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W:\企画課\財政係\03財政状況公開\全国統一開示関係(財政状況資料集)\R5\20231004 1020〆 令和３年度財政状況資料集の作成について（2回目・地方公会計関係）\【財政状況資料集】_093432_茂木町_2021\"/>
    </mc:Choice>
  </mc:AlternateContent>
  <xr:revisionPtr revIDLastSave="0" documentId="13_ncr:1_{FA4B4A7D-5C17-4AA7-8377-4AFCE4705A6F}" xr6:coauthVersionLast="43" xr6:coauthVersionMax="44" xr10:uidLastSave="{00000000-0000-0000-0000-000000000000}"/>
  <bookViews>
    <workbookView xWindow="5040" yWindow="1395" windowWidth="18960" windowHeight="13485"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s="1"/>
  <c r="BE34" i="10" l="1"/>
  <c r="BE35" i="10" s="1"/>
  <c r="BW34" i="10" l="1"/>
  <c r="BW35" i="10" s="1"/>
  <c r="BW36" i="10" s="1"/>
  <c r="BW37" i="10" s="1"/>
  <c r="BW38" i="10" s="1"/>
  <c r="BW39" i="10" s="1"/>
  <c r="BW40" i="10" s="1"/>
  <c r="BW41" i="10" s="1"/>
  <c r="BW42" i="10" s="1"/>
  <c r="CO34" i="10" l="1"/>
</calcChain>
</file>

<file path=xl/sharedStrings.xml><?xml version="1.0" encoding="utf-8"?>
<sst xmlns="http://schemas.openxmlformats.org/spreadsheetml/2006/main" count="1140" uniqueCount="623">
  <si>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</si>
  <si>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</si>
  <si>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</si>
  <si>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</si>
  <si>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</si>
  <si>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</si>
  <si>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</si>
  <si>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</si>
  <si>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</si>
  <si>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</si>
  <si>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</si>
  <si>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</si>
  <si>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</si>
  <si>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</si>
  <si>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</si>
  <si>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</si>
  <si>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</si>
  <si>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</si>
  <si>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</si>
  <si>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</si>
  <si>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</si>
  <si>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</si>
  <si>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</si>
  <si>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</si>
  <si>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</si>
  <si>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</si>
  <si>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</si>
  <si>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</si>
  <si>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</si>
  <si>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</si>
  <si>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</si>
  <si>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</si>
  <si>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</si>
  <si>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</si>
  <si>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</si>
  <si>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</si>
  <si>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</si>
  <si>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</si>
  <si>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</si>
  <si>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</si>
  <si>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</si>
  <si>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</si>
  <si>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</si>
  <si>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</si>
  <si>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</si>
  <si>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</si>
  <si>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</si>
  <si>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</si>
  <si>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</si>
  <si>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</si>
  <si>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</si>
  <si>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</si>
  <si>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</si>
  <si>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</si>
  <si>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</si>
  <si>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</si>
  <si>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</si>
  <si>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</si>
  <si>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</si>
  <si>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</si>
  <si>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</si>
  <si>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</si>
  <si>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</si>
  <si>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</si>
  <si>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</si>
  <si>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</si>
  <si>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</si>
  <si>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</si>
  <si>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</si>
  <si>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</si>
  <si>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</si>
  <si>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</si>
  <si>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</si>
  <si>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</si>
  <si>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</si>
  <si>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</si>
  <si>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</si>
  <si>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</si>
  <si>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</si>
  <si>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</si>
  <si>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</si>
  <si>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</si>
  <si>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</si>
  <si>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</si>
  <si>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</si>
  <si>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</si>
  <si>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</si>
  <si>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</si>
  <si>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</si>
  <si>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</si>
  <si>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</si>
  <si>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</si>
  <si>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</si>
  <si>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</si>
  <si>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</si>
  <si>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</si>
  <si>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</si>
  <si>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</si>
  <si>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茂木町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</si>
  <si>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</si>
  <si>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</si>
  <si>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</si>
  <si>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</si>
  <si>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</si>
  <si>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</si>
  <si>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</si>
  <si>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</si>
  <si>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</si>
  <si>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</si>
  <si>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</si>
  <si>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</si>
  <si>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</si>
  <si>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</si>
  <si>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</si>
  <si>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</si>
  <si>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</si>
  <si>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</si>
  <si>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</si>
  <si>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</si>
  <si>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</si>
  <si>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</si>
  <si>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</si>
  <si>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</si>
  <si>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</si>
  <si>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</si>
  <si>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</si>
  <si>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</si>
  <si>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</si>
  <si>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</si>
  <si>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</si>
  <si>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</si>
  <si>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</si>
  <si>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</si>
  <si>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</si>
  <si>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</si>
  <si>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</si>
  <si>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</si>
  <si>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</si>
  <si>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</si>
  <si>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</si>
  <si>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</si>
  <si>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</si>
  <si>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</si>
  <si>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</si>
  <si>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</si>
  <si>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</si>
  <si>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</si>
  <si>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</si>
  <si>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</si>
  <si>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</si>
  <si>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</si>
  <si>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</si>
  <si>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</si>
  <si>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</si>
  <si>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</si>
  <si>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</si>
  <si>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</si>
  <si>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</si>
  <si>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</si>
  <si>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</si>
  <si>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</si>
  <si>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</si>
  <si>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</si>
  <si>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</si>
  <si>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</si>
  <si>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</si>
  <si>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</si>
  <si>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</si>
  <si>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</si>
  <si>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</si>
  <si>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</si>
  <si>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</si>
  <si>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</si>
  <si>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</si>
  <si>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</si>
  <si>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</si>
  <si>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</si>
  <si>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</si>
  <si>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</si>
  <si>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</si>
  <si>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</si>
  <si>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</si>
  <si>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</si>
  <si>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</si>
  <si>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</si>
  <si>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</si>
  <si>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</si>
  <si>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</si>
  <si>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</si>
  <si>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</si>
  <si>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</si>
  <si>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</si>
  <si>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</si>
  <si>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</si>
  <si>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</si>
  <si>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</si>
  <si>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</si>
  <si>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</si>
  <si>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</si>
  <si>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</si>
  <si>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</si>
  <si>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</si>
  <si>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</si>
  <si>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</si>
  <si>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</si>
  <si>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</si>
  <si>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</si>
  <si>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</si>
  <si>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</si>
  <si>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</si>
  <si>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</si>
  <si>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</si>
  <si>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</si>
  <si>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</si>
  <si>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</si>
  <si>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</si>
  <si>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栃木県茂木町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</si>
  <si>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</si>
  <si>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</si>
  <si>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</si>
  <si>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</si>
  <si>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</si>
  <si>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</si>
  <si>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</si>
  <si>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</si>
  <si>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</si>
  <si>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</si>
  <si>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</si>
  <si>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</si>
  <si>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</si>
  <si>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</si>
  <si>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</si>
  <si>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</si>
  <si>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</si>
  <si>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</si>
  <si>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</si>
  <si>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</si>
  <si>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</si>
  <si>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</si>
  <si>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</si>
  <si>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</si>
  <si>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</si>
  <si>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</si>
  <si>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</si>
  <si>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</si>
  <si>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</si>
  <si>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</si>
  <si>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</si>
  <si>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</si>
  <si>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</si>
  <si>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</si>
  <si>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</si>
  <si>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</si>
  <si>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</si>
  <si>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</si>
  <si>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</si>
  <si>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</si>
  <si>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</si>
  <si>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</si>
  <si>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</si>
  <si>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</si>
  <si>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</si>
  <si>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</si>
  <si>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</si>
  <si>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</si>
  <si>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</si>
  <si>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</si>
  <si>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</si>
  <si>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</si>
  <si>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</si>
  <si>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</si>
  <si>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</si>
  <si>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</si>
  <si>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</si>
  <si>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</si>
  <si>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</si>
  <si>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</si>
  <si>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</si>
  <si>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</si>
  <si>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</si>
  <si>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</si>
  <si>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</si>
  <si>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</si>
  <si>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</si>
  <si>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</si>
  <si>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</si>
  <si>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</si>
  <si>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</si>
  <si>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</si>
  <si>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</si>
  <si>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</si>
  <si>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</si>
  <si>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</si>
  <si>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</si>
  <si>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</si>
  <si>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</si>
  <si>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</si>
  <si>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</si>
  <si>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</si>
  <si>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</si>
  <si>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</si>
  <si>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</si>
  <si>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</si>
  <si>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</si>
  <si>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</si>
  <si>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</si>
  <si>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</si>
  <si>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</si>
  <si>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</si>
  <si>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</si>
  <si>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</si>
  <si>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</si>
  <si>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</si>
  <si>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</si>
  <si>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</si>
  <si>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</si>
  <si>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</si>
  <si>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</si>
  <si>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</si>
  <si>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</si>
  <si>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</si>
  <si>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</si>
  <si>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</si>
  <si>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</si>
  <si>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</si>
  <si>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</si>
  <si>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</si>
  <si>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</si>
  <si>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</si>
  <si>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</si>
  <si>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</si>
  <si>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</si>
  <si>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</si>
  <si>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</si>
  <si>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</si>
  <si>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</si>
  <si>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</si>
  <si>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</si>
  <si>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</si>
  <si>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</si>
  <si>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</si>
  <si>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</si>
  <si>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</si>
  <si>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</si>
  <si>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</si>
  <si>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</si>
  <si>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</si>
  <si>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</si>
  <si>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</si>
  <si>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</si>
  <si>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</si>
  <si>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</si>
  <si>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</si>
  <si>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</si>
  <si>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</si>
  <si>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</si>
  <si>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</si>
  <si>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</si>
  <si>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</si>
  <si>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</si>
  <si>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</si>
  <si>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</si>
  <si>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</si>
  <si>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</si>
  <si>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</si>
  <si>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</si>
  <si>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</si>
  <si>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</si>
  <si>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</si>
  <si>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</si>
  <si>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</si>
  <si>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</si>
  <si>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栃木県茂木町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</si>
  <si>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</si>
  <si>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</si>
  <si>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</si>
  <si>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</si>
  <si>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</si>
  <si>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</si>
  <si>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</si>
  <si>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</si>
  <si>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</si>
  <si>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</si>
  <si>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</si>
  <si>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</si>
  <si>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</si>
  <si>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</si>
  <si>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</si>
  <si>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</si>
  <si>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</si>
  <si>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</si>
  <si>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</si>
  <si>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</si>
  <si>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</si>
  <si>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</si>
  <si>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</si>
  <si>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</si>
  <si>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</si>
  <si>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</si>
  <si>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</si>
  <si>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</si>
  <si>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</si>
  <si>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</si>
  <si>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</si>
  <si>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</si>
  <si>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</si>
  <si>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</si>
  <si>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</si>
  <si>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</si>
  <si>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</si>
  <si>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</si>
  <si>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</si>
  <si>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</si>
  <si>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</si>
  <si>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</si>
  <si>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</si>
  <si>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</si>
  <si>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</si>
  <si>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</si>
  <si>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</si>
  <si>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</si>
  <si>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</si>
  <si>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</si>
  <si>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</si>
  <si>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</si>
  <si>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</si>
  <si>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</si>
  <si>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</si>
  <si>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</si>
  <si>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</si>
  <si>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</si>
  <si>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</si>
  <si>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</si>
  <si>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</si>
  <si>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</si>
  <si>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</si>
  <si>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</si>
  <si>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</si>
  <si>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</si>
  <si>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</si>
  <si>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</si>
  <si>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</si>
  <si>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</si>
  <si>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</si>
  <si>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</si>
  <si>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</si>
  <si>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</si>
  <si>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</si>
  <si>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</si>
  <si>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</si>
  <si>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</si>
  <si>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</si>
  <si>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</si>
  <si>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</si>
  <si>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</si>
  <si>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</si>
  <si>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</si>
  <si>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</si>
  <si>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</si>
  <si>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</si>
  <si>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</si>
  <si>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</si>
  <si>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</si>
  <si>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</si>
  <si>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</si>
  <si>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</si>
  <si>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</si>
  <si>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</si>
  <si>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</si>
  <si>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</si>
  <si>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</si>
  <si>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</si>
  <si>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</si>
  <si>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</si>
  <si>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</si>
  <si>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</si>
  <si>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</si>
  <si>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</si>
  <si>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</si>
  <si>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</si>
  <si>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</si>
  <si>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</si>
  <si>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</si>
  <si>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</si>
  <si>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</si>
  <si>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</si>
  <si>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</si>
  <si>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</si>
  <si>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</si>
  <si>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</si>
  <si>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</si>
  <si>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</si>
  <si>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</si>
  <si>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</si>
  <si>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</si>
  <si>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</si>
  <si>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</si>
  <si>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</si>
  <si>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</si>
  <si>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</si>
  <si>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</si>
  <si>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</si>
  <si>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</si>
  <si>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</si>
  <si>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</si>
  <si>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</si>
  <si>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</si>
  <si>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</si>
  <si>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</si>
  <si>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</si>
  <si>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</si>
  <si>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</si>
  <si>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</si>
  <si>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</si>
  <si>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</si>
  <si>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</si>
  <si>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</si>
  <si>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</si>
  <si>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</si>
  <si>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</si>
  <si>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</si>
  <si>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</si>
  <si>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</si>
  <si>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</si>
  <si>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</si>
  <si>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</si>
  <si>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</si>
  <si>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</si>
  <si>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</si>
  <si>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</si>
  <si>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</si>
  <si>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</si>
  <si>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</si>
  <si>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</si>
  <si>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</si>
  <si>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</si>
  <si>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</si>
  <si>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</si>
  <si>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</si>
  <si>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</si>
  <si>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</si>
  <si>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</si>
  <si>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</si>
  <si>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</si>
  <si>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</si>
  <si>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</si>
  <si>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</si>
  <si>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</si>
  <si>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</si>
  <si>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</si>
  <si>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</si>
  <si>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</si>
  <si>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</si>
  <si>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</si>
  <si>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</si>
  <si>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</si>
  <si>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</si>
  <si>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</si>
  <si>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</si>
  <si>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</si>
  <si>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</si>
  <si>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</si>
  <si>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</si>
  <si>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</si>
  <si>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</si>
  <si>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</si>
  <si>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</si>
  <si>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</si>
  <si>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</si>
  <si>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</si>
  <si>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</si>
  <si>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</si>
  <si>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</si>
  <si>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</si>
  <si>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</si>
  <si>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</si>
  <si>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</si>
  <si>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</si>
  <si>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</si>
  <si>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</si>
  <si>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水道事業会計</t>
  </si>
  <si>
    <t>宅地造成事業特別会計</t>
  </si>
  <si>
    <t>国民健康保険特別会計</t>
  </si>
  <si>
    <t>介護保険特別会計</t>
  </si>
  <si>
    <t>ケーブルテレビ事業特別会計</t>
  </si>
  <si>
    <t>公共下水道事業特別会計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</si>
  <si>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</si>
  <si>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</si>
  <si>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</si>
  <si>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</si>
  <si>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</si>
  <si>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</si>
  <si>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</si>
  <si>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</si>
  <si>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</si>
  <si>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</si>
  <si>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株式会社もてぎプラザ</t>
    <rPh sb="0" eb="2">
      <t>カブシキ</t>
    </rPh>
    <rPh sb="2" eb="4">
      <t>カイシャ</t>
    </rPh>
    <phoneticPr fontId="2"/>
  </si>
  <si>
    <t>もてぎ未来・夢基金</t>
    <rPh sb="3" eb="5">
      <t>ミライ</t>
    </rPh>
    <rPh sb="6" eb="7">
      <t>ユメ</t>
    </rPh>
    <rPh sb="7" eb="9">
      <t>キキン</t>
    </rPh>
    <phoneticPr fontId="5"/>
  </si>
  <si>
    <t>まちおこし基金</t>
    <rPh sb="5" eb="7">
      <t>キキン</t>
    </rPh>
    <phoneticPr fontId="5"/>
  </si>
  <si>
    <t>教育施設整備基金</t>
    <rPh sb="0" eb="2">
      <t>キョウイク</t>
    </rPh>
    <rPh sb="2" eb="4">
      <t>シセツ</t>
    </rPh>
    <rPh sb="4" eb="6">
      <t>セイビ</t>
    </rPh>
    <rPh sb="6" eb="8">
      <t>キキン</t>
    </rPh>
    <phoneticPr fontId="5"/>
  </si>
  <si>
    <t>もてぎの川をきれいにする基金</t>
    <rPh sb="4" eb="5">
      <t>カワ</t>
    </rPh>
    <rPh sb="12" eb="14">
      <t>キキン</t>
    </rPh>
    <phoneticPr fontId="5"/>
  </si>
  <si>
    <t>教育文化スポーツ振興基金</t>
    <rPh sb="0" eb="2">
      <t>キョウイク</t>
    </rPh>
    <rPh sb="2" eb="4">
      <t>ブンカ</t>
    </rPh>
    <rPh sb="8" eb="10">
      <t>シンコウ</t>
    </rPh>
    <rPh sb="10" eb="12">
      <t>キキン</t>
    </rPh>
    <phoneticPr fontId="5"/>
  </si>
  <si>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5"/>
  </si>
  <si>
    <t>栃木県市町村総合事務組合（特別会計）</t>
    <rPh sb="0" eb="2">
      <t>トチギ</t>
    </rPh>
    <rPh sb="2" eb="3">
      <t>ケン</t>
    </rPh>
    <rPh sb="3" eb="6">
      <t>シチョウソン</t>
    </rPh>
    <rPh sb="6" eb="8">
      <t>ソウゴウ</t>
    </rPh>
    <rPh sb="8" eb="10">
      <t>ジム</t>
    </rPh>
    <rPh sb="10" eb="12">
      <t>クミアイ</t>
    </rPh>
    <rPh sb="13" eb="15">
      <t>トクベツ</t>
    </rPh>
    <rPh sb="15" eb="17">
      <t>カイケイ</t>
    </rPh>
    <phoneticPr fontId="5"/>
  </si>
  <si>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5"/>
  </si>
  <si>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</si>
  <si>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芳賀中部環境衛生事務組合</t>
    <rPh sb="0" eb="2">
      <t>ハガ</t>
    </rPh>
    <rPh sb="2" eb="4">
      <t>チュウブ</t>
    </rPh>
    <rPh sb="4" eb="6">
      <t>カンキョウ</t>
    </rPh>
    <rPh sb="6" eb="8">
      <t>エイセイ</t>
    </rPh>
    <rPh sb="8" eb="10">
      <t>ジム</t>
    </rPh>
    <rPh sb="10" eb="12">
      <t>クミアイ</t>
    </rPh>
    <phoneticPr fontId="19"/>
  </si>
  <si>
    <t>芳賀地区広域行政事務組合(一般会計)</t>
    <rPh sb="0" eb="2">
      <t>ハガ</t>
    </rPh>
    <rPh sb="2" eb="4">
      <t>チク</t>
    </rPh>
    <rPh sb="4" eb="6">
      <t>コウイキ</t>
    </rPh>
    <rPh sb="6" eb="8">
      <t>ギョウセイ</t>
    </rPh>
    <rPh sb="8" eb="10">
      <t>ジム</t>
    </rPh>
    <rPh sb="10" eb="12">
      <t>クミアイ</t>
    </rPh>
    <rPh sb="13" eb="15">
      <t>イッパン</t>
    </rPh>
    <rPh sb="15" eb="17">
      <t>カイケイ</t>
    </rPh>
    <phoneticPr fontId="19"/>
  </si>
  <si>
    <t>芳賀地区広域行政事務組合(ごみ処理施設特別会計)</t>
    <rPh sb="0" eb="2">
      <t>ハガ</t>
    </rPh>
    <rPh sb="2" eb="4">
      <t>チク</t>
    </rPh>
    <rPh sb="4" eb="6">
      <t>コウイキ</t>
    </rPh>
    <rPh sb="6" eb="8">
      <t>ギョウセイ</t>
    </rPh>
    <rPh sb="8" eb="10">
      <t>ジム</t>
    </rPh>
    <rPh sb="10" eb="12">
      <t>クミアイ</t>
    </rPh>
    <rPh sb="15" eb="17">
      <t>ショリ</t>
    </rPh>
    <rPh sb="17" eb="19">
      <t>シセツ</t>
    </rPh>
    <rPh sb="19" eb="21">
      <t>トクベツ</t>
    </rPh>
    <rPh sb="21" eb="23">
      <t>カイケイ</t>
    </rPh>
    <phoneticPr fontId="19"/>
  </si>
  <si>
    <t>芳賀地区広域行政事務組合(卸売市場特別会計)</t>
    <rPh sb="0" eb="2">
      <t>ハガ</t>
    </rPh>
    <rPh sb="2" eb="4">
      <t>チク</t>
    </rPh>
    <rPh sb="4" eb="6">
      <t>コウイキ</t>
    </rPh>
    <rPh sb="6" eb="8">
      <t>ギョウセイ</t>
    </rPh>
    <rPh sb="8" eb="10">
      <t>ジム</t>
    </rPh>
    <rPh sb="10" eb="12">
      <t>クミアイ</t>
    </rPh>
    <rPh sb="13" eb="15">
      <t>オロシウリ</t>
    </rPh>
    <rPh sb="15" eb="17">
      <t>イチバ</t>
    </rPh>
    <rPh sb="17" eb="19">
      <t>トクベツ</t>
    </rPh>
    <rPh sb="19" eb="21">
      <t>カイケイ</t>
    </rPh>
    <phoneticPr fontId="19"/>
  </si>
  <si>
    <t>芳賀地区広域行政事務組合(ふるさと市町村圏基金特別会計)</t>
    <rPh sb="0" eb="2">
      <t>ハガ</t>
    </rPh>
    <rPh sb="2" eb="4">
      <t>チク</t>
    </rPh>
    <rPh sb="4" eb="6">
      <t>コウイキ</t>
    </rPh>
    <rPh sb="6" eb="8">
      <t>ギョウセイ</t>
    </rPh>
    <rPh sb="8" eb="10">
      <t>ジム</t>
    </rPh>
    <rPh sb="10" eb="12">
      <t>クミアイ</t>
    </rPh>
    <rPh sb="17" eb="20">
      <t>シチョウソン</t>
    </rPh>
    <rPh sb="20" eb="21">
      <t>ケン</t>
    </rPh>
    <rPh sb="21" eb="23">
      <t>キキン</t>
    </rPh>
    <rPh sb="23" eb="25">
      <t>トクベツ</t>
    </rPh>
    <rPh sb="25" eb="27">
      <t>カイケイ</t>
    </rPh>
    <phoneticPr fontId="19"/>
  </si>
  <si>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</si>
  <si>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</si>
  <si>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</si>
  <si>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</si>
  <si>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</si>
  <si>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</si>
  <si>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</si>
  <si>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</si>
  <si>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</si>
  <si>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</si>
  <si>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実質公債比率は、改善傾向にある。これは元利償還金が平成24年度のピークを過ぎ減少してきていることに加え財政調整基金などの充当可能基金積み増しによるためである。しかし、今後施設整備事業に係る地方債の増加が見込まれるので、事業の必要性や優先度を考慮して新規発行を抑制し、公債の残高を減少させるよう努める。借り入れる場合も過疎対策事業債、緊急防災・減災事業債など、普通交付税への算入率が有利な事業を活用し健全化に努めていく。</t>
    <rPh sb="181" eb="183">
      <t>ジギョウ</t>
    </rPh>
    <rPh sb="183" eb="184">
      <t>サイ</t>
    </rPh>
    <rPh sb="201" eb="203">
      <t>ジギョウ</t>
    </rPh>
    <rPh sb="204" eb="206">
      <t>カツヨウ</t>
    </rPh>
    <phoneticPr fontId="5"/>
  </si>
  <si>
    <t>　令和3年度は将来負担比率、有形固定資産減価償却率とも類似団体平均を上回った。
　今後も固定資産の修繕箇所は増加傾向、財政の将来負担も地方債の影響を強く受ける見込みであるが、起債を含めた計画的な財政運営により、将来負担比率の急な上昇を抑えていく。</t>
    <rPh sb="41" eb="43">
      <t>コンゴ</t>
    </rPh>
    <rPh sb="44" eb="46">
      <t>コテイ</t>
    </rPh>
    <rPh sb="46" eb="48">
      <t>シサン</t>
    </rPh>
    <rPh sb="51" eb="53">
      <t>カショ</t>
    </rPh>
    <rPh sb="54" eb="56">
      <t>ゾウカ</t>
    </rPh>
    <rPh sb="56" eb="58">
      <t>ケイコウ</t>
    </rPh>
    <rPh sb="59" eb="61">
      <t>ザイセイ</t>
    </rPh>
    <rPh sb="62" eb="64">
      <t>ショウライ</t>
    </rPh>
    <rPh sb="64" eb="66">
      <t>フタン</t>
    </rPh>
    <rPh sb="90" eb="91">
      <t>フク</t>
    </rPh>
    <rPh sb="93" eb="96">
      <t>ケイカクテキ</t>
    </rPh>
    <rPh sb="97" eb="99">
      <t>ザイセイ</t>
    </rPh>
    <rPh sb="99" eb="101">
      <t>ウンエイ</t>
    </rPh>
    <rPh sb="105" eb="107">
      <t>ショウライ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</si>
</sst>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E24E7CF-905C-4CEF-8CF9-A30A3ACE59B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94796</c:v>
                </c:pt>
                <c:pt idx="4">
                  <c:v>85942</c:v>
                </c:pt>
              </c:numCache>
            </c:numRef>
          </c:val>
          <c:smooth val="0"/>
          <c:extLst>
            <c:ext xmlns:c16="http://schemas.microsoft.com/office/drawing/2014/chart" uri="{C3380CC4-5D6E-409C-BE32-E72D297353CC}">
              <c16:uniqueId val="{00000000-4CF6-4483-946D-FB4D17C49CC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82149</c:v>
                </c:pt>
                <c:pt idx="1">
                  <c:v>66344</c:v>
                </c:pt>
                <c:pt idx="2">
                  <c:v>48887</c:v>
                </c:pt>
                <c:pt idx="3">
                  <c:v>63088</c:v>
                </c:pt>
                <c:pt idx="4">
                  <c:v>56609</c:v>
                </c:pt>
              </c:numCache>
            </c:numRef>
          </c:val>
          <c:smooth val="0"/>
          <c:extLst>
            <c:ext xmlns:c16="http://schemas.microsoft.com/office/drawing/2014/chart" uri="{C3380CC4-5D6E-409C-BE32-E72D297353CC}">
              <c16:uniqueId val="{00000001-4CF6-4483-946D-FB4D17C49CC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10.06</c:v>
                </c:pt>
                <c:pt idx="1">
                  <c:v>12.05</c:v>
                </c:pt>
                <c:pt idx="2">
                  <c:v>12.89</c:v>
                </c:pt>
                <c:pt idx="3">
                  <c:v>16.420000000000002</c:v>
                </c:pt>
                <c:pt idx="4">
                  <c:v>25.16</c:v>
                </c:pt>
              </c:numCache>
            </c:numRef>
          </c:val>
          <c:extLst>
            <c:ext xmlns:c16="http://schemas.microsoft.com/office/drawing/2014/chart" uri="{C3380CC4-5D6E-409C-BE32-E72D297353CC}">
              <c16:uniqueId val="{00000000-C1F1-4015-8A4B-6DDAAA8D3D7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28.02</c:v>
                </c:pt>
                <c:pt idx="1">
                  <c:v>28.63</c:v>
                </c:pt>
                <c:pt idx="2">
                  <c:v>28.31</c:v>
                </c:pt>
                <c:pt idx="3">
                  <c:v>37.01</c:v>
                </c:pt>
                <c:pt idx="4">
                  <c:v>39.14</c:v>
                </c:pt>
              </c:numCache>
            </c:numRef>
          </c:val>
          <c:extLst>
            <c:ext xmlns:c16="http://schemas.microsoft.com/office/drawing/2014/chart" uri="{C3380CC4-5D6E-409C-BE32-E72D297353CC}">
              <c16:uniqueId val="{00000001-C1F1-4015-8A4B-6DDAAA8D3D7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0.12</c:v>
                </c:pt>
                <c:pt idx="1">
                  <c:v>1.69</c:v>
                </c:pt>
                <c:pt idx="2">
                  <c:v>1.57</c:v>
                </c:pt>
                <c:pt idx="3">
                  <c:v>13.36</c:v>
                </c:pt>
                <c:pt idx="4">
                  <c:v>14.17</c:v>
                </c:pt>
              </c:numCache>
            </c:numRef>
          </c:val>
          <c:smooth val="0"/>
          <c:extLst>
            <c:ext xmlns:c16="http://schemas.microsoft.com/office/drawing/2014/chart" uri="{C3380CC4-5D6E-409C-BE32-E72D297353CC}">
              <c16:uniqueId val="{00000002-C1F1-4015-8A4B-6DDAAA8D3D7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5B0-46F3-B29C-D70E4F5F67F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5B0-46F3-B29C-D70E4F5F67F3}"/>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0.03</c:v>
                </c:pt>
                <c:pt idx="4">
                  <c:v>#N/A</c:v>
                </c:pt>
                <c:pt idx="5">
                  <c:v>0.03</c:v>
                </c:pt>
                <c:pt idx="6">
                  <c:v>#N/A</c:v>
                </c:pt>
                <c:pt idx="7">
                  <c:v>0.02</c:v>
                </c:pt>
                <c:pt idx="8">
                  <c:v>#N/A</c:v>
                </c:pt>
                <c:pt idx="9">
                  <c:v>0.01</c:v>
                </c:pt>
              </c:numCache>
            </c:numRef>
          </c:val>
          <c:extLst>
            <c:ext xmlns:c16="http://schemas.microsoft.com/office/drawing/2014/chart" uri="{C3380CC4-5D6E-409C-BE32-E72D297353CC}">
              <c16:uniqueId val="{00000002-85B0-46F3-B29C-D70E4F5F67F3}"/>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0.2</c:v>
                </c:pt>
                <c:pt idx="2">
                  <c:v>#N/A</c:v>
                </c:pt>
                <c:pt idx="3">
                  <c:v>0.11</c:v>
                </c:pt>
                <c:pt idx="4">
                  <c:v>#N/A</c:v>
                </c:pt>
                <c:pt idx="5">
                  <c:v>0.18</c:v>
                </c:pt>
                <c:pt idx="6">
                  <c:v>#N/A</c:v>
                </c:pt>
                <c:pt idx="7">
                  <c:v>0.16</c:v>
                </c:pt>
                <c:pt idx="8">
                  <c:v>#N/A</c:v>
                </c:pt>
                <c:pt idx="9">
                  <c:v>0.23</c:v>
                </c:pt>
              </c:numCache>
            </c:numRef>
          </c:val>
          <c:extLst>
            <c:ext xmlns:c16="http://schemas.microsoft.com/office/drawing/2014/chart" uri="{C3380CC4-5D6E-409C-BE32-E72D297353CC}">
              <c16:uniqueId val="{00000003-85B0-46F3-B29C-D70E4F5F67F3}"/>
            </c:ext>
          </c:extLst>
        </c:ser>
        <c:ser>
          <c:idx val="4"/>
          <c:order val="4"/>
          <c:tx>
            <c:strRef>
              <c:f>データシート!$A$31</c:f>
              <c:strCache>
                <c:ptCount val="1"/>
                <c:pt idx="0">
                  <c:v>ケーブルテレビ事業特別会計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0.11</c:v>
                </c:pt>
                <c:pt idx="2">
                  <c:v>#N/A</c:v>
                </c:pt>
                <c:pt idx="3">
                  <c:v>0.14000000000000001</c:v>
                </c:pt>
                <c:pt idx="4">
                  <c:v>#N/A</c:v>
                </c:pt>
                <c:pt idx="5">
                  <c:v>0.2</c:v>
                </c:pt>
                <c:pt idx="6">
                  <c:v>#N/A</c:v>
                </c:pt>
                <c:pt idx="7">
                  <c:v>0.23</c:v>
                </c:pt>
                <c:pt idx="8">
                  <c:v>#N/A</c:v>
                </c:pt>
                <c:pt idx="9">
                  <c:v>0.27</c:v>
                </c:pt>
              </c:numCache>
            </c:numRef>
          </c:val>
          <c:extLst>
            <c:ext xmlns:c16="http://schemas.microsoft.com/office/drawing/2014/chart" uri="{C3380CC4-5D6E-409C-BE32-E72D297353CC}">
              <c16:uniqueId val="{00000004-85B0-46F3-B29C-D70E4F5F67F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1.1399999999999999</c:v>
                </c:pt>
                <c:pt idx="2">
                  <c:v>#N/A</c:v>
                </c:pt>
                <c:pt idx="3">
                  <c:v>1.41</c:v>
                </c:pt>
                <c:pt idx="4">
                  <c:v>#N/A</c:v>
                </c:pt>
                <c:pt idx="5">
                  <c:v>1.1399999999999999</c:v>
                </c:pt>
                <c:pt idx="6">
                  <c:v>#N/A</c:v>
                </c:pt>
                <c:pt idx="7">
                  <c:v>0.47</c:v>
                </c:pt>
                <c:pt idx="8">
                  <c:v>#N/A</c:v>
                </c:pt>
                <c:pt idx="9">
                  <c:v>1.02</c:v>
                </c:pt>
              </c:numCache>
            </c:numRef>
          </c:val>
          <c:extLst>
            <c:ext xmlns:c16="http://schemas.microsoft.com/office/drawing/2014/chart" uri="{C3380CC4-5D6E-409C-BE32-E72D297353CC}">
              <c16:uniqueId val="{00000005-85B0-46F3-B29C-D70E4F5F67F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2.06</c:v>
                </c:pt>
                <c:pt idx="2">
                  <c:v>#N/A</c:v>
                </c:pt>
                <c:pt idx="3">
                  <c:v>1.76</c:v>
                </c:pt>
                <c:pt idx="4">
                  <c:v>#N/A</c:v>
                </c:pt>
                <c:pt idx="5">
                  <c:v>1.59</c:v>
                </c:pt>
                <c:pt idx="6">
                  <c:v>#N/A</c:v>
                </c:pt>
                <c:pt idx="7">
                  <c:v>1.1299999999999999</c:v>
                </c:pt>
                <c:pt idx="8">
                  <c:v>#N/A</c:v>
                </c:pt>
                <c:pt idx="9">
                  <c:v>1.18</c:v>
                </c:pt>
              </c:numCache>
            </c:numRef>
          </c:val>
          <c:extLst>
            <c:ext xmlns:c16="http://schemas.microsoft.com/office/drawing/2014/chart" uri="{C3380CC4-5D6E-409C-BE32-E72D297353CC}">
              <c16:uniqueId val="{00000006-85B0-46F3-B29C-D70E4F5F67F3}"/>
            </c:ext>
          </c:extLst>
        </c:ser>
        <c:ser>
          <c:idx val="7"/>
          <c:order val="7"/>
          <c:tx>
            <c:strRef>
              <c:f>データシート!$A$34</c:f>
              <c:strCache>
                <c:ptCount val="1"/>
                <c:pt idx="0">
                  <c:v>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2.2400000000000002</c:v>
                </c:pt>
                <c:pt idx="2">
                  <c:v>#N/A</c:v>
                </c:pt>
                <c:pt idx="3">
                  <c:v>2.33</c:v>
                </c:pt>
                <c:pt idx="4">
                  <c:v>#N/A</c:v>
                </c:pt>
                <c:pt idx="5">
                  <c:v>1.32</c:v>
                </c:pt>
                <c:pt idx="6">
                  <c:v>#N/A</c:v>
                </c:pt>
                <c:pt idx="7">
                  <c:v>1.46</c:v>
                </c:pt>
                <c:pt idx="8">
                  <c:v>#N/A</c:v>
                </c:pt>
                <c:pt idx="9">
                  <c:v>2.15</c:v>
                </c:pt>
              </c:numCache>
            </c:numRef>
          </c:val>
          <c:extLst>
            <c:ext xmlns:c16="http://schemas.microsoft.com/office/drawing/2014/chart" uri="{C3380CC4-5D6E-409C-BE32-E72D297353CC}">
              <c16:uniqueId val="{00000007-85B0-46F3-B29C-D70E4F5F67F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6.36</c:v>
                </c:pt>
                <c:pt idx="2">
                  <c:v>#N/A</c:v>
                </c:pt>
                <c:pt idx="3">
                  <c:v>6.38</c:v>
                </c:pt>
                <c:pt idx="4">
                  <c:v>#N/A</c:v>
                </c:pt>
                <c:pt idx="5">
                  <c:v>6.01</c:v>
                </c:pt>
                <c:pt idx="6">
                  <c:v>#N/A</c:v>
                </c:pt>
                <c:pt idx="7">
                  <c:v>5.38</c:v>
                </c:pt>
                <c:pt idx="8">
                  <c:v>#N/A</c:v>
                </c:pt>
                <c:pt idx="9">
                  <c:v>4.93</c:v>
                </c:pt>
              </c:numCache>
            </c:numRef>
          </c:val>
          <c:extLst>
            <c:ext xmlns:c16="http://schemas.microsoft.com/office/drawing/2014/chart" uri="{C3380CC4-5D6E-409C-BE32-E72D297353CC}">
              <c16:uniqueId val="{00000008-85B0-46F3-B29C-D70E4F5F67F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9.94</c:v>
                </c:pt>
                <c:pt idx="2">
                  <c:v>#N/A</c:v>
                </c:pt>
                <c:pt idx="3">
                  <c:v>11.9</c:v>
                </c:pt>
                <c:pt idx="4">
                  <c:v>#N/A</c:v>
                </c:pt>
                <c:pt idx="5">
                  <c:v>12.68</c:v>
                </c:pt>
                <c:pt idx="6">
                  <c:v>#N/A</c:v>
                </c:pt>
                <c:pt idx="7">
                  <c:v>16.18</c:v>
                </c:pt>
                <c:pt idx="8">
                  <c:v>#N/A</c:v>
                </c:pt>
                <c:pt idx="9">
                  <c:v>24.88</c:v>
                </c:pt>
              </c:numCache>
            </c:numRef>
          </c:val>
          <c:extLst>
            <c:ext xmlns:c16="http://schemas.microsoft.com/office/drawing/2014/chart" uri="{C3380CC4-5D6E-409C-BE32-E72D297353CC}">
              <c16:uniqueId val="{00000009-85B0-46F3-B29C-D70E4F5F67F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721</c:v>
                </c:pt>
                <c:pt idx="5">
                  <c:v>632</c:v>
                </c:pt>
                <c:pt idx="8">
                  <c:v>700</c:v>
                </c:pt>
                <c:pt idx="11">
                  <c:v>660</c:v>
                </c:pt>
                <c:pt idx="14">
                  <c:v>662</c:v>
                </c:pt>
              </c:numCache>
            </c:numRef>
          </c:val>
          <c:extLst>
            <c:ext xmlns:c16="http://schemas.microsoft.com/office/drawing/2014/chart" uri="{C3380CC4-5D6E-409C-BE32-E72D297353CC}">
              <c16:uniqueId val="{00000000-43ED-4D03-8DDB-E14F54E97FF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3ED-4D03-8DDB-E14F54E97FF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55</c:v>
                </c:pt>
                <c:pt idx="3">
                  <c:v>6</c:v>
                </c:pt>
                <c:pt idx="6">
                  <c:v>4</c:v>
                </c:pt>
                <c:pt idx="9">
                  <c:v>4</c:v>
                </c:pt>
                <c:pt idx="12">
                  <c:v>4</c:v>
                </c:pt>
              </c:numCache>
            </c:numRef>
          </c:val>
          <c:extLst>
            <c:ext xmlns:c16="http://schemas.microsoft.com/office/drawing/2014/chart" uri="{C3380CC4-5D6E-409C-BE32-E72D297353CC}">
              <c16:uniqueId val="{00000002-43ED-4D03-8DDB-E14F54E97FF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21</c:v>
                </c:pt>
                <c:pt idx="3">
                  <c:v>21</c:v>
                </c:pt>
                <c:pt idx="6">
                  <c:v>27</c:v>
                </c:pt>
                <c:pt idx="9">
                  <c:v>31</c:v>
                </c:pt>
                <c:pt idx="12">
                  <c:v>52</c:v>
                </c:pt>
              </c:numCache>
            </c:numRef>
          </c:val>
          <c:extLst>
            <c:ext xmlns:c16="http://schemas.microsoft.com/office/drawing/2014/chart" uri="{C3380CC4-5D6E-409C-BE32-E72D297353CC}">
              <c16:uniqueId val="{00000003-43ED-4D03-8DDB-E14F54E97FF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180</c:v>
                </c:pt>
                <c:pt idx="3">
                  <c:v>184</c:v>
                </c:pt>
                <c:pt idx="6">
                  <c:v>182</c:v>
                </c:pt>
                <c:pt idx="9">
                  <c:v>182</c:v>
                </c:pt>
                <c:pt idx="12">
                  <c:v>183</c:v>
                </c:pt>
              </c:numCache>
            </c:numRef>
          </c:val>
          <c:extLst>
            <c:ext xmlns:c16="http://schemas.microsoft.com/office/drawing/2014/chart" uri="{C3380CC4-5D6E-409C-BE32-E72D297353CC}">
              <c16:uniqueId val="{00000004-43ED-4D03-8DDB-E14F54E97FF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3ED-4D03-8DDB-E14F54E97FF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3ED-4D03-8DDB-E14F54E97FF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857</c:v>
                </c:pt>
                <c:pt idx="3">
                  <c:v>771</c:v>
                </c:pt>
                <c:pt idx="6">
                  <c:v>801</c:v>
                </c:pt>
                <c:pt idx="9">
                  <c:v>765</c:v>
                </c:pt>
                <c:pt idx="12">
                  <c:v>751</c:v>
                </c:pt>
              </c:numCache>
            </c:numRef>
          </c:val>
          <c:extLst>
            <c:ext xmlns:c16="http://schemas.microsoft.com/office/drawing/2014/chart" uri="{C3380CC4-5D6E-409C-BE32-E72D297353CC}">
              <c16:uniqueId val="{00000007-43ED-4D03-8DDB-E14F54E97FF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392</c:v>
                </c:pt>
                <c:pt idx="2">
                  <c:v>#N/A</c:v>
                </c:pt>
                <c:pt idx="3">
                  <c:v>#N/A</c:v>
                </c:pt>
                <c:pt idx="4">
                  <c:v>350</c:v>
                </c:pt>
                <c:pt idx="5">
                  <c:v>#N/A</c:v>
                </c:pt>
                <c:pt idx="6">
                  <c:v>#N/A</c:v>
                </c:pt>
                <c:pt idx="7">
                  <c:v>314</c:v>
                </c:pt>
                <c:pt idx="8">
                  <c:v>#N/A</c:v>
                </c:pt>
                <c:pt idx="9">
                  <c:v>#N/A</c:v>
                </c:pt>
                <c:pt idx="10">
                  <c:v>322</c:v>
                </c:pt>
                <c:pt idx="11">
                  <c:v>#N/A</c:v>
                </c:pt>
                <c:pt idx="12">
                  <c:v>#N/A</c:v>
                </c:pt>
                <c:pt idx="13">
                  <c:v>328</c:v>
                </c:pt>
                <c:pt idx="14">
                  <c:v>#N/A</c:v>
                </c:pt>
              </c:numCache>
            </c:numRef>
          </c:val>
          <c:smooth val="0"/>
          <c:extLst>
            <c:ext xmlns:c16="http://schemas.microsoft.com/office/drawing/2014/chart" uri="{C3380CC4-5D6E-409C-BE32-E72D297353CC}">
              <c16:uniqueId val="{00000008-43ED-4D03-8DDB-E14F54E97FF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7361</c:v>
                </c:pt>
                <c:pt idx="5">
                  <c:v>7347</c:v>
                </c:pt>
                <c:pt idx="8">
                  <c:v>7143</c:v>
                </c:pt>
                <c:pt idx="11">
                  <c:v>7092</c:v>
                </c:pt>
                <c:pt idx="14">
                  <c:v>6780</c:v>
                </c:pt>
              </c:numCache>
            </c:numRef>
          </c:val>
          <c:extLst>
            <c:ext xmlns:c16="http://schemas.microsoft.com/office/drawing/2014/chart" uri="{C3380CC4-5D6E-409C-BE32-E72D297353CC}">
              <c16:uniqueId val="{00000000-7071-4902-8115-5F83C1BDDAF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40</c:v>
                </c:pt>
                <c:pt idx="5">
                  <c:v>20</c:v>
                </c:pt>
                <c:pt idx="8">
                  <c:v>1</c:v>
                </c:pt>
                <c:pt idx="11">
                  <c:v>17</c:v>
                </c:pt>
                <c:pt idx="14">
                  <c:v>30</c:v>
                </c:pt>
              </c:numCache>
            </c:numRef>
          </c:val>
          <c:extLst>
            <c:ext xmlns:c16="http://schemas.microsoft.com/office/drawing/2014/chart" uri="{C3380CC4-5D6E-409C-BE32-E72D297353CC}">
              <c16:uniqueId val="{00000001-7071-4902-8115-5F83C1BDDAF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2725</c:v>
                </c:pt>
                <c:pt idx="5">
                  <c:v>2691</c:v>
                </c:pt>
                <c:pt idx="8">
                  <c:v>2724</c:v>
                </c:pt>
                <c:pt idx="11">
                  <c:v>3245</c:v>
                </c:pt>
                <c:pt idx="14">
                  <c:v>3531</c:v>
                </c:pt>
              </c:numCache>
            </c:numRef>
          </c:val>
          <c:extLst>
            <c:ext xmlns:c16="http://schemas.microsoft.com/office/drawing/2014/chart" uri="{C3380CC4-5D6E-409C-BE32-E72D297353CC}">
              <c16:uniqueId val="{00000002-7071-4902-8115-5F83C1BDDAF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071-4902-8115-5F83C1BDDAF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071-4902-8115-5F83C1BDDAF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071-4902-8115-5F83C1BDDAF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1832</c:v>
                </c:pt>
                <c:pt idx="3">
                  <c:v>1749</c:v>
                </c:pt>
                <c:pt idx="6">
                  <c:v>1700</c:v>
                </c:pt>
                <c:pt idx="9">
                  <c:v>1656</c:v>
                </c:pt>
                <c:pt idx="12">
                  <c:v>1655</c:v>
                </c:pt>
              </c:numCache>
            </c:numRef>
          </c:val>
          <c:extLst>
            <c:ext xmlns:c16="http://schemas.microsoft.com/office/drawing/2014/chart" uri="{C3380CC4-5D6E-409C-BE32-E72D297353CC}">
              <c16:uniqueId val="{00000006-7071-4902-8115-5F83C1BDDAF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347</c:v>
                </c:pt>
                <c:pt idx="3">
                  <c:v>364</c:v>
                </c:pt>
                <c:pt idx="6">
                  <c:v>374</c:v>
                </c:pt>
                <c:pt idx="9">
                  <c:v>354</c:v>
                </c:pt>
                <c:pt idx="12">
                  <c:v>314</c:v>
                </c:pt>
              </c:numCache>
            </c:numRef>
          </c:val>
          <c:extLst>
            <c:ext xmlns:c16="http://schemas.microsoft.com/office/drawing/2014/chart" uri="{C3380CC4-5D6E-409C-BE32-E72D297353CC}">
              <c16:uniqueId val="{00000007-7071-4902-8115-5F83C1BDDAF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2194</c:v>
                </c:pt>
                <c:pt idx="3">
                  <c:v>2060</c:v>
                </c:pt>
                <c:pt idx="6">
                  <c:v>1939</c:v>
                </c:pt>
                <c:pt idx="9">
                  <c:v>1852</c:v>
                </c:pt>
                <c:pt idx="12">
                  <c:v>1723</c:v>
                </c:pt>
              </c:numCache>
            </c:numRef>
          </c:val>
          <c:extLst>
            <c:ext xmlns:c16="http://schemas.microsoft.com/office/drawing/2014/chart" uri="{C3380CC4-5D6E-409C-BE32-E72D297353CC}">
              <c16:uniqueId val="{00000008-7071-4902-8115-5F83C1BDDAF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071-4902-8115-5F83C1BDDAF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7670</c:v>
                </c:pt>
                <c:pt idx="3">
                  <c:v>7656</c:v>
                </c:pt>
                <c:pt idx="6">
                  <c:v>7411</c:v>
                </c:pt>
                <c:pt idx="9">
                  <c:v>7279</c:v>
                </c:pt>
                <c:pt idx="12">
                  <c:v>7137</c:v>
                </c:pt>
              </c:numCache>
            </c:numRef>
          </c:val>
          <c:extLst>
            <c:ext xmlns:c16="http://schemas.microsoft.com/office/drawing/2014/chart" uri="{C3380CC4-5D6E-409C-BE32-E72D297353CC}">
              <c16:uniqueId val="{0000000A-7071-4902-8115-5F83C1BDDAF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1916</c:v>
                </c:pt>
                <c:pt idx="2">
                  <c:v>#N/A</c:v>
                </c:pt>
                <c:pt idx="3">
                  <c:v>#N/A</c:v>
                </c:pt>
                <c:pt idx="4">
                  <c:v>1771</c:v>
                </c:pt>
                <c:pt idx="5">
                  <c:v>#N/A</c:v>
                </c:pt>
                <c:pt idx="6">
                  <c:v>#N/A</c:v>
                </c:pt>
                <c:pt idx="7">
                  <c:v>1556</c:v>
                </c:pt>
                <c:pt idx="8">
                  <c:v>#N/A</c:v>
                </c:pt>
                <c:pt idx="9">
                  <c:v>#N/A</c:v>
                </c:pt>
                <c:pt idx="10">
                  <c:v>787</c:v>
                </c:pt>
                <c:pt idx="11">
                  <c:v>#N/A</c:v>
                </c:pt>
                <c:pt idx="12">
                  <c:v>#N/A</c:v>
                </c:pt>
                <c:pt idx="13">
                  <c:v>489</c:v>
                </c:pt>
                <c:pt idx="14">
                  <c:v>#N/A</c:v>
                </c:pt>
              </c:numCache>
            </c:numRef>
          </c:val>
          <c:smooth val="0"/>
          <c:extLst>
            <c:ext xmlns:c16="http://schemas.microsoft.com/office/drawing/2014/chart" uri="{C3380CC4-5D6E-409C-BE32-E72D297353CC}">
              <c16:uniqueId val="{0000000B-7071-4902-8115-5F83C1BDDAF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1253</c:v>
                </c:pt>
                <c:pt idx="1">
                  <c:v>1684</c:v>
                </c:pt>
                <c:pt idx="2">
                  <c:v>1899</c:v>
                </c:pt>
              </c:numCache>
            </c:numRef>
          </c:val>
          <c:extLst>
            <c:ext xmlns:c16="http://schemas.microsoft.com/office/drawing/2014/chart" uri="{C3380CC4-5D6E-409C-BE32-E72D297353CC}">
              <c16:uniqueId val="{00000000-FCD8-40BE-ACC1-943E3E2A02A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377</c:v>
                </c:pt>
                <c:pt idx="1">
                  <c:v>367</c:v>
                </c:pt>
                <c:pt idx="2">
                  <c:v>467</c:v>
                </c:pt>
              </c:numCache>
            </c:numRef>
          </c:val>
          <c:extLst>
            <c:ext xmlns:c16="http://schemas.microsoft.com/office/drawing/2014/chart" uri="{C3380CC4-5D6E-409C-BE32-E72D297353CC}">
              <c16:uniqueId val="{00000001-FCD8-40BE-ACC1-943E3E2A02A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480</c:v>
                </c:pt>
                <c:pt idx="1">
                  <c:v>493</c:v>
                </c:pt>
                <c:pt idx="2">
                  <c:v>468</c:v>
                </c:pt>
              </c:numCache>
            </c:numRef>
          </c:val>
          <c:extLst>
            <c:ext xmlns:c16="http://schemas.microsoft.com/office/drawing/2014/chart" uri="{C3380CC4-5D6E-409C-BE32-E72D297353CC}">
              <c16:uniqueId val="{00000002-FCD8-40BE-ACC1-943E3E2A02A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{2E9B60C8-3A08-4BA2-875A-0B218C92F6D7}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B33-44E8-AA62-2CD8B893B5D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{A065AC38-D715-43D8-B2C3-7B53818C2841}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B33-44E8-AA62-2CD8B893B5D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{1AE4B663-5F18-4EA9-B66E-7FD73C3B6BBB}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B33-44E8-AA62-2CD8B893B5D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{7B6E6259-C055-45F9-8C83-BB498B528CC6}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B33-44E8-AA62-2CD8B893B5D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{30DC5852-F9E3-4DCD-9B75-154D267BCDCF}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B33-44E8-AA62-2CD8B893B5DE}"/>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{9B14A47B-7669-4DD8-A2F5-303439FCA426}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B33-44E8-AA62-2CD8B893B5DE}"/>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{ED9A42EA-A964-4039-9DA5-19187CA624F7}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B33-44E8-AA62-2CD8B893B5DE}"/>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{9ACDAD1D-BE51-4907-B0FF-0C948EB5B0AA}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B33-44E8-AA62-2CD8B893B5DE}"/>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{37D51592-3BAE-47F0-9C88-04EE245DEE65}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B33-44E8-AA62-2CD8B893B5D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75.099999999999994</c:v>
                </c:pt>
                <c:pt idx="8">
                  <c:v>75.8</c:v>
                </c:pt>
                <c:pt idx="16">
                  <c:v>76.8</c:v>
                </c:pt>
                <c:pt idx="24">
                  <c:v>76.8</c:v>
                </c:pt>
                <c:pt idx="32">
                  <c:v>78.8</c:v>
                </c:pt>
              </c:numCache>
            </c:numRef>
          </c:xVal>
          <c:yVal>
            <c:numRef>
              <c:f>公会計指標分析・財政指標組合せ分析表!$BP$51:$DC$51</c:f>
              <c:numCache>
                <c:formatCode>#,##0.0;"▲ "#,##0.0</c:formatCode>
                <c:ptCount val="40"/>
                <c:pt idx="0">
                  <c:v>51.7</c:v>
                </c:pt>
                <c:pt idx="8">
                  <c:v>48.1</c:v>
                </c:pt>
                <c:pt idx="16">
                  <c:v>41.7</c:v>
                </c:pt>
                <c:pt idx="24">
                  <c:v>20.100000000000001</c:v>
                </c:pt>
                <c:pt idx="32">
                  <c:v>11.6</c:v>
                </c:pt>
              </c:numCache>
            </c:numRef>
          </c:yVal>
          <c:smooth val="0"/>
          <c:extLst>
            <c:ext xmlns:c16="http://schemas.microsoft.com/office/drawing/2014/chart" uri="{C3380CC4-5D6E-409C-BE32-E72D297353CC}">
              <c16:uniqueId val="{00000009-3B33-44E8-AA62-2CD8B893B5D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{C151A0CA-7BA0-4D1E-8217-386A2F16E8CD}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B33-44E8-AA62-2CD8B893B5D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{C1FCC220-C87B-4B9F-A85D-7A72B6A75CF8}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B33-44E8-AA62-2CD8B893B5D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{DE032E2E-7A67-478B-9548-2E75515F7B52}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B33-44E8-AA62-2CD8B893B5D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{7D555C83-6ED7-4A8B-BA1F-2C246B7AE17D}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B33-44E8-AA62-2CD8B893B5D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{83BBDC2E-EBE0-448A-8C9C-72CEC9EB3553}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B33-44E8-AA62-2CD8B893B5DE}"/>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{49AAECB5-2429-435A-AF6C-18A84D1B1F40}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B33-44E8-AA62-2CD8B893B5DE}"/>
                </c:ext>
              </c:extLst>
            </c:dLbl>
            <c:dLbl>
              <c:idx val="16"/>
              <c:layout>
                <c:manualLayout>
                  <c:x val="0"/>
                  <c:y val="-5.7039413925972443E-3"/>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{46B561E5-8E02-406D-8ED6-7B814BAB3AEF}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B33-44E8-AA62-2CD8B893B5DE}"/>
                </c:ext>
              </c:extLst>
            </c:dLbl>
            <c:dLbl>
              <c:idx val="24"/>
              <c:layout>
                <c:manualLayout>
                  <c:x val="0"/>
                  <c:y val="5.7039413925972027E-3"/>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{9EFF27F8-0AF6-4018-8D26-7B18676E070F}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B33-44E8-AA62-2CD8B893B5DE}"/>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{1F7D0802-0026-427B-984B-BE84B6A1B7BC}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B33-44E8-AA62-2CD8B893B5D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60.5</c:v>
                </c:pt>
                <c:pt idx="16">
                  <c:v>61.5</c:v>
                </c:pt>
                <c:pt idx="24">
                  <c:v>61.9</c:v>
                </c:pt>
                <c:pt idx="32">
                  <c:v>62.1</c:v>
                </c:pt>
              </c:numCache>
            </c:numRef>
          </c:xVal>
          <c:yVal>
            <c:numRef>
              <c:f>公会計指標分析・財政指標組合せ分析表!$BP$55:$DC$55</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3B33-44E8-AA62-2CD8B893B5DE}"/>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{5F819C0D-54FB-4936-AE70-1252B44732C2}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703-43DD-9993-C89D2476F2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{8B2D79FC-B07F-444B-A32F-43ABF34D054A}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703-43DD-9993-C89D2476F2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{5A8ADDA4-61E3-477B-AA75-85D39E6FB5AC}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703-43DD-9993-C89D2476F2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{202C3054-D86C-4816-9087-C55043C333FE}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703-43DD-9993-C89D2476F2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{B65E71BB-6B3B-4C26-9D81-3F160B4B02C6}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703-43DD-9993-C89D2476F24A}"/>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{8AC419A7-B509-417E-9D20-B0D6BD708529}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703-43DD-9993-C89D2476F24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{D11FB192-48D0-49A3-90B0-1F0B6772ED40}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703-43DD-9993-C89D2476F24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{075BDE2A-25C3-4802-8C69-D2A0ED391947}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703-43DD-9993-C89D2476F24A}"/>
                </c:ext>
              </c:extLst>
            </c:dLbl>
            <c:dLbl>
              <c:idx val="32"/>
              <c:layout>
                <c:manualLayout>
                  <c:x val="-2.8829840147400865E-2"/>
                  <c:y val="-6.0748047649610559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{77A732B7-BE04-4075-A7C0-D07C57F86C82}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703-43DD-9993-C89D2476F2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10</c:v>
                </c:pt>
                <c:pt idx="16">
                  <c:v>9.5</c:v>
                </c:pt>
                <c:pt idx="24">
                  <c:v>8.6999999999999993</c:v>
                </c:pt>
                <c:pt idx="32">
                  <c:v>8.1</c:v>
                </c:pt>
              </c:numCache>
            </c:numRef>
          </c:xVal>
          <c:yVal>
            <c:numRef>
              <c:f>公会計指標分析・財政指標組合せ分析表!$BP$73:$DC$73</c:f>
              <c:numCache>
                <c:formatCode>#,##0.0;"▲ "#,##0.0</c:formatCode>
                <c:ptCount val="40"/>
                <c:pt idx="0">
                  <c:v>51.7</c:v>
                </c:pt>
                <c:pt idx="8">
                  <c:v>48.1</c:v>
                </c:pt>
                <c:pt idx="16">
                  <c:v>41.7</c:v>
                </c:pt>
                <c:pt idx="24">
                  <c:v>20.100000000000001</c:v>
                </c:pt>
                <c:pt idx="32">
                  <c:v>11.6</c:v>
                </c:pt>
              </c:numCache>
            </c:numRef>
          </c:yVal>
          <c:smooth val="0"/>
          <c:extLst>
            <c:ext xmlns:c16="http://schemas.microsoft.com/office/drawing/2014/chart" uri="{C3380CC4-5D6E-409C-BE32-E72D297353CC}">
              <c16:uniqueId val="{00000009-C703-43DD-9993-C89D2476F24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{D7466A3D-5FB2-470D-8504-505F24EC5928}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703-43DD-9993-C89D2476F24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{683B0216-5E1C-4910-8479-0EEE4D932909}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703-43DD-9993-C89D2476F2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{F513C87E-8AF6-4209-BF43-D7BF8D243708}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703-43DD-9993-C89D2476F2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{4014638D-9846-4A8E-8BAA-87EB8C2A69B9}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703-43DD-9993-C89D2476F2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{CBE5A210-4C83-43FC-B4A3-D8739952D022}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703-43DD-9993-C89D2476F24A}"/>
                </c:ext>
              </c:extLst>
            </c:dLbl>
            <c:dLbl>
              <c:idx val="8"/>
              <c:layout>
                <c:manualLayout>
                  <c:x val="-2.8766015700383205E-2"/>
                  <c:y val="-8.0781001803539546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{625989A1-21E6-4393-9A07-76269DC0A66E}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703-43DD-9993-C89D2476F24A}"/>
                </c:ext>
              </c:extLst>
            </c:dLbl>
            <c:dLbl>
              <c:idx val="16"/>
              <c:layout>
                <c:manualLayout>
                  <c:x val="-3.4502318643803015E-2"/>
                  <c:y val="-4.4052292372048399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{1E1A7095-A4E9-4C70-A974-BA06588A85BF}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703-43DD-9993-C89D2476F24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{B24B198C-DCEF-47F5-90F8-27E8AE261A63}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703-43DD-9993-C89D2476F24A}"/>
                </c:ext>
              </c:extLst>
            </c:dLbl>
            <c:dLbl>
              <c:idx val="32"/>
              <c:layout>
                <c:manualLayout>
                  <c:x val="-3.4310845302750435E-2"/>
                  <c:y val="-6.408490403840792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{65D6C557-2FA2-4A01-BC22-5AE3E007083E}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703-43DD-9993-C89D2476F2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9.1</c:v>
                </c:pt>
                <c:pt idx="16">
                  <c:v>9.1999999999999993</c:v>
                </c:pt>
                <c:pt idx="24">
                  <c:v>8.6</c:v>
                </c:pt>
                <c:pt idx="32">
                  <c:v>8.1999999999999993</c:v>
                </c:pt>
              </c:numCache>
            </c:numRef>
          </c:xVal>
          <c:yVal>
            <c:numRef>
              <c:f>公会計指標分析・財政指標組合せ分析表!$BP$77:$DC$77</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C703-43DD-9993-C89D2476F24A}"/>
            </c:ext>
          </c:extLst>
        </c:ser>
        <c:dLbls>
          <c:showLegendKey val="0"/>
          <c:showVal val="1"/>
          <c:showCatName val="0"/>
          <c:showSerName val="0"/>
          <c:showPercent val="0"/>
          <c:showBubbleSize val="0"/>
        </c:dLbls>
        <c:axId val="84219776"/>
        <c:axId val="84234240"/>
      </c:scatterChart>
      <c:valAx>
        <c:axId val="84219776"/>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栃木県茂木町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地方債の現在高については、発行額を償還額以下にするよう努めており減少となっている。</a:t>
          </a:r>
          <a:r>
            <a:rPr kumimoji="1" lang="ja-JP" altLang="ja-JP" sz="1100">
              <a:solidFill>
                <a:schemeClr val="dk1"/>
              </a:solidFill>
              <a:effectLst/>
              <a:latin typeface="+mn-lt"/>
              <a:ea typeface="+mn-ea"/>
              <a:cs typeface="+mn-cs"/>
            </a:rPr>
            <a:t>事業の必要性や優先度を考慮し新規発行を抑制し、発行する際は、普通交付税への算入率が有利な過疎対策事業債や緊急防災・減災事業債を中心とし、健全な財政運営を進めていく。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満期一括償還地方債の利用なし</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栃木県茂木町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地方債の現在高については、発行額を償還額以下にするよう努めており減少となった。将来負担比率の分子は充当可能基金を増やしており減少している。公共施設の改修等により今後も地方債の活用は予定されているが、交付税措置の有利な起債を選択し、継続して基金の積立てを行い健全な財政運営を進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栃木県茂木町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公共施設の老朽化や社会保障、突発的な災害等の財政需要の増大に備えて財政調整基金及び減債基金を積み立てており、基金残高が増加した。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特定目的基金は予定されていた事業への定期的な取崩しをしており、基金全体の残高は減少した。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財政調整基金や減債基金は、今後も公共施設整備や災害時の取崩しに備えてできるだけ積立をしていく。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特定目的基金は取崩しを続けており、減少する見込みである。基金全体としては横ばいか微増させていく方針である。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もてぎ未来夢基金は教育や子育てに関する事業のために使用する。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まちおこし基金はふるさと納税によるもので、子育てや高齢者支援等、設定したコースに基づき寄付者の指定した使途に使用する。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教育施設整備基金は学校等教育施設の整備・修繕等のために使用する。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もてぎ未来夢基金は教育や子育てに関する事業のため毎年取崩しているため残高が減少している。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全体として、基金の目的に沿った取崩しを継続していくため残高は減少していく見込みである。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公共施設の老朽化や社会保障、突発的な災害等の財政需要の増大に備えて残高を増やしている。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今後も歳出抑制に努め、可能な範囲で残高を増加させていく予定である。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年度は繰越金が多かったため積立を増加した。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財政需要の増大を見越した財源確保を目的として、地方債償還の負担軽減のため積立を行う方針であるが、財政調整基金への積立が優先されるため、財源確保が予定通り行えるかどうかは不確定である。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DB080C3-67EA-465A-A5CA-86F12C8B39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4269AC9-93E3-4280-A411-D791335195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23F4079-9A1A-4896-9800-03202AD2AEE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9EBD2C80-644D-4C23-87BA-29B67D4292C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5E837BE-B4A6-4354-A789-E3926006851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38BFA4C7-04A2-4410-98C9-05C62FF99BD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栃木県茂木町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4677097-F241-465D-87CB-C20238ED1EC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2B9EF748-15E0-45FA-AF9C-F3A395F16DD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D1E80736-D1D1-4CBA-B028-9A6343BC13F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48E42E0-1A1B-4917-8DAF-5846FA6ADD6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BE3F868-0865-449E-AFA7-D48490CD00C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3F4C986-6418-4E54-8C36-87B841BA8CA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12,178
12,080
172.69
8,753,784
7,484,674
1,220,279
4,850,878
7,136,973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4CCC8D2-CE0D-457B-8F2C-03A2E88EEDF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CA7C9C88-B97E-43F2-942F-147EFE2CF1E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F63CB7B-BE9E-4E8B-BA29-4C6447769D1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B38D7BC-FDE9-4C1F-80EF-D12FE4D4B59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98438EF-D1BE-4D49-B863-01D9AE69DFC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9B2916B-722D-48B7-B176-3E19D7558FF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298605D-CEF0-4EB7-A9C3-BDC5A3E6D4E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C61AD53-AACA-4605-891D-250EE4739CC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42634DE-3576-4670-BE94-6357EFC0B3D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9CE168F-2027-47BC-9903-070C837066C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B3BF935-035E-4D62-A1E9-7F120D7016B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AD1E2E6-2CA3-4DA6-B915-E4FE614740F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623C109-5E88-4031-AE36-835F909180A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1789D64-240F-4A89-AF8D-9FB6A376ED2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D50ECBD-7CBD-45F9-AB63-E6C979D96D7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F58AA2DE-FE3D-47D3-8ED3-C07E77AC0D1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11CE6352-D73F-490E-B14D-7C8B6703632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DCA345B-6502-4E05-A7BB-74EDFBDB778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A30C90A-5390-406D-8833-1983003D295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D9828073-8DD5-48B5-9DCE-A2F9B996D78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DB630D-110F-4F44-B008-5907BF256A9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1D837BD2-0031-422B-8285-33CB2F6D91B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41B0620D-24D8-4CBF-9388-583C64D50FB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850ACFDE-B355-4555-9FB3-386577A46A2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7D2CBDA5-4CF8-4862-8762-9A4D3EDE6E1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848C1D8F-772D-41CA-9607-AA0C60B98DE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1788A9FA-611B-4C77-BE34-C6C4AB8A350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2EE5EFD-EFB4-4568-88B9-3D171AF74D2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25151F5A-E2A4-4F2C-90B7-910973D5F91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F67EA2DD-22AB-4C47-9DE9-22736109E99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E63294D5-D042-4311-A7C5-778D69B11E2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38E61A57-D58F-4767-9CB2-DB8FDC88F43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C960C857-8165-4785-906F-E5D0F286A8C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815336A1-65EB-4F54-A498-2522493D64B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28786CC6-3B8C-4B3F-BEEC-82D16D4388D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微増となっており、類似団体、全国平均を大きく上回っている。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修繕を行わなければならない固定資産が増えており、改修や建て替え、除却を進めていく必要があるが、いずれも多額の費用が必要であることから、負担を減らすために民間施設の活用なども行い、施設利用の効率性の向上を推進し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C8344B7-286C-4200-9F4D-4F4CE06377B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7D8A415-7C57-4F67-BDD2-24D74254E62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D9FBA78D-B889-48AE-925E-AA262FE12042}"/>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F028E44C-462A-4FA1-8B09-56A462D01BD7}"/>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E0A996BB-D067-4792-8616-15CDFC08903F}"/>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12B6CB24-4220-46F2-8B09-ADC8FCC76F6B}"/>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9631E7E8-FDFC-4139-A45F-CF87637CA5B7}"/>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3C5C92C5-CCFC-4923-838C-68746B4080BD}"/>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8AD180DB-5289-4F45-92DD-43DDDC4D781D}"/>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34F047CF-628F-4601-9FCB-E63757BAC127}"/>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9F7A670E-F0A0-4041-975B-89FBF886AC56}"/>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F0F0CA3D-B43B-4628-80E3-687A775CA2A3}"/>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2D66B931-372D-4348-94FE-42FBD4F05C9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1099E6B1-C155-4462-979D-D7626D6A580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461B95D3-586B-42B6-B5DC-AA83736AF5E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C0E2DC31-F42F-4E47-AAD1-FD907A7B4FC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34</xdr:row>
      <xdr:rowOff>133350</xdr:rowOff>
    </xdr:to>
    <xdr:cxnSp macro="">
      <xdr:nvCxnSpPr>
        <xdr:cNvPr id="65" name="直線コネクタ 64">
          <a:extLst>
            <a:ext uri="{FF2B5EF4-FFF2-40B4-BE49-F238E27FC236}">
              <a16:creationId xmlns:a16="http://schemas.microsoft.com/office/drawing/2014/main" id="{82D4FB2A-4504-4975-973E-2F03A75D4D95}"/>
            </a:ext>
          </a:extLst>
        </xdr:cNvPr>
        <xdr:cNvCxnSpPr/>
      </xdr:nvCxnSpPr>
      <xdr:spPr>
        <a:xfrm flipV="1">
          <a:off x="4760595" y="5427980"/>
          <a:ext cx="1270" cy="130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137177</xdr:rowOff>
    </xdr:from>
    <xdr:ext cx="405111" cy="259045"/>
    <xdr:sp macro="" textlink="">
      <xdr:nvSpPr>
        <xdr:cNvPr id="66" name="有形固定資産減価償却率最小値テキスト">
          <a:extLst>
            <a:ext uri="{FF2B5EF4-FFF2-40B4-BE49-F238E27FC236}">
              <a16:creationId xmlns:a16="http://schemas.microsoft.com/office/drawing/2014/main" id="{A07DE054-E70D-4E52-90FF-7AFEBB5791BF}"/>
            </a:ext>
          </a:extLst>
        </xdr:cNvPr>
        <xdr:cNvSpPr txBox="1"/>
      </xdr:nvSpPr>
      <xdr:spPr>
        <a:xfrm>
          <a:off x="4813300"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133350</xdr:rowOff>
    </xdr:from>
    <xdr:to>
      <xdr:col>23</xdr:col>
      <xdr:colOff>174625</xdr:colOff>
      <xdr:row>34</xdr:row>
      <xdr:rowOff>133350</xdr:rowOff>
    </xdr:to>
    <xdr:cxnSp macro="">
      <xdr:nvCxnSpPr>
        <xdr:cNvPr id="67" name="直線コネクタ 66">
          <a:extLst>
            <a:ext uri="{FF2B5EF4-FFF2-40B4-BE49-F238E27FC236}">
              <a16:creationId xmlns:a16="http://schemas.microsoft.com/office/drawing/2014/main" id="{2A3788A9-1534-4685-9322-6CE8E994C6E0}"/>
            </a:ext>
          </a:extLst>
        </xdr:cNvPr>
        <xdr:cNvCxnSpPr/>
      </xdr:nvCxnSpPr>
      <xdr:spPr>
        <a:xfrm>
          <a:off x="4673600" y="673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68" name="有形固定資産減価償却率最大値テキスト">
          <a:extLst>
            <a:ext uri="{FF2B5EF4-FFF2-40B4-BE49-F238E27FC236}">
              <a16:creationId xmlns:a16="http://schemas.microsoft.com/office/drawing/2014/main" id="{849EF648-5A0B-4411-8259-E8D53954AE79}"/>
            </a:ext>
          </a:extLst>
        </xdr:cNvPr>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69" name="直線コネクタ 68">
          <a:extLst>
            <a:ext uri="{FF2B5EF4-FFF2-40B4-BE49-F238E27FC236}">
              <a16:creationId xmlns:a16="http://schemas.microsoft.com/office/drawing/2014/main" id="{2BFF3676-4D03-4C76-A660-AD2AEC1EC1CA}"/>
            </a:ext>
          </a:extLst>
        </xdr:cNvPr>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0" name="有形固定資産減価償却率平均値テキスト">
          <a:extLst>
            <a:ext uri="{FF2B5EF4-FFF2-40B4-BE49-F238E27FC236}">
              <a16:creationId xmlns:a16="http://schemas.microsoft.com/office/drawing/2014/main" id="{361528B3-100E-4894-AEB1-550D41CF9385}"/>
            </a:ext>
          </a:extLst>
        </xdr:cNvPr>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CE12E60F-DAF1-4EE6-A20D-5418F2B9C284}"/>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a:extLst>
            <a:ext uri="{FF2B5EF4-FFF2-40B4-BE49-F238E27FC236}">
              <a16:creationId xmlns:a16="http://schemas.microsoft.com/office/drawing/2014/main" id="{233CA18B-CF3A-4183-91F3-668E654B260F}"/>
            </a:ext>
          </a:extLst>
        </xdr:cNvPr>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120650</xdr:rowOff>
    </xdr:from>
    <xdr:to>
      <xdr:col>15</xdr:col>
      <xdr:colOff>187325</xdr:colOff>
      <xdr:row>31</xdr:row>
      <xdr:rowOff>50800</xdr:rowOff>
    </xdr:to>
    <xdr:sp macro="" textlink="">
      <xdr:nvSpPr>
        <xdr:cNvPr id="73" name="フローチャート: 判断 72">
          <a:extLst>
            <a:ext uri="{FF2B5EF4-FFF2-40B4-BE49-F238E27FC236}">
              <a16:creationId xmlns:a16="http://schemas.microsoft.com/office/drawing/2014/main" id="{FDD37E2C-E496-489B-AC9D-75E850DA6D7F}"/>
            </a:ext>
          </a:extLst>
        </xdr:cNvPr>
        <xdr:cNvSpPr/>
      </xdr:nvSpPr>
      <xdr:spPr>
        <a:xfrm>
          <a:off x="32385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84667</xdr:rowOff>
    </xdr:from>
    <xdr:to>
      <xdr:col>11</xdr:col>
      <xdr:colOff>187325</xdr:colOff>
      <xdr:row>31</xdr:row>
      <xdr:rowOff>14817</xdr:rowOff>
    </xdr:to>
    <xdr:sp macro="" textlink="">
      <xdr:nvSpPr>
        <xdr:cNvPr id="74" name="フローチャート: 判断 73">
          <a:extLst>
            <a:ext uri="{FF2B5EF4-FFF2-40B4-BE49-F238E27FC236}">
              <a16:creationId xmlns:a16="http://schemas.microsoft.com/office/drawing/2014/main" id="{E12D7C11-A967-4973-946F-1A5F5E170EC1}"/>
            </a:ext>
          </a:extLst>
        </xdr:cNvPr>
        <xdr:cNvSpPr/>
      </xdr:nvSpPr>
      <xdr:spPr>
        <a:xfrm>
          <a:off x="2476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a:extLst>
            <a:ext uri="{FF2B5EF4-FFF2-40B4-BE49-F238E27FC236}">
              <a16:creationId xmlns:a16="http://schemas.microsoft.com/office/drawing/2014/main" id="{AA917941-4420-4D4A-B801-DB5EE29F00E7}"/>
            </a:ext>
          </a:extLst>
        </xdr:cNvPr>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9086222C-0EDA-4CAA-85F0-6F2318BE958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7C20B3CA-C03B-4F34-8327-D8F72BF802A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2168932-4569-418D-A267-C848AB5F73F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8C073CD-2AF7-405D-92DA-1202CF4C2F9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60BB3BBF-DD4E-4A73-BBCC-8188E87077D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57362</xdr:rowOff>
    </xdr:from>
    <xdr:to>
      <xdr:col>23</xdr:col>
      <xdr:colOff>136525</xdr:colOff>
      <xdr:row>34</xdr:row>
      <xdr:rowOff>158962</xdr:rowOff>
    </xdr:to>
    <xdr:sp macro="" textlink="">
      <xdr:nvSpPr>
        <xdr:cNvPr id="81" name="楕円 80">
          <a:extLst>
            <a:ext uri="{FF2B5EF4-FFF2-40B4-BE49-F238E27FC236}">
              <a16:creationId xmlns:a16="http://schemas.microsoft.com/office/drawing/2014/main" id="{4D478219-6DC2-4C5D-9BFF-0682143C3F39}"/>
            </a:ext>
          </a:extLst>
        </xdr:cNvPr>
        <xdr:cNvSpPr/>
      </xdr:nvSpPr>
      <xdr:spPr>
        <a:xfrm>
          <a:off x="4711700" y="665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143739</xdr:rowOff>
    </xdr:from>
    <xdr:ext cx="405111" cy="259045"/>
    <xdr:sp macro="" textlink="">
      <xdr:nvSpPr>
        <xdr:cNvPr id="82" name="有形固定資産減価償却率該当値テキスト">
          <a:extLst>
            <a:ext uri="{FF2B5EF4-FFF2-40B4-BE49-F238E27FC236}">
              <a16:creationId xmlns:a16="http://schemas.microsoft.com/office/drawing/2014/main" id="{4C3DDB37-023B-452B-B4D0-DEAE2D28CA0F}"/>
            </a:ext>
          </a:extLst>
        </xdr:cNvPr>
        <xdr:cNvSpPr txBox="1"/>
      </xdr:nvSpPr>
      <xdr:spPr>
        <a:xfrm>
          <a:off x="4813300" y="6573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156845</xdr:rowOff>
    </xdr:from>
    <xdr:to>
      <xdr:col>19</xdr:col>
      <xdr:colOff>187325</xdr:colOff>
      <xdr:row>34</xdr:row>
      <xdr:rowOff>86995</xdr:rowOff>
    </xdr:to>
    <xdr:sp macro="" textlink="">
      <xdr:nvSpPr>
        <xdr:cNvPr id="83" name="楕円 82">
          <a:extLst>
            <a:ext uri="{FF2B5EF4-FFF2-40B4-BE49-F238E27FC236}">
              <a16:creationId xmlns:a16="http://schemas.microsoft.com/office/drawing/2014/main" id="{97043B75-D027-4628-9EB4-7BB029401279}"/>
            </a:ext>
          </a:extLst>
        </xdr:cNvPr>
        <xdr:cNvSpPr/>
      </xdr:nvSpPr>
      <xdr:spPr>
        <a:xfrm>
          <a:off x="4000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36195</xdr:rowOff>
    </xdr:from>
    <xdr:to>
      <xdr:col>23</xdr:col>
      <xdr:colOff>85725</xdr:colOff>
      <xdr:row>34</xdr:row>
      <xdr:rowOff>108162</xdr:rowOff>
    </xdr:to>
    <xdr:cxnSp macro="">
      <xdr:nvCxnSpPr>
        <xdr:cNvPr id="84" name="直線コネクタ 83">
          <a:extLst>
            <a:ext uri="{FF2B5EF4-FFF2-40B4-BE49-F238E27FC236}">
              <a16:creationId xmlns:a16="http://schemas.microsoft.com/office/drawing/2014/main" id="{226DB479-26F7-4550-B400-26A725CF71D9}"/>
            </a:ext>
          </a:extLst>
        </xdr:cNvPr>
        <xdr:cNvCxnSpPr/>
      </xdr:nvCxnSpPr>
      <xdr:spPr>
        <a:xfrm>
          <a:off x="4051300" y="6637020"/>
          <a:ext cx="7112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156845</xdr:rowOff>
    </xdr:from>
    <xdr:to>
      <xdr:col>15</xdr:col>
      <xdr:colOff>187325</xdr:colOff>
      <xdr:row>34</xdr:row>
      <xdr:rowOff>86995</xdr:rowOff>
    </xdr:to>
    <xdr:sp macro="" textlink="">
      <xdr:nvSpPr>
        <xdr:cNvPr id="85" name="楕円 84">
          <a:extLst>
            <a:ext uri="{FF2B5EF4-FFF2-40B4-BE49-F238E27FC236}">
              <a16:creationId xmlns:a16="http://schemas.microsoft.com/office/drawing/2014/main" id="{B9F6905D-4D48-41B9-B514-DE93E5775954}"/>
            </a:ext>
          </a:extLst>
        </xdr:cNvPr>
        <xdr:cNvSpPr/>
      </xdr:nvSpPr>
      <xdr:spPr>
        <a:xfrm>
          <a:off x="3238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36195</xdr:rowOff>
    </xdr:from>
    <xdr:to>
      <xdr:col>19</xdr:col>
      <xdr:colOff>136525</xdr:colOff>
      <xdr:row>34</xdr:row>
      <xdr:rowOff>36195</xdr:rowOff>
    </xdr:to>
    <xdr:cxnSp macro="">
      <xdr:nvCxnSpPr>
        <xdr:cNvPr id="86" name="直線コネクタ 85">
          <a:extLst>
            <a:ext uri="{FF2B5EF4-FFF2-40B4-BE49-F238E27FC236}">
              <a16:creationId xmlns:a16="http://schemas.microsoft.com/office/drawing/2014/main" id="{8980101F-7DD7-4883-9EAB-E2EA9A035C95}"/>
            </a:ext>
          </a:extLst>
        </xdr:cNvPr>
        <xdr:cNvCxnSpPr/>
      </xdr:nvCxnSpPr>
      <xdr:spPr>
        <a:xfrm>
          <a:off x="3289300" y="663702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120862</xdr:rowOff>
    </xdr:from>
    <xdr:to>
      <xdr:col>11</xdr:col>
      <xdr:colOff>187325</xdr:colOff>
      <xdr:row>34</xdr:row>
      <xdr:rowOff>51012</xdr:rowOff>
    </xdr:to>
    <xdr:sp macro="" textlink="">
      <xdr:nvSpPr>
        <xdr:cNvPr id="87" name="楕円 86">
          <a:extLst>
            <a:ext uri="{FF2B5EF4-FFF2-40B4-BE49-F238E27FC236}">
              <a16:creationId xmlns:a16="http://schemas.microsoft.com/office/drawing/2014/main" id="{9923EFC7-0A01-41E1-95B6-1150B1A0F6C5}"/>
            </a:ext>
          </a:extLst>
        </xdr:cNvPr>
        <xdr:cNvSpPr/>
      </xdr:nvSpPr>
      <xdr:spPr>
        <a:xfrm>
          <a:off x="2476500" y="655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212</xdr:rowOff>
    </xdr:from>
    <xdr:to>
      <xdr:col>15</xdr:col>
      <xdr:colOff>136525</xdr:colOff>
      <xdr:row>34</xdr:row>
      <xdr:rowOff>36195</xdr:rowOff>
    </xdr:to>
    <xdr:cxnSp macro="">
      <xdr:nvCxnSpPr>
        <xdr:cNvPr id="88" name="直線コネクタ 87">
          <a:extLst>
            <a:ext uri="{FF2B5EF4-FFF2-40B4-BE49-F238E27FC236}">
              <a16:creationId xmlns:a16="http://schemas.microsoft.com/office/drawing/2014/main" id="{44E762E1-4A3A-440E-ADED-D5E3B63FEFDC}"/>
            </a:ext>
          </a:extLst>
        </xdr:cNvPr>
        <xdr:cNvCxnSpPr/>
      </xdr:nvCxnSpPr>
      <xdr:spPr>
        <a:xfrm>
          <a:off x="2527300" y="6601037"/>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95673</xdr:rowOff>
    </xdr:from>
    <xdr:to>
      <xdr:col>7</xdr:col>
      <xdr:colOff>187325</xdr:colOff>
      <xdr:row>34</xdr:row>
      <xdr:rowOff>25823</xdr:rowOff>
    </xdr:to>
    <xdr:sp macro="" textlink="">
      <xdr:nvSpPr>
        <xdr:cNvPr id="89" name="楕円 88">
          <a:extLst>
            <a:ext uri="{FF2B5EF4-FFF2-40B4-BE49-F238E27FC236}">
              <a16:creationId xmlns:a16="http://schemas.microsoft.com/office/drawing/2014/main" id="{04877991-9297-4EDC-8A92-EC87D82F4C13}"/>
            </a:ext>
          </a:extLst>
        </xdr:cNvPr>
        <xdr:cNvSpPr/>
      </xdr:nvSpPr>
      <xdr:spPr>
        <a:xfrm>
          <a:off x="1714500" y="652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146473</xdr:rowOff>
    </xdr:from>
    <xdr:to>
      <xdr:col>11</xdr:col>
      <xdr:colOff>136525</xdr:colOff>
      <xdr:row>34</xdr:row>
      <xdr:rowOff>212</xdr:rowOff>
    </xdr:to>
    <xdr:cxnSp macro="">
      <xdr:nvCxnSpPr>
        <xdr:cNvPr id="90" name="直線コネクタ 89">
          <a:extLst>
            <a:ext uri="{FF2B5EF4-FFF2-40B4-BE49-F238E27FC236}">
              <a16:creationId xmlns:a16="http://schemas.microsoft.com/office/drawing/2014/main" id="{20613EE6-4BC9-4328-82DF-FBA857732A78}"/>
            </a:ext>
          </a:extLst>
        </xdr:cNvPr>
        <xdr:cNvCxnSpPr/>
      </xdr:nvCxnSpPr>
      <xdr:spPr>
        <a:xfrm>
          <a:off x="1765300" y="6575848"/>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91" name="n_1aveValue有形固定資産減価償却率">
          <a:extLst>
            <a:ext uri="{FF2B5EF4-FFF2-40B4-BE49-F238E27FC236}">
              <a16:creationId xmlns:a16="http://schemas.microsoft.com/office/drawing/2014/main" id="{62EE7E71-452C-4602-8493-B35CCDE5AE23}"/>
            </a:ext>
          </a:extLst>
        </xdr:cNvPr>
        <xdr:cNvSpPr txBox="1"/>
      </xdr:nvSpPr>
      <xdr:spPr>
        <a:xfrm>
          <a:off x="38360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67327</xdr:rowOff>
    </xdr:from>
    <xdr:ext cx="405111" cy="259045"/>
    <xdr:sp macro="" textlink="">
      <xdr:nvSpPr>
        <xdr:cNvPr id="92" name="n_2aveValue有形固定資産減価償却率">
          <a:extLst>
            <a:ext uri="{FF2B5EF4-FFF2-40B4-BE49-F238E27FC236}">
              <a16:creationId xmlns:a16="http://schemas.microsoft.com/office/drawing/2014/main" id="{A43D58F8-F436-42C2-BB6C-AD166832AD4D}"/>
            </a:ext>
          </a:extLst>
        </xdr:cNvPr>
        <xdr:cNvSpPr txBox="1"/>
      </xdr:nvSpPr>
      <xdr:spPr>
        <a:xfrm>
          <a:off x="3086744" y="58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31344</xdr:rowOff>
    </xdr:from>
    <xdr:ext cx="405111" cy="259045"/>
    <xdr:sp macro="" textlink="">
      <xdr:nvSpPr>
        <xdr:cNvPr id="93" name="n_3aveValue有形固定資産減価償却率">
          <a:extLst>
            <a:ext uri="{FF2B5EF4-FFF2-40B4-BE49-F238E27FC236}">
              <a16:creationId xmlns:a16="http://schemas.microsoft.com/office/drawing/2014/main" id="{77679DF2-EA1A-4E2D-9AF5-551402D30AD9}"/>
            </a:ext>
          </a:extLst>
        </xdr:cNvPr>
        <xdr:cNvSpPr txBox="1"/>
      </xdr:nvSpPr>
      <xdr:spPr>
        <a:xfrm>
          <a:off x="2324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94" name="n_4aveValue有形固定資産減価償却率">
          <a:extLst>
            <a:ext uri="{FF2B5EF4-FFF2-40B4-BE49-F238E27FC236}">
              <a16:creationId xmlns:a16="http://schemas.microsoft.com/office/drawing/2014/main" id="{C54ED0A5-4A7F-4B9E-853D-A1A0F613EC90}"/>
            </a:ext>
          </a:extLst>
        </xdr:cNvPr>
        <xdr:cNvSpPr txBox="1"/>
      </xdr:nvSpPr>
      <xdr:spPr>
        <a:xfrm>
          <a:off x="1562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78122</xdr:rowOff>
    </xdr:from>
    <xdr:ext cx="405111" cy="259045"/>
    <xdr:sp macro="" textlink="">
      <xdr:nvSpPr>
        <xdr:cNvPr id="95" name="n_1mainValue有形固定資産減価償却率">
          <a:extLst>
            <a:ext uri="{FF2B5EF4-FFF2-40B4-BE49-F238E27FC236}">
              <a16:creationId xmlns:a16="http://schemas.microsoft.com/office/drawing/2014/main" id="{E25A8BB5-5391-4082-B777-6C9A8D7196C7}"/>
            </a:ext>
          </a:extLst>
        </xdr:cNvPr>
        <xdr:cNvSpPr txBox="1"/>
      </xdr:nvSpPr>
      <xdr:spPr>
        <a:xfrm>
          <a:off x="3836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78122</xdr:rowOff>
    </xdr:from>
    <xdr:ext cx="405111" cy="259045"/>
    <xdr:sp macro="" textlink="">
      <xdr:nvSpPr>
        <xdr:cNvPr id="96" name="n_2mainValue有形固定資産減価償却率">
          <a:extLst>
            <a:ext uri="{FF2B5EF4-FFF2-40B4-BE49-F238E27FC236}">
              <a16:creationId xmlns:a16="http://schemas.microsoft.com/office/drawing/2014/main" id="{E9E391AE-55FC-4F8E-86B1-83538967F44A}"/>
            </a:ext>
          </a:extLst>
        </xdr:cNvPr>
        <xdr:cNvSpPr txBox="1"/>
      </xdr:nvSpPr>
      <xdr:spPr>
        <a:xfrm>
          <a:off x="3086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42139</xdr:rowOff>
    </xdr:from>
    <xdr:ext cx="405111" cy="259045"/>
    <xdr:sp macro="" textlink="">
      <xdr:nvSpPr>
        <xdr:cNvPr id="97" name="n_3mainValue有形固定資産減価償却率">
          <a:extLst>
            <a:ext uri="{FF2B5EF4-FFF2-40B4-BE49-F238E27FC236}">
              <a16:creationId xmlns:a16="http://schemas.microsoft.com/office/drawing/2014/main" id="{015279F7-7AA5-480B-907B-6C4A0DE1B552}"/>
            </a:ext>
          </a:extLst>
        </xdr:cNvPr>
        <xdr:cNvSpPr txBox="1"/>
      </xdr:nvSpPr>
      <xdr:spPr>
        <a:xfrm>
          <a:off x="2324744" y="664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34</xdr:row>
      <xdr:rowOff>16950</xdr:rowOff>
    </xdr:from>
    <xdr:ext cx="405111" cy="259045"/>
    <xdr:sp macro="" textlink="">
      <xdr:nvSpPr>
        <xdr:cNvPr id="98" name="n_4mainValue有形固定資産減価償却率">
          <a:extLst>
            <a:ext uri="{FF2B5EF4-FFF2-40B4-BE49-F238E27FC236}">
              <a16:creationId xmlns:a16="http://schemas.microsoft.com/office/drawing/2014/main" id="{DAAD9A1F-C083-45FD-8F9C-383714812F37}"/>
            </a:ext>
          </a:extLst>
        </xdr:cNvPr>
        <xdr:cNvSpPr txBox="1"/>
      </xdr:nvSpPr>
      <xdr:spPr>
        <a:xfrm>
          <a:off x="1562744" y="661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3170C2DA-F26E-4F07-961B-21C636F0AF3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A6144172-6132-4386-9A17-E55B60C42D9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6F6EAC32-DF3D-4D25-98A4-7884E4F61B2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636A382B-7D97-4691-BE71-29A8E73BD5A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4AE12581-F54F-47F0-B442-0CC6102C550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60EE9D74-09F5-456F-8A31-4B02BBE52DB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FD6DCC35-BC1B-4326-9F88-FF4B2EBBA0F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383FAA87-11AF-4B1C-A4CF-D37D3940249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D41EFAA5-987C-4A6C-96C3-C3B2A7E252F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B2C44E49-8E4C-4EEB-9083-02C49DE3A7A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A6E19542-179F-446D-A9F2-660E4DA6C73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ADF4FF61-623F-424D-8F97-DFC25C0A1EE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9FBDF6AF-91E5-4CD3-9334-429621FD1C4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、県平均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く、類似団体とほぼ同じ水準である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年々数値は改善しているが、今後も地方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債残高の減少及び基金の増加を進めること、業務収入のうち税収等収入の増加と業務支出の削減を行うことが必要である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。また、老朽化した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公共施設の維持修繕に要する経費が増加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していること、新たな施設の整備が見込まれることから、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厳しい状況に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変わりはないため、引き続き適正な予算管理に努める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826F271B-A1B6-479C-868D-F2B7C6D1F4D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6F0738A7-5FB2-429D-99D9-D15E4B17E0C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3D441109-B7B4-4461-87E7-40521308D52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52754A54-D596-4798-8881-3464092427E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a:extLst>
            <a:ext uri="{FF2B5EF4-FFF2-40B4-BE49-F238E27FC236}">
              <a16:creationId xmlns:a16="http://schemas.microsoft.com/office/drawing/2014/main" id="{01A73A66-84F0-493E-A6FB-BBFA8ABA4861}"/>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3A98FB3E-B752-4574-B5CF-4E90D009CE2C}"/>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4C41F900-7F21-476F-A27E-BAD908A7582F}"/>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8C59DACE-1D5D-43F9-AD27-41C11A7A65E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8975408A-3B79-4535-BF54-F87EAC59CF0A}"/>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BF586671-5E45-48B9-B967-2068DE62A601}"/>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B698BE9E-A770-4713-94B6-754AECAD12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41F6CBD6-D021-47DE-B576-C0128C1C301F}"/>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F0637473-A4E5-4B49-8D81-2BFC4BFA2F8F}"/>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C99FB66F-52BF-4A32-9598-5DC2C7707DC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354E4CAD-DB11-4385-9B68-B976B94DF53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96107</xdr:rowOff>
    </xdr:to>
    <xdr:cxnSp macro="">
      <xdr:nvCxnSpPr>
        <xdr:cNvPr id="127" name="直線コネクタ 126">
          <a:extLst>
            <a:ext uri="{FF2B5EF4-FFF2-40B4-BE49-F238E27FC236}">
              <a16:creationId xmlns:a16="http://schemas.microsoft.com/office/drawing/2014/main" id="{030C503D-D8D5-4B82-906A-C0D9AE6249B3}"/>
            </a:ext>
          </a:extLst>
        </xdr:cNvPr>
        <xdr:cNvCxnSpPr/>
      </xdr:nvCxnSpPr>
      <xdr:spPr>
        <a:xfrm flipV="1">
          <a:off x="14793595" y="5312833"/>
          <a:ext cx="1269" cy="138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99934</xdr:rowOff>
    </xdr:from>
    <xdr:ext cx="469744" cy="259045"/>
    <xdr:sp macro="" textlink="">
      <xdr:nvSpPr>
        <xdr:cNvPr id="128" name="債務償還比率最小値テキスト">
          <a:extLst>
            <a:ext uri="{FF2B5EF4-FFF2-40B4-BE49-F238E27FC236}">
              <a16:creationId xmlns:a16="http://schemas.microsoft.com/office/drawing/2014/main" id="{3884D007-D71E-4070-8263-1D0291485FA1}"/>
            </a:ext>
          </a:extLst>
        </xdr:cNvPr>
        <xdr:cNvSpPr txBox="1"/>
      </xdr:nvSpPr>
      <xdr:spPr>
        <a:xfrm>
          <a:off x="14846300" y="670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96107</xdr:rowOff>
    </xdr:from>
    <xdr:to>
      <xdr:col>76</xdr:col>
      <xdr:colOff>111125</xdr:colOff>
      <xdr:row>34</xdr:row>
      <xdr:rowOff>96107</xdr:rowOff>
    </xdr:to>
    <xdr:cxnSp macro="">
      <xdr:nvCxnSpPr>
        <xdr:cNvPr id="129" name="直線コネクタ 128">
          <a:extLst>
            <a:ext uri="{FF2B5EF4-FFF2-40B4-BE49-F238E27FC236}">
              <a16:creationId xmlns:a16="http://schemas.microsoft.com/office/drawing/2014/main" id="{1BB1EBED-6067-4197-AFE1-D510D200F5E2}"/>
            </a:ext>
          </a:extLst>
        </xdr:cNvPr>
        <xdr:cNvCxnSpPr/>
      </xdr:nvCxnSpPr>
      <xdr:spPr>
        <a:xfrm>
          <a:off x="14706600" y="669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B6867493-A738-4FA0-B03B-CB0798A431C4}"/>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A44EEF9A-5EC6-42D8-9BBE-975E2CDC6A38}"/>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88293</xdr:rowOff>
    </xdr:from>
    <xdr:ext cx="469744" cy="259045"/>
    <xdr:sp macro="" textlink="">
      <xdr:nvSpPr>
        <xdr:cNvPr id="132" name="債務償還比率平均値テキスト">
          <a:extLst>
            <a:ext uri="{FF2B5EF4-FFF2-40B4-BE49-F238E27FC236}">
              <a16:creationId xmlns:a16="http://schemas.microsoft.com/office/drawing/2014/main" id="{F64C641D-C9CA-4128-BB47-F3DD11C32CC1}"/>
            </a:ext>
          </a:extLst>
        </xdr:cNvPr>
        <xdr:cNvSpPr txBox="1"/>
      </xdr:nvSpPr>
      <xdr:spPr>
        <a:xfrm>
          <a:off x="14846300" y="5831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65416</xdr:rowOff>
    </xdr:from>
    <xdr:to>
      <xdr:col>76</xdr:col>
      <xdr:colOff>73025</xdr:colOff>
      <xdr:row>30</xdr:row>
      <xdr:rowOff>167016</xdr:rowOff>
    </xdr:to>
    <xdr:sp macro="" textlink="">
      <xdr:nvSpPr>
        <xdr:cNvPr id="133" name="フローチャート: 判断 132">
          <a:extLst>
            <a:ext uri="{FF2B5EF4-FFF2-40B4-BE49-F238E27FC236}">
              <a16:creationId xmlns:a16="http://schemas.microsoft.com/office/drawing/2014/main" id="{C2E10502-DDCE-46F0-BD46-D592F1D530D2}"/>
            </a:ext>
          </a:extLst>
        </xdr:cNvPr>
        <xdr:cNvSpPr/>
      </xdr:nvSpPr>
      <xdr:spPr>
        <a:xfrm>
          <a:off x="14744700" y="5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127317</xdr:rowOff>
    </xdr:from>
    <xdr:to>
      <xdr:col>72</xdr:col>
      <xdr:colOff>123825</xdr:colOff>
      <xdr:row>32</xdr:row>
      <xdr:rowOff>57467</xdr:rowOff>
    </xdr:to>
    <xdr:sp macro="" textlink="">
      <xdr:nvSpPr>
        <xdr:cNvPr id="134" name="フローチャート: 判断 133">
          <a:extLst>
            <a:ext uri="{FF2B5EF4-FFF2-40B4-BE49-F238E27FC236}">
              <a16:creationId xmlns:a16="http://schemas.microsoft.com/office/drawing/2014/main" id="{47624D20-5C74-4022-B55A-483244F7747B}"/>
            </a:ext>
          </a:extLst>
        </xdr:cNvPr>
        <xdr:cNvSpPr/>
      </xdr:nvSpPr>
      <xdr:spPr>
        <a:xfrm>
          <a:off x="14033500" y="621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103029</xdr:rowOff>
    </xdr:from>
    <xdr:to>
      <xdr:col>68</xdr:col>
      <xdr:colOff>123825</xdr:colOff>
      <xdr:row>32</xdr:row>
      <xdr:rowOff>33179</xdr:rowOff>
    </xdr:to>
    <xdr:sp macro="" textlink="">
      <xdr:nvSpPr>
        <xdr:cNvPr id="135" name="フローチャート: 判断 134">
          <a:extLst>
            <a:ext uri="{FF2B5EF4-FFF2-40B4-BE49-F238E27FC236}">
              <a16:creationId xmlns:a16="http://schemas.microsoft.com/office/drawing/2014/main" id="{5384BE59-8585-4782-A3FA-27232A6D16E3}"/>
            </a:ext>
          </a:extLst>
        </xdr:cNvPr>
        <xdr:cNvSpPr/>
      </xdr:nvSpPr>
      <xdr:spPr>
        <a:xfrm>
          <a:off x="13271500" y="61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110046</xdr:rowOff>
    </xdr:from>
    <xdr:to>
      <xdr:col>64</xdr:col>
      <xdr:colOff>123825</xdr:colOff>
      <xdr:row>32</xdr:row>
      <xdr:rowOff>40196</xdr:rowOff>
    </xdr:to>
    <xdr:sp macro="" textlink="">
      <xdr:nvSpPr>
        <xdr:cNvPr id="136" name="フローチャート: 判断 135">
          <a:extLst>
            <a:ext uri="{FF2B5EF4-FFF2-40B4-BE49-F238E27FC236}">
              <a16:creationId xmlns:a16="http://schemas.microsoft.com/office/drawing/2014/main" id="{E5492B6C-6225-4C22-B325-9B90043436B2}"/>
            </a:ext>
          </a:extLst>
        </xdr:cNvPr>
        <xdr:cNvSpPr/>
      </xdr:nvSpPr>
      <xdr:spPr>
        <a:xfrm>
          <a:off x="12509500" y="61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138292</xdr:rowOff>
    </xdr:from>
    <xdr:to>
      <xdr:col>60</xdr:col>
      <xdr:colOff>123825</xdr:colOff>
      <xdr:row>32</xdr:row>
      <xdr:rowOff>68442</xdr:rowOff>
    </xdr:to>
    <xdr:sp macro="" textlink="">
      <xdr:nvSpPr>
        <xdr:cNvPr id="137" name="フローチャート: 判断 136">
          <a:extLst>
            <a:ext uri="{FF2B5EF4-FFF2-40B4-BE49-F238E27FC236}">
              <a16:creationId xmlns:a16="http://schemas.microsoft.com/office/drawing/2014/main" id="{34CD8F07-3573-4AD8-898E-358C7EED6677}"/>
            </a:ext>
          </a:extLst>
        </xdr:cNvPr>
        <xdr:cNvSpPr/>
      </xdr:nvSpPr>
      <xdr:spPr>
        <a:xfrm>
          <a:off x="11747500" y="622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8D40367D-867D-41EE-8809-ADEC5124E2D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71014785-3F89-485D-97AA-F807D1DEC52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73A3359E-86B4-4E81-92B9-C419496EA86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316358BD-CA2A-4FB4-B63D-6CACE3B04C5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92E24FB-4B67-4BCE-B6F1-BF741BA8766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43" name="楕円 142">
          <a:extLst>
            <a:ext uri="{FF2B5EF4-FFF2-40B4-BE49-F238E27FC236}">
              <a16:creationId xmlns:a16="http://schemas.microsoft.com/office/drawing/2014/main" id="{6476F545-093A-47AD-AB33-DDCFB7FFF1A9}"/>
            </a:ext>
          </a:extLst>
        </xdr:cNvPr>
        <xdr:cNvSpPr/>
      </xdr:nvSpPr>
      <xdr:spPr>
        <a:xfrm>
          <a:off x="147447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45102</xdr:rowOff>
    </xdr:from>
    <xdr:ext cx="469744" cy="259045"/>
    <xdr:sp macro="" textlink="">
      <xdr:nvSpPr>
        <xdr:cNvPr id="144" name="債務償還比率該当値テキスト">
          <a:extLst>
            <a:ext uri="{FF2B5EF4-FFF2-40B4-BE49-F238E27FC236}">
              <a16:creationId xmlns:a16="http://schemas.microsoft.com/office/drawing/2014/main" id="{E75F3EE9-4D91-495A-9FC7-1EE95EC62246}"/>
            </a:ext>
          </a:extLst>
        </xdr:cNvPr>
        <xdr:cNvSpPr txBox="1"/>
      </xdr:nvSpPr>
      <xdr:spPr>
        <a:xfrm>
          <a:off x="14846300" y="596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44207</xdr:rowOff>
    </xdr:from>
    <xdr:to>
      <xdr:col>72</xdr:col>
      <xdr:colOff>123825</xdr:colOff>
      <xdr:row>32</xdr:row>
      <xdr:rowOff>145807</xdr:rowOff>
    </xdr:to>
    <xdr:sp macro="" textlink="">
      <xdr:nvSpPr>
        <xdr:cNvPr id="145" name="楕円 144">
          <a:extLst>
            <a:ext uri="{FF2B5EF4-FFF2-40B4-BE49-F238E27FC236}">
              <a16:creationId xmlns:a16="http://schemas.microsoft.com/office/drawing/2014/main" id="{31CD6D16-F3AD-45EA-A3F6-F31CA0D27719}"/>
            </a:ext>
          </a:extLst>
        </xdr:cNvPr>
        <xdr:cNvSpPr/>
      </xdr:nvSpPr>
      <xdr:spPr>
        <a:xfrm>
          <a:off x="14033500" y="630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117475</xdr:rowOff>
    </xdr:from>
    <xdr:to>
      <xdr:col>76</xdr:col>
      <xdr:colOff>22225</xdr:colOff>
      <xdr:row>32</xdr:row>
      <xdr:rowOff>95007</xdr:rowOff>
    </xdr:to>
    <xdr:cxnSp macro="">
      <xdr:nvCxnSpPr>
        <xdr:cNvPr id="146" name="直線コネクタ 145">
          <a:extLst>
            <a:ext uri="{FF2B5EF4-FFF2-40B4-BE49-F238E27FC236}">
              <a16:creationId xmlns:a16="http://schemas.microsoft.com/office/drawing/2014/main" id="{4CC8B734-1F03-44EB-9E7C-1ED26F267C70}"/>
            </a:ext>
          </a:extLst>
        </xdr:cNvPr>
        <xdr:cNvCxnSpPr/>
      </xdr:nvCxnSpPr>
      <xdr:spPr>
        <a:xfrm flipV="1">
          <a:off x="14084300" y="6032500"/>
          <a:ext cx="711200" cy="32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59690</xdr:rowOff>
    </xdr:from>
    <xdr:to>
      <xdr:col>68</xdr:col>
      <xdr:colOff>123825</xdr:colOff>
      <xdr:row>33</xdr:row>
      <xdr:rowOff>161290</xdr:rowOff>
    </xdr:to>
    <xdr:sp macro="" textlink="">
      <xdr:nvSpPr>
        <xdr:cNvPr id="147" name="楕円 146">
          <a:extLst>
            <a:ext uri="{FF2B5EF4-FFF2-40B4-BE49-F238E27FC236}">
              <a16:creationId xmlns:a16="http://schemas.microsoft.com/office/drawing/2014/main" id="{AD0239F5-0E75-4D12-BF58-8B74ABBEA62B}"/>
            </a:ext>
          </a:extLst>
        </xdr:cNvPr>
        <xdr:cNvSpPr/>
      </xdr:nvSpPr>
      <xdr:spPr>
        <a:xfrm>
          <a:off x="13271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95007</xdr:rowOff>
    </xdr:from>
    <xdr:to>
      <xdr:col>72</xdr:col>
      <xdr:colOff>73025</xdr:colOff>
      <xdr:row>33</xdr:row>
      <xdr:rowOff>110490</xdr:rowOff>
    </xdr:to>
    <xdr:cxnSp macro="">
      <xdr:nvCxnSpPr>
        <xdr:cNvPr id="148" name="直線コネクタ 147">
          <a:extLst>
            <a:ext uri="{FF2B5EF4-FFF2-40B4-BE49-F238E27FC236}">
              <a16:creationId xmlns:a16="http://schemas.microsoft.com/office/drawing/2014/main" id="{C8EC1015-1CDB-42D4-B042-0711F316858A}"/>
            </a:ext>
          </a:extLst>
        </xdr:cNvPr>
        <xdr:cNvCxnSpPr/>
      </xdr:nvCxnSpPr>
      <xdr:spPr>
        <a:xfrm flipV="1">
          <a:off x="13322300" y="6352932"/>
          <a:ext cx="762000" cy="18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73194</xdr:rowOff>
    </xdr:from>
    <xdr:to>
      <xdr:col>64</xdr:col>
      <xdr:colOff>123825</xdr:colOff>
      <xdr:row>35</xdr:row>
      <xdr:rowOff>3344</xdr:rowOff>
    </xdr:to>
    <xdr:sp macro="" textlink="">
      <xdr:nvSpPr>
        <xdr:cNvPr id="149" name="楕円 148">
          <a:extLst>
            <a:ext uri="{FF2B5EF4-FFF2-40B4-BE49-F238E27FC236}">
              <a16:creationId xmlns:a16="http://schemas.microsoft.com/office/drawing/2014/main" id="{832E4A89-AB19-4739-923A-E107116F0856}"/>
            </a:ext>
          </a:extLst>
        </xdr:cNvPr>
        <xdr:cNvSpPr/>
      </xdr:nvSpPr>
      <xdr:spPr>
        <a:xfrm>
          <a:off x="12509500" y="667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110490</xdr:rowOff>
    </xdr:from>
    <xdr:to>
      <xdr:col>68</xdr:col>
      <xdr:colOff>73025</xdr:colOff>
      <xdr:row>34</xdr:row>
      <xdr:rowOff>123994</xdr:rowOff>
    </xdr:to>
    <xdr:cxnSp macro="">
      <xdr:nvCxnSpPr>
        <xdr:cNvPr id="150" name="直線コネクタ 149">
          <a:extLst>
            <a:ext uri="{FF2B5EF4-FFF2-40B4-BE49-F238E27FC236}">
              <a16:creationId xmlns:a16="http://schemas.microsoft.com/office/drawing/2014/main" id="{94C248A7-974A-4A14-80BA-D5E473E93644}"/>
            </a:ext>
          </a:extLst>
        </xdr:cNvPr>
        <xdr:cNvCxnSpPr/>
      </xdr:nvCxnSpPr>
      <xdr:spPr>
        <a:xfrm flipV="1">
          <a:off x="12560300" y="6539865"/>
          <a:ext cx="762000" cy="18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122121</xdr:rowOff>
    </xdr:from>
    <xdr:to>
      <xdr:col>60</xdr:col>
      <xdr:colOff>123825</xdr:colOff>
      <xdr:row>34</xdr:row>
      <xdr:rowOff>52271</xdr:rowOff>
    </xdr:to>
    <xdr:sp macro="" textlink="">
      <xdr:nvSpPr>
        <xdr:cNvPr id="151" name="楕円 150">
          <a:extLst>
            <a:ext uri="{FF2B5EF4-FFF2-40B4-BE49-F238E27FC236}">
              <a16:creationId xmlns:a16="http://schemas.microsoft.com/office/drawing/2014/main" id="{34356BC4-4DC2-4D97-8C33-C7A9899B20D1}"/>
            </a:ext>
          </a:extLst>
        </xdr:cNvPr>
        <xdr:cNvSpPr/>
      </xdr:nvSpPr>
      <xdr:spPr>
        <a:xfrm>
          <a:off x="11747500" y="655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1471</xdr:rowOff>
    </xdr:from>
    <xdr:to>
      <xdr:col>64</xdr:col>
      <xdr:colOff>73025</xdr:colOff>
      <xdr:row>34</xdr:row>
      <xdr:rowOff>123994</xdr:rowOff>
    </xdr:to>
    <xdr:cxnSp macro="">
      <xdr:nvCxnSpPr>
        <xdr:cNvPr id="152" name="直線コネクタ 151">
          <a:extLst>
            <a:ext uri="{FF2B5EF4-FFF2-40B4-BE49-F238E27FC236}">
              <a16:creationId xmlns:a16="http://schemas.microsoft.com/office/drawing/2014/main" id="{6373CB62-CD66-4813-830A-DB511AACB416}"/>
            </a:ext>
          </a:extLst>
        </xdr:cNvPr>
        <xdr:cNvCxnSpPr/>
      </xdr:nvCxnSpPr>
      <xdr:spPr>
        <a:xfrm>
          <a:off x="11798300" y="6602296"/>
          <a:ext cx="762000" cy="12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73994</xdr:rowOff>
    </xdr:from>
    <xdr:ext cx="469744" cy="259045"/>
    <xdr:sp macro="" textlink="">
      <xdr:nvSpPr>
        <xdr:cNvPr id="153" name="n_1aveValue債務償還比率">
          <a:extLst>
            <a:ext uri="{FF2B5EF4-FFF2-40B4-BE49-F238E27FC236}">
              <a16:creationId xmlns:a16="http://schemas.microsoft.com/office/drawing/2014/main" id="{DD1D612A-4C60-439F-ACF9-33770D379CC8}"/>
            </a:ext>
          </a:extLst>
        </xdr:cNvPr>
        <xdr:cNvSpPr txBox="1"/>
      </xdr:nvSpPr>
      <xdr:spPr>
        <a:xfrm>
          <a:off x="13836727" y="598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49706</xdr:rowOff>
    </xdr:from>
    <xdr:ext cx="469744" cy="259045"/>
    <xdr:sp macro="" textlink="">
      <xdr:nvSpPr>
        <xdr:cNvPr id="154" name="n_2aveValue債務償還比率">
          <a:extLst>
            <a:ext uri="{FF2B5EF4-FFF2-40B4-BE49-F238E27FC236}">
              <a16:creationId xmlns:a16="http://schemas.microsoft.com/office/drawing/2014/main" id="{465883BB-514E-4AA7-8A01-02EBC64ABE91}"/>
            </a:ext>
          </a:extLst>
        </xdr:cNvPr>
        <xdr:cNvSpPr txBox="1"/>
      </xdr:nvSpPr>
      <xdr:spPr>
        <a:xfrm>
          <a:off x="13087427" y="596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56723</xdr:rowOff>
    </xdr:from>
    <xdr:ext cx="469744" cy="259045"/>
    <xdr:sp macro="" textlink="">
      <xdr:nvSpPr>
        <xdr:cNvPr id="155" name="n_3aveValue債務償還比率">
          <a:extLst>
            <a:ext uri="{FF2B5EF4-FFF2-40B4-BE49-F238E27FC236}">
              <a16:creationId xmlns:a16="http://schemas.microsoft.com/office/drawing/2014/main" id="{2EDC4530-A6E7-49C0-960C-BF06EE9B98B9}"/>
            </a:ext>
          </a:extLst>
        </xdr:cNvPr>
        <xdr:cNvSpPr txBox="1"/>
      </xdr:nvSpPr>
      <xdr:spPr>
        <a:xfrm>
          <a:off x="12325427" y="597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84969</xdr:rowOff>
    </xdr:from>
    <xdr:ext cx="469744" cy="259045"/>
    <xdr:sp macro="" textlink="">
      <xdr:nvSpPr>
        <xdr:cNvPr id="156" name="n_4aveValue債務償還比率">
          <a:extLst>
            <a:ext uri="{FF2B5EF4-FFF2-40B4-BE49-F238E27FC236}">
              <a16:creationId xmlns:a16="http://schemas.microsoft.com/office/drawing/2014/main" id="{92C54FFA-1AC2-4C3D-98A7-4EEF31A03B9B}"/>
            </a:ext>
          </a:extLst>
        </xdr:cNvPr>
        <xdr:cNvSpPr txBox="1"/>
      </xdr:nvSpPr>
      <xdr:spPr>
        <a:xfrm>
          <a:off x="11563427" y="59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136934</xdr:rowOff>
    </xdr:from>
    <xdr:ext cx="469744" cy="259045"/>
    <xdr:sp macro="" textlink="">
      <xdr:nvSpPr>
        <xdr:cNvPr id="157" name="n_1mainValue債務償還比率">
          <a:extLst>
            <a:ext uri="{FF2B5EF4-FFF2-40B4-BE49-F238E27FC236}">
              <a16:creationId xmlns:a16="http://schemas.microsoft.com/office/drawing/2014/main" id="{E27F0DEB-A46A-42E4-B3E6-E86494945EC8}"/>
            </a:ext>
          </a:extLst>
        </xdr:cNvPr>
        <xdr:cNvSpPr txBox="1"/>
      </xdr:nvSpPr>
      <xdr:spPr>
        <a:xfrm>
          <a:off x="13836727" y="639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152417</xdr:rowOff>
    </xdr:from>
    <xdr:ext cx="469744" cy="259045"/>
    <xdr:sp macro="" textlink="">
      <xdr:nvSpPr>
        <xdr:cNvPr id="158" name="n_2mainValue債務償還比率">
          <a:extLst>
            <a:ext uri="{FF2B5EF4-FFF2-40B4-BE49-F238E27FC236}">
              <a16:creationId xmlns:a16="http://schemas.microsoft.com/office/drawing/2014/main" id="{3109DB26-F27B-417C-8E4E-925F3A84258E}"/>
            </a:ext>
          </a:extLst>
        </xdr:cNvPr>
        <xdr:cNvSpPr txBox="1"/>
      </xdr:nvSpPr>
      <xdr:spPr>
        <a:xfrm>
          <a:off x="13087427" y="6581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165921</xdr:rowOff>
    </xdr:from>
    <xdr:ext cx="469744" cy="259045"/>
    <xdr:sp macro="" textlink="">
      <xdr:nvSpPr>
        <xdr:cNvPr id="159" name="n_3mainValue債務償還比率">
          <a:extLst>
            <a:ext uri="{FF2B5EF4-FFF2-40B4-BE49-F238E27FC236}">
              <a16:creationId xmlns:a16="http://schemas.microsoft.com/office/drawing/2014/main" id="{E908E69C-1038-49DB-88AD-6DBFACAF1E69}"/>
            </a:ext>
          </a:extLst>
        </xdr:cNvPr>
        <xdr:cNvSpPr txBox="1"/>
      </xdr:nvSpPr>
      <xdr:spPr>
        <a:xfrm>
          <a:off x="12325427" y="676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43398</xdr:rowOff>
    </xdr:from>
    <xdr:ext cx="469744" cy="259045"/>
    <xdr:sp macro="" textlink="">
      <xdr:nvSpPr>
        <xdr:cNvPr id="160" name="n_4mainValue債務償還比率">
          <a:extLst>
            <a:ext uri="{FF2B5EF4-FFF2-40B4-BE49-F238E27FC236}">
              <a16:creationId xmlns:a16="http://schemas.microsoft.com/office/drawing/2014/main" id="{56DEBFA6-C5F2-4DAA-BFF1-6FE9CA409601}"/>
            </a:ext>
          </a:extLst>
        </xdr:cNvPr>
        <xdr:cNvSpPr txBox="1"/>
      </xdr:nvSpPr>
      <xdr:spPr>
        <a:xfrm>
          <a:off x="11563427" y="664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846AE062-3B37-44E1-8067-7EBF22F178C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B0905056-0790-45DD-854B-A3DEB5AF299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AF09B491-C721-4F21-9E0F-D6F8937520A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3367F2C8-4745-4416-8A34-A5F08A972CC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46D46FF6-AF83-4DE3-A6AF-6A1B97702BC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8FB0F9A-429E-47AF-833F-FAC0A2765D3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9905575-095D-4CB9-8470-4A0EA1829F2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C777734-57A3-434A-A978-DC773E8DC3D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D52BDDB-7917-46EF-93BB-2D2E0F587B5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CB69182-D04E-442C-9490-87AB0478948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栃木県茂木町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7B313DD-F234-4BDF-80D3-D39B1B65938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F1B3C4A-131C-47E0-8FFC-501CAC46BC2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3707F61-147A-4CEE-B995-234FFDE5DF6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A46286A-9EBC-4A65-85A1-46287FC1D7F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9259FAD-257A-4363-B3F6-33BABCDB48E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8EAE4C7-8899-410E-B7CA-27760AEFBD5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12,178
12,080
172.69
8,753,784
7,484,674
1,220,279
4,850,878
7,136,973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F80A71B-B51A-4E1B-922E-B350724D83E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9332A0F-F643-4997-A13B-1FA1E686B9C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FF1A2E9-787F-4D46-B302-CFA684A5C48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DAEFB33-4D3C-41CE-A507-0894D17ABE5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4A48385-F4C5-4922-B277-5EEE298F87C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3EFB0F5-36DD-446F-AFE3-07DA6D3B12A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EEB2B86-8A63-45E1-B15C-AF8DAEA2D2A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9D51895-45E5-48C4-B440-9CED56C1446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2632279-E3D1-4394-92A1-A33ADEB54A7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0576613-8BF7-418F-8AB5-5C530B144B6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86AD7B7-8D23-4B3B-AA56-DA858DDEF6F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095F9F0-C986-48B3-8D23-05DC37E74CC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3317C89-A707-43CE-8496-BA563421520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206FCCE-1F86-4C0A-8F7E-8A27C00D333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6D25099-F30E-42EA-A369-AA50AA3CB48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0365711-8E79-4293-BC2B-6DE1B2F6A28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319B70E-C1E4-40B0-99F8-D9837F91380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4F31E82-BFEA-4C38-A376-E42C604CB9A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F8EF2FA-E7FA-446C-B9C3-FA91E64BD7F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DFEB9B8-B2C6-415F-8A6C-F0548650F03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A639B29-BD63-4D5D-87E2-AEAF431152B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73DAA17-F180-4BD8-BCD6-5F1DE97EC3B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FDE5AC6-EFC3-4855-B10B-E946D184ABE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996740A-20BD-4990-B0E9-C911FA34116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9ADEE1B-D5BE-4164-90FE-340194A5F5D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26C45AB-F5B1-4988-AB1C-CE78686C3D4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5116966-DE70-4CCF-95DE-9B0E3089F76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A2499A7-A1A0-4C04-906F-3B2527DCBE1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DC18C1D-A9A4-438E-943B-739C3BFD11E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BDE8A1F-417B-4FC2-858A-80CCBA05301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D425DEC-9A24-4B15-A62B-E2B2EF97001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5CAFD50-F7B9-485B-83EB-F31407ABBB1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049E411-493C-422D-A5F6-DCD4C34C548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0E42C0F-DA76-472A-AC9E-C1AD83C1191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C3267E75-9EDF-4294-BCF6-14F55103CCB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79501E7-DF51-4323-8DB4-94F8B33E770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F707CFD-1F6B-47DC-A0E9-999E4E10F13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4A035D2-774B-480D-ADA7-1E7E8A41420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CA4B9C5-047B-4CA8-A025-7B7594975B4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D4A74CD7-5CC6-47C7-8604-F4554EC3E60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D982887-087C-478B-9340-6AB7E79FD0C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A55F81E4-1556-43FD-8A3A-7F9C657204D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16725F9-2F62-46DF-87D7-C23C507C7E6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7491330-45DE-4A02-8867-24D682142CA5}"/>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20CFCB1B-85A1-4D33-B7F3-38C4A2BAC90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41</xdr:row>
      <xdr:rowOff>152400</xdr:rowOff>
    </xdr:to>
    <xdr:cxnSp macro="">
      <xdr:nvCxnSpPr>
        <xdr:cNvPr id="57" name="直線コネクタ 56">
          <a:extLst>
            <a:ext uri="{FF2B5EF4-FFF2-40B4-BE49-F238E27FC236}">
              <a16:creationId xmlns:a16="http://schemas.microsoft.com/office/drawing/2014/main" id="{F503F604-08B6-4EEE-ACDC-54B57B15ED3C}"/>
            </a:ext>
          </a:extLst>
        </xdr:cNvPr>
        <xdr:cNvCxnSpPr/>
      </xdr:nvCxnSpPr>
      <xdr:spPr>
        <a:xfrm flipV="1">
          <a:off x="4634865" y="584263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a:extLst>
            <a:ext uri="{FF2B5EF4-FFF2-40B4-BE49-F238E27FC236}">
              <a16:creationId xmlns:a16="http://schemas.microsoft.com/office/drawing/2014/main" id="{60A23786-4F07-4024-B8BA-78F32190D2DE}"/>
            </a:ext>
          </a:extLst>
        </xdr:cNvPr>
        <xdr:cNvSpPr txBox="1"/>
      </xdr:nvSpPr>
      <xdr:spPr>
        <a:xfrm>
          <a:off x="4673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a:extLst>
            <a:ext uri="{FF2B5EF4-FFF2-40B4-BE49-F238E27FC236}">
              <a16:creationId xmlns:a16="http://schemas.microsoft.com/office/drawing/2014/main" id="{BA0340FD-0EF0-480F-804F-D6922A668861}"/>
            </a:ext>
          </a:extLst>
        </xdr:cNvPr>
        <xdr:cNvCxnSpPr/>
      </xdr:nvCxnSpPr>
      <xdr:spPr>
        <a:xfrm>
          <a:off x="4546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60" name="【道路】&#10;有形固定資産減価償却率最大値テキスト">
          <a:extLst>
            <a:ext uri="{FF2B5EF4-FFF2-40B4-BE49-F238E27FC236}">
              <a16:creationId xmlns:a16="http://schemas.microsoft.com/office/drawing/2014/main" id="{460FDC2A-EBDD-4B65-888E-828D49C03CBA}"/>
            </a:ext>
          </a:extLst>
        </xdr:cNvPr>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1" name="直線コネクタ 60">
          <a:extLst>
            <a:ext uri="{FF2B5EF4-FFF2-40B4-BE49-F238E27FC236}">
              <a16:creationId xmlns:a16="http://schemas.microsoft.com/office/drawing/2014/main" id="{5EEE2AFC-891C-4FDB-968E-818458E5E1C6}"/>
            </a:ext>
          </a:extLst>
        </xdr:cNvPr>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6367</xdr:rowOff>
    </xdr:from>
    <xdr:ext cx="405111" cy="259045"/>
    <xdr:sp macro="" textlink="">
      <xdr:nvSpPr>
        <xdr:cNvPr id="62" name="【道路】&#10;有形固定資産減価償却率平均値テキスト">
          <a:extLst>
            <a:ext uri="{FF2B5EF4-FFF2-40B4-BE49-F238E27FC236}">
              <a16:creationId xmlns:a16="http://schemas.microsoft.com/office/drawing/2014/main" id="{2647C65D-3294-4979-A501-A8067276D82E}"/>
            </a:ext>
          </a:extLst>
        </xdr:cNvPr>
        <xdr:cNvSpPr txBox="1"/>
      </xdr:nvSpPr>
      <xdr:spPr>
        <a:xfrm>
          <a:off x="4673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BDFECE60-99C3-4EF9-8EFE-3A8DE12B5812}"/>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149225</xdr:rowOff>
    </xdr:from>
    <xdr:to>
      <xdr:col>20</xdr:col>
      <xdr:colOff>38100</xdr:colOff>
      <xdr:row>38</xdr:row>
      <xdr:rowOff>79375</xdr:rowOff>
    </xdr:to>
    <xdr:sp macro="" textlink="">
      <xdr:nvSpPr>
        <xdr:cNvPr id="64" name="フローチャート: 判断 63">
          <a:extLst>
            <a:ext uri="{FF2B5EF4-FFF2-40B4-BE49-F238E27FC236}">
              <a16:creationId xmlns:a16="http://schemas.microsoft.com/office/drawing/2014/main" id="{F201DA89-2E05-48C9-BBE5-638AF445C911}"/>
            </a:ext>
          </a:extLst>
        </xdr:cNvPr>
        <xdr:cNvSpPr/>
      </xdr:nvSpPr>
      <xdr:spPr>
        <a:xfrm>
          <a:off x="3746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63500</xdr:rowOff>
    </xdr:from>
    <xdr:to>
      <xdr:col>15</xdr:col>
      <xdr:colOff>101600</xdr:colOff>
      <xdr:row>37</xdr:row>
      <xdr:rowOff>165100</xdr:rowOff>
    </xdr:to>
    <xdr:sp macro="" textlink="">
      <xdr:nvSpPr>
        <xdr:cNvPr id="65" name="フローチャート: 判断 64">
          <a:extLst>
            <a:ext uri="{FF2B5EF4-FFF2-40B4-BE49-F238E27FC236}">
              <a16:creationId xmlns:a16="http://schemas.microsoft.com/office/drawing/2014/main" id="{5E587001-23DE-4B79-BD7B-F9D5B82A59DA}"/>
            </a:ext>
          </a:extLst>
        </xdr:cNvPr>
        <xdr:cNvSpPr/>
      </xdr:nvSpPr>
      <xdr:spPr>
        <a:xfrm>
          <a:off x="2857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33020</xdr:rowOff>
    </xdr:from>
    <xdr:to>
      <xdr:col>10</xdr:col>
      <xdr:colOff>165100</xdr:colOff>
      <xdr:row>37</xdr:row>
      <xdr:rowOff>134620</xdr:rowOff>
    </xdr:to>
    <xdr:sp macro="" textlink="">
      <xdr:nvSpPr>
        <xdr:cNvPr id="66" name="フローチャート: 判断 65">
          <a:extLst>
            <a:ext uri="{FF2B5EF4-FFF2-40B4-BE49-F238E27FC236}">
              <a16:creationId xmlns:a16="http://schemas.microsoft.com/office/drawing/2014/main" id="{841495CD-8848-483D-AAB6-6C23CD4BDC78}"/>
            </a:ext>
          </a:extLst>
        </xdr:cNvPr>
        <xdr:cNvSpPr/>
      </xdr:nvSpPr>
      <xdr:spPr>
        <a:xfrm>
          <a:off x="1968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a:extLst>
            <a:ext uri="{FF2B5EF4-FFF2-40B4-BE49-F238E27FC236}">
              <a16:creationId xmlns:a16="http://schemas.microsoft.com/office/drawing/2014/main" id="{C606BB9E-EF23-4D58-9539-D30E78DFEDD2}"/>
            </a:ext>
          </a:extLst>
        </xdr:cNvPr>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46D39D6-C00C-4EDF-AC83-E0FB2995AC1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E87FC25-248A-419B-B2B6-F402F60C0EA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AD80E84-7E3D-4437-B550-DC984CE38D1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FAB72FF-584F-4D1A-8265-89BC5CA6C22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561FED1-535F-4A03-B713-BC0AB765E5C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93980</xdr:rowOff>
    </xdr:from>
    <xdr:to>
      <xdr:col>24</xdr:col>
      <xdr:colOff>114300</xdr:colOff>
      <xdr:row>41</xdr:row>
      <xdr:rowOff>24130</xdr:rowOff>
    </xdr:to>
    <xdr:sp macro="" textlink="">
      <xdr:nvSpPr>
        <xdr:cNvPr id="73" name="楕円 72">
          <a:extLst>
            <a:ext uri="{FF2B5EF4-FFF2-40B4-BE49-F238E27FC236}">
              <a16:creationId xmlns:a16="http://schemas.microsoft.com/office/drawing/2014/main" id="{45953447-0BDF-4DEA-B565-B8CCA9B7B9A7}"/>
            </a:ext>
          </a:extLst>
        </xdr:cNvPr>
        <xdr:cNvSpPr/>
      </xdr:nvSpPr>
      <xdr:spPr>
        <a:xfrm>
          <a:off x="4584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72407</xdr:rowOff>
    </xdr:from>
    <xdr:ext cx="405111" cy="259045"/>
    <xdr:sp macro="" textlink="">
      <xdr:nvSpPr>
        <xdr:cNvPr id="74" name="【道路】&#10;有形固定資産減価償却率該当値テキスト">
          <a:extLst>
            <a:ext uri="{FF2B5EF4-FFF2-40B4-BE49-F238E27FC236}">
              <a16:creationId xmlns:a16="http://schemas.microsoft.com/office/drawing/2014/main" id="{3567CDC6-F0BD-4BA5-BDBC-A44D259F597F}"/>
            </a:ext>
          </a:extLst>
        </xdr:cNvPr>
        <xdr:cNvSpPr txBox="1"/>
      </xdr:nvSpPr>
      <xdr:spPr>
        <a:xfrm>
          <a:off x="4673600"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95885</xdr:rowOff>
    </xdr:from>
    <xdr:to>
      <xdr:col>20</xdr:col>
      <xdr:colOff>38100</xdr:colOff>
      <xdr:row>41</xdr:row>
      <xdr:rowOff>26035</xdr:rowOff>
    </xdr:to>
    <xdr:sp macro="" textlink="">
      <xdr:nvSpPr>
        <xdr:cNvPr id="75" name="楕円 74">
          <a:extLst>
            <a:ext uri="{FF2B5EF4-FFF2-40B4-BE49-F238E27FC236}">
              <a16:creationId xmlns:a16="http://schemas.microsoft.com/office/drawing/2014/main" id="{B3EB9EA2-9FCA-4C89-B2E0-760A43435453}"/>
            </a:ext>
          </a:extLst>
        </xdr:cNvPr>
        <xdr:cNvSpPr/>
      </xdr:nvSpPr>
      <xdr:spPr>
        <a:xfrm>
          <a:off x="3746500" y="69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144780</xdr:rowOff>
    </xdr:from>
    <xdr:to>
      <xdr:col>24</xdr:col>
      <xdr:colOff>63500</xdr:colOff>
      <xdr:row>40</xdr:row>
      <xdr:rowOff>146685</xdr:rowOff>
    </xdr:to>
    <xdr:cxnSp macro="">
      <xdr:nvCxnSpPr>
        <xdr:cNvPr id="76" name="直線コネクタ 75">
          <a:extLst>
            <a:ext uri="{FF2B5EF4-FFF2-40B4-BE49-F238E27FC236}">
              <a16:creationId xmlns:a16="http://schemas.microsoft.com/office/drawing/2014/main" id="{A004470F-7431-48EC-93A1-C3DE755FCFF1}"/>
            </a:ext>
          </a:extLst>
        </xdr:cNvPr>
        <xdr:cNvCxnSpPr/>
      </xdr:nvCxnSpPr>
      <xdr:spPr>
        <a:xfrm flipV="1">
          <a:off x="3797300" y="700278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82550</xdr:rowOff>
    </xdr:from>
    <xdr:to>
      <xdr:col>15</xdr:col>
      <xdr:colOff>101600</xdr:colOff>
      <xdr:row>41</xdr:row>
      <xdr:rowOff>12700</xdr:rowOff>
    </xdr:to>
    <xdr:sp macro="" textlink="">
      <xdr:nvSpPr>
        <xdr:cNvPr id="77" name="楕円 76">
          <a:extLst>
            <a:ext uri="{FF2B5EF4-FFF2-40B4-BE49-F238E27FC236}">
              <a16:creationId xmlns:a16="http://schemas.microsoft.com/office/drawing/2014/main" id="{D3FD1BE2-3646-486A-A568-FE56E22C68E1}"/>
            </a:ext>
          </a:extLst>
        </xdr:cNvPr>
        <xdr:cNvSpPr/>
      </xdr:nvSpPr>
      <xdr:spPr>
        <a:xfrm>
          <a:off x="2857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133350</xdr:rowOff>
    </xdr:from>
    <xdr:to>
      <xdr:col>19</xdr:col>
      <xdr:colOff>177800</xdr:colOff>
      <xdr:row>40</xdr:row>
      <xdr:rowOff>146685</xdr:rowOff>
    </xdr:to>
    <xdr:cxnSp macro="">
      <xdr:nvCxnSpPr>
        <xdr:cNvPr id="78" name="直線コネクタ 77">
          <a:extLst>
            <a:ext uri="{FF2B5EF4-FFF2-40B4-BE49-F238E27FC236}">
              <a16:creationId xmlns:a16="http://schemas.microsoft.com/office/drawing/2014/main" id="{D7E660E3-FA48-4D17-8100-0E06F942886E}"/>
            </a:ext>
          </a:extLst>
        </xdr:cNvPr>
        <xdr:cNvCxnSpPr/>
      </xdr:nvCxnSpPr>
      <xdr:spPr>
        <a:xfrm>
          <a:off x="2908300" y="699135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73025</xdr:rowOff>
    </xdr:from>
    <xdr:to>
      <xdr:col>10</xdr:col>
      <xdr:colOff>165100</xdr:colOff>
      <xdr:row>41</xdr:row>
      <xdr:rowOff>3175</xdr:rowOff>
    </xdr:to>
    <xdr:sp macro="" textlink="">
      <xdr:nvSpPr>
        <xdr:cNvPr id="79" name="楕円 78">
          <a:extLst>
            <a:ext uri="{FF2B5EF4-FFF2-40B4-BE49-F238E27FC236}">
              <a16:creationId xmlns:a16="http://schemas.microsoft.com/office/drawing/2014/main" id="{AD5D8094-DEE5-4556-BF84-87E74C646328}"/>
            </a:ext>
          </a:extLst>
        </xdr:cNvPr>
        <xdr:cNvSpPr/>
      </xdr:nvSpPr>
      <xdr:spPr>
        <a:xfrm>
          <a:off x="1968500" y="69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123825</xdr:rowOff>
    </xdr:from>
    <xdr:to>
      <xdr:col>15</xdr:col>
      <xdr:colOff>50800</xdr:colOff>
      <xdr:row>40</xdr:row>
      <xdr:rowOff>133350</xdr:rowOff>
    </xdr:to>
    <xdr:cxnSp macro="">
      <xdr:nvCxnSpPr>
        <xdr:cNvPr id="80" name="直線コネクタ 79">
          <a:extLst>
            <a:ext uri="{FF2B5EF4-FFF2-40B4-BE49-F238E27FC236}">
              <a16:creationId xmlns:a16="http://schemas.microsoft.com/office/drawing/2014/main" id="{7E0AB688-476B-47FA-90BA-96F98017BDB6}"/>
            </a:ext>
          </a:extLst>
        </xdr:cNvPr>
        <xdr:cNvCxnSpPr/>
      </xdr:nvCxnSpPr>
      <xdr:spPr>
        <a:xfrm>
          <a:off x="2019300" y="69818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59690</xdr:rowOff>
    </xdr:from>
    <xdr:to>
      <xdr:col>6</xdr:col>
      <xdr:colOff>38100</xdr:colOff>
      <xdr:row>40</xdr:row>
      <xdr:rowOff>161290</xdr:rowOff>
    </xdr:to>
    <xdr:sp macro="" textlink="">
      <xdr:nvSpPr>
        <xdr:cNvPr id="81" name="楕円 80">
          <a:extLst>
            <a:ext uri="{FF2B5EF4-FFF2-40B4-BE49-F238E27FC236}">
              <a16:creationId xmlns:a16="http://schemas.microsoft.com/office/drawing/2014/main" id="{5072BF5A-8061-4611-AE0C-6956A4A51886}"/>
            </a:ext>
          </a:extLst>
        </xdr:cNvPr>
        <xdr:cNvSpPr/>
      </xdr:nvSpPr>
      <xdr:spPr>
        <a:xfrm>
          <a:off x="1079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110490</xdr:rowOff>
    </xdr:from>
    <xdr:to>
      <xdr:col>10</xdr:col>
      <xdr:colOff>114300</xdr:colOff>
      <xdr:row>40</xdr:row>
      <xdr:rowOff>123825</xdr:rowOff>
    </xdr:to>
    <xdr:cxnSp macro="">
      <xdr:nvCxnSpPr>
        <xdr:cNvPr id="82" name="直線コネクタ 81">
          <a:extLst>
            <a:ext uri="{FF2B5EF4-FFF2-40B4-BE49-F238E27FC236}">
              <a16:creationId xmlns:a16="http://schemas.microsoft.com/office/drawing/2014/main" id="{679930A4-F883-473D-8231-37408BC36ECD}"/>
            </a:ext>
          </a:extLst>
        </xdr:cNvPr>
        <xdr:cNvCxnSpPr/>
      </xdr:nvCxnSpPr>
      <xdr:spPr>
        <a:xfrm>
          <a:off x="1130300" y="696849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95902</xdr:rowOff>
    </xdr:from>
    <xdr:ext cx="405111" cy="259045"/>
    <xdr:sp macro="" textlink="">
      <xdr:nvSpPr>
        <xdr:cNvPr id="83" name="n_1aveValue【道路】&#10;有形固定資産減価償却率">
          <a:extLst>
            <a:ext uri="{FF2B5EF4-FFF2-40B4-BE49-F238E27FC236}">
              <a16:creationId xmlns:a16="http://schemas.microsoft.com/office/drawing/2014/main" id="{9FE035E4-BBEC-4756-ABFC-8C916DDEC79A}"/>
            </a:ext>
          </a:extLst>
        </xdr:cNvPr>
        <xdr:cNvSpPr txBox="1"/>
      </xdr:nvSpPr>
      <xdr:spPr>
        <a:xfrm>
          <a:off x="35820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10177</xdr:rowOff>
    </xdr:from>
    <xdr:ext cx="405111" cy="259045"/>
    <xdr:sp macro="" textlink="">
      <xdr:nvSpPr>
        <xdr:cNvPr id="84" name="n_2aveValue【道路】&#10;有形固定資産減価償却率">
          <a:extLst>
            <a:ext uri="{FF2B5EF4-FFF2-40B4-BE49-F238E27FC236}">
              <a16:creationId xmlns:a16="http://schemas.microsoft.com/office/drawing/2014/main" id="{ECB3DB1D-8687-4805-9F46-A9E07B907B8F}"/>
            </a:ext>
          </a:extLst>
        </xdr:cNvPr>
        <xdr:cNvSpPr txBox="1"/>
      </xdr:nvSpPr>
      <xdr:spPr>
        <a:xfrm>
          <a:off x="2705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151147</xdr:rowOff>
    </xdr:from>
    <xdr:ext cx="405111" cy="259045"/>
    <xdr:sp macro="" textlink="">
      <xdr:nvSpPr>
        <xdr:cNvPr id="85" name="n_3aveValue【道路】&#10;有形固定資産減価償却率">
          <a:extLst>
            <a:ext uri="{FF2B5EF4-FFF2-40B4-BE49-F238E27FC236}">
              <a16:creationId xmlns:a16="http://schemas.microsoft.com/office/drawing/2014/main" id="{FDE6CB95-C135-4FCE-9487-EFB98ADCEF24}"/>
            </a:ext>
          </a:extLst>
        </xdr:cNvPr>
        <xdr:cNvSpPr txBox="1"/>
      </xdr:nvSpPr>
      <xdr:spPr>
        <a:xfrm>
          <a:off x="1816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118762</xdr:rowOff>
    </xdr:from>
    <xdr:ext cx="405111" cy="259045"/>
    <xdr:sp macro="" textlink="">
      <xdr:nvSpPr>
        <xdr:cNvPr id="86" name="n_4aveValue【道路】&#10;有形固定資産減価償却率">
          <a:extLst>
            <a:ext uri="{FF2B5EF4-FFF2-40B4-BE49-F238E27FC236}">
              <a16:creationId xmlns:a16="http://schemas.microsoft.com/office/drawing/2014/main" id="{D5AAE597-FD63-41FF-BB4F-70385ECFA482}"/>
            </a:ext>
          </a:extLst>
        </xdr:cNvPr>
        <xdr:cNvSpPr txBox="1"/>
      </xdr:nvSpPr>
      <xdr:spPr>
        <a:xfrm>
          <a:off x="927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17162</xdr:rowOff>
    </xdr:from>
    <xdr:ext cx="405111" cy="259045"/>
    <xdr:sp macro="" textlink="">
      <xdr:nvSpPr>
        <xdr:cNvPr id="87" name="n_1mainValue【道路】&#10;有形固定資産減価償却率">
          <a:extLst>
            <a:ext uri="{FF2B5EF4-FFF2-40B4-BE49-F238E27FC236}">
              <a16:creationId xmlns:a16="http://schemas.microsoft.com/office/drawing/2014/main" id="{2AE6FDDB-AB48-4258-A201-3DEF827131D9}"/>
            </a:ext>
          </a:extLst>
        </xdr:cNvPr>
        <xdr:cNvSpPr txBox="1"/>
      </xdr:nvSpPr>
      <xdr:spPr>
        <a:xfrm>
          <a:off x="3582044" y="70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3827</xdr:rowOff>
    </xdr:from>
    <xdr:ext cx="405111" cy="259045"/>
    <xdr:sp macro="" textlink="">
      <xdr:nvSpPr>
        <xdr:cNvPr id="88" name="n_2mainValue【道路】&#10;有形固定資産減価償却率">
          <a:extLst>
            <a:ext uri="{FF2B5EF4-FFF2-40B4-BE49-F238E27FC236}">
              <a16:creationId xmlns:a16="http://schemas.microsoft.com/office/drawing/2014/main" id="{81B8E6D3-D744-4D0A-93BA-05F4C64613B2}"/>
            </a:ext>
          </a:extLst>
        </xdr:cNvPr>
        <xdr:cNvSpPr txBox="1"/>
      </xdr:nvSpPr>
      <xdr:spPr>
        <a:xfrm>
          <a:off x="2705744"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165752</xdr:rowOff>
    </xdr:from>
    <xdr:ext cx="405111" cy="259045"/>
    <xdr:sp macro="" textlink="">
      <xdr:nvSpPr>
        <xdr:cNvPr id="89" name="n_3mainValue【道路】&#10;有形固定資産減価償却率">
          <a:extLst>
            <a:ext uri="{FF2B5EF4-FFF2-40B4-BE49-F238E27FC236}">
              <a16:creationId xmlns:a16="http://schemas.microsoft.com/office/drawing/2014/main" id="{73CFB0AA-ECA5-4632-A468-F402A5DCC1C3}"/>
            </a:ext>
          </a:extLst>
        </xdr:cNvPr>
        <xdr:cNvSpPr txBox="1"/>
      </xdr:nvSpPr>
      <xdr:spPr>
        <a:xfrm>
          <a:off x="1816744" y="702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152417</xdr:rowOff>
    </xdr:from>
    <xdr:ext cx="405111" cy="259045"/>
    <xdr:sp macro="" textlink="">
      <xdr:nvSpPr>
        <xdr:cNvPr id="90" name="n_4mainValue【道路】&#10;有形固定資産減価償却率">
          <a:extLst>
            <a:ext uri="{FF2B5EF4-FFF2-40B4-BE49-F238E27FC236}">
              <a16:creationId xmlns:a16="http://schemas.microsoft.com/office/drawing/2014/main" id="{0226FC7D-C30D-4157-A09C-A961173DE087}"/>
            </a:ext>
          </a:extLst>
        </xdr:cNvPr>
        <xdr:cNvSpPr txBox="1"/>
      </xdr:nvSpPr>
      <xdr:spPr>
        <a:xfrm>
          <a:off x="9277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BF55C361-E6BA-429D-A90C-69286F15958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D1D76D53-1BD1-4C07-A7B0-442760B7D05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426067C2-1C86-4DF4-B2D9-4F774027AFF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D5C4353F-FC18-482D-8437-32F3A76B2CD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F4CC3D2D-BDD0-4849-9FDB-55E269B12E8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9C50DDC4-0CCF-48ED-9DCC-04537526FAE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696F00D-8AE1-4B1A-9E42-C990E4F7320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FD78F73D-0834-4CE6-9CA7-474CAEA3399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687573A0-D17A-45E7-AED8-B78C83149DD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F9C017FC-DE35-4B62-805B-04E9E4C2792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A49DD0EA-5D28-4883-B3FC-322608FA2FF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AAE7F6E7-8916-4BBD-A0D2-662C1EA856A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391F6218-650D-409A-B7CB-AE19CB35A0B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5272BB24-88D6-43F6-BEA1-B8C63FC450B7}"/>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56358750-A6FB-4DF8-A537-CF4E2441847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5ACFAFBF-1691-488F-8E9D-02E916BCE42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1EA76F7D-50C5-45DB-8AAA-873B67DD2CB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34424582-679D-4250-B089-BD66698400F5}"/>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EC513A23-0DC1-4C1F-9BEE-552AE3A3937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A55BBFBF-2361-4A05-BE56-2AD747116458}"/>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7CAADA12-E6E4-41D7-83B3-6F7F7B1E320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4F3FBF2F-37B7-455D-9611-FF966BFD9D8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6732507B-EC20-4588-B448-A8AE83FCBF4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20288</xdr:rowOff>
    </xdr:from>
    <xdr:to>
      <xdr:col>54</xdr:col>
      <xdr:colOff>189865</xdr:colOff>
      <xdr:row>41</xdr:row>
      <xdr:rowOff>19831</xdr:rowOff>
    </xdr:to>
    <xdr:cxnSp macro="">
      <xdr:nvCxnSpPr>
        <xdr:cNvPr id="114" name="直線コネクタ 113">
          <a:extLst>
            <a:ext uri="{FF2B5EF4-FFF2-40B4-BE49-F238E27FC236}">
              <a16:creationId xmlns:a16="http://schemas.microsoft.com/office/drawing/2014/main" id="{B293298C-DBF3-4D7C-B98E-CB5F8B4A7415}"/>
            </a:ext>
          </a:extLst>
        </xdr:cNvPr>
        <xdr:cNvCxnSpPr/>
      </xdr:nvCxnSpPr>
      <xdr:spPr>
        <a:xfrm flipV="1">
          <a:off x="10476865" y="5678138"/>
          <a:ext cx="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23658</xdr:rowOff>
    </xdr:from>
    <xdr:ext cx="469744" cy="259045"/>
    <xdr:sp macro="" textlink="">
      <xdr:nvSpPr>
        <xdr:cNvPr id="115" name="【道路】&#10;一人当たり延長最小値テキスト">
          <a:extLst>
            <a:ext uri="{FF2B5EF4-FFF2-40B4-BE49-F238E27FC236}">
              <a16:creationId xmlns:a16="http://schemas.microsoft.com/office/drawing/2014/main" id="{4EF7BCBD-0C1C-45E4-B97B-DA925C92A169}"/>
            </a:ext>
          </a:extLst>
        </xdr:cNvPr>
        <xdr:cNvSpPr txBox="1"/>
      </xdr:nvSpPr>
      <xdr:spPr>
        <a:xfrm>
          <a:off x="10515600" y="705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19831</xdr:rowOff>
    </xdr:from>
    <xdr:to>
      <xdr:col>55</xdr:col>
      <xdr:colOff>88900</xdr:colOff>
      <xdr:row>41</xdr:row>
      <xdr:rowOff>19831</xdr:rowOff>
    </xdr:to>
    <xdr:cxnSp macro="">
      <xdr:nvCxnSpPr>
        <xdr:cNvPr id="116" name="直線コネクタ 115">
          <a:extLst>
            <a:ext uri="{FF2B5EF4-FFF2-40B4-BE49-F238E27FC236}">
              <a16:creationId xmlns:a16="http://schemas.microsoft.com/office/drawing/2014/main" id="{F81FC829-4E78-4553-A9D0-11912B6503E4}"/>
            </a:ext>
          </a:extLst>
        </xdr:cNvPr>
        <xdr:cNvCxnSpPr/>
      </xdr:nvCxnSpPr>
      <xdr:spPr>
        <a:xfrm>
          <a:off x="10388600" y="704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138415</xdr:rowOff>
    </xdr:from>
    <xdr:ext cx="534377" cy="259045"/>
    <xdr:sp macro="" textlink="">
      <xdr:nvSpPr>
        <xdr:cNvPr id="117" name="【道路】&#10;一人当たり延長最大値テキスト">
          <a:extLst>
            <a:ext uri="{FF2B5EF4-FFF2-40B4-BE49-F238E27FC236}">
              <a16:creationId xmlns:a16="http://schemas.microsoft.com/office/drawing/2014/main" id="{5A54C546-821E-4B42-B49E-4C48EBF98C0B}"/>
            </a:ext>
          </a:extLst>
        </xdr:cNvPr>
        <xdr:cNvSpPr txBox="1"/>
      </xdr:nvSpPr>
      <xdr:spPr>
        <a:xfrm>
          <a:off x="10515600" y="545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20288</xdr:rowOff>
    </xdr:from>
    <xdr:to>
      <xdr:col>55</xdr:col>
      <xdr:colOff>88900</xdr:colOff>
      <xdr:row>33</xdr:row>
      <xdr:rowOff>20288</xdr:rowOff>
    </xdr:to>
    <xdr:cxnSp macro="">
      <xdr:nvCxnSpPr>
        <xdr:cNvPr id="118" name="直線コネクタ 117">
          <a:extLst>
            <a:ext uri="{FF2B5EF4-FFF2-40B4-BE49-F238E27FC236}">
              <a16:creationId xmlns:a16="http://schemas.microsoft.com/office/drawing/2014/main" id="{78781E11-FF6D-4798-BE1F-E24B0377127A}"/>
            </a:ext>
          </a:extLst>
        </xdr:cNvPr>
        <xdr:cNvCxnSpPr/>
      </xdr:nvCxnSpPr>
      <xdr:spPr>
        <a:xfrm>
          <a:off x="10388600" y="567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73112</xdr:rowOff>
    </xdr:from>
    <xdr:ext cx="534377" cy="259045"/>
    <xdr:sp macro="" textlink="">
      <xdr:nvSpPr>
        <xdr:cNvPr id="119" name="【道路】&#10;一人当たり延長平均値テキスト">
          <a:extLst>
            <a:ext uri="{FF2B5EF4-FFF2-40B4-BE49-F238E27FC236}">
              <a16:creationId xmlns:a16="http://schemas.microsoft.com/office/drawing/2014/main" id="{3FB6F6C5-FFB4-44A6-A68F-BBE00A991FAA}"/>
            </a:ext>
          </a:extLst>
        </xdr:cNvPr>
        <xdr:cNvSpPr txBox="1"/>
      </xdr:nvSpPr>
      <xdr:spPr>
        <a:xfrm>
          <a:off x="10515600" y="6588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94685</xdr:rowOff>
    </xdr:from>
    <xdr:to>
      <xdr:col>55</xdr:col>
      <xdr:colOff>50800</xdr:colOff>
      <xdr:row>39</xdr:row>
      <xdr:rowOff>24835</xdr:rowOff>
    </xdr:to>
    <xdr:sp macro="" textlink="">
      <xdr:nvSpPr>
        <xdr:cNvPr id="120" name="フローチャート: 判断 119">
          <a:extLst>
            <a:ext uri="{FF2B5EF4-FFF2-40B4-BE49-F238E27FC236}">
              <a16:creationId xmlns:a16="http://schemas.microsoft.com/office/drawing/2014/main" id="{580259DC-3806-478E-988B-CF9D6B39BC8F}"/>
            </a:ext>
          </a:extLst>
        </xdr:cNvPr>
        <xdr:cNvSpPr/>
      </xdr:nvSpPr>
      <xdr:spPr>
        <a:xfrm>
          <a:off x="10426700" y="660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86475</xdr:rowOff>
    </xdr:from>
    <xdr:to>
      <xdr:col>50</xdr:col>
      <xdr:colOff>165100</xdr:colOff>
      <xdr:row>39</xdr:row>
      <xdr:rowOff>16625</xdr:rowOff>
    </xdr:to>
    <xdr:sp macro="" textlink="">
      <xdr:nvSpPr>
        <xdr:cNvPr id="121" name="フローチャート: 判断 120">
          <a:extLst>
            <a:ext uri="{FF2B5EF4-FFF2-40B4-BE49-F238E27FC236}">
              <a16:creationId xmlns:a16="http://schemas.microsoft.com/office/drawing/2014/main" id="{BE5E7CC8-9C2E-4CD8-94C9-7623CE5BD800}"/>
            </a:ext>
          </a:extLst>
        </xdr:cNvPr>
        <xdr:cNvSpPr/>
      </xdr:nvSpPr>
      <xdr:spPr>
        <a:xfrm>
          <a:off x="9588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108515</xdr:rowOff>
    </xdr:from>
    <xdr:to>
      <xdr:col>46</xdr:col>
      <xdr:colOff>38100</xdr:colOff>
      <xdr:row>39</xdr:row>
      <xdr:rowOff>38665</xdr:rowOff>
    </xdr:to>
    <xdr:sp macro="" textlink="">
      <xdr:nvSpPr>
        <xdr:cNvPr id="122" name="フローチャート: 判断 121">
          <a:extLst>
            <a:ext uri="{FF2B5EF4-FFF2-40B4-BE49-F238E27FC236}">
              <a16:creationId xmlns:a16="http://schemas.microsoft.com/office/drawing/2014/main" id="{A83FD0CD-F9D7-49B4-AC84-EAEDCFC41179}"/>
            </a:ext>
          </a:extLst>
        </xdr:cNvPr>
        <xdr:cNvSpPr/>
      </xdr:nvSpPr>
      <xdr:spPr>
        <a:xfrm>
          <a:off x="8699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118326</xdr:rowOff>
    </xdr:from>
    <xdr:to>
      <xdr:col>41</xdr:col>
      <xdr:colOff>101600</xdr:colOff>
      <xdr:row>39</xdr:row>
      <xdr:rowOff>48476</xdr:rowOff>
    </xdr:to>
    <xdr:sp macro="" textlink="">
      <xdr:nvSpPr>
        <xdr:cNvPr id="123" name="フローチャート: 判断 122">
          <a:extLst>
            <a:ext uri="{FF2B5EF4-FFF2-40B4-BE49-F238E27FC236}">
              <a16:creationId xmlns:a16="http://schemas.microsoft.com/office/drawing/2014/main" id="{8CB3B7C7-05B7-42B8-B91F-40D754C836EA}"/>
            </a:ext>
          </a:extLst>
        </xdr:cNvPr>
        <xdr:cNvSpPr/>
      </xdr:nvSpPr>
      <xdr:spPr>
        <a:xfrm>
          <a:off x="7810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126879</xdr:rowOff>
    </xdr:from>
    <xdr:to>
      <xdr:col>36</xdr:col>
      <xdr:colOff>165100</xdr:colOff>
      <xdr:row>39</xdr:row>
      <xdr:rowOff>57029</xdr:rowOff>
    </xdr:to>
    <xdr:sp macro="" textlink="">
      <xdr:nvSpPr>
        <xdr:cNvPr id="124" name="フローチャート: 判断 123">
          <a:extLst>
            <a:ext uri="{FF2B5EF4-FFF2-40B4-BE49-F238E27FC236}">
              <a16:creationId xmlns:a16="http://schemas.microsoft.com/office/drawing/2014/main" id="{F80EA780-C39F-42EB-B196-C0BAD3F09964}"/>
            </a:ext>
          </a:extLst>
        </xdr:cNvPr>
        <xdr:cNvSpPr/>
      </xdr:nvSpPr>
      <xdr:spPr>
        <a:xfrm>
          <a:off x="6921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9962F7D-EEF7-40B3-BD76-D695C563308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5FC5F21-41AC-4966-87B1-6DE48CFE625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8CAFC71-06D8-4556-9F9D-AA3B5B774A3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B771C15-BE02-4BEE-B52B-30D6C4A0C87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E477A86-46DA-457D-B345-56E801B5B04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164350</xdr:rowOff>
    </xdr:from>
    <xdr:to>
      <xdr:col>55</xdr:col>
      <xdr:colOff>50800</xdr:colOff>
      <xdr:row>38</xdr:row>
      <xdr:rowOff>94500</xdr:rowOff>
    </xdr:to>
    <xdr:sp macro="" textlink="">
      <xdr:nvSpPr>
        <xdr:cNvPr id="130" name="楕円 129">
          <a:extLst>
            <a:ext uri="{FF2B5EF4-FFF2-40B4-BE49-F238E27FC236}">
              <a16:creationId xmlns:a16="http://schemas.microsoft.com/office/drawing/2014/main" id="{91CF26BC-A08C-411D-AEEE-6A2FE51C626D}"/>
            </a:ext>
          </a:extLst>
        </xdr:cNvPr>
        <xdr:cNvSpPr/>
      </xdr:nvSpPr>
      <xdr:spPr>
        <a:xfrm>
          <a:off x="10426700" y="65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15778</xdr:rowOff>
    </xdr:from>
    <xdr:ext cx="534377" cy="259045"/>
    <xdr:sp macro="" textlink="">
      <xdr:nvSpPr>
        <xdr:cNvPr id="131" name="【道路】&#10;一人当たり延長該当値テキスト">
          <a:extLst>
            <a:ext uri="{FF2B5EF4-FFF2-40B4-BE49-F238E27FC236}">
              <a16:creationId xmlns:a16="http://schemas.microsoft.com/office/drawing/2014/main" id="{77D1508C-38C2-4117-BFEC-01FB983189CC}"/>
            </a:ext>
          </a:extLst>
        </xdr:cNvPr>
        <xdr:cNvSpPr txBox="1"/>
      </xdr:nvSpPr>
      <xdr:spPr>
        <a:xfrm>
          <a:off x="10515600" y="635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8960</xdr:rowOff>
    </xdr:from>
    <xdr:to>
      <xdr:col>50</xdr:col>
      <xdr:colOff>165100</xdr:colOff>
      <xdr:row>38</xdr:row>
      <xdr:rowOff>110560</xdr:rowOff>
    </xdr:to>
    <xdr:sp macro="" textlink="">
      <xdr:nvSpPr>
        <xdr:cNvPr id="132" name="楕円 131">
          <a:extLst>
            <a:ext uri="{FF2B5EF4-FFF2-40B4-BE49-F238E27FC236}">
              <a16:creationId xmlns:a16="http://schemas.microsoft.com/office/drawing/2014/main" id="{C5A19108-C532-41EE-A9DF-A04DE39B0708}"/>
            </a:ext>
          </a:extLst>
        </xdr:cNvPr>
        <xdr:cNvSpPr/>
      </xdr:nvSpPr>
      <xdr:spPr>
        <a:xfrm>
          <a:off x="9588500" y="65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43700</xdr:rowOff>
    </xdr:from>
    <xdr:to>
      <xdr:col>55</xdr:col>
      <xdr:colOff>0</xdr:colOff>
      <xdr:row>38</xdr:row>
      <xdr:rowOff>59760</xdr:rowOff>
    </xdr:to>
    <xdr:cxnSp macro="">
      <xdr:nvCxnSpPr>
        <xdr:cNvPr id="133" name="直線コネクタ 132">
          <a:extLst>
            <a:ext uri="{FF2B5EF4-FFF2-40B4-BE49-F238E27FC236}">
              <a16:creationId xmlns:a16="http://schemas.microsoft.com/office/drawing/2014/main" id="{6757F09F-0039-4217-BA91-ABAE6807AF62}"/>
            </a:ext>
          </a:extLst>
        </xdr:cNvPr>
        <xdr:cNvCxnSpPr/>
      </xdr:nvCxnSpPr>
      <xdr:spPr>
        <a:xfrm flipV="1">
          <a:off x="9639300" y="6558800"/>
          <a:ext cx="838200" cy="1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23438</xdr:rowOff>
    </xdr:from>
    <xdr:to>
      <xdr:col>46</xdr:col>
      <xdr:colOff>38100</xdr:colOff>
      <xdr:row>38</xdr:row>
      <xdr:rowOff>125038</xdr:rowOff>
    </xdr:to>
    <xdr:sp macro="" textlink="">
      <xdr:nvSpPr>
        <xdr:cNvPr id="134" name="楕円 133">
          <a:extLst>
            <a:ext uri="{FF2B5EF4-FFF2-40B4-BE49-F238E27FC236}">
              <a16:creationId xmlns:a16="http://schemas.microsoft.com/office/drawing/2014/main" id="{0CE91BF0-92FC-49DB-A304-79C4AF7961E2}"/>
            </a:ext>
          </a:extLst>
        </xdr:cNvPr>
        <xdr:cNvSpPr/>
      </xdr:nvSpPr>
      <xdr:spPr>
        <a:xfrm>
          <a:off x="8699500" y="653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59760</xdr:rowOff>
    </xdr:from>
    <xdr:to>
      <xdr:col>50</xdr:col>
      <xdr:colOff>114300</xdr:colOff>
      <xdr:row>38</xdr:row>
      <xdr:rowOff>74238</xdr:rowOff>
    </xdr:to>
    <xdr:cxnSp macro="">
      <xdr:nvCxnSpPr>
        <xdr:cNvPr id="135" name="直線コネクタ 134">
          <a:extLst>
            <a:ext uri="{FF2B5EF4-FFF2-40B4-BE49-F238E27FC236}">
              <a16:creationId xmlns:a16="http://schemas.microsoft.com/office/drawing/2014/main" id="{73110C61-0069-4378-8B16-12343DD318D0}"/>
            </a:ext>
          </a:extLst>
        </xdr:cNvPr>
        <xdr:cNvCxnSpPr/>
      </xdr:nvCxnSpPr>
      <xdr:spPr>
        <a:xfrm flipV="1">
          <a:off x="8750300" y="657486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39440</xdr:rowOff>
    </xdr:from>
    <xdr:to>
      <xdr:col>41</xdr:col>
      <xdr:colOff>101600</xdr:colOff>
      <xdr:row>38</xdr:row>
      <xdr:rowOff>141040</xdr:rowOff>
    </xdr:to>
    <xdr:sp macro="" textlink="">
      <xdr:nvSpPr>
        <xdr:cNvPr id="136" name="楕円 135">
          <a:extLst>
            <a:ext uri="{FF2B5EF4-FFF2-40B4-BE49-F238E27FC236}">
              <a16:creationId xmlns:a16="http://schemas.microsoft.com/office/drawing/2014/main" id="{7B2A9DE0-BAE6-4E57-A7F6-7B57489B0DF6}"/>
            </a:ext>
          </a:extLst>
        </xdr:cNvPr>
        <xdr:cNvSpPr/>
      </xdr:nvSpPr>
      <xdr:spPr>
        <a:xfrm>
          <a:off x="7810500" y="65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74238</xdr:rowOff>
    </xdr:from>
    <xdr:to>
      <xdr:col>45</xdr:col>
      <xdr:colOff>177800</xdr:colOff>
      <xdr:row>38</xdr:row>
      <xdr:rowOff>90240</xdr:rowOff>
    </xdr:to>
    <xdr:cxnSp macro="">
      <xdr:nvCxnSpPr>
        <xdr:cNvPr id="137" name="直線コネクタ 136">
          <a:extLst>
            <a:ext uri="{FF2B5EF4-FFF2-40B4-BE49-F238E27FC236}">
              <a16:creationId xmlns:a16="http://schemas.microsoft.com/office/drawing/2014/main" id="{55AD8B8F-DEAC-4A41-BC28-7F0440FC75A3}"/>
            </a:ext>
          </a:extLst>
        </xdr:cNvPr>
        <xdr:cNvCxnSpPr/>
      </xdr:nvCxnSpPr>
      <xdr:spPr>
        <a:xfrm flipV="1">
          <a:off x="7861300" y="658933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55023</xdr:rowOff>
    </xdr:from>
    <xdr:to>
      <xdr:col>36</xdr:col>
      <xdr:colOff>165100</xdr:colOff>
      <xdr:row>38</xdr:row>
      <xdr:rowOff>156623</xdr:rowOff>
    </xdr:to>
    <xdr:sp macro="" textlink="">
      <xdr:nvSpPr>
        <xdr:cNvPr id="138" name="楕円 137">
          <a:extLst>
            <a:ext uri="{FF2B5EF4-FFF2-40B4-BE49-F238E27FC236}">
              <a16:creationId xmlns:a16="http://schemas.microsoft.com/office/drawing/2014/main" id="{BDF8B5FD-C5C6-4257-9C71-5F42FCE427AD}"/>
            </a:ext>
          </a:extLst>
        </xdr:cNvPr>
        <xdr:cNvSpPr/>
      </xdr:nvSpPr>
      <xdr:spPr>
        <a:xfrm>
          <a:off x="6921500" y="657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90240</xdr:rowOff>
    </xdr:from>
    <xdr:to>
      <xdr:col>41</xdr:col>
      <xdr:colOff>50800</xdr:colOff>
      <xdr:row>38</xdr:row>
      <xdr:rowOff>105823</xdr:rowOff>
    </xdr:to>
    <xdr:cxnSp macro="">
      <xdr:nvCxnSpPr>
        <xdr:cNvPr id="139" name="直線コネクタ 138">
          <a:extLst>
            <a:ext uri="{FF2B5EF4-FFF2-40B4-BE49-F238E27FC236}">
              <a16:creationId xmlns:a16="http://schemas.microsoft.com/office/drawing/2014/main" id="{816AEF29-B2D0-4C0B-A6F7-CA366760074D}"/>
            </a:ext>
          </a:extLst>
        </xdr:cNvPr>
        <xdr:cNvCxnSpPr/>
      </xdr:nvCxnSpPr>
      <xdr:spPr>
        <a:xfrm flipV="1">
          <a:off x="6972300" y="6605340"/>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7752</xdr:rowOff>
    </xdr:from>
    <xdr:ext cx="534377" cy="259045"/>
    <xdr:sp macro="" textlink="">
      <xdr:nvSpPr>
        <xdr:cNvPr id="140" name="n_1aveValue【道路】&#10;一人当たり延長">
          <a:extLst>
            <a:ext uri="{FF2B5EF4-FFF2-40B4-BE49-F238E27FC236}">
              <a16:creationId xmlns:a16="http://schemas.microsoft.com/office/drawing/2014/main" id="{B082E1E2-32D4-4014-B6F2-6F92771ADDD1}"/>
            </a:ext>
          </a:extLst>
        </xdr:cNvPr>
        <xdr:cNvSpPr txBox="1"/>
      </xdr:nvSpPr>
      <xdr:spPr>
        <a:xfrm>
          <a:off x="9359411" y="66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29792</xdr:rowOff>
    </xdr:from>
    <xdr:ext cx="534377" cy="259045"/>
    <xdr:sp macro="" textlink="">
      <xdr:nvSpPr>
        <xdr:cNvPr id="141" name="n_2aveValue【道路】&#10;一人当たり延長">
          <a:extLst>
            <a:ext uri="{FF2B5EF4-FFF2-40B4-BE49-F238E27FC236}">
              <a16:creationId xmlns:a16="http://schemas.microsoft.com/office/drawing/2014/main" id="{37236849-CCCB-44EE-B66F-30068761E836}"/>
            </a:ext>
          </a:extLst>
        </xdr:cNvPr>
        <xdr:cNvSpPr txBox="1"/>
      </xdr:nvSpPr>
      <xdr:spPr>
        <a:xfrm>
          <a:off x="8483111" y="671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39603</xdr:rowOff>
    </xdr:from>
    <xdr:ext cx="534377" cy="259045"/>
    <xdr:sp macro="" textlink="">
      <xdr:nvSpPr>
        <xdr:cNvPr id="142" name="n_3aveValue【道路】&#10;一人当たり延長">
          <a:extLst>
            <a:ext uri="{FF2B5EF4-FFF2-40B4-BE49-F238E27FC236}">
              <a16:creationId xmlns:a16="http://schemas.microsoft.com/office/drawing/2014/main" id="{82B8E3FD-F980-4FF5-9C76-95565DF93AA4}"/>
            </a:ext>
          </a:extLst>
        </xdr:cNvPr>
        <xdr:cNvSpPr txBox="1"/>
      </xdr:nvSpPr>
      <xdr:spPr>
        <a:xfrm>
          <a:off x="7594111" y="672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48156</xdr:rowOff>
    </xdr:from>
    <xdr:ext cx="534377" cy="259045"/>
    <xdr:sp macro="" textlink="">
      <xdr:nvSpPr>
        <xdr:cNvPr id="143" name="n_4aveValue【道路】&#10;一人当たり延長">
          <a:extLst>
            <a:ext uri="{FF2B5EF4-FFF2-40B4-BE49-F238E27FC236}">
              <a16:creationId xmlns:a16="http://schemas.microsoft.com/office/drawing/2014/main" id="{AF7E5571-977F-4685-AB8D-259350BC1120}"/>
            </a:ext>
          </a:extLst>
        </xdr:cNvPr>
        <xdr:cNvSpPr txBox="1"/>
      </xdr:nvSpPr>
      <xdr:spPr>
        <a:xfrm>
          <a:off x="6705111" y="673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127087</xdr:rowOff>
    </xdr:from>
    <xdr:ext cx="534377" cy="259045"/>
    <xdr:sp macro="" textlink="">
      <xdr:nvSpPr>
        <xdr:cNvPr id="144" name="n_1mainValue【道路】&#10;一人当たり延長">
          <a:extLst>
            <a:ext uri="{FF2B5EF4-FFF2-40B4-BE49-F238E27FC236}">
              <a16:creationId xmlns:a16="http://schemas.microsoft.com/office/drawing/2014/main" id="{A7950D8C-4FA9-4C12-87C6-C94FF092D624}"/>
            </a:ext>
          </a:extLst>
        </xdr:cNvPr>
        <xdr:cNvSpPr txBox="1"/>
      </xdr:nvSpPr>
      <xdr:spPr>
        <a:xfrm>
          <a:off x="9359411" y="629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141565</xdr:rowOff>
    </xdr:from>
    <xdr:ext cx="534377" cy="259045"/>
    <xdr:sp macro="" textlink="">
      <xdr:nvSpPr>
        <xdr:cNvPr id="145" name="n_2mainValue【道路】&#10;一人当たり延長">
          <a:extLst>
            <a:ext uri="{FF2B5EF4-FFF2-40B4-BE49-F238E27FC236}">
              <a16:creationId xmlns:a16="http://schemas.microsoft.com/office/drawing/2014/main" id="{6871F1D0-EB39-4FD9-857A-1534CBC031A1}"/>
            </a:ext>
          </a:extLst>
        </xdr:cNvPr>
        <xdr:cNvSpPr txBox="1"/>
      </xdr:nvSpPr>
      <xdr:spPr>
        <a:xfrm>
          <a:off x="8483111" y="631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157567</xdr:rowOff>
    </xdr:from>
    <xdr:ext cx="534377" cy="259045"/>
    <xdr:sp macro="" textlink="">
      <xdr:nvSpPr>
        <xdr:cNvPr id="146" name="n_3mainValue【道路】&#10;一人当たり延長">
          <a:extLst>
            <a:ext uri="{FF2B5EF4-FFF2-40B4-BE49-F238E27FC236}">
              <a16:creationId xmlns:a16="http://schemas.microsoft.com/office/drawing/2014/main" id="{5D93B68C-8E3A-403A-BB73-B95CC77E0AD5}"/>
            </a:ext>
          </a:extLst>
        </xdr:cNvPr>
        <xdr:cNvSpPr txBox="1"/>
      </xdr:nvSpPr>
      <xdr:spPr>
        <a:xfrm>
          <a:off x="7594111" y="63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1700</xdr:rowOff>
    </xdr:from>
    <xdr:ext cx="534377" cy="259045"/>
    <xdr:sp macro="" textlink="">
      <xdr:nvSpPr>
        <xdr:cNvPr id="147" name="n_4mainValue【道路】&#10;一人当たり延長">
          <a:extLst>
            <a:ext uri="{FF2B5EF4-FFF2-40B4-BE49-F238E27FC236}">
              <a16:creationId xmlns:a16="http://schemas.microsoft.com/office/drawing/2014/main" id="{F285DBF2-220B-44C3-B0C9-8806804B4D6B}"/>
            </a:ext>
          </a:extLst>
        </xdr:cNvPr>
        <xdr:cNvSpPr txBox="1"/>
      </xdr:nvSpPr>
      <xdr:spPr>
        <a:xfrm>
          <a:off x="6705111" y="63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3326C9F5-2AD0-44B2-B081-00F001686EA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938F659B-1919-4E26-A305-A5801BA45E7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B99158A-E1BB-4D52-9AB6-7CDA7EB89EB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C784B909-6663-44E3-B604-3436A211B8B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B8050848-3FF3-4F5E-ACDA-E484FB74146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A736DC8D-E443-43E5-9134-1856ED43249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74F4BD2F-6B6F-4E29-84BF-019CE8DEFA4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4E6B8A8A-922E-42A0-8672-A6C0F8D11AD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DECCF656-73D8-4B0E-9EBD-8147E79B197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5FE3560C-5297-4B0A-8939-66A791544A5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A0E231F3-30FA-4080-8F5A-C7A9D31688E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70C26D90-1D37-43D2-BA14-76DF6949109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99040DAF-99F3-4C44-8AD4-93FAB9255A5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F480688-EE06-4C9E-A98F-F3D98124200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7B2428-4243-445E-B0AB-E6010EDE944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C1CEFAB3-CEE3-4503-80C3-02F6DA837CA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FD8BE0A9-398C-4DAD-8DE4-7CF45AA0090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2C12EB5-CBDE-4382-9B3B-ED4E9488F29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F7466E2C-2E22-4C72-B82A-630F601539E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97A3EC53-96DC-47A6-91F9-1EC0704B0B8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7944E40-31B5-48C9-AF92-E91412F537B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40452382-0D51-4FA7-8D1E-0B9E102BA95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7719945E-4530-4C4E-8AC8-A3FA71EF8A4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30E1D0B2-C7C4-449E-B06D-B517B60E1B2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6A1A0772-54DF-471C-9C7C-5248E33653E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104503</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EFB09158-10AD-4F62-82FF-0D75C6B10AB8}"/>
            </a:ext>
          </a:extLst>
        </xdr:cNvPr>
        <xdr:cNvCxnSpPr/>
      </xdr:nvCxnSpPr>
      <xdr:spPr>
        <a:xfrm flipV="1">
          <a:off x="4634865" y="9534253"/>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E03CB276-A9A9-4E06-81BA-93468CA4DED9}"/>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D5620B60-360A-4988-8112-BA5E5105E7D2}"/>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51180</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22F271D9-6F1D-48EE-9137-406C4A52BC0A}"/>
            </a:ext>
          </a:extLst>
        </xdr:cNvPr>
        <xdr:cNvSpPr txBox="1"/>
      </xdr:nvSpPr>
      <xdr:spPr>
        <a:xfrm>
          <a:off x="4673600" y="9309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104503</xdr:rowOff>
    </xdr:from>
    <xdr:to>
      <xdr:col>24</xdr:col>
      <xdr:colOff>152400</xdr:colOff>
      <xdr:row>55</xdr:row>
      <xdr:rowOff>104503</xdr:rowOff>
    </xdr:to>
    <xdr:cxnSp macro="">
      <xdr:nvCxnSpPr>
        <xdr:cNvPr id="177" name="直線コネクタ 176">
          <a:extLst>
            <a:ext uri="{FF2B5EF4-FFF2-40B4-BE49-F238E27FC236}">
              <a16:creationId xmlns:a16="http://schemas.microsoft.com/office/drawing/2014/main" id="{7B2D35A3-D061-4268-8EB4-5B4D816D4135}"/>
            </a:ext>
          </a:extLst>
        </xdr:cNvPr>
        <xdr:cNvCxnSpPr/>
      </xdr:nvCxnSpPr>
      <xdr:spPr>
        <a:xfrm>
          <a:off x="4546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163121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1A60F1D8-30AA-4138-AD89-82B922DBE889}"/>
            </a:ext>
          </a:extLst>
        </xdr:cNvPr>
        <xdr:cNvSpPr txBox="1"/>
      </xdr:nvSpPr>
      <xdr:spPr>
        <a:xfrm>
          <a:off x="4673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9923B5CB-625C-4CB2-980F-23C3D3A954F2}"/>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130447</xdr:rowOff>
    </xdr:from>
    <xdr:to>
      <xdr:col>20</xdr:col>
      <xdr:colOff>38100</xdr:colOff>
      <xdr:row>61</xdr:row>
      <xdr:rowOff>60597</xdr:rowOff>
    </xdr:to>
    <xdr:sp macro="" textlink="">
      <xdr:nvSpPr>
        <xdr:cNvPr id="180" name="フローチャート: 判断 179">
          <a:extLst>
            <a:ext uri="{FF2B5EF4-FFF2-40B4-BE49-F238E27FC236}">
              <a16:creationId xmlns:a16="http://schemas.microsoft.com/office/drawing/2014/main" id="{02750C8E-CBC8-44A7-A2F0-571A059836E7}"/>
            </a:ext>
          </a:extLst>
        </xdr:cNvPr>
        <xdr:cNvSpPr/>
      </xdr:nvSpPr>
      <xdr:spPr>
        <a:xfrm>
          <a:off x="3746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128815</xdr:rowOff>
    </xdr:from>
    <xdr:to>
      <xdr:col>15</xdr:col>
      <xdr:colOff>101600</xdr:colOff>
      <xdr:row>61</xdr:row>
      <xdr:rowOff>58965</xdr:rowOff>
    </xdr:to>
    <xdr:sp macro="" textlink="">
      <xdr:nvSpPr>
        <xdr:cNvPr id="181" name="フローチャート: 判断 180">
          <a:extLst>
            <a:ext uri="{FF2B5EF4-FFF2-40B4-BE49-F238E27FC236}">
              <a16:creationId xmlns:a16="http://schemas.microsoft.com/office/drawing/2014/main" id="{B85AAFDE-C09A-4872-92B4-88374A678133}"/>
            </a:ext>
          </a:extLst>
        </xdr:cNvPr>
        <xdr:cNvSpPr/>
      </xdr:nvSpPr>
      <xdr:spPr>
        <a:xfrm>
          <a:off x="2857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92891</xdr:rowOff>
    </xdr:from>
    <xdr:to>
      <xdr:col>10</xdr:col>
      <xdr:colOff>165100</xdr:colOff>
      <xdr:row>61</xdr:row>
      <xdr:rowOff>23041</xdr:rowOff>
    </xdr:to>
    <xdr:sp macro="" textlink="">
      <xdr:nvSpPr>
        <xdr:cNvPr id="182" name="フローチャート: 判断 181">
          <a:extLst>
            <a:ext uri="{FF2B5EF4-FFF2-40B4-BE49-F238E27FC236}">
              <a16:creationId xmlns:a16="http://schemas.microsoft.com/office/drawing/2014/main" id="{798E1462-110F-4A78-878A-E45FFD81B8B0}"/>
            </a:ext>
          </a:extLst>
        </xdr:cNvPr>
        <xdr:cNvSpPr/>
      </xdr:nvSpPr>
      <xdr:spPr>
        <a:xfrm>
          <a:off x="1968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150102A4-4C26-438E-BB06-9052529F33EE}"/>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E857DD8-CA54-432D-9477-D49E77B7D5A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62A647D-3E95-4839-8922-7A66A22EDFE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30FDE79-A981-460F-AC83-33B7B28FBF7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E40C591-9C9D-4DF0-9026-54AB1AEBA0D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96C89D2-0223-4247-B143-90EB8B1074E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189" name="楕円 188">
          <a:extLst>
            <a:ext uri="{FF2B5EF4-FFF2-40B4-BE49-F238E27FC236}">
              <a16:creationId xmlns:a16="http://schemas.microsoft.com/office/drawing/2014/main" id="{94DCB101-E000-4B4D-9841-524DE1DC801F}"/>
            </a:ext>
          </a:extLst>
        </xdr:cNvPr>
        <xdr:cNvSpPr/>
      </xdr:nvSpPr>
      <xdr:spPr>
        <a:xfrm>
          <a:off x="45847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77850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7F39967A-280B-4147-9FB9-EC236B6B4B10}"/>
            </a:ext>
          </a:extLst>
        </xdr:cNvPr>
        <xdr:cNvSpPr txBox="1"/>
      </xdr:nvSpPr>
      <xdr:spPr>
        <a:xfrm>
          <a:off x="4673600"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78196</xdr:rowOff>
    </xdr:from>
    <xdr:to>
      <xdr:col>20</xdr:col>
      <xdr:colOff>38100</xdr:colOff>
      <xdr:row>62</xdr:row>
      <xdr:rowOff>8346</xdr:rowOff>
    </xdr:to>
    <xdr:sp macro="" textlink="">
      <xdr:nvSpPr>
        <xdr:cNvPr id="191" name="楕円 190">
          <a:extLst>
            <a:ext uri="{FF2B5EF4-FFF2-40B4-BE49-F238E27FC236}">
              <a16:creationId xmlns:a16="http://schemas.microsoft.com/office/drawing/2014/main" id="{1D6B2AD7-FA84-4C51-9754-B108207F729E}"/>
            </a:ext>
          </a:extLst>
        </xdr:cNvPr>
        <xdr:cNvSpPr/>
      </xdr:nvSpPr>
      <xdr:spPr>
        <a:xfrm>
          <a:off x="3746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128996</xdr:rowOff>
    </xdr:from>
    <xdr:to>
      <xdr:col>24</xdr:col>
      <xdr:colOff>63500</xdr:colOff>
      <xdr:row>61</xdr:row>
      <xdr:rowOff>150223</xdr:rowOff>
    </xdr:to>
    <xdr:cxnSp macro="">
      <xdr:nvCxnSpPr>
        <xdr:cNvPr id="192" name="直線コネクタ 191">
          <a:extLst>
            <a:ext uri="{FF2B5EF4-FFF2-40B4-BE49-F238E27FC236}">
              <a16:creationId xmlns:a16="http://schemas.microsoft.com/office/drawing/2014/main" id="{8A52CC8B-98DB-40F3-84F1-166B0DA3DF83}"/>
            </a:ext>
          </a:extLst>
        </xdr:cNvPr>
        <xdr:cNvCxnSpPr/>
      </xdr:nvCxnSpPr>
      <xdr:spPr>
        <a:xfrm>
          <a:off x="3797300" y="1058744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55335</xdr:rowOff>
    </xdr:from>
    <xdr:to>
      <xdr:col>15</xdr:col>
      <xdr:colOff>101600</xdr:colOff>
      <xdr:row>61</xdr:row>
      <xdr:rowOff>156935</xdr:rowOff>
    </xdr:to>
    <xdr:sp macro="" textlink="">
      <xdr:nvSpPr>
        <xdr:cNvPr id="193" name="楕円 192">
          <a:extLst>
            <a:ext uri="{FF2B5EF4-FFF2-40B4-BE49-F238E27FC236}">
              <a16:creationId xmlns:a16="http://schemas.microsoft.com/office/drawing/2014/main" id="{509D0D0B-B249-4D9A-AF9D-71F1852A7330}"/>
            </a:ext>
          </a:extLst>
        </xdr:cNvPr>
        <xdr:cNvSpPr/>
      </xdr:nvSpPr>
      <xdr:spPr>
        <a:xfrm>
          <a:off x="2857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106135</xdr:rowOff>
    </xdr:from>
    <xdr:to>
      <xdr:col>19</xdr:col>
      <xdr:colOff>177800</xdr:colOff>
      <xdr:row>61</xdr:row>
      <xdr:rowOff>128996</xdr:rowOff>
    </xdr:to>
    <xdr:cxnSp macro="">
      <xdr:nvCxnSpPr>
        <xdr:cNvPr id="194" name="直線コネクタ 193">
          <a:extLst>
            <a:ext uri="{FF2B5EF4-FFF2-40B4-BE49-F238E27FC236}">
              <a16:creationId xmlns:a16="http://schemas.microsoft.com/office/drawing/2014/main" id="{98A5C21C-7E6C-4459-A7BF-7C3506F7845E}"/>
            </a:ext>
          </a:extLst>
        </xdr:cNvPr>
        <xdr:cNvCxnSpPr/>
      </xdr:nvCxnSpPr>
      <xdr:spPr>
        <a:xfrm>
          <a:off x="2908300" y="1056458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30843</xdr:rowOff>
    </xdr:from>
    <xdr:to>
      <xdr:col>10</xdr:col>
      <xdr:colOff>165100</xdr:colOff>
      <xdr:row>61</xdr:row>
      <xdr:rowOff>132443</xdr:rowOff>
    </xdr:to>
    <xdr:sp macro="" textlink="">
      <xdr:nvSpPr>
        <xdr:cNvPr id="195" name="楕円 194">
          <a:extLst>
            <a:ext uri="{FF2B5EF4-FFF2-40B4-BE49-F238E27FC236}">
              <a16:creationId xmlns:a16="http://schemas.microsoft.com/office/drawing/2014/main" id="{51C97ECB-3B13-419F-9E3E-EB5395D47EE3}"/>
            </a:ext>
          </a:extLst>
        </xdr:cNvPr>
        <xdr:cNvSpPr/>
      </xdr:nvSpPr>
      <xdr:spPr>
        <a:xfrm>
          <a:off x="1968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81643</xdr:rowOff>
    </xdr:from>
    <xdr:to>
      <xdr:col>15</xdr:col>
      <xdr:colOff>50800</xdr:colOff>
      <xdr:row>61</xdr:row>
      <xdr:rowOff>106135</xdr:rowOff>
    </xdr:to>
    <xdr:cxnSp macro="">
      <xdr:nvCxnSpPr>
        <xdr:cNvPr id="196" name="直線コネクタ 195">
          <a:extLst>
            <a:ext uri="{FF2B5EF4-FFF2-40B4-BE49-F238E27FC236}">
              <a16:creationId xmlns:a16="http://schemas.microsoft.com/office/drawing/2014/main" id="{A3EED647-C8AF-427A-9BD1-381FD4FF4534}"/>
            </a:ext>
          </a:extLst>
        </xdr:cNvPr>
        <xdr:cNvCxnSpPr/>
      </xdr:nvCxnSpPr>
      <xdr:spPr>
        <a:xfrm>
          <a:off x="2019300" y="10540093"/>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141877</xdr:rowOff>
    </xdr:from>
    <xdr:to>
      <xdr:col>6</xdr:col>
      <xdr:colOff>38100</xdr:colOff>
      <xdr:row>61</xdr:row>
      <xdr:rowOff>72027</xdr:rowOff>
    </xdr:to>
    <xdr:sp macro="" textlink="">
      <xdr:nvSpPr>
        <xdr:cNvPr id="197" name="楕円 196">
          <a:extLst>
            <a:ext uri="{FF2B5EF4-FFF2-40B4-BE49-F238E27FC236}">
              <a16:creationId xmlns:a16="http://schemas.microsoft.com/office/drawing/2014/main" id="{C64B6A4A-6160-484F-BF66-2B3C710ED72D}"/>
            </a:ext>
          </a:extLst>
        </xdr:cNvPr>
        <xdr:cNvSpPr/>
      </xdr:nvSpPr>
      <xdr:spPr>
        <a:xfrm>
          <a:off x="1079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21227</xdr:rowOff>
    </xdr:from>
    <xdr:to>
      <xdr:col>10</xdr:col>
      <xdr:colOff>114300</xdr:colOff>
      <xdr:row>61</xdr:row>
      <xdr:rowOff>81643</xdr:rowOff>
    </xdr:to>
    <xdr:cxnSp macro="">
      <xdr:nvCxnSpPr>
        <xdr:cNvPr id="198" name="直線コネクタ 197">
          <a:extLst>
            <a:ext uri="{FF2B5EF4-FFF2-40B4-BE49-F238E27FC236}">
              <a16:creationId xmlns:a16="http://schemas.microsoft.com/office/drawing/2014/main" id="{237F7E56-0166-4DB5-8DD3-7B78CE96278B}"/>
            </a:ext>
          </a:extLst>
        </xdr:cNvPr>
        <xdr:cNvCxnSpPr/>
      </xdr:nvCxnSpPr>
      <xdr:spPr>
        <a:xfrm>
          <a:off x="1130300" y="10479677"/>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77124</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6D5DCCD-B7B9-4DCD-AAFB-EFAE12B99261}"/>
            </a:ext>
          </a:extLst>
        </xdr:cNvPr>
        <xdr:cNvSpPr txBox="1"/>
      </xdr:nvSpPr>
      <xdr:spPr>
        <a:xfrm>
          <a:off x="35820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75492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C629419C-DA60-4182-A82E-7B2A96AE0312}"/>
            </a:ext>
          </a:extLst>
        </xdr:cNvPr>
        <xdr:cNvSpPr txBox="1"/>
      </xdr:nvSpPr>
      <xdr:spPr>
        <a:xfrm>
          <a:off x="27057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39568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13912A02-705E-490E-B6CD-1F379FC81D3D}"/>
            </a:ext>
          </a:extLst>
        </xdr:cNvPr>
        <xdr:cNvSpPr txBox="1"/>
      </xdr:nvSpPr>
      <xdr:spPr>
        <a:xfrm>
          <a:off x="1816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41A62077-1C62-4FC2-8F83-E5F3222482E6}"/>
            </a:ext>
          </a:extLst>
        </xdr:cNvPr>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170923</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AC74A8AE-7CD2-41EA-A689-10D37E6CD3AC}"/>
            </a:ext>
          </a:extLst>
        </xdr:cNvPr>
        <xdr:cNvSpPr txBox="1"/>
      </xdr:nvSpPr>
      <xdr:spPr>
        <a:xfrm>
          <a:off x="35820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148062</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9D195B84-3A29-4405-BE32-1CCDE899BB57}"/>
            </a:ext>
          </a:extLst>
        </xdr:cNvPr>
        <xdr:cNvSpPr txBox="1"/>
      </xdr:nvSpPr>
      <xdr:spPr>
        <a:xfrm>
          <a:off x="27057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123570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3B872EA8-A002-4136-8F70-F100FF68919F}"/>
            </a:ext>
          </a:extLst>
        </xdr:cNvPr>
        <xdr:cNvSpPr txBox="1"/>
      </xdr:nvSpPr>
      <xdr:spPr>
        <a:xfrm>
          <a:off x="18167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63154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85BCF9C3-F023-4355-B1B2-5C1E3AA45510}"/>
            </a:ext>
          </a:extLst>
        </xdr:cNvPr>
        <xdr:cNvSpPr txBox="1"/>
      </xdr:nvSpPr>
      <xdr:spPr>
        <a:xfrm>
          <a:off x="927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5A96A963-42EC-4AE3-890C-EADA4F12AA9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FE913991-33F2-4796-B097-0ED8792B57C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B3100C52-41B0-4504-B7FB-D6A44427435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60453330-5217-44DD-9195-2EE8F992041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B184FB92-4C44-4E1B-9EFD-C1D3A628B72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1ACE55DD-A92C-43F7-A052-5B53EB0591B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D4CC57CF-0ED7-45A1-818D-AE695DEE6A3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EEC797B0-2312-407B-9B6A-9649BFF2482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2527CF9C-CCAF-4824-B5B5-6D4A7168AB7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607C7FA3-61FD-47C6-81C5-DA2DF10A892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9EE89D77-506A-47B3-A229-9059BAC6E7C5}"/>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7EA50F12-2EC2-49FF-8014-FFB97F0631A1}"/>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BAE9D315-AE03-42EB-AE01-AE2F9640103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57F91692-647B-4C47-898B-476A52D2EE15}"/>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1E92B7B9-9241-482A-B42C-63032A79E38E}"/>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E2970629-B240-4625-8663-81F248369946}"/>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8384707A-E182-4224-9EBE-89219F69AD44}"/>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8425AA34-74D9-426F-A77F-594E5D198B1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E7975AF6-BA0E-4BA2-A3EC-2918EA793E2D}"/>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EC6AC517-6716-4C92-9CE3-16947B1E9E76}"/>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A96DEA69-79B5-49B3-A5D7-087E9785DBF5}"/>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E4475663-80F6-4AF7-B2C2-F77A2EEB1901}"/>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6DDCC80F-C776-4C31-8BC9-D132219B1F9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4262C4EC-6F4B-45AC-98BB-773558F9B01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46630C5D-87E9-433A-A38C-25A87907120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25219</xdr:rowOff>
    </xdr:from>
    <xdr:to>
      <xdr:col>54</xdr:col>
      <xdr:colOff>189865</xdr:colOff>
      <xdr:row>64</xdr:row>
      <xdr:rowOff>124709</xdr:rowOff>
    </xdr:to>
    <xdr:cxnSp macro="">
      <xdr:nvCxnSpPr>
        <xdr:cNvPr id="232" name="直線コネクタ 231">
          <a:extLst>
            <a:ext uri="{FF2B5EF4-FFF2-40B4-BE49-F238E27FC236}">
              <a16:creationId xmlns:a16="http://schemas.microsoft.com/office/drawing/2014/main" id="{131BC53B-6496-4076-9963-D4360B3C8E29}"/>
            </a:ext>
          </a:extLst>
        </xdr:cNvPr>
        <xdr:cNvCxnSpPr/>
      </xdr:nvCxnSpPr>
      <xdr:spPr>
        <a:xfrm flipV="1">
          <a:off x="10476865" y="9626419"/>
          <a:ext cx="0" cy="147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128536</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AC51819C-BEEC-4C9F-B25D-81E219A4C3CA}"/>
            </a:ext>
          </a:extLst>
        </xdr:cNvPr>
        <xdr:cNvSpPr txBox="1"/>
      </xdr:nvSpPr>
      <xdr:spPr>
        <a:xfrm>
          <a:off x="10515600" y="1110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124709</xdr:rowOff>
    </xdr:from>
    <xdr:to>
      <xdr:col>55</xdr:col>
      <xdr:colOff>88900</xdr:colOff>
      <xdr:row>64</xdr:row>
      <xdr:rowOff>124709</xdr:rowOff>
    </xdr:to>
    <xdr:cxnSp macro="">
      <xdr:nvCxnSpPr>
        <xdr:cNvPr id="234" name="直線コネクタ 233">
          <a:extLst>
            <a:ext uri="{FF2B5EF4-FFF2-40B4-BE49-F238E27FC236}">
              <a16:creationId xmlns:a16="http://schemas.microsoft.com/office/drawing/2014/main" id="{068FED57-D4B8-4BDB-915E-4C27BE0C0FCD}"/>
            </a:ext>
          </a:extLst>
        </xdr:cNvPr>
        <xdr:cNvCxnSpPr/>
      </xdr:nvCxnSpPr>
      <xdr:spPr>
        <a:xfrm>
          <a:off x="10388600" y="11097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143346</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5EB1314C-AACA-48EE-8BF9-D38AAFB3285E}"/>
            </a:ext>
          </a:extLst>
        </xdr:cNvPr>
        <xdr:cNvSpPr txBox="1"/>
      </xdr:nvSpPr>
      <xdr:spPr>
        <a:xfrm>
          <a:off x="10515600" y="94016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25219</xdr:rowOff>
    </xdr:from>
    <xdr:to>
      <xdr:col>55</xdr:col>
      <xdr:colOff>88900</xdr:colOff>
      <xdr:row>56</xdr:row>
      <xdr:rowOff>25219</xdr:rowOff>
    </xdr:to>
    <xdr:cxnSp macro="">
      <xdr:nvCxnSpPr>
        <xdr:cNvPr id="236" name="直線コネクタ 235">
          <a:extLst>
            <a:ext uri="{FF2B5EF4-FFF2-40B4-BE49-F238E27FC236}">
              <a16:creationId xmlns:a16="http://schemas.microsoft.com/office/drawing/2014/main" id="{1E7747F6-090B-49B8-9E44-CD5DEFBF793C}"/>
            </a:ext>
          </a:extLst>
        </xdr:cNvPr>
        <xdr:cNvCxnSpPr/>
      </xdr:nvCxnSpPr>
      <xdr:spPr>
        <a:xfrm>
          <a:off x="10388600" y="962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14590</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480677EB-BE35-421E-841E-D89E599B75C5}"/>
            </a:ext>
          </a:extLst>
        </xdr:cNvPr>
        <xdr:cNvSpPr txBox="1"/>
      </xdr:nvSpPr>
      <xdr:spPr>
        <a:xfrm>
          <a:off x="10515600" y="10644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36163</xdr:rowOff>
    </xdr:from>
    <xdr:to>
      <xdr:col>55</xdr:col>
      <xdr:colOff>50800</xdr:colOff>
      <xdr:row>62</xdr:row>
      <xdr:rowOff>137763</xdr:rowOff>
    </xdr:to>
    <xdr:sp macro="" textlink="">
      <xdr:nvSpPr>
        <xdr:cNvPr id="238" name="フローチャート: 判断 237">
          <a:extLst>
            <a:ext uri="{FF2B5EF4-FFF2-40B4-BE49-F238E27FC236}">
              <a16:creationId xmlns:a16="http://schemas.microsoft.com/office/drawing/2014/main" id="{2CABEB3B-42DD-4B51-82F0-5DAD45AACC93}"/>
            </a:ext>
          </a:extLst>
        </xdr:cNvPr>
        <xdr:cNvSpPr/>
      </xdr:nvSpPr>
      <xdr:spPr>
        <a:xfrm>
          <a:off x="10426700" y="1066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12202</xdr:rowOff>
    </xdr:from>
    <xdr:to>
      <xdr:col>50</xdr:col>
      <xdr:colOff>165100</xdr:colOff>
      <xdr:row>62</xdr:row>
      <xdr:rowOff>113802</xdr:rowOff>
    </xdr:to>
    <xdr:sp macro="" textlink="">
      <xdr:nvSpPr>
        <xdr:cNvPr id="239" name="フローチャート: 判断 238">
          <a:extLst>
            <a:ext uri="{FF2B5EF4-FFF2-40B4-BE49-F238E27FC236}">
              <a16:creationId xmlns:a16="http://schemas.microsoft.com/office/drawing/2014/main" id="{A5C3F48C-8EC7-4355-964A-6908BD1472BE}"/>
            </a:ext>
          </a:extLst>
        </xdr:cNvPr>
        <xdr:cNvSpPr/>
      </xdr:nvSpPr>
      <xdr:spPr>
        <a:xfrm>
          <a:off x="9588500" y="1064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5663</xdr:rowOff>
    </xdr:from>
    <xdr:to>
      <xdr:col>46</xdr:col>
      <xdr:colOff>38100</xdr:colOff>
      <xdr:row>62</xdr:row>
      <xdr:rowOff>107263</xdr:rowOff>
    </xdr:to>
    <xdr:sp macro="" textlink="">
      <xdr:nvSpPr>
        <xdr:cNvPr id="240" name="フローチャート: 判断 239">
          <a:extLst>
            <a:ext uri="{FF2B5EF4-FFF2-40B4-BE49-F238E27FC236}">
              <a16:creationId xmlns:a16="http://schemas.microsoft.com/office/drawing/2014/main" id="{D043BA08-FB57-4AD7-8654-731DBC640EA3}"/>
            </a:ext>
          </a:extLst>
        </xdr:cNvPr>
        <xdr:cNvSpPr/>
      </xdr:nvSpPr>
      <xdr:spPr>
        <a:xfrm>
          <a:off x="8699500" y="1063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26514</xdr:rowOff>
    </xdr:from>
    <xdr:to>
      <xdr:col>41</xdr:col>
      <xdr:colOff>101600</xdr:colOff>
      <xdr:row>62</xdr:row>
      <xdr:rowOff>128114</xdr:rowOff>
    </xdr:to>
    <xdr:sp macro="" textlink="">
      <xdr:nvSpPr>
        <xdr:cNvPr id="241" name="フローチャート: 判断 240">
          <a:extLst>
            <a:ext uri="{FF2B5EF4-FFF2-40B4-BE49-F238E27FC236}">
              <a16:creationId xmlns:a16="http://schemas.microsoft.com/office/drawing/2014/main" id="{0F3E0594-EF57-42B0-8EF9-BDE2952E5843}"/>
            </a:ext>
          </a:extLst>
        </xdr:cNvPr>
        <xdr:cNvSpPr/>
      </xdr:nvSpPr>
      <xdr:spPr>
        <a:xfrm>
          <a:off x="7810500" y="1065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25834</xdr:rowOff>
    </xdr:from>
    <xdr:to>
      <xdr:col>36</xdr:col>
      <xdr:colOff>165100</xdr:colOff>
      <xdr:row>62</xdr:row>
      <xdr:rowOff>127434</xdr:rowOff>
    </xdr:to>
    <xdr:sp macro="" textlink="">
      <xdr:nvSpPr>
        <xdr:cNvPr id="242" name="フローチャート: 判断 241">
          <a:extLst>
            <a:ext uri="{FF2B5EF4-FFF2-40B4-BE49-F238E27FC236}">
              <a16:creationId xmlns:a16="http://schemas.microsoft.com/office/drawing/2014/main" id="{F86FC6FF-E408-4C83-8436-5EB6F249CEC7}"/>
            </a:ext>
          </a:extLst>
        </xdr:cNvPr>
        <xdr:cNvSpPr/>
      </xdr:nvSpPr>
      <xdr:spPr>
        <a:xfrm>
          <a:off x="6921500" y="1065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2551348-C39A-439F-AA83-3F2125D21F0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15B8945-3EFC-4E39-9C54-5D53E46246E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B4F05E7-4DA4-49E8-B1E7-BC0272CF251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DDE19BE2-DB37-46B6-B14A-8A25AF10DF3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FBEFF0A7-E42B-463A-9AD7-E98234A3D13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78060</xdr:rowOff>
    </xdr:from>
    <xdr:to>
      <xdr:col>55</xdr:col>
      <xdr:colOff>50800</xdr:colOff>
      <xdr:row>62</xdr:row>
      <xdr:rowOff>8210</xdr:rowOff>
    </xdr:to>
    <xdr:sp macro="" textlink="">
      <xdr:nvSpPr>
        <xdr:cNvPr id="248" name="楕円 247">
          <a:extLst>
            <a:ext uri="{FF2B5EF4-FFF2-40B4-BE49-F238E27FC236}">
              <a16:creationId xmlns:a16="http://schemas.microsoft.com/office/drawing/2014/main" id="{3075120D-4106-418D-9D42-7DA5F3212C2B}"/>
            </a:ext>
          </a:extLst>
        </xdr:cNvPr>
        <xdr:cNvSpPr/>
      </xdr:nvSpPr>
      <xdr:spPr>
        <a:xfrm>
          <a:off x="10426700" y="1053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100937</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5CD86ED7-3233-434A-B5DB-2F73F4E5823E}"/>
            </a:ext>
          </a:extLst>
        </xdr:cNvPr>
        <xdr:cNvSpPr txBox="1"/>
      </xdr:nvSpPr>
      <xdr:spPr>
        <a:xfrm>
          <a:off x="10515600" y="1038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90982</xdr:rowOff>
    </xdr:from>
    <xdr:to>
      <xdr:col>50</xdr:col>
      <xdr:colOff>165100</xdr:colOff>
      <xdr:row>62</xdr:row>
      <xdr:rowOff>21132</xdr:rowOff>
    </xdr:to>
    <xdr:sp macro="" textlink="">
      <xdr:nvSpPr>
        <xdr:cNvPr id="250" name="楕円 249">
          <a:extLst>
            <a:ext uri="{FF2B5EF4-FFF2-40B4-BE49-F238E27FC236}">
              <a16:creationId xmlns:a16="http://schemas.microsoft.com/office/drawing/2014/main" id="{1826C3CB-7945-42EF-834E-5C50CA32BFCE}"/>
            </a:ext>
          </a:extLst>
        </xdr:cNvPr>
        <xdr:cNvSpPr/>
      </xdr:nvSpPr>
      <xdr:spPr>
        <a:xfrm>
          <a:off x="9588500" y="1054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128860</xdr:rowOff>
    </xdr:from>
    <xdr:to>
      <xdr:col>55</xdr:col>
      <xdr:colOff>0</xdr:colOff>
      <xdr:row>61</xdr:row>
      <xdr:rowOff>141782</xdr:rowOff>
    </xdr:to>
    <xdr:cxnSp macro="">
      <xdr:nvCxnSpPr>
        <xdr:cNvPr id="251" name="直線コネクタ 250">
          <a:extLst>
            <a:ext uri="{FF2B5EF4-FFF2-40B4-BE49-F238E27FC236}">
              <a16:creationId xmlns:a16="http://schemas.microsoft.com/office/drawing/2014/main" id="{FCBE6326-2606-45A5-A4E1-11B1E4A2A69E}"/>
            </a:ext>
          </a:extLst>
        </xdr:cNvPr>
        <xdr:cNvCxnSpPr/>
      </xdr:nvCxnSpPr>
      <xdr:spPr>
        <a:xfrm flipV="1">
          <a:off x="9639300" y="10587310"/>
          <a:ext cx="838200" cy="1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101761</xdr:rowOff>
    </xdr:from>
    <xdr:to>
      <xdr:col>46</xdr:col>
      <xdr:colOff>38100</xdr:colOff>
      <xdr:row>62</xdr:row>
      <xdr:rowOff>31911</xdr:rowOff>
    </xdr:to>
    <xdr:sp macro="" textlink="">
      <xdr:nvSpPr>
        <xdr:cNvPr id="252" name="楕円 251">
          <a:extLst>
            <a:ext uri="{FF2B5EF4-FFF2-40B4-BE49-F238E27FC236}">
              <a16:creationId xmlns:a16="http://schemas.microsoft.com/office/drawing/2014/main" id="{A043E95A-292A-46D3-A959-E4D263CFF542}"/>
            </a:ext>
          </a:extLst>
        </xdr:cNvPr>
        <xdr:cNvSpPr/>
      </xdr:nvSpPr>
      <xdr:spPr>
        <a:xfrm>
          <a:off x="8699500" y="1056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141782</xdr:rowOff>
    </xdr:from>
    <xdr:to>
      <xdr:col>50</xdr:col>
      <xdr:colOff>114300</xdr:colOff>
      <xdr:row>61</xdr:row>
      <xdr:rowOff>152561</xdr:rowOff>
    </xdr:to>
    <xdr:cxnSp macro="">
      <xdr:nvCxnSpPr>
        <xdr:cNvPr id="253" name="直線コネクタ 252">
          <a:extLst>
            <a:ext uri="{FF2B5EF4-FFF2-40B4-BE49-F238E27FC236}">
              <a16:creationId xmlns:a16="http://schemas.microsoft.com/office/drawing/2014/main" id="{CC505D9B-419D-47B5-8A8E-C1DD0164C876}"/>
            </a:ext>
          </a:extLst>
        </xdr:cNvPr>
        <xdr:cNvCxnSpPr/>
      </xdr:nvCxnSpPr>
      <xdr:spPr>
        <a:xfrm flipV="1">
          <a:off x="8750300" y="10600232"/>
          <a:ext cx="889000" cy="1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113637</xdr:rowOff>
    </xdr:from>
    <xdr:to>
      <xdr:col>41</xdr:col>
      <xdr:colOff>101600</xdr:colOff>
      <xdr:row>62</xdr:row>
      <xdr:rowOff>43787</xdr:rowOff>
    </xdr:to>
    <xdr:sp macro="" textlink="">
      <xdr:nvSpPr>
        <xdr:cNvPr id="254" name="楕円 253">
          <a:extLst>
            <a:ext uri="{FF2B5EF4-FFF2-40B4-BE49-F238E27FC236}">
              <a16:creationId xmlns:a16="http://schemas.microsoft.com/office/drawing/2014/main" id="{753BC8CA-2341-4913-AF18-E4BC31F65763}"/>
            </a:ext>
          </a:extLst>
        </xdr:cNvPr>
        <xdr:cNvSpPr/>
      </xdr:nvSpPr>
      <xdr:spPr>
        <a:xfrm>
          <a:off x="7810500" y="1057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152561</xdr:rowOff>
    </xdr:from>
    <xdr:to>
      <xdr:col>45</xdr:col>
      <xdr:colOff>177800</xdr:colOff>
      <xdr:row>61</xdr:row>
      <xdr:rowOff>164437</xdr:rowOff>
    </xdr:to>
    <xdr:cxnSp macro="">
      <xdr:nvCxnSpPr>
        <xdr:cNvPr id="255" name="直線コネクタ 254">
          <a:extLst>
            <a:ext uri="{FF2B5EF4-FFF2-40B4-BE49-F238E27FC236}">
              <a16:creationId xmlns:a16="http://schemas.microsoft.com/office/drawing/2014/main" id="{C4503925-EF57-41FC-8B7B-61D137CD560C}"/>
            </a:ext>
          </a:extLst>
        </xdr:cNvPr>
        <xdr:cNvCxnSpPr/>
      </xdr:nvCxnSpPr>
      <xdr:spPr>
        <a:xfrm flipV="1">
          <a:off x="7861300" y="10611011"/>
          <a:ext cx="889000" cy="1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27494</xdr:rowOff>
    </xdr:from>
    <xdr:to>
      <xdr:col>36</xdr:col>
      <xdr:colOff>165100</xdr:colOff>
      <xdr:row>62</xdr:row>
      <xdr:rowOff>129094</xdr:rowOff>
    </xdr:to>
    <xdr:sp macro="" textlink="">
      <xdr:nvSpPr>
        <xdr:cNvPr id="256" name="楕円 255">
          <a:extLst>
            <a:ext uri="{FF2B5EF4-FFF2-40B4-BE49-F238E27FC236}">
              <a16:creationId xmlns:a16="http://schemas.microsoft.com/office/drawing/2014/main" id="{7437DD13-22B4-4C06-8604-6AD36F997F48}"/>
            </a:ext>
          </a:extLst>
        </xdr:cNvPr>
        <xdr:cNvSpPr/>
      </xdr:nvSpPr>
      <xdr:spPr>
        <a:xfrm>
          <a:off x="6921500" y="1065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164437</xdr:rowOff>
    </xdr:from>
    <xdr:to>
      <xdr:col>41</xdr:col>
      <xdr:colOff>50800</xdr:colOff>
      <xdr:row>62</xdr:row>
      <xdr:rowOff>78294</xdr:rowOff>
    </xdr:to>
    <xdr:cxnSp macro="">
      <xdr:nvCxnSpPr>
        <xdr:cNvPr id="257" name="直線コネクタ 256">
          <a:extLst>
            <a:ext uri="{FF2B5EF4-FFF2-40B4-BE49-F238E27FC236}">
              <a16:creationId xmlns:a16="http://schemas.microsoft.com/office/drawing/2014/main" id="{8B8D4B60-692B-435E-9F82-B888AE8B297F}"/>
            </a:ext>
          </a:extLst>
        </xdr:cNvPr>
        <xdr:cNvCxnSpPr/>
      </xdr:nvCxnSpPr>
      <xdr:spPr>
        <a:xfrm flipV="1">
          <a:off x="6972300" y="10622887"/>
          <a:ext cx="889000" cy="8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104929</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13D47F2E-9FC5-430B-A3F0-C649C770EA0D}"/>
            </a:ext>
          </a:extLst>
        </xdr:cNvPr>
        <xdr:cNvSpPr txBox="1"/>
      </xdr:nvSpPr>
      <xdr:spPr>
        <a:xfrm>
          <a:off x="9327095" y="1073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98390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0ABFA455-D800-46E9-BC13-64AA37EBEDD1}"/>
            </a:ext>
          </a:extLst>
        </xdr:cNvPr>
        <xdr:cNvSpPr txBox="1"/>
      </xdr:nvSpPr>
      <xdr:spPr>
        <a:xfrm>
          <a:off x="8450795" y="1072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119241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E91BB830-AA5B-4BB5-8433-64AF096CB2BA}"/>
            </a:ext>
          </a:extLst>
        </xdr:cNvPr>
        <xdr:cNvSpPr txBox="1"/>
      </xdr:nvSpPr>
      <xdr:spPr>
        <a:xfrm>
          <a:off x="7561795" y="1074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143961</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A6294FF7-9D5A-4E30-9D01-8BEE245B7EE7}"/>
            </a:ext>
          </a:extLst>
        </xdr:cNvPr>
        <xdr:cNvSpPr txBox="1"/>
      </xdr:nvSpPr>
      <xdr:spPr>
        <a:xfrm>
          <a:off x="6672795" y="1043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37659</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BB03318F-6954-45F7-9745-BE034527D34A}"/>
            </a:ext>
          </a:extLst>
        </xdr:cNvPr>
        <xdr:cNvSpPr txBox="1"/>
      </xdr:nvSpPr>
      <xdr:spPr>
        <a:xfrm>
          <a:off x="9327095" y="1032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48438</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BF6274B6-5205-43A1-9A74-791690DCE8CE}"/>
            </a:ext>
          </a:extLst>
        </xdr:cNvPr>
        <xdr:cNvSpPr txBox="1"/>
      </xdr:nvSpPr>
      <xdr:spPr>
        <a:xfrm>
          <a:off x="8450795" y="10335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60314</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D1A5824C-7AD1-4AFB-A7E4-62563EFACD21}"/>
            </a:ext>
          </a:extLst>
        </xdr:cNvPr>
        <xdr:cNvSpPr txBox="1"/>
      </xdr:nvSpPr>
      <xdr:spPr>
        <a:xfrm>
          <a:off x="7561795" y="1034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120221</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956EDCD6-0A5B-4FE3-94BF-E528DAB409BE}"/>
            </a:ext>
          </a:extLst>
        </xdr:cNvPr>
        <xdr:cNvSpPr txBox="1"/>
      </xdr:nvSpPr>
      <xdr:spPr>
        <a:xfrm>
          <a:off x="6672795" y="1075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A0FADBAE-4E68-447D-A351-E657D720F1B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8DE43971-874A-4B65-B039-0F2A535D4EF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9D7DCB20-4B98-42C6-ABD8-D33EDD86884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4FEAC9CE-0911-4B15-81AB-CA1D2877643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98B359FA-BECC-4D20-B5E9-8F4FCEE7E96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4D89F923-6B2A-4865-B7DF-5742910324A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F494E0A-57B0-46A3-A782-B253574CF11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2F12B89D-DED4-44BF-97A0-5394FAF9AAF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20704285-60C9-4ECA-AFC4-097F630E4ED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F79BE398-A917-40A8-BB4C-AC55166F1BC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B243DDBC-433E-42C1-881F-BD6B64A7C07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28604261-438B-44FF-AA41-FC6F11BD68B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11B3E2FA-3487-4C63-8E69-475B5FC5782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5F83473C-B4B7-4053-88C8-1744116777F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6339E5AB-E8CC-44A4-B6C7-2E88924D2BF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57084ADA-6895-4DB1-9A6F-33529AA852D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2F628A52-2748-4D6B-A8CA-BBA2099F0DB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A78EEA8E-5EE8-4F25-860A-83CF87E3C71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5DB2FF57-5D48-473F-8EB1-038570FCA10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A8FFBC11-589C-42AA-9EDD-FE960DFDBBA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2688E807-A930-429B-9E7C-1FCBFDCEF15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D26E627E-6A1F-47D4-95A9-E2544F42632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98F15F32-7BFA-4CB0-99D0-B80B23559C9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DBB406FB-CBD5-4DD9-9F82-1730DAFDC82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150495</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D0525CB3-078F-4F65-A57E-51F3D6FE9A34}"/>
            </a:ext>
          </a:extLst>
        </xdr:cNvPr>
        <xdr:cNvCxnSpPr/>
      </xdr:nvCxnSpPr>
      <xdr:spPr>
        <a:xfrm flipV="1">
          <a:off x="4634865"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748C7872-576C-4A3D-83B9-0DE69F6DC40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8137A467-F5A8-416F-BF15-364076D7AFC5}"/>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97172</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B20AEA50-8FE7-471C-BFAD-3AD8148F0209}"/>
            </a:ext>
          </a:extLst>
        </xdr:cNvPr>
        <xdr:cNvSpPr txBox="1"/>
      </xdr:nvSpPr>
      <xdr:spPr>
        <a:xfrm>
          <a:off x="4673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150495</xdr:rowOff>
    </xdr:from>
    <xdr:to>
      <xdr:col>24</xdr:col>
      <xdr:colOff>152400</xdr:colOff>
      <xdr:row>77</xdr:row>
      <xdr:rowOff>150495</xdr:rowOff>
    </xdr:to>
    <xdr:cxnSp macro="">
      <xdr:nvCxnSpPr>
        <xdr:cNvPr id="294" name="直線コネクタ 293">
          <a:extLst>
            <a:ext uri="{FF2B5EF4-FFF2-40B4-BE49-F238E27FC236}">
              <a16:creationId xmlns:a16="http://schemas.microsoft.com/office/drawing/2014/main" id="{BE07DD66-F9A7-49A2-B9B0-7FC9A8955135}"/>
            </a:ext>
          </a:extLst>
        </xdr:cNvPr>
        <xdr:cNvCxnSpPr/>
      </xdr:nvCxnSpPr>
      <xdr:spPr>
        <a:xfrm>
          <a:off x="4546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15A48829-EAA0-4949-9622-DD9A8572E86A}"/>
            </a:ext>
          </a:extLst>
        </xdr:cNvPr>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6" name="フローチャート: 判断 295">
          <a:extLst>
            <a:ext uri="{FF2B5EF4-FFF2-40B4-BE49-F238E27FC236}">
              <a16:creationId xmlns:a16="http://schemas.microsoft.com/office/drawing/2014/main" id="{2D6D3C1D-4E71-4CBD-B16B-00210DA866ED}"/>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636</xdr:rowOff>
    </xdr:from>
    <xdr:to>
      <xdr:col>20</xdr:col>
      <xdr:colOff>38100</xdr:colOff>
      <xdr:row>82</xdr:row>
      <xdr:rowOff>102236</xdr:rowOff>
    </xdr:to>
    <xdr:sp macro="" textlink="">
      <xdr:nvSpPr>
        <xdr:cNvPr id="297" name="フローチャート: 判断 296">
          <a:extLst>
            <a:ext uri="{FF2B5EF4-FFF2-40B4-BE49-F238E27FC236}">
              <a16:creationId xmlns:a16="http://schemas.microsoft.com/office/drawing/2014/main" id="{01C67575-D7A8-4361-BCD0-1949315DD1E9}"/>
            </a:ext>
          </a:extLst>
        </xdr:cNvPr>
        <xdr:cNvSpPr/>
      </xdr:nvSpPr>
      <xdr:spPr>
        <a:xfrm>
          <a:off x="3746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153036</xdr:rowOff>
    </xdr:from>
    <xdr:to>
      <xdr:col>15</xdr:col>
      <xdr:colOff>101600</xdr:colOff>
      <xdr:row>83</xdr:row>
      <xdr:rowOff>83186</xdr:rowOff>
    </xdr:to>
    <xdr:sp macro="" textlink="">
      <xdr:nvSpPr>
        <xdr:cNvPr id="298" name="フローチャート: 判断 297">
          <a:extLst>
            <a:ext uri="{FF2B5EF4-FFF2-40B4-BE49-F238E27FC236}">
              <a16:creationId xmlns:a16="http://schemas.microsoft.com/office/drawing/2014/main" id="{214C3D15-FD4F-46C0-905E-268478B08853}"/>
            </a:ext>
          </a:extLst>
        </xdr:cNvPr>
        <xdr:cNvSpPr/>
      </xdr:nvSpPr>
      <xdr:spPr>
        <a:xfrm>
          <a:off x="2857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9" name="フローチャート: 判断 298">
          <a:extLst>
            <a:ext uri="{FF2B5EF4-FFF2-40B4-BE49-F238E27FC236}">
              <a16:creationId xmlns:a16="http://schemas.microsoft.com/office/drawing/2014/main" id="{942E842C-4449-4628-AFB5-ABB3CFEF7B2B}"/>
            </a:ext>
          </a:extLst>
        </xdr:cNvPr>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300" name="フローチャート: 判断 299">
          <a:extLst>
            <a:ext uri="{FF2B5EF4-FFF2-40B4-BE49-F238E27FC236}">
              <a16:creationId xmlns:a16="http://schemas.microsoft.com/office/drawing/2014/main" id="{936376CC-3513-47FF-93AD-CD4F6461072A}"/>
            </a:ext>
          </a:extLst>
        </xdr:cNvPr>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A7FB593-A448-4E3D-9505-1CB298A0FB9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CCEC141-1E49-40CD-AA91-576F0DF7B58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F2F4C01-3A7A-481B-9B39-4FF92EA8F42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32C7F439-9D64-4BC2-AD5C-9F1EB0345C2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F5E79C77-9A5A-4BCD-B96A-6D35CAB4801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306" name="楕円 305">
          <a:extLst>
            <a:ext uri="{FF2B5EF4-FFF2-40B4-BE49-F238E27FC236}">
              <a16:creationId xmlns:a16="http://schemas.microsoft.com/office/drawing/2014/main" id="{2E8D479B-550D-4D4E-816A-9FD7C583BF9D}"/>
            </a:ext>
          </a:extLst>
        </xdr:cNvPr>
        <xdr:cNvSpPr/>
      </xdr:nvSpPr>
      <xdr:spPr>
        <a:xfrm>
          <a:off x="45847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5732</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6E7D10-FE15-464A-BE3D-B40AA75407B3}"/>
            </a:ext>
          </a:extLst>
        </xdr:cNvPr>
        <xdr:cNvSpPr txBox="1"/>
      </xdr:nvSpPr>
      <xdr:spPr>
        <a:xfrm>
          <a:off x="4673600"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158750</xdr:rowOff>
    </xdr:from>
    <xdr:to>
      <xdr:col>20</xdr:col>
      <xdr:colOff>38100</xdr:colOff>
      <xdr:row>82</xdr:row>
      <xdr:rowOff>88900</xdr:rowOff>
    </xdr:to>
    <xdr:sp macro="" textlink="">
      <xdr:nvSpPr>
        <xdr:cNvPr id="308" name="楕円 307">
          <a:extLst>
            <a:ext uri="{FF2B5EF4-FFF2-40B4-BE49-F238E27FC236}">
              <a16:creationId xmlns:a16="http://schemas.microsoft.com/office/drawing/2014/main" id="{7DF455EA-DDB9-4EE2-9158-9E8C98F053E6}"/>
            </a:ext>
          </a:extLst>
        </xdr:cNvPr>
        <xdr:cNvSpPr/>
      </xdr:nvSpPr>
      <xdr:spPr>
        <a:xfrm>
          <a:off x="3746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38100</xdr:rowOff>
    </xdr:from>
    <xdr:to>
      <xdr:col>24</xdr:col>
      <xdr:colOff>63500</xdr:colOff>
      <xdr:row>82</xdr:row>
      <xdr:rowOff>78105</xdr:rowOff>
    </xdr:to>
    <xdr:cxnSp macro="">
      <xdr:nvCxnSpPr>
        <xdr:cNvPr id="309" name="直線コネクタ 308">
          <a:extLst>
            <a:ext uri="{FF2B5EF4-FFF2-40B4-BE49-F238E27FC236}">
              <a16:creationId xmlns:a16="http://schemas.microsoft.com/office/drawing/2014/main" id="{812E2551-3483-4A6B-B68C-663751064509}"/>
            </a:ext>
          </a:extLst>
        </xdr:cNvPr>
        <xdr:cNvCxnSpPr/>
      </xdr:nvCxnSpPr>
      <xdr:spPr>
        <a:xfrm>
          <a:off x="3797300" y="140970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124461</xdr:rowOff>
    </xdr:from>
    <xdr:to>
      <xdr:col>15</xdr:col>
      <xdr:colOff>101600</xdr:colOff>
      <xdr:row>82</xdr:row>
      <xdr:rowOff>54611</xdr:rowOff>
    </xdr:to>
    <xdr:sp macro="" textlink="">
      <xdr:nvSpPr>
        <xdr:cNvPr id="310" name="楕円 309">
          <a:extLst>
            <a:ext uri="{FF2B5EF4-FFF2-40B4-BE49-F238E27FC236}">
              <a16:creationId xmlns:a16="http://schemas.microsoft.com/office/drawing/2014/main" id="{AB1F2A0A-1617-4E23-B5CB-7025D092D99D}"/>
            </a:ext>
          </a:extLst>
        </xdr:cNvPr>
        <xdr:cNvSpPr/>
      </xdr:nvSpPr>
      <xdr:spPr>
        <a:xfrm>
          <a:off x="2857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3811</xdr:rowOff>
    </xdr:from>
    <xdr:to>
      <xdr:col>19</xdr:col>
      <xdr:colOff>177800</xdr:colOff>
      <xdr:row>82</xdr:row>
      <xdr:rowOff>38100</xdr:rowOff>
    </xdr:to>
    <xdr:cxnSp macro="">
      <xdr:nvCxnSpPr>
        <xdr:cNvPr id="311" name="直線コネクタ 310">
          <a:extLst>
            <a:ext uri="{FF2B5EF4-FFF2-40B4-BE49-F238E27FC236}">
              <a16:creationId xmlns:a16="http://schemas.microsoft.com/office/drawing/2014/main" id="{8F3AD5FD-2515-43A0-B01C-ECC83C10A85C}"/>
            </a:ext>
          </a:extLst>
        </xdr:cNvPr>
        <xdr:cNvCxnSpPr/>
      </xdr:nvCxnSpPr>
      <xdr:spPr>
        <a:xfrm>
          <a:off x="2908300" y="140627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97789</xdr:rowOff>
    </xdr:from>
    <xdr:to>
      <xdr:col>10</xdr:col>
      <xdr:colOff>165100</xdr:colOff>
      <xdr:row>82</xdr:row>
      <xdr:rowOff>27939</xdr:rowOff>
    </xdr:to>
    <xdr:sp macro="" textlink="">
      <xdr:nvSpPr>
        <xdr:cNvPr id="312" name="楕円 311">
          <a:extLst>
            <a:ext uri="{FF2B5EF4-FFF2-40B4-BE49-F238E27FC236}">
              <a16:creationId xmlns:a16="http://schemas.microsoft.com/office/drawing/2014/main" id="{43EA5F35-52C6-42C8-8B16-859E56581AD0}"/>
            </a:ext>
          </a:extLst>
        </xdr:cNvPr>
        <xdr:cNvSpPr/>
      </xdr:nvSpPr>
      <xdr:spPr>
        <a:xfrm>
          <a:off x="1968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148589</xdr:rowOff>
    </xdr:from>
    <xdr:to>
      <xdr:col>15</xdr:col>
      <xdr:colOff>50800</xdr:colOff>
      <xdr:row>82</xdr:row>
      <xdr:rowOff>3811</xdr:rowOff>
    </xdr:to>
    <xdr:cxnSp macro="">
      <xdr:nvCxnSpPr>
        <xdr:cNvPr id="313" name="直線コネクタ 312">
          <a:extLst>
            <a:ext uri="{FF2B5EF4-FFF2-40B4-BE49-F238E27FC236}">
              <a16:creationId xmlns:a16="http://schemas.microsoft.com/office/drawing/2014/main" id="{275E8162-5521-47AC-95FE-051FDC2FEBD1}"/>
            </a:ext>
          </a:extLst>
        </xdr:cNvPr>
        <xdr:cNvCxnSpPr/>
      </xdr:nvCxnSpPr>
      <xdr:spPr>
        <a:xfrm>
          <a:off x="2019300" y="140360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61595</xdr:rowOff>
    </xdr:from>
    <xdr:to>
      <xdr:col>6</xdr:col>
      <xdr:colOff>38100</xdr:colOff>
      <xdr:row>81</xdr:row>
      <xdr:rowOff>163195</xdr:rowOff>
    </xdr:to>
    <xdr:sp macro="" textlink="">
      <xdr:nvSpPr>
        <xdr:cNvPr id="314" name="楕円 313">
          <a:extLst>
            <a:ext uri="{FF2B5EF4-FFF2-40B4-BE49-F238E27FC236}">
              <a16:creationId xmlns:a16="http://schemas.microsoft.com/office/drawing/2014/main" id="{B7014FE2-10C7-493F-A015-3704D2E23B53}"/>
            </a:ext>
          </a:extLst>
        </xdr:cNvPr>
        <xdr:cNvSpPr/>
      </xdr:nvSpPr>
      <xdr:spPr>
        <a:xfrm>
          <a:off x="1079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112395</xdr:rowOff>
    </xdr:from>
    <xdr:to>
      <xdr:col>10</xdr:col>
      <xdr:colOff>114300</xdr:colOff>
      <xdr:row>81</xdr:row>
      <xdr:rowOff>148589</xdr:rowOff>
    </xdr:to>
    <xdr:cxnSp macro="">
      <xdr:nvCxnSpPr>
        <xdr:cNvPr id="315" name="直線コネクタ 314">
          <a:extLst>
            <a:ext uri="{FF2B5EF4-FFF2-40B4-BE49-F238E27FC236}">
              <a16:creationId xmlns:a16="http://schemas.microsoft.com/office/drawing/2014/main" id="{E8978FC1-95AD-4D5C-A20B-C147B1B634CB}"/>
            </a:ext>
          </a:extLst>
        </xdr:cNvPr>
        <xdr:cNvCxnSpPr/>
      </xdr:nvCxnSpPr>
      <xdr:spPr>
        <a:xfrm>
          <a:off x="1130300" y="139998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93363</xdr:rowOff>
    </xdr:from>
    <xdr:ext cx="405111" cy="259045"/>
    <xdr:sp macro="" textlink="">
      <xdr:nvSpPr>
        <xdr:cNvPr id="316" name="n_1aveValue【公営住宅】&#10;有形固定資産減価償却率">
          <a:extLst>
            <a:ext uri="{FF2B5EF4-FFF2-40B4-BE49-F238E27FC236}">
              <a16:creationId xmlns:a16="http://schemas.microsoft.com/office/drawing/2014/main" id="{779A46C9-AD75-4D6F-AB19-E288054C3BEC}"/>
            </a:ext>
          </a:extLst>
        </xdr:cNvPr>
        <xdr:cNvSpPr txBox="1"/>
      </xdr:nvSpPr>
      <xdr:spPr>
        <a:xfrm>
          <a:off x="3582044"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74313</xdr:rowOff>
    </xdr:from>
    <xdr:ext cx="405111" cy="259045"/>
    <xdr:sp macro="" textlink="">
      <xdr:nvSpPr>
        <xdr:cNvPr id="317" name="n_2aveValue【公営住宅】&#10;有形固定資産減価償却率">
          <a:extLst>
            <a:ext uri="{FF2B5EF4-FFF2-40B4-BE49-F238E27FC236}">
              <a16:creationId xmlns:a16="http://schemas.microsoft.com/office/drawing/2014/main" id="{B8A4F17B-DA09-49E8-87DB-2EBDBD4895A6}"/>
            </a:ext>
          </a:extLst>
        </xdr:cNvPr>
        <xdr:cNvSpPr txBox="1"/>
      </xdr:nvSpPr>
      <xdr:spPr>
        <a:xfrm>
          <a:off x="27057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41927</xdr:rowOff>
    </xdr:from>
    <xdr:ext cx="405111" cy="259045"/>
    <xdr:sp macro="" textlink="">
      <xdr:nvSpPr>
        <xdr:cNvPr id="318" name="n_3aveValue【公営住宅】&#10;有形固定資産減価償却率">
          <a:extLst>
            <a:ext uri="{FF2B5EF4-FFF2-40B4-BE49-F238E27FC236}">
              <a16:creationId xmlns:a16="http://schemas.microsoft.com/office/drawing/2014/main" id="{CA232E74-440A-4242-B69A-F0FE980E892B}"/>
            </a:ext>
          </a:extLst>
        </xdr:cNvPr>
        <xdr:cNvSpPr txBox="1"/>
      </xdr:nvSpPr>
      <xdr:spPr>
        <a:xfrm>
          <a:off x="1816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17163</xdr:rowOff>
    </xdr:from>
    <xdr:ext cx="405111" cy="259045"/>
    <xdr:sp macro="" textlink="">
      <xdr:nvSpPr>
        <xdr:cNvPr id="319" name="n_4aveValue【公営住宅】&#10;有形固定資産減価償却率">
          <a:extLst>
            <a:ext uri="{FF2B5EF4-FFF2-40B4-BE49-F238E27FC236}">
              <a16:creationId xmlns:a16="http://schemas.microsoft.com/office/drawing/2014/main" id="{442B44D3-8B0E-40DA-BD1F-689E5F421399}"/>
            </a:ext>
          </a:extLst>
        </xdr:cNvPr>
        <xdr:cNvSpPr txBox="1"/>
      </xdr:nvSpPr>
      <xdr:spPr>
        <a:xfrm>
          <a:off x="927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105427</xdr:rowOff>
    </xdr:from>
    <xdr:ext cx="405111" cy="259045"/>
    <xdr:sp macro="" textlink="">
      <xdr:nvSpPr>
        <xdr:cNvPr id="320" name="n_1mainValue【公営住宅】&#10;有形固定資産減価償却率">
          <a:extLst>
            <a:ext uri="{FF2B5EF4-FFF2-40B4-BE49-F238E27FC236}">
              <a16:creationId xmlns:a16="http://schemas.microsoft.com/office/drawing/2014/main" id="{9EAECCB0-9B34-4839-86AF-20A1396F5472}"/>
            </a:ext>
          </a:extLst>
        </xdr:cNvPr>
        <xdr:cNvSpPr txBox="1"/>
      </xdr:nvSpPr>
      <xdr:spPr>
        <a:xfrm>
          <a:off x="35820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71138</xdr:rowOff>
    </xdr:from>
    <xdr:ext cx="405111" cy="259045"/>
    <xdr:sp macro="" textlink="">
      <xdr:nvSpPr>
        <xdr:cNvPr id="321" name="n_2mainValue【公営住宅】&#10;有形固定資産減価償却率">
          <a:extLst>
            <a:ext uri="{FF2B5EF4-FFF2-40B4-BE49-F238E27FC236}">
              <a16:creationId xmlns:a16="http://schemas.microsoft.com/office/drawing/2014/main" id="{1C44CFA1-4028-4897-9FD5-45FC7784B01F}"/>
            </a:ext>
          </a:extLst>
        </xdr:cNvPr>
        <xdr:cNvSpPr txBox="1"/>
      </xdr:nvSpPr>
      <xdr:spPr>
        <a:xfrm>
          <a:off x="2705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44466</xdr:rowOff>
    </xdr:from>
    <xdr:ext cx="405111" cy="259045"/>
    <xdr:sp macro="" textlink="">
      <xdr:nvSpPr>
        <xdr:cNvPr id="322" name="n_3mainValue【公営住宅】&#10;有形固定資産減価償却率">
          <a:extLst>
            <a:ext uri="{FF2B5EF4-FFF2-40B4-BE49-F238E27FC236}">
              <a16:creationId xmlns:a16="http://schemas.microsoft.com/office/drawing/2014/main" id="{18EA9B10-C1ED-4C0E-B105-D36EBE3D6FAD}"/>
            </a:ext>
          </a:extLst>
        </xdr:cNvPr>
        <xdr:cNvSpPr txBox="1"/>
      </xdr:nvSpPr>
      <xdr:spPr>
        <a:xfrm>
          <a:off x="18167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8272</xdr:rowOff>
    </xdr:from>
    <xdr:ext cx="405111" cy="259045"/>
    <xdr:sp macro="" textlink="">
      <xdr:nvSpPr>
        <xdr:cNvPr id="323" name="n_4mainValue【公営住宅】&#10;有形固定資産減価償却率">
          <a:extLst>
            <a:ext uri="{FF2B5EF4-FFF2-40B4-BE49-F238E27FC236}">
              <a16:creationId xmlns:a16="http://schemas.microsoft.com/office/drawing/2014/main" id="{6071A7A5-C7F6-4B62-B908-541F1F44C3C6}"/>
            </a:ext>
          </a:extLst>
        </xdr:cNvPr>
        <xdr:cNvSpPr txBox="1"/>
      </xdr:nvSpPr>
      <xdr:spPr>
        <a:xfrm>
          <a:off x="927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FF3F50EA-FC6F-48A4-B545-54F1AB4CDA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5D1CFB64-FD60-4E36-B375-C121D3BC050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7249C838-A5DF-47EA-9563-56D9DBDFF5D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BFBD84D6-2748-4668-9A17-4D3DD1B8B65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4191B764-D622-42BA-B5E5-CD4CA68376F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AE71783B-5B0F-48BE-B05D-024F283CC06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A10656E2-3CA8-431D-B917-553265141E8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370101EA-899A-4309-915C-7BD9EC488EA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31BF266C-9D0A-444F-8C3C-7DA9D00536B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DAADBDEE-7CC8-447B-BB23-F47AB0F1400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AEBCF053-8031-41C0-A521-C8AFEEF07AD5}"/>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23EA798D-8F7F-48C6-ACB6-FE55ED1EA37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643E72EB-9335-4D26-B094-A209FAE38CD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A9B51AAD-D0B2-4736-93FB-48ECAB0498D4}"/>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E0B1FA0D-1153-408C-903A-1087F8BAF005}"/>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5FAA0F76-05FB-4651-806E-FD372D96E9A9}"/>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FBC73ADE-5F9F-4048-86DF-E55E5423FE27}"/>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C630A9E3-A1EB-4BF4-B9BA-A6559069F825}"/>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4527348B-DA1F-44F1-8536-5551B16D8C9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70F003F8-4686-4264-94C1-11C275E5763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34B8F48D-C58C-4D1F-BCBD-29271339F97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122225</xdr:rowOff>
    </xdr:from>
    <xdr:to>
      <xdr:col>54</xdr:col>
      <xdr:colOff>189865</xdr:colOff>
      <xdr:row>86</xdr:row>
      <xdr:rowOff>17983</xdr:rowOff>
    </xdr:to>
    <xdr:cxnSp macro="">
      <xdr:nvCxnSpPr>
        <xdr:cNvPr id="345" name="直線コネクタ 344">
          <a:extLst>
            <a:ext uri="{FF2B5EF4-FFF2-40B4-BE49-F238E27FC236}">
              <a16:creationId xmlns:a16="http://schemas.microsoft.com/office/drawing/2014/main" id="{A301D1CB-C114-4073-B787-28F71600F168}"/>
            </a:ext>
          </a:extLst>
        </xdr:cNvPr>
        <xdr:cNvCxnSpPr/>
      </xdr:nvCxnSpPr>
      <xdr:spPr>
        <a:xfrm flipV="1">
          <a:off x="10476865" y="13323875"/>
          <a:ext cx="0" cy="143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346" name="【公営住宅】&#10;一人当たり面積最小値テキスト">
          <a:extLst>
            <a:ext uri="{FF2B5EF4-FFF2-40B4-BE49-F238E27FC236}">
              <a16:creationId xmlns:a16="http://schemas.microsoft.com/office/drawing/2014/main" id="{54F5D1A9-DEAD-43B2-AA9D-B018CB96DE9E}"/>
            </a:ext>
          </a:extLst>
        </xdr:cNvPr>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347" name="直線コネクタ 346">
          <a:extLst>
            <a:ext uri="{FF2B5EF4-FFF2-40B4-BE49-F238E27FC236}">
              <a16:creationId xmlns:a16="http://schemas.microsoft.com/office/drawing/2014/main" id="{5E92EEB3-3CBD-49D9-9693-40C1AF6FD4BE}"/>
            </a:ext>
          </a:extLst>
        </xdr:cNvPr>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68902</xdr:rowOff>
    </xdr:from>
    <xdr:ext cx="469744" cy="259045"/>
    <xdr:sp macro="" textlink="">
      <xdr:nvSpPr>
        <xdr:cNvPr id="348" name="【公営住宅】&#10;一人当たり面積最大値テキスト">
          <a:extLst>
            <a:ext uri="{FF2B5EF4-FFF2-40B4-BE49-F238E27FC236}">
              <a16:creationId xmlns:a16="http://schemas.microsoft.com/office/drawing/2014/main" id="{69D73222-F2C4-40F3-AA71-C4136AF7E3D1}"/>
            </a:ext>
          </a:extLst>
        </xdr:cNvPr>
        <xdr:cNvSpPr txBox="1"/>
      </xdr:nvSpPr>
      <xdr:spPr>
        <a:xfrm>
          <a:off x="10515600" y="130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122225</xdr:rowOff>
    </xdr:from>
    <xdr:to>
      <xdr:col>55</xdr:col>
      <xdr:colOff>88900</xdr:colOff>
      <xdr:row>77</xdr:row>
      <xdr:rowOff>122225</xdr:rowOff>
    </xdr:to>
    <xdr:cxnSp macro="">
      <xdr:nvCxnSpPr>
        <xdr:cNvPr id="349" name="直線コネクタ 348">
          <a:extLst>
            <a:ext uri="{FF2B5EF4-FFF2-40B4-BE49-F238E27FC236}">
              <a16:creationId xmlns:a16="http://schemas.microsoft.com/office/drawing/2014/main" id="{B7887A22-9D4F-4B40-A677-6DCCCE1F64F7}"/>
            </a:ext>
          </a:extLst>
        </xdr:cNvPr>
        <xdr:cNvCxnSpPr/>
      </xdr:nvCxnSpPr>
      <xdr:spPr>
        <a:xfrm>
          <a:off x="10388600" y="1332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43553</xdr:rowOff>
    </xdr:from>
    <xdr:ext cx="469744" cy="259045"/>
    <xdr:sp macro="" textlink="">
      <xdr:nvSpPr>
        <xdr:cNvPr id="350" name="【公営住宅】&#10;一人当たり面積平均値テキスト">
          <a:extLst>
            <a:ext uri="{FF2B5EF4-FFF2-40B4-BE49-F238E27FC236}">
              <a16:creationId xmlns:a16="http://schemas.microsoft.com/office/drawing/2014/main" id="{B0E4AC41-20C4-4424-AAF8-FBC90680D9DB}"/>
            </a:ext>
          </a:extLst>
        </xdr:cNvPr>
        <xdr:cNvSpPr txBox="1"/>
      </xdr:nvSpPr>
      <xdr:spPr>
        <a:xfrm>
          <a:off x="10515600" y="14273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20676</xdr:rowOff>
    </xdr:from>
    <xdr:to>
      <xdr:col>55</xdr:col>
      <xdr:colOff>50800</xdr:colOff>
      <xdr:row>84</xdr:row>
      <xdr:rowOff>122276</xdr:rowOff>
    </xdr:to>
    <xdr:sp macro="" textlink="">
      <xdr:nvSpPr>
        <xdr:cNvPr id="351" name="フローチャート: 判断 350">
          <a:extLst>
            <a:ext uri="{FF2B5EF4-FFF2-40B4-BE49-F238E27FC236}">
              <a16:creationId xmlns:a16="http://schemas.microsoft.com/office/drawing/2014/main" id="{38F4EE78-BEC4-4A7D-AD3F-EC3E3127C71D}"/>
            </a:ext>
          </a:extLst>
        </xdr:cNvPr>
        <xdr:cNvSpPr/>
      </xdr:nvSpPr>
      <xdr:spPr>
        <a:xfrm>
          <a:off x="10426700" y="1442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8331</xdr:rowOff>
    </xdr:from>
    <xdr:to>
      <xdr:col>50</xdr:col>
      <xdr:colOff>165100</xdr:colOff>
      <xdr:row>84</xdr:row>
      <xdr:rowOff>109931</xdr:rowOff>
    </xdr:to>
    <xdr:sp macro="" textlink="">
      <xdr:nvSpPr>
        <xdr:cNvPr id="352" name="フローチャート: 判断 351">
          <a:extLst>
            <a:ext uri="{FF2B5EF4-FFF2-40B4-BE49-F238E27FC236}">
              <a16:creationId xmlns:a16="http://schemas.microsoft.com/office/drawing/2014/main" id="{17A5EC34-21E5-4618-BC05-126277571E16}"/>
            </a:ext>
          </a:extLst>
        </xdr:cNvPr>
        <xdr:cNvSpPr/>
      </xdr:nvSpPr>
      <xdr:spPr>
        <a:xfrm>
          <a:off x="9588500" y="1441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142291</xdr:rowOff>
    </xdr:from>
    <xdr:to>
      <xdr:col>46</xdr:col>
      <xdr:colOff>38100</xdr:colOff>
      <xdr:row>84</xdr:row>
      <xdr:rowOff>72441</xdr:rowOff>
    </xdr:to>
    <xdr:sp macro="" textlink="">
      <xdr:nvSpPr>
        <xdr:cNvPr id="353" name="フローチャート: 判断 352">
          <a:extLst>
            <a:ext uri="{FF2B5EF4-FFF2-40B4-BE49-F238E27FC236}">
              <a16:creationId xmlns:a16="http://schemas.microsoft.com/office/drawing/2014/main" id="{ED88D63A-BC98-4156-BBDE-8816E980FD10}"/>
            </a:ext>
          </a:extLst>
        </xdr:cNvPr>
        <xdr:cNvSpPr/>
      </xdr:nvSpPr>
      <xdr:spPr>
        <a:xfrm>
          <a:off x="8699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134976</xdr:rowOff>
    </xdr:from>
    <xdr:to>
      <xdr:col>41</xdr:col>
      <xdr:colOff>101600</xdr:colOff>
      <xdr:row>84</xdr:row>
      <xdr:rowOff>65126</xdr:rowOff>
    </xdr:to>
    <xdr:sp macro="" textlink="">
      <xdr:nvSpPr>
        <xdr:cNvPr id="354" name="フローチャート: 判断 353">
          <a:extLst>
            <a:ext uri="{FF2B5EF4-FFF2-40B4-BE49-F238E27FC236}">
              <a16:creationId xmlns:a16="http://schemas.microsoft.com/office/drawing/2014/main" id="{72357E8D-2936-4555-A590-4CFEC18D9F00}"/>
            </a:ext>
          </a:extLst>
        </xdr:cNvPr>
        <xdr:cNvSpPr/>
      </xdr:nvSpPr>
      <xdr:spPr>
        <a:xfrm>
          <a:off x="7810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137719</xdr:rowOff>
    </xdr:from>
    <xdr:to>
      <xdr:col>36</xdr:col>
      <xdr:colOff>165100</xdr:colOff>
      <xdr:row>84</xdr:row>
      <xdr:rowOff>67869</xdr:rowOff>
    </xdr:to>
    <xdr:sp macro="" textlink="">
      <xdr:nvSpPr>
        <xdr:cNvPr id="355" name="フローチャート: 判断 354">
          <a:extLst>
            <a:ext uri="{FF2B5EF4-FFF2-40B4-BE49-F238E27FC236}">
              <a16:creationId xmlns:a16="http://schemas.microsoft.com/office/drawing/2014/main" id="{8ECCE389-5C04-42BA-9A39-0A3EB0114E97}"/>
            </a:ext>
          </a:extLst>
        </xdr:cNvPr>
        <xdr:cNvSpPr/>
      </xdr:nvSpPr>
      <xdr:spPr>
        <a:xfrm>
          <a:off x="6921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36500AF-8F5E-4027-95D9-1BB30A9BE6F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29B0275B-1D78-427E-AE0F-F055470D3BE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DEAD6768-1A5D-4582-8873-1FC5EDF6D91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47D8F24A-81A5-4227-919F-733FA02665A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C2B4828C-CF91-4606-8B71-BFC986D1B17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101143</xdr:rowOff>
    </xdr:from>
    <xdr:to>
      <xdr:col>55</xdr:col>
      <xdr:colOff>50800</xdr:colOff>
      <xdr:row>85</xdr:row>
      <xdr:rowOff>31293</xdr:rowOff>
    </xdr:to>
    <xdr:sp macro="" textlink="">
      <xdr:nvSpPr>
        <xdr:cNvPr id="361" name="楕円 360">
          <a:extLst>
            <a:ext uri="{FF2B5EF4-FFF2-40B4-BE49-F238E27FC236}">
              <a16:creationId xmlns:a16="http://schemas.microsoft.com/office/drawing/2014/main" id="{6BA2F151-8A94-4F1F-93BC-100693FC6AB0}"/>
            </a:ext>
          </a:extLst>
        </xdr:cNvPr>
        <xdr:cNvSpPr/>
      </xdr:nvSpPr>
      <xdr:spPr>
        <a:xfrm>
          <a:off x="10426700" y="1450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79570</xdr:rowOff>
    </xdr:from>
    <xdr:ext cx="469744" cy="259045"/>
    <xdr:sp macro="" textlink="">
      <xdr:nvSpPr>
        <xdr:cNvPr id="362" name="【公営住宅】&#10;一人当たり面積該当値テキスト">
          <a:extLst>
            <a:ext uri="{FF2B5EF4-FFF2-40B4-BE49-F238E27FC236}">
              <a16:creationId xmlns:a16="http://schemas.microsoft.com/office/drawing/2014/main" id="{A55164F1-278B-4B90-8227-A0B87A077587}"/>
            </a:ext>
          </a:extLst>
        </xdr:cNvPr>
        <xdr:cNvSpPr txBox="1"/>
      </xdr:nvSpPr>
      <xdr:spPr>
        <a:xfrm>
          <a:off x="10515600" y="14481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104800</xdr:rowOff>
    </xdr:from>
    <xdr:to>
      <xdr:col>50</xdr:col>
      <xdr:colOff>165100</xdr:colOff>
      <xdr:row>85</xdr:row>
      <xdr:rowOff>34950</xdr:rowOff>
    </xdr:to>
    <xdr:sp macro="" textlink="">
      <xdr:nvSpPr>
        <xdr:cNvPr id="363" name="楕円 362">
          <a:extLst>
            <a:ext uri="{FF2B5EF4-FFF2-40B4-BE49-F238E27FC236}">
              <a16:creationId xmlns:a16="http://schemas.microsoft.com/office/drawing/2014/main" id="{D123EACA-E1AA-4B2B-A8AC-0C924B250935}"/>
            </a:ext>
          </a:extLst>
        </xdr:cNvPr>
        <xdr:cNvSpPr/>
      </xdr:nvSpPr>
      <xdr:spPr>
        <a:xfrm>
          <a:off x="9588500" y="145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151943</xdr:rowOff>
    </xdr:from>
    <xdr:to>
      <xdr:col>55</xdr:col>
      <xdr:colOff>0</xdr:colOff>
      <xdr:row>84</xdr:row>
      <xdr:rowOff>155600</xdr:rowOff>
    </xdr:to>
    <xdr:cxnSp macro="">
      <xdr:nvCxnSpPr>
        <xdr:cNvPr id="364" name="直線コネクタ 363">
          <a:extLst>
            <a:ext uri="{FF2B5EF4-FFF2-40B4-BE49-F238E27FC236}">
              <a16:creationId xmlns:a16="http://schemas.microsoft.com/office/drawing/2014/main" id="{78A764B5-DBDE-4D20-B3CC-4D9FA769A25E}"/>
            </a:ext>
          </a:extLst>
        </xdr:cNvPr>
        <xdr:cNvCxnSpPr/>
      </xdr:nvCxnSpPr>
      <xdr:spPr>
        <a:xfrm flipV="1">
          <a:off x="9639300" y="14553743"/>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107086</xdr:rowOff>
    </xdr:from>
    <xdr:to>
      <xdr:col>46</xdr:col>
      <xdr:colOff>38100</xdr:colOff>
      <xdr:row>85</xdr:row>
      <xdr:rowOff>37236</xdr:rowOff>
    </xdr:to>
    <xdr:sp macro="" textlink="">
      <xdr:nvSpPr>
        <xdr:cNvPr id="365" name="楕円 364">
          <a:extLst>
            <a:ext uri="{FF2B5EF4-FFF2-40B4-BE49-F238E27FC236}">
              <a16:creationId xmlns:a16="http://schemas.microsoft.com/office/drawing/2014/main" id="{7782F8D5-5461-4E32-A358-42CDE5E63AA5}"/>
            </a:ext>
          </a:extLst>
        </xdr:cNvPr>
        <xdr:cNvSpPr/>
      </xdr:nvSpPr>
      <xdr:spPr>
        <a:xfrm>
          <a:off x="8699500" y="1450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155600</xdr:rowOff>
    </xdr:from>
    <xdr:to>
      <xdr:col>50</xdr:col>
      <xdr:colOff>114300</xdr:colOff>
      <xdr:row>84</xdr:row>
      <xdr:rowOff>157886</xdr:rowOff>
    </xdr:to>
    <xdr:cxnSp macro="">
      <xdr:nvCxnSpPr>
        <xdr:cNvPr id="366" name="直線コネクタ 365">
          <a:extLst>
            <a:ext uri="{FF2B5EF4-FFF2-40B4-BE49-F238E27FC236}">
              <a16:creationId xmlns:a16="http://schemas.microsoft.com/office/drawing/2014/main" id="{8A2ED0D4-EB03-4644-9FBE-723611D39175}"/>
            </a:ext>
          </a:extLst>
        </xdr:cNvPr>
        <xdr:cNvCxnSpPr/>
      </xdr:nvCxnSpPr>
      <xdr:spPr>
        <a:xfrm flipV="1">
          <a:off x="8750300" y="1455740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110286</xdr:rowOff>
    </xdr:from>
    <xdr:to>
      <xdr:col>41</xdr:col>
      <xdr:colOff>101600</xdr:colOff>
      <xdr:row>85</xdr:row>
      <xdr:rowOff>40436</xdr:rowOff>
    </xdr:to>
    <xdr:sp macro="" textlink="">
      <xdr:nvSpPr>
        <xdr:cNvPr id="367" name="楕円 366">
          <a:extLst>
            <a:ext uri="{FF2B5EF4-FFF2-40B4-BE49-F238E27FC236}">
              <a16:creationId xmlns:a16="http://schemas.microsoft.com/office/drawing/2014/main" id="{20BABA06-463E-47D6-8A40-E3B81C48F40E}"/>
            </a:ext>
          </a:extLst>
        </xdr:cNvPr>
        <xdr:cNvSpPr/>
      </xdr:nvSpPr>
      <xdr:spPr>
        <a:xfrm>
          <a:off x="7810500" y="1451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157886</xdr:rowOff>
    </xdr:from>
    <xdr:to>
      <xdr:col>45</xdr:col>
      <xdr:colOff>177800</xdr:colOff>
      <xdr:row>84</xdr:row>
      <xdr:rowOff>161086</xdr:rowOff>
    </xdr:to>
    <xdr:cxnSp macro="">
      <xdr:nvCxnSpPr>
        <xdr:cNvPr id="368" name="直線コネクタ 367">
          <a:extLst>
            <a:ext uri="{FF2B5EF4-FFF2-40B4-BE49-F238E27FC236}">
              <a16:creationId xmlns:a16="http://schemas.microsoft.com/office/drawing/2014/main" id="{B61A2352-D6BF-4894-BAC5-B196FC5B7AB0}"/>
            </a:ext>
          </a:extLst>
        </xdr:cNvPr>
        <xdr:cNvCxnSpPr/>
      </xdr:nvCxnSpPr>
      <xdr:spPr>
        <a:xfrm flipV="1">
          <a:off x="7861300" y="14559686"/>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114858</xdr:rowOff>
    </xdr:from>
    <xdr:to>
      <xdr:col>36</xdr:col>
      <xdr:colOff>165100</xdr:colOff>
      <xdr:row>85</xdr:row>
      <xdr:rowOff>45008</xdr:rowOff>
    </xdr:to>
    <xdr:sp macro="" textlink="">
      <xdr:nvSpPr>
        <xdr:cNvPr id="369" name="楕円 368">
          <a:extLst>
            <a:ext uri="{FF2B5EF4-FFF2-40B4-BE49-F238E27FC236}">
              <a16:creationId xmlns:a16="http://schemas.microsoft.com/office/drawing/2014/main" id="{DB8B0C0F-1B01-4CD0-A011-1FF477A8E2A1}"/>
            </a:ext>
          </a:extLst>
        </xdr:cNvPr>
        <xdr:cNvSpPr/>
      </xdr:nvSpPr>
      <xdr:spPr>
        <a:xfrm>
          <a:off x="6921500" y="1451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161086</xdr:rowOff>
    </xdr:from>
    <xdr:to>
      <xdr:col>41</xdr:col>
      <xdr:colOff>50800</xdr:colOff>
      <xdr:row>84</xdr:row>
      <xdr:rowOff>165658</xdr:rowOff>
    </xdr:to>
    <xdr:cxnSp macro="">
      <xdr:nvCxnSpPr>
        <xdr:cNvPr id="370" name="直線コネクタ 369">
          <a:extLst>
            <a:ext uri="{FF2B5EF4-FFF2-40B4-BE49-F238E27FC236}">
              <a16:creationId xmlns:a16="http://schemas.microsoft.com/office/drawing/2014/main" id="{D8E15BC3-F9E4-44C1-9DCA-DE6BCE9E3009}"/>
            </a:ext>
          </a:extLst>
        </xdr:cNvPr>
        <xdr:cNvCxnSpPr/>
      </xdr:nvCxnSpPr>
      <xdr:spPr>
        <a:xfrm flipV="1">
          <a:off x="6972300" y="1456288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126458</xdr:rowOff>
    </xdr:from>
    <xdr:ext cx="469744" cy="259045"/>
    <xdr:sp macro="" textlink="">
      <xdr:nvSpPr>
        <xdr:cNvPr id="371" name="n_1aveValue【公営住宅】&#10;一人当たり面積">
          <a:extLst>
            <a:ext uri="{FF2B5EF4-FFF2-40B4-BE49-F238E27FC236}">
              <a16:creationId xmlns:a16="http://schemas.microsoft.com/office/drawing/2014/main" id="{9B299011-1CBE-44CA-BE4A-A1ABC51DA131}"/>
            </a:ext>
          </a:extLst>
        </xdr:cNvPr>
        <xdr:cNvSpPr txBox="1"/>
      </xdr:nvSpPr>
      <xdr:spPr>
        <a:xfrm>
          <a:off x="9391727" y="1418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88968</xdr:rowOff>
    </xdr:from>
    <xdr:ext cx="469744" cy="259045"/>
    <xdr:sp macro="" textlink="">
      <xdr:nvSpPr>
        <xdr:cNvPr id="372" name="n_2aveValue【公営住宅】&#10;一人当たり面積">
          <a:extLst>
            <a:ext uri="{FF2B5EF4-FFF2-40B4-BE49-F238E27FC236}">
              <a16:creationId xmlns:a16="http://schemas.microsoft.com/office/drawing/2014/main" id="{6639F840-725B-40AB-AB31-A8038B03702D}"/>
            </a:ext>
          </a:extLst>
        </xdr:cNvPr>
        <xdr:cNvSpPr txBox="1"/>
      </xdr:nvSpPr>
      <xdr:spPr>
        <a:xfrm>
          <a:off x="8515427" y="1414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81653</xdr:rowOff>
    </xdr:from>
    <xdr:ext cx="469744" cy="259045"/>
    <xdr:sp macro="" textlink="">
      <xdr:nvSpPr>
        <xdr:cNvPr id="373" name="n_3aveValue【公営住宅】&#10;一人当たり面積">
          <a:extLst>
            <a:ext uri="{FF2B5EF4-FFF2-40B4-BE49-F238E27FC236}">
              <a16:creationId xmlns:a16="http://schemas.microsoft.com/office/drawing/2014/main" id="{A6806392-A0A4-4277-A595-A3AE457A28B9}"/>
            </a:ext>
          </a:extLst>
        </xdr:cNvPr>
        <xdr:cNvSpPr txBox="1"/>
      </xdr:nvSpPr>
      <xdr:spPr>
        <a:xfrm>
          <a:off x="7626427" y="1414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84396</xdr:rowOff>
    </xdr:from>
    <xdr:ext cx="469744" cy="259045"/>
    <xdr:sp macro="" textlink="">
      <xdr:nvSpPr>
        <xdr:cNvPr id="374" name="n_4aveValue【公営住宅】&#10;一人当たり面積">
          <a:extLst>
            <a:ext uri="{FF2B5EF4-FFF2-40B4-BE49-F238E27FC236}">
              <a16:creationId xmlns:a16="http://schemas.microsoft.com/office/drawing/2014/main" id="{C31184D5-2CD2-4BC2-B368-3F567FE94650}"/>
            </a:ext>
          </a:extLst>
        </xdr:cNvPr>
        <xdr:cNvSpPr txBox="1"/>
      </xdr:nvSpPr>
      <xdr:spPr>
        <a:xfrm>
          <a:off x="6737427" y="1414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26077</xdr:rowOff>
    </xdr:from>
    <xdr:ext cx="469744" cy="259045"/>
    <xdr:sp macro="" textlink="">
      <xdr:nvSpPr>
        <xdr:cNvPr id="375" name="n_1mainValue【公営住宅】&#10;一人当たり面積">
          <a:extLst>
            <a:ext uri="{FF2B5EF4-FFF2-40B4-BE49-F238E27FC236}">
              <a16:creationId xmlns:a16="http://schemas.microsoft.com/office/drawing/2014/main" id="{B7A88FF8-B95A-4427-A7F5-BFD657B72C58}"/>
            </a:ext>
          </a:extLst>
        </xdr:cNvPr>
        <xdr:cNvSpPr txBox="1"/>
      </xdr:nvSpPr>
      <xdr:spPr>
        <a:xfrm>
          <a:off x="9391727" y="145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28363</xdr:rowOff>
    </xdr:from>
    <xdr:ext cx="469744" cy="259045"/>
    <xdr:sp macro="" textlink="">
      <xdr:nvSpPr>
        <xdr:cNvPr id="376" name="n_2mainValue【公営住宅】&#10;一人当たり面積">
          <a:extLst>
            <a:ext uri="{FF2B5EF4-FFF2-40B4-BE49-F238E27FC236}">
              <a16:creationId xmlns:a16="http://schemas.microsoft.com/office/drawing/2014/main" id="{0A52A78B-AA9D-41C1-A054-8A07CD280F99}"/>
            </a:ext>
          </a:extLst>
        </xdr:cNvPr>
        <xdr:cNvSpPr txBox="1"/>
      </xdr:nvSpPr>
      <xdr:spPr>
        <a:xfrm>
          <a:off x="8515427" y="1460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31563</xdr:rowOff>
    </xdr:from>
    <xdr:ext cx="469744" cy="259045"/>
    <xdr:sp macro="" textlink="">
      <xdr:nvSpPr>
        <xdr:cNvPr id="377" name="n_3mainValue【公営住宅】&#10;一人当たり面積">
          <a:extLst>
            <a:ext uri="{FF2B5EF4-FFF2-40B4-BE49-F238E27FC236}">
              <a16:creationId xmlns:a16="http://schemas.microsoft.com/office/drawing/2014/main" id="{876ECF69-88DD-4FA9-B0D2-E7F9BAA4601F}"/>
            </a:ext>
          </a:extLst>
        </xdr:cNvPr>
        <xdr:cNvSpPr txBox="1"/>
      </xdr:nvSpPr>
      <xdr:spPr>
        <a:xfrm>
          <a:off x="7626427" y="1460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36135</xdr:rowOff>
    </xdr:from>
    <xdr:ext cx="469744" cy="259045"/>
    <xdr:sp macro="" textlink="">
      <xdr:nvSpPr>
        <xdr:cNvPr id="378" name="n_4mainValue【公営住宅】&#10;一人当たり面積">
          <a:extLst>
            <a:ext uri="{FF2B5EF4-FFF2-40B4-BE49-F238E27FC236}">
              <a16:creationId xmlns:a16="http://schemas.microsoft.com/office/drawing/2014/main" id="{BEC137FB-97F9-4AB5-8851-40D5F89C00C8}"/>
            </a:ext>
          </a:extLst>
        </xdr:cNvPr>
        <xdr:cNvSpPr txBox="1"/>
      </xdr:nvSpPr>
      <xdr:spPr>
        <a:xfrm>
          <a:off x="6737427" y="1460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CDBC7B95-FF16-407F-87B6-A43B71B2CFA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A9A296E1-6217-4FB6-9DC1-FF12D81CF51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4EC23832-F74D-4000-90AF-4058C0AD047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1F2DA58-59D5-4878-8C60-60BBE820516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36A91D8F-1BD9-4527-A2BF-DDAA2554C3E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A8200358-4803-4AEF-962A-847DE2A6D56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16D53E8-327D-4873-BF15-1CBC97F1446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C7DAA387-2EF5-4464-BE43-0EEC230E718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B49C4F73-917A-45FB-9DBC-812B9174899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FA7EBEA1-D127-46A0-9B42-0F07E83D5C0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14592429-11F4-422A-A657-4A53DDFA0B9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EA49B272-5EE2-4AB7-AD6A-85060EF74C2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8B8EE6F8-336A-442D-AFC7-E6BAAD88E1F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25ECF1F9-E051-4A0A-A375-71D2AC2EE6C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6DAB9441-4A56-46BC-8A95-EAB987B5F1B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191194CB-A0AE-4D79-A5CF-80120A0EC88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BFE174CD-0FAD-46B2-9842-FC9A7797103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4361598F-1B2A-449B-AF37-E7AE6C0A3B9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2FED9167-F267-442F-BDC6-F01FEBC68D8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CF779FD5-08FD-4B6B-9C83-C35CAFF98C2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5A45FA5C-4565-4C05-A17D-EA9B5685232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9C500A7-42A6-498D-8750-DEC37163DF7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5A102415-5E63-4201-BAFE-EBE85BDC971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A1CC4158-E940-4955-82F5-AAE2DEA0EAC6}"/>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a:extLst>
            <a:ext uri="{FF2B5EF4-FFF2-40B4-BE49-F238E27FC236}">
              <a16:creationId xmlns:a16="http://schemas.microsoft.com/office/drawing/2014/main" id="{633F2125-AFB6-49A2-A9E5-895F42FA505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a:extLst>
            <a:ext uri="{FF2B5EF4-FFF2-40B4-BE49-F238E27FC236}">
              <a16:creationId xmlns:a16="http://schemas.microsoft.com/office/drawing/2014/main" id="{C8A50A8D-0A84-478C-9BD6-1414F2C6C19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a:extLst>
            <a:ext uri="{FF2B5EF4-FFF2-40B4-BE49-F238E27FC236}">
              <a16:creationId xmlns:a16="http://schemas.microsoft.com/office/drawing/2014/main" id="{369523B6-EA94-4F27-9444-5AADF321B4E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a:extLst>
            <a:ext uri="{FF2B5EF4-FFF2-40B4-BE49-F238E27FC236}">
              <a16:creationId xmlns:a16="http://schemas.microsoft.com/office/drawing/2014/main" id="{B4F01A8B-9044-43E2-BCA7-C1FDB70700B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a:extLst>
            <a:ext uri="{FF2B5EF4-FFF2-40B4-BE49-F238E27FC236}">
              <a16:creationId xmlns:a16="http://schemas.microsoft.com/office/drawing/2014/main" id="{CA4DD6F7-66B3-445A-A607-EC6CCE089F7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a:extLst>
            <a:ext uri="{FF2B5EF4-FFF2-40B4-BE49-F238E27FC236}">
              <a16:creationId xmlns:a16="http://schemas.microsoft.com/office/drawing/2014/main" id="{46E53302-CBA8-4E5F-B70E-D1FFE7E8C57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a:extLst>
            <a:ext uri="{FF2B5EF4-FFF2-40B4-BE49-F238E27FC236}">
              <a16:creationId xmlns:a16="http://schemas.microsoft.com/office/drawing/2014/main" id="{DD5E29C0-9A4B-476B-B3EF-31BD7A9BC4B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a:extLst>
            <a:ext uri="{FF2B5EF4-FFF2-40B4-BE49-F238E27FC236}">
              <a16:creationId xmlns:a16="http://schemas.microsoft.com/office/drawing/2014/main" id="{9099011D-3FE9-4B69-8B3A-3E62A39EC57B}"/>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A2923A1E-06C1-49F0-BA4F-FE4553A9F11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430C8E66-AD00-4DFC-8EF2-E140919EF7A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84C8660E-F8D4-45BD-BECB-1971262E64C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8C29D166-A536-4C2F-B4D7-666D1C52195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29311D28-FA8C-4A3A-B0AB-9E20CE17E47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32B2F219-7C68-47B3-88D2-6AC6C7CE268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C7412404-E791-4DBB-9D6B-519FE4B5FDE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ABB9B699-DA34-4170-B417-62B8500A474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id="{7840A8E9-E2F4-4DB1-8457-4053C8F6E74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0037849A-C734-4965-B531-4D48C107899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a:extLst>
            <a:ext uri="{FF2B5EF4-FFF2-40B4-BE49-F238E27FC236}">
              <a16:creationId xmlns:a16="http://schemas.microsoft.com/office/drawing/2014/main" id="{98276A53-C36B-4DDC-9816-6ECD45EF6F3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2" name="直線コネクタ 421">
          <a:extLst>
            <a:ext uri="{FF2B5EF4-FFF2-40B4-BE49-F238E27FC236}">
              <a16:creationId xmlns:a16="http://schemas.microsoft.com/office/drawing/2014/main" id="{EC197FCB-7095-4134-836E-98497BC62D0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3" name="テキスト ボックス 422">
          <a:extLst>
            <a:ext uri="{FF2B5EF4-FFF2-40B4-BE49-F238E27FC236}">
              <a16:creationId xmlns:a16="http://schemas.microsoft.com/office/drawing/2014/main" id="{8F4A1251-7299-4826-817C-2013B88B0816}"/>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4" name="直線コネクタ 423">
          <a:extLst>
            <a:ext uri="{FF2B5EF4-FFF2-40B4-BE49-F238E27FC236}">
              <a16:creationId xmlns:a16="http://schemas.microsoft.com/office/drawing/2014/main" id="{873E42B4-795D-4BFC-A085-B3DEEC3B2AB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5" name="テキスト ボックス 424">
          <a:extLst>
            <a:ext uri="{FF2B5EF4-FFF2-40B4-BE49-F238E27FC236}">
              <a16:creationId xmlns:a16="http://schemas.microsoft.com/office/drawing/2014/main" id="{52A91498-D897-4FDC-B118-A1F70D15EF6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6" name="直線コネクタ 425">
          <a:extLst>
            <a:ext uri="{FF2B5EF4-FFF2-40B4-BE49-F238E27FC236}">
              <a16:creationId xmlns:a16="http://schemas.microsoft.com/office/drawing/2014/main" id="{7B7646BE-4630-4440-90C2-28095611735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7" name="テキスト ボックス 426">
          <a:extLst>
            <a:ext uri="{FF2B5EF4-FFF2-40B4-BE49-F238E27FC236}">
              <a16:creationId xmlns:a16="http://schemas.microsoft.com/office/drawing/2014/main" id="{879BB3E8-9278-4E97-AD53-274BA78CE83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8" name="直線コネクタ 427">
          <a:extLst>
            <a:ext uri="{FF2B5EF4-FFF2-40B4-BE49-F238E27FC236}">
              <a16:creationId xmlns:a16="http://schemas.microsoft.com/office/drawing/2014/main" id="{5E3D0102-2010-4763-90CD-92D3007BFC8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9" name="テキスト ボックス 428">
          <a:extLst>
            <a:ext uri="{FF2B5EF4-FFF2-40B4-BE49-F238E27FC236}">
              <a16:creationId xmlns:a16="http://schemas.microsoft.com/office/drawing/2014/main" id="{7EDAB62F-7424-48AD-A2B7-31AA876AC72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0" name="直線コネクタ 429">
          <a:extLst>
            <a:ext uri="{FF2B5EF4-FFF2-40B4-BE49-F238E27FC236}">
              <a16:creationId xmlns:a16="http://schemas.microsoft.com/office/drawing/2014/main" id="{3C88B334-4F40-44BD-A49B-152FA937137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1" name="テキスト ボックス 430">
          <a:extLst>
            <a:ext uri="{FF2B5EF4-FFF2-40B4-BE49-F238E27FC236}">
              <a16:creationId xmlns:a16="http://schemas.microsoft.com/office/drawing/2014/main" id="{7A60F064-2173-4DBC-952A-753ABFD0AC1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a:extLst>
            <a:ext uri="{FF2B5EF4-FFF2-40B4-BE49-F238E27FC236}">
              <a16:creationId xmlns:a16="http://schemas.microsoft.com/office/drawing/2014/main" id="{D3397E09-C002-4007-9F5C-2D1BE883334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3" name="テキスト ボックス 432">
          <a:extLst>
            <a:ext uri="{FF2B5EF4-FFF2-40B4-BE49-F238E27FC236}">
              <a16:creationId xmlns:a16="http://schemas.microsoft.com/office/drawing/2014/main" id="{65F8281F-0FC3-47A4-8AEF-06DDBAAF9BFC}"/>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a:extLst>
            <a:ext uri="{FF2B5EF4-FFF2-40B4-BE49-F238E27FC236}">
              <a16:creationId xmlns:a16="http://schemas.microsoft.com/office/drawing/2014/main" id="{EEB0D6E2-8F5F-4AF9-A9D0-F1C21094873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95250</xdr:rowOff>
    </xdr:to>
    <xdr:cxnSp macro="">
      <xdr:nvCxnSpPr>
        <xdr:cNvPr id="435" name="直線コネクタ 434">
          <a:extLst>
            <a:ext uri="{FF2B5EF4-FFF2-40B4-BE49-F238E27FC236}">
              <a16:creationId xmlns:a16="http://schemas.microsoft.com/office/drawing/2014/main" id="{8BFA3ABF-E497-43AA-B606-0BF490B3525B}"/>
            </a:ext>
          </a:extLst>
        </xdr:cNvPr>
        <xdr:cNvCxnSpPr/>
      </xdr:nvCxnSpPr>
      <xdr:spPr>
        <a:xfrm flipV="1">
          <a:off x="16318864" y="945261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436" name="【学校施設】&#10;有形固定資産減価償却率最小値テキスト">
          <a:extLst>
            <a:ext uri="{FF2B5EF4-FFF2-40B4-BE49-F238E27FC236}">
              <a16:creationId xmlns:a16="http://schemas.microsoft.com/office/drawing/2014/main" id="{F4444904-B316-414E-A03C-32033A2DC5E2}"/>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37" name="直線コネクタ 436">
          <a:extLst>
            <a:ext uri="{FF2B5EF4-FFF2-40B4-BE49-F238E27FC236}">
              <a16:creationId xmlns:a16="http://schemas.microsoft.com/office/drawing/2014/main" id="{D822871B-ABC0-499B-A8B3-43482F4FB68C}"/>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438" name="【学校施設】&#10;有形固定資産減価償却率最大値テキスト">
          <a:extLst>
            <a:ext uri="{FF2B5EF4-FFF2-40B4-BE49-F238E27FC236}">
              <a16:creationId xmlns:a16="http://schemas.microsoft.com/office/drawing/2014/main" id="{A2DB259D-0AAC-4F90-86D3-24F11BFE7015}"/>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439" name="直線コネクタ 438">
          <a:extLst>
            <a:ext uri="{FF2B5EF4-FFF2-40B4-BE49-F238E27FC236}">
              <a16:creationId xmlns:a16="http://schemas.microsoft.com/office/drawing/2014/main" id="{1B441C7F-F548-4A11-8047-DCC054D8E318}"/>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440" name="【学校施設】&#10;有形固定資産減価償却率平均値テキスト">
          <a:extLst>
            <a:ext uri="{FF2B5EF4-FFF2-40B4-BE49-F238E27FC236}">
              <a16:creationId xmlns:a16="http://schemas.microsoft.com/office/drawing/2014/main" id="{86433168-8260-43B5-B928-BFD8CA0488D5}"/>
            </a:ext>
          </a:extLst>
        </xdr:cNvPr>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441" name="フローチャート: 判断 440">
          <a:extLst>
            <a:ext uri="{FF2B5EF4-FFF2-40B4-BE49-F238E27FC236}">
              <a16:creationId xmlns:a16="http://schemas.microsoft.com/office/drawing/2014/main" id="{478CAA3D-E125-4F6E-9B31-ABA72FCFEB81}"/>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442" name="フローチャート: 判断 441">
          <a:extLst>
            <a:ext uri="{FF2B5EF4-FFF2-40B4-BE49-F238E27FC236}">
              <a16:creationId xmlns:a16="http://schemas.microsoft.com/office/drawing/2014/main" id="{52E9AD8C-0F5C-452F-A75B-93DB6A98D95E}"/>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443" name="フローチャート: 判断 442">
          <a:extLst>
            <a:ext uri="{FF2B5EF4-FFF2-40B4-BE49-F238E27FC236}">
              <a16:creationId xmlns:a16="http://schemas.microsoft.com/office/drawing/2014/main" id="{94375ACD-DEE3-4B73-8937-023B3B7BB70B}"/>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444" name="フローチャート: 判断 443">
          <a:extLst>
            <a:ext uri="{FF2B5EF4-FFF2-40B4-BE49-F238E27FC236}">
              <a16:creationId xmlns:a16="http://schemas.microsoft.com/office/drawing/2014/main" id="{7BC51D3E-829E-4CA5-BF0B-41D1B844D846}"/>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36830</xdr:rowOff>
    </xdr:from>
    <xdr:to>
      <xdr:col>67</xdr:col>
      <xdr:colOff>101600</xdr:colOff>
      <xdr:row>59</xdr:row>
      <xdr:rowOff>138430</xdr:rowOff>
    </xdr:to>
    <xdr:sp macro="" textlink="">
      <xdr:nvSpPr>
        <xdr:cNvPr id="445" name="フローチャート: 判断 444">
          <a:extLst>
            <a:ext uri="{FF2B5EF4-FFF2-40B4-BE49-F238E27FC236}">
              <a16:creationId xmlns:a16="http://schemas.microsoft.com/office/drawing/2014/main" id="{8CB3DEBA-9102-4132-801C-4659BEB7CB48}"/>
            </a:ext>
          </a:extLst>
        </xdr:cNvPr>
        <xdr:cNvSpPr/>
      </xdr:nvSpPr>
      <xdr:spPr>
        <a:xfrm>
          <a:off x="12763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932B9AF8-7C82-4C62-A7ED-3CE54F280EA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F49B301B-6AE4-46D7-BED0-B7F64D973E3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E19F05C2-BF92-402C-A62E-5EC4151F8F4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39BD5021-655D-4DC6-8F49-971D45C9134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2A7FF1AA-E3EE-496B-8B70-160A555196D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124460</xdr:rowOff>
    </xdr:from>
    <xdr:to>
      <xdr:col>85</xdr:col>
      <xdr:colOff>177800</xdr:colOff>
      <xdr:row>61</xdr:row>
      <xdr:rowOff>54610</xdr:rowOff>
    </xdr:to>
    <xdr:sp macro="" textlink="">
      <xdr:nvSpPr>
        <xdr:cNvPr id="451" name="楕円 450">
          <a:extLst>
            <a:ext uri="{FF2B5EF4-FFF2-40B4-BE49-F238E27FC236}">
              <a16:creationId xmlns:a16="http://schemas.microsoft.com/office/drawing/2014/main" id="{A8923F2F-6C66-470C-98E9-8F5F8995D4B4}"/>
            </a:ext>
          </a:extLst>
        </xdr:cNvPr>
        <xdr:cNvSpPr/>
      </xdr:nvSpPr>
      <xdr:spPr>
        <a:xfrm>
          <a:off x="162687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102887</xdr:rowOff>
    </xdr:from>
    <xdr:ext cx="405111" cy="259045"/>
    <xdr:sp macro="" textlink="">
      <xdr:nvSpPr>
        <xdr:cNvPr id="452" name="【学校施設】&#10;有形固定資産減価償却率該当値テキスト">
          <a:extLst>
            <a:ext uri="{FF2B5EF4-FFF2-40B4-BE49-F238E27FC236}">
              <a16:creationId xmlns:a16="http://schemas.microsoft.com/office/drawing/2014/main" id="{7AF272C3-F5BE-4B24-8132-795E4688ABDF}"/>
            </a:ext>
          </a:extLst>
        </xdr:cNvPr>
        <xdr:cNvSpPr txBox="1"/>
      </xdr:nvSpPr>
      <xdr:spPr>
        <a:xfrm>
          <a:off x="16357600"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156845</xdr:rowOff>
    </xdr:from>
    <xdr:to>
      <xdr:col>81</xdr:col>
      <xdr:colOff>101600</xdr:colOff>
      <xdr:row>61</xdr:row>
      <xdr:rowOff>86995</xdr:rowOff>
    </xdr:to>
    <xdr:sp macro="" textlink="">
      <xdr:nvSpPr>
        <xdr:cNvPr id="453" name="楕円 452">
          <a:extLst>
            <a:ext uri="{FF2B5EF4-FFF2-40B4-BE49-F238E27FC236}">
              <a16:creationId xmlns:a16="http://schemas.microsoft.com/office/drawing/2014/main" id="{A74A017C-DAFF-4040-8581-7ECD646AA641}"/>
            </a:ext>
          </a:extLst>
        </xdr:cNvPr>
        <xdr:cNvSpPr/>
      </xdr:nvSpPr>
      <xdr:spPr>
        <a:xfrm>
          <a:off x="15430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3810</xdr:rowOff>
    </xdr:from>
    <xdr:to>
      <xdr:col>85</xdr:col>
      <xdr:colOff>127000</xdr:colOff>
      <xdr:row>61</xdr:row>
      <xdr:rowOff>36195</xdr:rowOff>
    </xdr:to>
    <xdr:cxnSp macro="">
      <xdr:nvCxnSpPr>
        <xdr:cNvPr id="454" name="直線コネクタ 453">
          <a:extLst>
            <a:ext uri="{FF2B5EF4-FFF2-40B4-BE49-F238E27FC236}">
              <a16:creationId xmlns:a16="http://schemas.microsoft.com/office/drawing/2014/main" id="{9B49AA7B-0A65-4CDE-9E52-5C7AB181BDD7}"/>
            </a:ext>
          </a:extLst>
        </xdr:cNvPr>
        <xdr:cNvCxnSpPr/>
      </xdr:nvCxnSpPr>
      <xdr:spPr>
        <a:xfrm flipV="1">
          <a:off x="15481300" y="1046226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53975</xdr:rowOff>
    </xdr:from>
    <xdr:to>
      <xdr:col>76</xdr:col>
      <xdr:colOff>165100</xdr:colOff>
      <xdr:row>60</xdr:row>
      <xdr:rowOff>155575</xdr:rowOff>
    </xdr:to>
    <xdr:sp macro="" textlink="">
      <xdr:nvSpPr>
        <xdr:cNvPr id="455" name="楕円 454">
          <a:extLst>
            <a:ext uri="{FF2B5EF4-FFF2-40B4-BE49-F238E27FC236}">
              <a16:creationId xmlns:a16="http://schemas.microsoft.com/office/drawing/2014/main" id="{C587EA88-58B7-4950-AC9B-BB4579A0CE32}"/>
            </a:ext>
          </a:extLst>
        </xdr:cNvPr>
        <xdr:cNvSpPr/>
      </xdr:nvSpPr>
      <xdr:spPr>
        <a:xfrm>
          <a:off x="14541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104775</xdr:rowOff>
    </xdr:from>
    <xdr:to>
      <xdr:col>81</xdr:col>
      <xdr:colOff>50800</xdr:colOff>
      <xdr:row>61</xdr:row>
      <xdr:rowOff>36195</xdr:rowOff>
    </xdr:to>
    <xdr:cxnSp macro="">
      <xdr:nvCxnSpPr>
        <xdr:cNvPr id="456" name="直線コネクタ 455">
          <a:extLst>
            <a:ext uri="{FF2B5EF4-FFF2-40B4-BE49-F238E27FC236}">
              <a16:creationId xmlns:a16="http://schemas.microsoft.com/office/drawing/2014/main" id="{49FB1A7D-C202-4F2E-95A1-462833EFA78A}"/>
            </a:ext>
          </a:extLst>
        </xdr:cNvPr>
        <xdr:cNvCxnSpPr/>
      </xdr:nvCxnSpPr>
      <xdr:spPr>
        <a:xfrm>
          <a:off x="14592300" y="1039177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23495</xdr:rowOff>
    </xdr:from>
    <xdr:to>
      <xdr:col>72</xdr:col>
      <xdr:colOff>38100</xdr:colOff>
      <xdr:row>60</xdr:row>
      <xdr:rowOff>125095</xdr:rowOff>
    </xdr:to>
    <xdr:sp macro="" textlink="">
      <xdr:nvSpPr>
        <xdr:cNvPr id="457" name="楕円 456">
          <a:extLst>
            <a:ext uri="{FF2B5EF4-FFF2-40B4-BE49-F238E27FC236}">
              <a16:creationId xmlns:a16="http://schemas.microsoft.com/office/drawing/2014/main" id="{05ED73F5-44D4-4691-8CED-A0D976B28FE0}"/>
            </a:ext>
          </a:extLst>
        </xdr:cNvPr>
        <xdr:cNvSpPr/>
      </xdr:nvSpPr>
      <xdr:spPr>
        <a:xfrm>
          <a:off x="13652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74295</xdr:rowOff>
    </xdr:from>
    <xdr:to>
      <xdr:col>76</xdr:col>
      <xdr:colOff>114300</xdr:colOff>
      <xdr:row>60</xdr:row>
      <xdr:rowOff>104775</xdr:rowOff>
    </xdr:to>
    <xdr:cxnSp macro="">
      <xdr:nvCxnSpPr>
        <xdr:cNvPr id="458" name="直線コネクタ 457">
          <a:extLst>
            <a:ext uri="{FF2B5EF4-FFF2-40B4-BE49-F238E27FC236}">
              <a16:creationId xmlns:a16="http://schemas.microsoft.com/office/drawing/2014/main" id="{F1CD96EE-9D61-4813-87F4-4B6865502D30}"/>
            </a:ext>
          </a:extLst>
        </xdr:cNvPr>
        <xdr:cNvCxnSpPr/>
      </xdr:nvCxnSpPr>
      <xdr:spPr>
        <a:xfrm>
          <a:off x="13703300" y="103612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158750</xdr:rowOff>
    </xdr:from>
    <xdr:to>
      <xdr:col>67</xdr:col>
      <xdr:colOff>101600</xdr:colOff>
      <xdr:row>60</xdr:row>
      <xdr:rowOff>88900</xdr:rowOff>
    </xdr:to>
    <xdr:sp macro="" textlink="">
      <xdr:nvSpPr>
        <xdr:cNvPr id="459" name="楕円 458">
          <a:extLst>
            <a:ext uri="{FF2B5EF4-FFF2-40B4-BE49-F238E27FC236}">
              <a16:creationId xmlns:a16="http://schemas.microsoft.com/office/drawing/2014/main" id="{4298B9B6-F08C-44D7-B25A-FF282DF92CAB}"/>
            </a:ext>
          </a:extLst>
        </xdr:cNvPr>
        <xdr:cNvSpPr/>
      </xdr:nvSpPr>
      <xdr:spPr>
        <a:xfrm>
          <a:off x="12763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38100</xdr:rowOff>
    </xdr:from>
    <xdr:to>
      <xdr:col>71</xdr:col>
      <xdr:colOff>177800</xdr:colOff>
      <xdr:row>60</xdr:row>
      <xdr:rowOff>74295</xdr:rowOff>
    </xdr:to>
    <xdr:cxnSp macro="">
      <xdr:nvCxnSpPr>
        <xdr:cNvPr id="460" name="直線コネクタ 459">
          <a:extLst>
            <a:ext uri="{FF2B5EF4-FFF2-40B4-BE49-F238E27FC236}">
              <a16:creationId xmlns:a16="http://schemas.microsoft.com/office/drawing/2014/main" id="{F9E08E7A-C5F4-4605-AE69-A260EADB0A95}"/>
            </a:ext>
          </a:extLst>
        </xdr:cNvPr>
        <xdr:cNvCxnSpPr/>
      </xdr:nvCxnSpPr>
      <xdr:spPr>
        <a:xfrm>
          <a:off x="12814300" y="103251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461" name="n_1aveValue【学校施設】&#10;有形固定資産減価償却率">
          <a:extLst>
            <a:ext uri="{FF2B5EF4-FFF2-40B4-BE49-F238E27FC236}">
              <a16:creationId xmlns:a16="http://schemas.microsoft.com/office/drawing/2014/main" id="{09C6EC69-1528-452D-BF39-0F4AED1BDCB2}"/>
            </a:ext>
          </a:extLst>
        </xdr:cNvPr>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462" name="n_2aveValue【学校施設】&#10;有形固定資産減価償却率">
          <a:extLst>
            <a:ext uri="{FF2B5EF4-FFF2-40B4-BE49-F238E27FC236}">
              <a16:creationId xmlns:a16="http://schemas.microsoft.com/office/drawing/2014/main" id="{0B94946A-9567-47F6-A1E9-F309F09BD2D0}"/>
            </a:ext>
          </a:extLst>
        </xdr:cNvPr>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463" name="n_3aveValue【学校施設】&#10;有形固定資産減価償却率">
          <a:extLst>
            <a:ext uri="{FF2B5EF4-FFF2-40B4-BE49-F238E27FC236}">
              <a16:creationId xmlns:a16="http://schemas.microsoft.com/office/drawing/2014/main" id="{2063A715-64F9-4AEC-A94C-9CCCB07899FB}"/>
            </a:ext>
          </a:extLst>
        </xdr:cNvPr>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154957</xdr:rowOff>
    </xdr:from>
    <xdr:ext cx="405111" cy="259045"/>
    <xdr:sp macro="" textlink="">
      <xdr:nvSpPr>
        <xdr:cNvPr id="464" name="n_4aveValue【学校施設】&#10;有形固定資産減価償却率">
          <a:extLst>
            <a:ext uri="{FF2B5EF4-FFF2-40B4-BE49-F238E27FC236}">
              <a16:creationId xmlns:a16="http://schemas.microsoft.com/office/drawing/2014/main" id="{6267375E-51CD-4741-B944-8E887901D051}"/>
            </a:ext>
          </a:extLst>
        </xdr:cNvPr>
        <xdr:cNvSpPr txBox="1"/>
      </xdr:nvSpPr>
      <xdr:spPr>
        <a:xfrm>
          <a:off x="12611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78122</xdr:rowOff>
    </xdr:from>
    <xdr:ext cx="405111" cy="259045"/>
    <xdr:sp macro="" textlink="">
      <xdr:nvSpPr>
        <xdr:cNvPr id="465" name="n_1mainValue【学校施設】&#10;有形固定資産減価償却率">
          <a:extLst>
            <a:ext uri="{FF2B5EF4-FFF2-40B4-BE49-F238E27FC236}">
              <a16:creationId xmlns:a16="http://schemas.microsoft.com/office/drawing/2014/main" id="{A5E76D80-7625-4586-93D1-285E41F6C4A9}"/>
            </a:ext>
          </a:extLst>
        </xdr:cNvPr>
        <xdr:cNvSpPr txBox="1"/>
      </xdr:nvSpPr>
      <xdr:spPr>
        <a:xfrm>
          <a:off x="15266044"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146702</xdr:rowOff>
    </xdr:from>
    <xdr:ext cx="405111" cy="259045"/>
    <xdr:sp macro="" textlink="">
      <xdr:nvSpPr>
        <xdr:cNvPr id="466" name="n_2mainValue【学校施設】&#10;有形固定資産減価償却率">
          <a:extLst>
            <a:ext uri="{FF2B5EF4-FFF2-40B4-BE49-F238E27FC236}">
              <a16:creationId xmlns:a16="http://schemas.microsoft.com/office/drawing/2014/main" id="{B7A76E79-82C3-4DAD-86B6-1B3994CDE9BA}"/>
            </a:ext>
          </a:extLst>
        </xdr:cNvPr>
        <xdr:cNvSpPr txBox="1"/>
      </xdr:nvSpPr>
      <xdr:spPr>
        <a:xfrm>
          <a:off x="143897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116222</xdr:rowOff>
    </xdr:from>
    <xdr:ext cx="405111" cy="259045"/>
    <xdr:sp macro="" textlink="">
      <xdr:nvSpPr>
        <xdr:cNvPr id="467" name="n_3mainValue【学校施設】&#10;有形固定資産減価償却率">
          <a:extLst>
            <a:ext uri="{FF2B5EF4-FFF2-40B4-BE49-F238E27FC236}">
              <a16:creationId xmlns:a16="http://schemas.microsoft.com/office/drawing/2014/main" id="{8597D553-B0C9-4280-A32C-D2E252C08EFA}"/>
            </a:ext>
          </a:extLst>
        </xdr:cNvPr>
        <xdr:cNvSpPr txBox="1"/>
      </xdr:nvSpPr>
      <xdr:spPr>
        <a:xfrm>
          <a:off x="135007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80027</xdr:rowOff>
    </xdr:from>
    <xdr:ext cx="405111" cy="259045"/>
    <xdr:sp macro="" textlink="">
      <xdr:nvSpPr>
        <xdr:cNvPr id="468" name="n_4mainValue【学校施設】&#10;有形固定資産減価償却率">
          <a:extLst>
            <a:ext uri="{FF2B5EF4-FFF2-40B4-BE49-F238E27FC236}">
              <a16:creationId xmlns:a16="http://schemas.microsoft.com/office/drawing/2014/main" id="{324C3B28-FB96-4910-B46A-7B0C4C4E7628}"/>
            </a:ext>
          </a:extLst>
        </xdr:cNvPr>
        <xdr:cNvSpPr txBox="1"/>
      </xdr:nvSpPr>
      <xdr:spPr>
        <a:xfrm>
          <a:off x="12611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a:extLst>
            <a:ext uri="{FF2B5EF4-FFF2-40B4-BE49-F238E27FC236}">
              <a16:creationId xmlns:a16="http://schemas.microsoft.com/office/drawing/2014/main" id="{1C5D49B5-3C4B-4E27-834F-81190665722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a:extLst>
            <a:ext uri="{FF2B5EF4-FFF2-40B4-BE49-F238E27FC236}">
              <a16:creationId xmlns:a16="http://schemas.microsoft.com/office/drawing/2014/main" id="{CAF13A31-8B03-4BE4-AA3B-0730B2F3791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a:extLst>
            <a:ext uri="{FF2B5EF4-FFF2-40B4-BE49-F238E27FC236}">
              <a16:creationId xmlns:a16="http://schemas.microsoft.com/office/drawing/2014/main" id="{3EDE9820-7BF3-4382-8921-861CFAE9508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a:extLst>
            <a:ext uri="{FF2B5EF4-FFF2-40B4-BE49-F238E27FC236}">
              <a16:creationId xmlns:a16="http://schemas.microsoft.com/office/drawing/2014/main" id="{2DBFBCFF-4204-4916-AF96-8290DC2E401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a:extLst>
            <a:ext uri="{FF2B5EF4-FFF2-40B4-BE49-F238E27FC236}">
              <a16:creationId xmlns:a16="http://schemas.microsoft.com/office/drawing/2014/main" id="{F92E3BA5-CF80-4EBD-8BF4-E9CEA3FAFAB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a:extLst>
            <a:ext uri="{FF2B5EF4-FFF2-40B4-BE49-F238E27FC236}">
              <a16:creationId xmlns:a16="http://schemas.microsoft.com/office/drawing/2014/main" id="{7416E78D-AF33-408E-9EB2-EA2F3F3C26B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a:extLst>
            <a:ext uri="{FF2B5EF4-FFF2-40B4-BE49-F238E27FC236}">
              <a16:creationId xmlns:a16="http://schemas.microsoft.com/office/drawing/2014/main" id="{9B936FD8-7D52-47D6-8585-4B4B6DC0725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a:extLst>
            <a:ext uri="{FF2B5EF4-FFF2-40B4-BE49-F238E27FC236}">
              <a16:creationId xmlns:a16="http://schemas.microsoft.com/office/drawing/2014/main" id="{196AD489-FA9D-427E-9203-B6BA29A51A1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a:extLst>
            <a:ext uri="{FF2B5EF4-FFF2-40B4-BE49-F238E27FC236}">
              <a16:creationId xmlns:a16="http://schemas.microsoft.com/office/drawing/2014/main" id="{07FEAC8C-517B-4C81-BB00-44A9ED851E5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a:extLst>
            <a:ext uri="{FF2B5EF4-FFF2-40B4-BE49-F238E27FC236}">
              <a16:creationId xmlns:a16="http://schemas.microsoft.com/office/drawing/2014/main" id="{1581D77E-F08D-49E4-B912-688E187EA53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9" name="直線コネクタ 478">
          <a:extLst>
            <a:ext uri="{FF2B5EF4-FFF2-40B4-BE49-F238E27FC236}">
              <a16:creationId xmlns:a16="http://schemas.microsoft.com/office/drawing/2014/main" id="{C7505247-E06A-4D6A-8B2E-836BB8322041}"/>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0" name="テキスト ボックス 479">
          <a:extLst>
            <a:ext uri="{FF2B5EF4-FFF2-40B4-BE49-F238E27FC236}">
              <a16:creationId xmlns:a16="http://schemas.microsoft.com/office/drawing/2014/main" id="{5DCCA69C-C6FB-4CD3-9A26-D292F0AF4A97}"/>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1" name="直線コネクタ 480">
          <a:extLst>
            <a:ext uri="{FF2B5EF4-FFF2-40B4-BE49-F238E27FC236}">
              <a16:creationId xmlns:a16="http://schemas.microsoft.com/office/drawing/2014/main" id="{0697EFAD-B768-4866-8CDF-3D9CB1365EF3}"/>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2" name="テキスト ボックス 481">
          <a:extLst>
            <a:ext uri="{FF2B5EF4-FFF2-40B4-BE49-F238E27FC236}">
              <a16:creationId xmlns:a16="http://schemas.microsoft.com/office/drawing/2014/main" id="{8B3EDEBB-146A-48BF-9B02-4FD540068674}"/>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3" name="直線コネクタ 482">
          <a:extLst>
            <a:ext uri="{FF2B5EF4-FFF2-40B4-BE49-F238E27FC236}">
              <a16:creationId xmlns:a16="http://schemas.microsoft.com/office/drawing/2014/main" id="{BCC56C3B-D30A-4477-9F1C-6F41CD12CB72}"/>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4" name="テキスト ボックス 483">
          <a:extLst>
            <a:ext uri="{FF2B5EF4-FFF2-40B4-BE49-F238E27FC236}">
              <a16:creationId xmlns:a16="http://schemas.microsoft.com/office/drawing/2014/main" id="{276791FE-64A9-494D-8692-BC7BA4BA0F7E}"/>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5" name="直線コネクタ 484">
          <a:extLst>
            <a:ext uri="{FF2B5EF4-FFF2-40B4-BE49-F238E27FC236}">
              <a16:creationId xmlns:a16="http://schemas.microsoft.com/office/drawing/2014/main" id="{55E1CF35-599F-4AC8-B3AF-FEEC10AD797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6" name="テキスト ボックス 485">
          <a:extLst>
            <a:ext uri="{FF2B5EF4-FFF2-40B4-BE49-F238E27FC236}">
              <a16:creationId xmlns:a16="http://schemas.microsoft.com/office/drawing/2014/main" id="{08ED2BEC-287F-493F-A0EF-E89F0CA4F2D5}"/>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7" name="直線コネクタ 486">
          <a:extLst>
            <a:ext uri="{FF2B5EF4-FFF2-40B4-BE49-F238E27FC236}">
              <a16:creationId xmlns:a16="http://schemas.microsoft.com/office/drawing/2014/main" id="{2708E27D-C921-4E33-9624-88249BB11B52}"/>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8" name="テキスト ボックス 487">
          <a:extLst>
            <a:ext uri="{FF2B5EF4-FFF2-40B4-BE49-F238E27FC236}">
              <a16:creationId xmlns:a16="http://schemas.microsoft.com/office/drawing/2014/main" id="{CA2CE55C-86B6-4489-AC3C-0805EB6B4B62}"/>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9" name="直線コネクタ 488">
          <a:extLst>
            <a:ext uri="{FF2B5EF4-FFF2-40B4-BE49-F238E27FC236}">
              <a16:creationId xmlns:a16="http://schemas.microsoft.com/office/drawing/2014/main" id="{FD019EA3-90B0-439B-9F0D-821AB2F810BF}"/>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0" name="テキスト ボックス 489">
          <a:extLst>
            <a:ext uri="{FF2B5EF4-FFF2-40B4-BE49-F238E27FC236}">
              <a16:creationId xmlns:a16="http://schemas.microsoft.com/office/drawing/2014/main" id="{BC8C9BA8-ABE9-43E8-9774-1AA7E9D74821}"/>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2949B1E8-9322-42C4-B316-1BB629DA743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2" name="テキスト ボックス 491">
          <a:extLst>
            <a:ext uri="{FF2B5EF4-FFF2-40B4-BE49-F238E27FC236}">
              <a16:creationId xmlns:a16="http://schemas.microsoft.com/office/drawing/2014/main" id="{B092070C-2E10-49EE-888C-78EE18CB0B7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a:extLst>
            <a:ext uri="{FF2B5EF4-FFF2-40B4-BE49-F238E27FC236}">
              <a16:creationId xmlns:a16="http://schemas.microsoft.com/office/drawing/2014/main" id="{E76E0611-7C89-4333-B97E-4B978B83581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34127</xdr:rowOff>
    </xdr:from>
    <xdr:to>
      <xdr:col>116</xdr:col>
      <xdr:colOff>62864</xdr:colOff>
      <xdr:row>63</xdr:row>
      <xdr:rowOff>105809</xdr:rowOff>
    </xdr:to>
    <xdr:cxnSp macro="">
      <xdr:nvCxnSpPr>
        <xdr:cNvPr id="494" name="直線コネクタ 493">
          <a:extLst>
            <a:ext uri="{FF2B5EF4-FFF2-40B4-BE49-F238E27FC236}">
              <a16:creationId xmlns:a16="http://schemas.microsoft.com/office/drawing/2014/main" id="{B997E022-FF3C-437A-A726-E1755E2D697C}"/>
            </a:ext>
          </a:extLst>
        </xdr:cNvPr>
        <xdr:cNvCxnSpPr/>
      </xdr:nvCxnSpPr>
      <xdr:spPr>
        <a:xfrm flipV="1">
          <a:off x="22160864" y="9635327"/>
          <a:ext cx="0" cy="127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109636</xdr:rowOff>
    </xdr:from>
    <xdr:ext cx="469744" cy="259045"/>
    <xdr:sp macro="" textlink="">
      <xdr:nvSpPr>
        <xdr:cNvPr id="495" name="【学校施設】&#10;一人当たり面積最小値テキスト">
          <a:extLst>
            <a:ext uri="{FF2B5EF4-FFF2-40B4-BE49-F238E27FC236}">
              <a16:creationId xmlns:a16="http://schemas.microsoft.com/office/drawing/2014/main" id="{606908B8-6649-4B00-9002-2BD50F4CDBEF}"/>
            </a:ext>
          </a:extLst>
        </xdr:cNvPr>
        <xdr:cNvSpPr txBox="1"/>
      </xdr:nvSpPr>
      <xdr:spPr>
        <a:xfrm>
          <a:off x="22199600" y="1091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105809</xdr:rowOff>
    </xdr:from>
    <xdr:to>
      <xdr:col>116</xdr:col>
      <xdr:colOff>152400</xdr:colOff>
      <xdr:row>63</xdr:row>
      <xdr:rowOff>105809</xdr:rowOff>
    </xdr:to>
    <xdr:cxnSp macro="">
      <xdr:nvCxnSpPr>
        <xdr:cNvPr id="496" name="直線コネクタ 495">
          <a:extLst>
            <a:ext uri="{FF2B5EF4-FFF2-40B4-BE49-F238E27FC236}">
              <a16:creationId xmlns:a16="http://schemas.microsoft.com/office/drawing/2014/main" id="{D4EC2A59-2CE5-4A50-87FC-851DE54F5449}"/>
            </a:ext>
          </a:extLst>
        </xdr:cNvPr>
        <xdr:cNvCxnSpPr/>
      </xdr:nvCxnSpPr>
      <xdr:spPr>
        <a:xfrm>
          <a:off x="22072600" y="1090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152254</xdr:rowOff>
    </xdr:from>
    <xdr:ext cx="469744" cy="259045"/>
    <xdr:sp macro="" textlink="">
      <xdr:nvSpPr>
        <xdr:cNvPr id="497" name="【学校施設】&#10;一人当たり面積最大値テキスト">
          <a:extLst>
            <a:ext uri="{FF2B5EF4-FFF2-40B4-BE49-F238E27FC236}">
              <a16:creationId xmlns:a16="http://schemas.microsoft.com/office/drawing/2014/main" id="{71431A9B-AF97-48A1-9FED-3126699B3732}"/>
            </a:ext>
          </a:extLst>
        </xdr:cNvPr>
        <xdr:cNvSpPr txBox="1"/>
      </xdr:nvSpPr>
      <xdr:spPr>
        <a:xfrm>
          <a:off x="22199600" y="94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34127</xdr:rowOff>
    </xdr:from>
    <xdr:to>
      <xdr:col>116</xdr:col>
      <xdr:colOff>152400</xdr:colOff>
      <xdr:row>56</xdr:row>
      <xdr:rowOff>34127</xdr:rowOff>
    </xdr:to>
    <xdr:cxnSp macro="">
      <xdr:nvCxnSpPr>
        <xdr:cNvPr id="498" name="直線コネクタ 497">
          <a:extLst>
            <a:ext uri="{FF2B5EF4-FFF2-40B4-BE49-F238E27FC236}">
              <a16:creationId xmlns:a16="http://schemas.microsoft.com/office/drawing/2014/main" id="{607F7DF2-438D-47B4-AD5E-6A7DB3FA874F}"/>
            </a:ext>
          </a:extLst>
        </xdr:cNvPr>
        <xdr:cNvCxnSpPr/>
      </xdr:nvCxnSpPr>
      <xdr:spPr>
        <a:xfrm>
          <a:off x="22072600" y="963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11556</xdr:rowOff>
    </xdr:from>
    <xdr:ext cx="469744" cy="259045"/>
    <xdr:sp macro="" textlink="">
      <xdr:nvSpPr>
        <xdr:cNvPr id="499" name="【学校施設】&#10;一人当たり面積平均値テキスト">
          <a:extLst>
            <a:ext uri="{FF2B5EF4-FFF2-40B4-BE49-F238E27FC236}">
              <a16:creationId xmlns:a16="http://schemas.microsoft.com/office/drawing/2014/main" id="{D391CE9D-3DCE-4FFF-B2C9-DF0044E88DD2}"/>
            </a:ext>
          </a:extLst>
        </xdr:cNvPr>
        <xdr:cNvSpPr txBox="1"/>
      </xdr:nvSpPr>
      <xdr:spPr>
        <a:xfrm>
          <a:off x="22199600" y="10641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33129</xdr:rowOff>
    </xdr:from>
    <xdr:to>
      <xdr:col>116</xdr:col>
      <xdr:colOff>114300</xdr:colOff>
      <xdr:row>62</xdr:row>
      <xdr:rowOff>134729</xdr:rowOff>
    </xdr:to>
    <xdr:sp macro="" textlink="">
      <xdr:nvSpPr>
        <xdr:cNvPr id="500" name="フローチャート: 判断 499">
          <a:extLst>
            <a:ext uri="{FF2B5EF4-FFF2-40B4-BE49-F238E27FC236}">
              <a16:creationId xmlns:a16="http://schemas.microsoft.com/office/drawing/2014/main" id="{7F925A1E-BF37-4E32-934C-05382AFAF431}"/>
            </a:ext>
          </a:extLst>
        </xdr:cNvPr>
        <xdr:cNvSpPr/>
      </xdr:nvSpPr>
      <xdr:spPr>
        <a:xfrm>
          <a:off x="22110700" y="106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69705</xdr:rowOff>
    </xdr:from>
    <xdr:to>
      <xdr:col>112</xdr:col>
      <xdr:colOff>38100</xdr:colOff>
      <xdr:row>62</xdr:row>
      <xdr:rowOff>171305</xdr:rowOff>
    </xdr:to>
    <xdr:sp macro="" textlink="">
      <xdr:nvSpPr>
        <xdr:cNvPr id="501" name="フローチャート: 判断 500">
          <a:extLst>
            <a:ext uri="{FF2B5EF4-FFF2-40B4-BE49-F238E27FC236}">
              <a16:creationId xmlns:a16="http://schemas.microsoft.com/office/drawing/2014/main" id="{893A0167-E2B5-4DDC-AD71-3E0C090F48BB}"/>
            </a:ext>
          </a:extLst>
        </xdr:cNvPr>
        <xdr:cNvSpPr/>
      </xdr:nvSpPr>
      <xdr:spPr>
        <a:xfrm>
          <a:off x="21272500" y="1069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48968</xdr:rowOff>
    </xdr:from>
    <xdr:to>
      <xdr:col>107</xdr:col>
      <xdr:colOff>101600</xdr:colOff>
      <xdr:row>62</xdr:row>
      <xdr:rowOff>150568</xdr:rowOff>
    </xdr:to>
    <xdr:sp macro="" textlink="">
      <xdr:nvSpPr>
        <xdr:cNvPr id="502" name="フローチャート: 判断 501">
          <a:extLst>
            <a:ext uri="{FF2B5EF4-FFF2-40B4-BE49-F238E27FC236}">
              <a16:creationId xmlns:a16="http://schemas.microsoft.com/office/drawing/2014/main" id="{B951A9DA-1024-4E91-B28D-62E837B1604E}"/>
            </a:ext>
          </a:extLst>
        </xdr:cNvPr>
        <xdr:cNvSpPr/>
      </xdr:nvSpPr>
      <xdr:spPr>
        <a:xfrm>
          <a:off x="20383500" y="1067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58601</xdr:rowOff>
    </xdr:from>
    <xdr:to>
      <xdr:col>102</xdr:col>
      <xdr:colOff>165100</xdr:colOff>
      <xdr:row>62</xdr:row>
      <xdr:rowOff>160201</xdr:rowOff>
    </xdr:to>
    <xdr:sp macro="" textlink="">
      <xdr:nvSpPr>
        <xdr:cNvPr id="503" name="フローチャート: 判断 502">
          <a:extLst>
            <a:ext uri="{FF2B5EF4-FFF2-40B4-BE49-F238E27FC236}">
              <a16:creationId xmlns:a16="http://schemas.microsoft.com/office/drawing/2014/main" id="{FFEB954C-D80E-4E86-865A-A32D51B4A05B}"/>
            </a:ext>
          </a:extLst>
        </xdr:cNvPr>
        <xdr:cNvSpPr/>
      </xdr:nvSpPr>
      <xdr:spPr>
        <a:xfrm>
          <a:off x="19494500" y="1068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68072</xdr:rowOff>
    </xdr:from>
    <xdr:to>
      <xdr:col>98</xdr:col>
      <xdr:colOff>38100</xdr:colOff>
      <xdr:row>62</xdr:row>
      <xdr:rowOff>169672</xdr:rowOff>
    </xdr:to>
    <xdr:sp macro="" textlink="">
      <xdr:nvSpPr>
        <xdr:cNvPr id="504" name="フローチャート: 判断 503">
          <a:extLst>
            <a:ext uri="{FF2B5EF4-FFF2-40B4-BE49-F238E27FC236}">
              <a16:creationId xmlns:a16="http://schemas.microsoft.com/office/drawing/2014/main" id="{B09EEE2E-953E-40C3-8880-DD4764474DC0}"/>
            </a:ext>
          </a:extLst>
        </xdr:cNvPr>
        <xdr:cNvSpPr/>
      </xdr:nvSpPr>
      <xdr:spPr>
        <a:xfrm>
          <a:off x="18605500" y="1069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9C7CE50F-AAAE-40DC-AC42-9D75401E351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9351F776-3DE2-4BCC-A8CA-10237A674DD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F5C8FDDB-7E50-472C-A225-7A7A9ECC1EE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6B370B64-D65B-456A-BC01-78A809C7ED4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C9C95B0E-06D7-46D6-81C2-28BC7B35AE5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11738</xdr:rowOff>
    </xdr:from>
    <xdr:to>
      <xdr:col>116</xdr:col>
      <xdr:colOff>114300</xdr:colOff>
      <xdr:row>62</xdr:row>
      <xdr:rowOff>113338</xdr:rowOff>
    </xdr:to>
    <xdr:sp macro="" textlink="">
      <xdr:nvSpPr>
        <xdr:cNvPr id="510" name="楕円 509">
          <a:extLst>
            <a:ext uri="{FF2B5EF4-FFF2-40B4-BE49-F238E27FC236}">
              <a16:creationId xmlns:a16="http://schemas.microsoft.com/office/drawing/2014/main" id="{35DB4C7C-B994-4290-8037-73BCC2CCC58C}"/>
            </a:ext>
          </a:extLst>
        </xdr:cNvPr>
        <xdr:cNvSpPr/>
      </xdr:nvSpPr>
      <xdr:spPr>
        <a:xfrm>
          <a:off x="22110700" y="1064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34615</xdr:rowOff>
    </xdr:from>
    <xdr:ext cx="469744" cy="259045"/>
    <xdr:sp macro="" textlink="">
      <xdr:nvSpPr>
        <xdr:cNvPr id="511" name="【学校施設】&#10;一人当たり面積該当値テキスト">
          <a:extLst>
            <a:ext uri="{FF2B5EF4-FFF2-40B4-BE49-F238E27FC236}">
              <a16:creationId xmlns:a16="http://schemas.microsoft.com/office/drawing/2014/main" id="{25AF597E-B650-43B3-98AC-1A19195FCCE0}"/>
            </a:ext>
          </a:extLst>
        </xdr:cNvPr>
        <xdr:cNvSpPr txBox="1"/>
      </xdr:nvSpPr>
      <xdr:spPr>
        <a:xfrm>
          <a:off x="22199600" y="1049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170615</xdr:rowOff>
    </xdr:from>
    <xdr:to>
      <xdr:col>112</xdr:col>
      <xdr:colOff>38100</xdr:colOff>
      <xdr:row>62</xdr:row>
      <xdr:rowOff>100765</xdr:rowOff>
    </xdr:to>
    <xdr:sp macro="" textlink="">
      <xdr:nvSpPr>
        <xdr:cNvPr id="512" name="楕円 511">
          <a:extLst>
            <a:ext uri="{FF2B5EF4-FFF2-40B4-BE49-F238E27FC236}">
              <a16:creationId xmlns:a16="http://schemas.microsoft.com/office/drawing/2014/main" id="{F93BC2ED-F315-49D5-9E95-7D02BAFE24DF}"/>
            </a:ext>
          </a:extLst>
        </xdr:cNvPr>
        <xdr:cNvSpPr/>
      </xdr:nvSpPr>
      <xdr:spPr>
        <a:xfrm>
          <a:off x="21272500" y="1062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49965</xdr:rowOff>
    </xdr:from>
    <xdr:to>
      <xdr:col>116</xdr:col>
      <xdr:colOff>63500</xdr:colOff>
      <xdr:row>62</xdr:row>
      <xdr:rowOff>62538</xdr:rowOff>
    </xdr:to>
    <xdr:cxnSp macro="">
      <xdr:nvCxnSpPr>
        <xdr:cNvPr id="513" name="直線コネクタ 512">
          <a:extLst>
            <a:ext uri="{FF2B5EF4-FFF2-40B4-BE49-F238E27FC236}">
              <a16:creationId xmlns:a16="http://schemas.microsoft.com/office/drawing/2014/main" id="{83468194-2086-4089-AD78-3A8935A0A1F0}"/>
            </a:ext>
          </a:extLst>
        </xdr:cNvPr>
        <xdr:cNvCxnSpPr/>
      </xdr:nvCxnSpPr>
      <xdr:spPr>
        <a:xfrm>
          <a:off x="21323300" y="10679865"/>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143837</xdr:rowOff>
    </xdr:from>
    <xdr:to>
      <xdr:col>107</xdr:col>
      <xdr:colOff>101600</xdr:colOff>
      <xdr:row>62</xdr:row>
      <xdr:rowOff>73987</xdr:rowOff>
    </xdr:to>
    <xdr:sp macro="" textlink="">
      <xdr:nvSpPr>
        <xdr:cNvPr id="514" name="楕円 513">
          <a:extLst>
            <a:ext uri="{FF2B5EF4-FFF2-40B4-BE49-F238E27FC236}">
              <a16:creationId xmlns:a16="http://schemas.microsoft.com/office/drawing/2014/main" id="{DAB81FE1-89BB-4AC5-8FD5-BAC4186D03D5}"/>
            </a:ext>
          </a:extLst>
        </xdr:cNvPr>
        <xdr:cNvSpPr/>
      </xdr:nvSpPr>
      <xdr:spPr>
        <a:xfrm>
          <a:off x="20383500" y="1060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23187</xdr:rowOff>
    </xdr:from>
    <xdr:to>
      <xdr:col>111</xdr:col>
      <xdr:colOff>177800</xdr:colOff>
      <xdr:row>62</xdr:row>
      <xdr:rowOff>49965</xdr:rowOff>
    </xdr:to>
    <xdr:cxnSp macro="">
      <xdr:nvCxnSpPr>
        <xdr:cNvPr id="515" name="直線コネクタ 514">
          <a:extLst>
            <a:ext uri="{FF2B5EF4-FFF2-40B4-BE49-F238E27FC236}">
              <a16:creationId xmlns:a16="http://schemas.microsoft.com/office/drawing/2014/main" id="{E12805E9-FD1E-41F2-A9FB-08534E445E27}"/>
            </a:ext>
          </a:extLst>
        </xdr:cNvPr>
        <xdr:cNvCxnSpPr/>
      </xdr:nvCxnSpPr>
      <xdr:spPr>
        <a:xfrm>
          <a:off x="20434300" y="10653087"/>
          <a:ext cx="889000" cy="2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149389</xdr:rowOff>
    </xdr:from>
    <xdr:to>
      <xdr:col>102</xdr:col>
      <xdr:colOff>165100</xdr:colOff>
      <xdr:row>62</xdr:row>
      <xdr:rowOff>79539</xdr:rowOff>
    </xdr:to>
    <xdr:sp macro="" textlink="">
      <xdr:nvSpPr>
        <xdr:cNvPr id="516" name="楕円 515">
          <a:extLst>
            <a:ext uri="{FF2B5EF4-FFF2-40B4-BE49-F238E27FC236}">
              <a16:creationId xmlns:a16="http://schemas.microsoft.com/office/drawing/2014/main" id="{B8BB5A88-B6C0-480B-B358-EDA69F8BC7C0}"/>
            </a:ext>
          </a:extLst>
        </xdr:cNvPr>
        <xdr:cNvSpPr/>
      </xdr:nvSpPr>
      <xdr:spPr>
        <a:xfrm>
          <a:off x="19494500" y="1060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23187</xdr:rowOff>
    </xdr:from>
    <xdr:to>
      <xdr:col>107</xdr:col>
      <xdr:colOff>50800</xdr:colOff>
      <xdr:row>62</xdr:row>
      <xdr:rowOff>28739</xdr:rowOff>
    </xdr:to>
    <xdr:cxnSp macro="">
      <xdr:nvCxnSpPr>
        <xdr:cNvPr id="517" name="直線コネクタ 516">
          <a:extLst>
            <a:ext uri="{FF2B5EF4-FFF2-40B4-BE49-F238E27FC236}">
              <a16:creationId xmlns:a16="http://schemas.microsoft.com/office/drawing/2014/main" id="{5A89C07E-FD29-4C45-9E78-8FD8C432F4C6}"/>
            </a:ext>
          </a:extLst>
        </xdr:cNvPr>
        <xdr:cNvCxnSpPr/>
      </xdr:nvCxnSpPr>
      <xdr:spPr>
        <a:xfrm flipV="1">
          <a:off x="19545300" y="10653087"/>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164411</xdr:rowOff>
    </xdr:from>
    <xdr:to>
      <xdr:col>98</xdr:col>
      <xdr:colOff>38100</xdr:colOff>
      <xdr:row>62</xdr:row>
      <xdr:rowOff>94561</xdr:rowOff>
    </xdr:to>
    <xdr:sp macro="" textlink="">
      <xdr:nvSpPr>
        <xdr:cNvPr id="518" name="楕円 517">
          <a:extLst>
            <a:ext uri="{FF2B5EF4-FFF2-40B4-BE49-F238E27FC236}">
              <a16:creationId xmlns:a16="http://schemas.microsoft.com/office/drawing/2014/main" id="{2529CABB-3DBC-46A5-A1DF-FDE320CDAC15}"/>
            </a:ext>
          </a:extLst>
        </xdr:cNvPr>
        <xdr:cNvSpPr/>
      </xdr:nvSpPr>
      <xdr:spPr>
        <a:xfrm>
          <a:off x="18605500" y="1062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28739</xdr:rowOff>
    </xdr:from>
    <xdr:to>
      <xdr:col>102</xdr:col>
      <xdr:colOff>114300</xdr:colOff>
      <xdr:row>62</xdr:row>
      <xdr:rowOff>43761</xdr:rowOff>
    </xdr:to>
    <xdr:cxnSp macro="">
      <xdr:nvCxnSpPr>
        <xdr:cNvPr id="519" name="直線コネクタ 518">
          <a:extLst>
            <a:ext uri="{FF2B5EF4-FFF2-40B4-BE49-F238E27FC236}">
              <a16:creationId xmlns:a16="http://schemas.microsoft.com/office/drawing/2014/main" id="{F6059B5D-A6EB-44E8-8422-3AE5639E017E}"/>
            </a:ext>
          </a:extLst>
        </xdr:cNvPr>
        <xdr:cNvCxnSpPr/>
      </xdr:nvCxnSpPr>
      <xdr:spPr>
        <a:xfrm flipV="1">
          <a:off x="18656300" y="10658639"/>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162432</xdr:rowOff>
    </xdr:from>
    <xdr:ext cx="469744" cy="259045"/>
    <xdr:sp macro="" textlink="">
      <xdr:nvSpPr>
        <xdr:cNvPr id="520" name="n_1aveValue【学校施設】&#10;一人当たり面積">
          <a:extLst>
            <a:ext uri="{FF2B5EF4-FFF2-40B4-BE49-F238E27FC236}">
              <a16:creationId xmlns:a16="http://schemas.microsoft.com/office/drawing/2014/main" id="{DF3C2E4F-48EF-42EC-9050-F39B412CB88D}"/>
            </a:ext>
          </a:extLst>
        </xdr:cNvPr>
        <xdr:cNvSpPr txBox="1"/>
      </xdr:nvSpPr>
      <xdr:spPr>
        <a:xfrm>
          <a:off x="21075727" y="107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141695</xdr:rowOff>
    </xdr:from>
    <xdr:ext cx="469744" cy="259045"/>
    <xdr:sp macro="" textlink="">
      <xdr:nvSpPr>
        <xdr:cNvPr id="521" name="n_2aveValue【学校施設】&#10;一人当たり面積">
          <a:extLst>
            <a:ext uri="{FF2B5EF4-FFF2-40B4-BE49-F238E27FC236}">
              <a16:creationId xmlns:a16="http://schemas.microsoft.com/office/drawing/2014/main" id="{BCC54411-510B-43D8-8A0E-D935533B6DDD}"/>
            </a:ext>
          </a:extLst>
        </xdr:cNvPr>
        <xdr:cNvSpPr txBox="1"/>
      </xdr:nvSpPr>
      <xdr:spPr>
        <a:xfrm>
          <a:off x="20199427" y="1077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151328</xdr:rowOff>
    </xdr:from>
    <xdr:ext cx="469744" cy="259045"/>
    <xdr:sp macro="" textlink="">
      <xdr:nvSpPr>
        <xdr:cNvPr id="522" name="n_3aveValue【学校施設】&#10;一人当たり面積">
          <a:extLst>
            <a:ext uri="{FF2B5EF4-FFF2-40B4-BE49-F238E27FC236}">
              <a16:creationId xmlns:a16="http://schemas.microsoft.com/office/drawing/2014/main" id="{EE4FE4C5-7E8A-4D58-A32B-7C5D58D89E16}"/>
            </a:ext>
          </a:extLst>
        </xdr:cNvPr>
        <xdr:cNvSpPr txBox="1"/>
      </xdr:nvSpPr>
      <xdr:spPr>
        <a:xfrm>
          <a:off x="19310427" y="1078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160799</xdr:rowOff>
    </xdr:from>
    <xdr:ext cx="469744" cy="259045"/>
    <xdr:sp macro="" textlink="">
      <xdr:nvSpPr>
        <xdr:cNvPr id="523" name="n_4aveValue【学校施設】&#10;一人当たり面積">
          <a:extLst>
            <a:ext uri="{FF2B5EF4-FFF2-40B4-BE49-F238E27FC236}">
              <a16:creationId xmlns:a16="http://schemas.microsoft.com/office/drawing/2014/main" id="{5BAD4821-86D7-48C8-88DD-570905F9BDEC}"/>
            </a:ext>
          </a:extLst>
        </xdr:cNvPr>
        <xdr:cNvSpPr txBox="1"/>
      </xdr:nvSpPr>
      <xdr:spPr>
        <a:xfrm>
          <a:off x="184214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117292</xdr:rowOff>
    </xdr:from>
    <xdr:ext cx="469744" cy="259045"/>
    <xdr:sp macro="" textlink="">
      <xdr:nvSpPr>
        <xdr:cNvPr id="524" name="n_1mainValue【学校施設】&#10;一人当たり面積">
          <a:extLst>
            <a:ext uri="{FF2B5EF4-FFF2-40B4-BE49-F238E27FC236}">
              <a16:creationId xmlns:a16="http://schemas.microsoft.com/office/drawing/2014/main" id="{F90C7197-8FC4-4348-A000-A7837568F490}"/>
            </a:ext>
          </a:extLst>
        </xdr:cNvPr>
        <xdr:cNvSpPr txBox="1"/>
      </xdr:nvSpPr>
      <xdr:spPr>
        <a:xfrm>
          <a:off x="21075727" y="1040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90514</xdr:rowOff>
    </xdr:from>
    <xdr:ext cx="469744" cy="259045"/>
    <xdr:sp macro="" textlink="">
      <xdr:nvSpPr>
        <xdr:cNvPr id="525" name="n_2mainValue【学校施設】&#10;一人当たり面積">
          <a:extLst>
            <a:ext uri="{FF2B5EF4-FFF2-40B4-BE49-F238E27FC236}">
              <a16:creationId xmlns:a16="http://schemas.microsoft.com/office/drawing/2014/main" id="{321A0149-F36D-49DE-A27F-00F436A41E69}"/>
            </a:ext>
          </a:extLst>
        </xdr:cNvPr>
        <xdr:cNvSpPr txBox="1"/>
      </xdr:nvSpPr>
      <xdr:spPr>
        <a:xfrm>
          <a:off x="20199427" y="1037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96066</xdr:rowOff>
    </xdr:from>
    <xdr:ext cx="469744" cy="259045"/>
    <xdr:sp macro="" textlink="">
      <xdr:nvSpPr>
        <xdr:cNvPr id="526" name="n_3mainValue【学校施設】&#10;一人当たり面積">
          <a:extLst>
            <a:ext uri="{FF2B5EF4-FFF2-40B4-BE49-F238E27FC236}">
              <a16:creationId xmlns:a16="http://schemas.microsoft.com/office/drawing/2014/main" id="{6CACC931-4D83-432D-8972-EF04C7D66763}"/>
            </a:ext>
          </a:extLst>
        </xdr:cNvPr>
        <xdr:cNvSpPr txBox="1"/>
      </xdr:nvSpPr>
      <xdr:spPr>
        <a:xfrm>
          <a:off x="19310427" y="1038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111088</xdr:rowOff>
    </xdr:from>
    <xdr:ext cx="469744" cy="259045"/>
    <xdr:sp macro="" textlink="">
      <xdr:nvSpPr>
        <xdr:cNvPr id="527" name="n_4mainValue【学校施設】&#10;一人当たり面積">
          <a:extLst>
            <a:ext uri="{FF2B5EF4-FFF2-40B4-BE49-F238E27FC236}">
              <a16:creationId xmlns:a16="http://schemas.microsoft.com/office/drawing/2014/main" id="{8440CF4B-F08B-48F0-95C0-740C45FB9990}"/>
            </a:ext>
          </a:extLst>
        </xdr:cNvPr>
        <xdr:cNvSpPr txBox="1"/>
      </xdr:nvSpPr>
      <xdr:spPr>
        <a:xfrm>
          <a:off x="18421427" y="1039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895D2EB3-1DF7-45DA-A923-85D98C49964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501882B5-6F15-4056-ACAC-46F7CA0079A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791F67AB-D53F-4B37-B800-2497EB1C0A6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5D41B154-D92C-4C18-8051-3E0D9316BA9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5983011A-FC4B-4D4A-BBE2-396C2FBD089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2636AFAC-C2E5-4319-9651-BC451731BBF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B5131456-417E-4727-A685-44D8FF0CCAE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675BF3CF-7C99-4248-8458-B5F104582337}"/>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a:extLst>
            <a:ext uri="{FF2B5EF4-FFF2-40B4-BE49-F238E27FC236}">
              <a16:creationId xmlns:a16="http://schemas.microsoft.com/office/drawing/2014/main" id="{9741AAFF-2B48-4E2C-81C8-1679B080E65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a:extLst>
            <a:ext uri="{FF2B5EF4-FFF2-40B4-BE49-F238E27FC236}">
              <a16:creationId xmlns:a16="http://schemas.microsoft.com/office/drawing/2014/main" id="{30611D29-F34A-4E3B-B881-03D39F0959B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a:extLst>
            <a:ext uri="{FF2B5EF4-FFF2-40B4-BE49-F238E27FC236}">
              <a16:creationId xmlns:a16="http://schemas.microsoft.com/office/drawing/2014/main" id="{3128A760-8DDC-49B3-98E9-6D44AB66934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a:extLst>
            <a:ext uri="{FF2B5EF4-FFF2-40B4-BE49-F238E27FC236}">
              <a16:creationId xmlns:a16="http://schemas.microsoft.com/office/drawing/2014/main" id="{A1FE521B-6889-4858-9E66-43122700260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a:extLst>
            <a:ext uri="{FF2B5EF4-FFF2-40B4-BE49-F238E27FC236}">
              <a16:creationId xmlns:a16="http://schemas.microsoft.com/office/drawing/2014/main" id="{EC124F32-854C-489F-BA25-E0ECE511F34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a:extLst>
            <a:ext uri="{FF2B5EF4-FFF2-40B4-BE49-F238E27FC236}">
              <a16:creationId xmlns:a16="http://schemas.microsoft.com/office/drawing/2014/main" id="{66DE9C24-2203-4E81-94E9-581C2B82518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a:extLst>
            <a:ext uri="{FF2B5EF4-FFF2-40B4-BE49-F238E27FC236}">
              <a16:creationId xmlns:a16="http://schemas.microsoft.com/office/drawing/2014/main" id="{A84F0EB4-405F-47E8-80D6-3B74ABB35C8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a:extLst>
            <a:ext uri="{FF2B5EF4-FFF2-40B4-BE49-F238E27FC236}">
              <a16:creationId xmlns:a16="http://schemas.microsoft.com/office/drawing/2014/main" id="{587F9A59-0E99-4D5A-B2F9-6D061CA68F0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a:extLst>
            <a:ext uri="{FF2B5EF4-FFF2-40B4-BE49-F238E27FC236}">
              <a16:creationId xmlns:a16="http://schemas.microsoft.com/office/drawing/2014/main" id="{85C15117-C9C7-427D-AAB9-1901275F63C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a:extLst>
            <a:ext uri="{FF2B5EF4-FFF2-40B4-BE49-F238E27FC236}">
              <a16:creationId xmlns:a16="http://schemas.microsoft.com/office/drawing/2014/main" id="{B6695094-F22D-40AA-9FED-045E56186A9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a:extLst>
            <a:ext uri="{FF2B5EF4-FFF2-40B4-BE49-F238E27FC236}">
              <a16:creationId xmlns:a16="http://schemas.microsoft.com/office/drawing/2014/main" id="{21C9A8C6-341F-42C1-9B17-E9D1111D670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a:extLst>
            <a:ext uri="{FF2B5EF4-FFF2-40B4-BE49-F238E27FC236}">
              <a16:creationId xmlns:a16="http://schemas.microsoft.com/office/drawing/2014/main" id="{25B4CD61-46D9-491F-8715-1FB58F6A74E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a:extLst>
            <a:ext uri="{FF2B5EF4-FFF2-40B4-BE49-F238E27FC236}">
              <a16:creationId xmlns:a16="http://schemas.microsoft.com/office/drawing/2014/main" id="{35BEE503-1A25-46E3-9290-4C654A6793B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a:extLst>
            <a:ext uri="{FF2B5EF4-FFF2-40B4-BE49-F238E27FC236}">
              <a16:creationId xmlns:a16="http://schemas.microsoft.com/office/drawing/2014/main" id="{1EE401B8-726A-457F-8D1C-5A945358CE1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a:extLst>
            <a:ext uri="{FF2B5EF4-FFF2-40B4-BE49-F238E27FC236}">
              <a16:creationId xmlns:a16="http://schemas.microsoft.com/office/drawing/2014/main" id="{B209889F-5617-493D-B2EE-57C2DAC8529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a:extLst>
            <a:ext uri="{FF2B5EF4-FFF2-40B4-BE49-F238E27FC236}">
              <a16:creationId xmlns:a16="http://schemas.microsoft.com/office/drawing/2014/main" id="{474E6EEF-92FB-41D7-BA39-9BE84A4302E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a:extLst>
            <a:ext uri="{FF2B5EF4-FFF2-40B4-BE49-F238E27FC236}">
              <a16:creationId xmlns:a16="http://schemas.microsoft.com/office/drawing/2014/main" id="{EB77EB68-6A0B-44CB-B709-B05AB2A85AA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a:extLst>
            <a:ext uri="{FF2B5EF4-FFF2-40B4-BE49-F238E27FC236}">
              <a16:creationId xmlns:a16="http://schemas.microsoft.com/office/drawing/2014/main" id="{147A038A-A3CC-4E50-8681-7DDD083E688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4" name="テキスト ボックス 553">
          <a:extLst>
            <a:ext uri="{FF2B5EF4-FFF2-40B4-BE49-F238E27FC236}">
              <a16:creationId xmlns:a16="http://schemas.microsoft.com/office/drawing/2014/main" id="{DB217083-369B-4C93-BAE3-22829448239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5" name="直線コネクタ 554">
          <a:extLst>
            <a:ext uri="{FF2B5EF4-FFF2-40B4-BE49-F238E27FC236}">
              <a16:creationId xmlns:a16="http://schemas.microsoft.com/office/drawing/2014/main" id="{E025B872-73FB-49BF-A760-AE07A0F88A2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6" name="テキスト ボックス 555">
          <a:extLst>
            <a:ext uri="{FF2B5EF4-FFF2-40B4-BE49-F238E27FC236}">
              <a16:creationId xmlns:a16="http://schemas.microsoft.com/office/drawing/2014/main" id="{C56DAE87-074A-4063-9949-8E7669AC2D6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7" name="直線コネクタ 556">
          <a:extLst>
            <a:ext uri="{FF2B5EF4-FFF2-40B4-BE49-F238E27FC236}">
              <a16:creationId xmlns:a16="http://schemas.microsoft.com/office/drawing/2014/main" id="{D715E7C4-1CA6-4DB1-ADB4-8DACFE6F789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8" name="テキスト ボックス 557">
          <a:extLst>
            <a:ext uri="{FF2B5EF4-FFF2-40B4-BE49-F238E27FC236}">
              <a16:creationId xmlns:a16="http://schemas.microsoft.com/office/drawing/2014/main" id="{BF99BCAC-5963-4A41-9613-3935318F12E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9" name="直線コネクタ 558">
          <a:extLst>
            <a:ext uri="{FF2B5EF4-FFF2-40B4-BE49-F238E27FC236}">
              <a16:creationId xmlns:a16="http://schemas.microsoft.com/office/drawing/2014/main" id="{255EE417-F3E3-44AB-8B8F-E6A0B17D464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0" name="テキスト ボックス 559">
          <a:extLst>
            <a:ext uri="{FF2B5EF4-FFF2-40B4-BE49-F238E27FC236}">
              <a16:creationId xmlns:a16="http://schemas.microsoft.com/office/drawing/2014/main" id="{18F3E5E9-8531-473D-B0D7-22E75DB75D8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1" name="直線コネクタ 560">
          <a:extLst>
            <a:ext uri="{FF2B5EF4-FFF2-40B4-BE49-F238E27FC236}">
              <a16:creationId xmlns:a16="http://schemas.microsoft.com/office/drawing/2014/main" id="{E1275A7D-54E3-4C4E-9170-83C749CB698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2" name="テキスト ボックス 561">
          <a:extLst>
            <a:ext uri="{FF2B5EF4-FFF2-40B4-BE49-F238E27FC236}">
              <a16:creationId xmlns:a16="http://schemas.microsoft.com/office/drawing/2014/main" id="{9DCA6975-9070-4773-A897-DADCC18693A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3" name="直線コネクタ 562">
          <a:extLst>
            <a:ext uri="{FF2B5EF4-FFF2-40B4-BE49-F238E27FC236}">
              <a16:creationId xmlns:a16="http://schemas.microsoft.com/office/drawing/2014/main" id="{77E5C5EE-7608-477C-A686-91BAA724D2D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4" name="テキスト ボックス 563">
          <a:extLst>
            <a:ext uri="{FF2B5EF4-FFF2-40B4-BE49-F238E27FC236}">
              <a16:creationId xmlns:a16="http://schemas.microsoft.com/office/drawing/2014/main" id="{CC91C9FD-12DB-4997-867B-2CE55789834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5" name="直線コネクタ 564">
          <a:extLst>
            <a:ext uri="{FF2B5EF4-FFF2-40B4-BE49-F238E27FC236}">
              <a16:creationId xmlns:a16="http://schemas.microsoft.com/office/drawing/2014/main" id="{260B2E1E-3DF9-4B55-8B61-2C8C68D1650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6" name="テキスト ボックス 565">
          <a:extLst>
            <a:ext uri="{FF2B5EF4-FFF2-40B4-BE49-F238E27FC236}">
              <a16:creationId xmlns:a16="http://schemas.microsoft.com/office/drawing/2014/main" id="{8D58C900-90C7-4A7B-9FBA-E6B5AC73EBE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a:extLst>
            <a:ext uri="{FF2B5EF4-FFF2-40B4-BE49-F238E27FC236}">
              <a16:creationId xmlns:a16="http://schemas.microsoft.com/office/drawing/2014/main" id="{BA3274E5-BB09-47C7-8174-44064040008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公民館】&#10;有形固定資産減価償却率グラフ枠">
          <a:extLst>
            <a:ext uri="{FF2B5EF4-FFF2-40B4-BE49-F238E27FC236}">
              <a16:creationId xmlns:a16="http://schemas.microsoft.com/office/drawing/2014/main" id="{DF4CCFD4-1140-4A9B-88BD-9D96127A37D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109</xdr:row>
      <xdr:rowOff>35379</xdr:rowOff>
    </xdr:to>
    <xdr:cxnSp macro="">
      <xdr:nvCxnSpPr>
        <xdr:cNvPr id="569" name="直線コネクタ 568">
          <a:extLst>
            <a:ext uri="{FF2B5EF4-FFF2-40B4-BE49-F238E27FC236}">
              <a16:creationId xmlns:a16="http://schemas.microsoft.com/office/drawing/2014/main" id="{AD3FDFD0-222E-4431-8218-7A34F40559E1}"/>
            </a:ext>
          </a:extLst>
        </xdr:cNvPr>
        <xdr:cNvCxnSpPr/>
      </xdr:nvCxnSpPr>
      <xdr:spPr>
        <a:xfrm flipV="1">
          <a:off x="16318864" y="1722773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70" name="【公民館】&#10;有形固定資産減価償却率最小値テキスト">
          <a:extLst>
            <a:ext uri="{FF2B5EF4-FFF2-40B4-BE49-F238E27FC236}">
              <a16:creationId xmlns:a16="http://schemas.microsoft.com/office/drawing/2014/main" id="{63F73723-E9E7-4742-BF27-CD335A91491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1" name="直線コネクタ 570">
          <a:extLst>
            <a:ext uri="{FF2B5EF4-FFF2-40B4-BE49-F238E27FC236}">
              <a16:creationId xmlns:a16="http://schemas.microsoft.com/office/drawing/2014/main" id="{BCAF6C25-A1A8-409E-98B6-247CE1CA6817}"/>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340478" cy="259045"/>
    <xdr:sp macro="" textlink="">
      <xdr:nvSpPr>
        <xdr:cNvPr id="572" name="【公民館】&#10;有形固定資産減価償却率最大値テキスト">
          <a:extLst>
            <a:ext uri="{FF2B5EF4-FFF2-40B4-BE49-F238E27FC236}">
              <a16:creationId xmlns:a16="http://schemas.microsoft.com/office/drawing/2014/main" id="{DF77373C-4657-4C26-9C1C-26BC4292C930}"/>
            </a:ext>
          </a:extLst>
        </xdr:cNvPr>
        <xdr:cNvSpPr txBox="1"/>
      </xdr:nvSpPr>
      <xdr:spPr>
        <a:xfrm>
          <a:off x="16357600" y="1700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573" name="直線コネクタ 572">
          <a:extLst>
            <a:ext uri="{FF2B5EF4-FFF2-40B4-BE49-F238E27FC236}">
              <a16:creationId xmlns:a16="http://schemas.microsoft.com/office/drawing/2014/main" id="{BAC2D382-D887-45E9-B68C-B3A51FCF5A77}"/>
            </a:ext>
          </a:extLst>
        </xdr:cNvPr>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147519</xdr:rowOff>
    </xdr:from>
    <xdr:ext cx="405111" cy="259045"/>
    <xdr:sp macro="" textlink="">
      <xdr:nvSpPr>
        <xdr:cNvPr id="574" name="【公民館】&#10;有形固定資産減価償却率平均値テキスト">
          <a:extLst>
            <a:ext uri="{FF2B5EF4-FFF2-40B4-BE49-F238E27FC236}">
              <a16:creationId xmlns:a16="http://schemas.microsoft.com/office/drawing/2014/main" id="{2036ED3B-274B-4666-8E02-7EC93C3B7EE0}"/>
            </a:ext>
          </a:extLst>
        </xdr:cNvPr>
        <xdr:cNvSpPr txBox="1"/>
      </xdr:nvSpPr>
      <xdr:spPr>
        <a:xfrm>
          <a:off x="16357600" y="18149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169092</xdr:rowOff>
    </xdr:from>
    <xdr:to>
      <xdr:col>85</xdr:col>
      <xdr:colOff>177800</xdr:colOff>
      <xdr:row>106</xdr:row>
      <xdr:rowOff>99242</xdr:rowOff>
    </xdr:to>
    <xdr:sp macro="" textlink="">
      <xdr:nvSpPr>
        <xdr:cNvPr id="575" name="フローチャート: 判断 574">
          <a:extLst>
            <a:ext uri="{FF2B5EF4-FFF2-40B4-BE49-F238E27FC236}">
              <a16:creationId xmlns:a16="http://schemas.microsoft.com/office/drawing/2014/main" id="{48BE9DDE-6EB8-4FE2-8531-B58C1F6C9445}"/>
            </a:ext>
          </a:extLst>
        </xdr:cNvPr>
        <xdr:cNvSpPr/>
      </xdr:nvSpPr>
      <xdr:spPr>
        <a:xfrm>
          <a:off x="16268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108676</xdr:rowOff>
    </xdr:from>
    <xdr:to>
      <xdr:col>81</xdr:col>
      <xdr:colOff>101600</xdr:colOff>
      <xdr:row>106</xdr:row>
      <xdr:rowOff>38826</xdr:rowOff>
    </xdr:to>
    <xdr:sp macro="" textlink="">
      <xdr:nvSpPr>
        <xdr:cNvPr id="576" name="フローチャート: 判断 575">
          <a:extLst>
            <a:ext uri="{FF2B5EF4-FFF2-40B4-BE49-F238E27FC236}">
              <a16:creationId xmlns:a16="http://schemas.microsoft.com/office/drawing/2014/main" id="{E2A79FF0-7C24-4961-B042-44812B94AEA4}"/>
            </a:ext>
          </a:extLst>
        </xdr:cNvPr>
        <xdr:cNvSpPr/>
      </xdr:nvSpPr>
      <xdr:spPr>
        <a:xfrm>
          <a:off x="15430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125005</xdr:rowOff>
    </xdr:from>
    <xdr:to>
      <xdr:col>76</xdr:col>
      <xdr:colOff>165100</xdr:colOff>
      <xdr:row>106</xdr:row>
      <xdr:rowOff>55155</xdr:rowOff>
    </xdr:to>
    <xdr:sp macro="" textlink="">
      <xdr:nvSpPr>
        <xdr:cNvPr id="577" name="フローチャート: 判断 576">
          <a:extLst>
            <a:ext uri="{FF2B5EF4-FFF2-40B4-BE49-F238E27FC236}">
              <a16:creationId xmlns:a16="http://schemas.microsoft.com/office/drawing/2014/main" id="{C5CCBC54-F9E1-4F33-9BC1-5576D326CA5F}"/>
            </a:ext>
          </a:extLst>
        </xdr:cNvPr>
        <xdr:cNvSpPr/>
      </xdr:nvSpPr>
      <xdr:spPr>
        <a:xfrm>
          <a:off x="14541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907</xdr:rowOff>
    </xdr:from>
    <xdr:to>
      <xdr:col>72</xdr:col>
      <xdr:colOff>38100</xdr:colOff>
      <xdr:row>106</xdr:row>
      <xdr:rowOff>102507</xdr:rowOff>
    </xdr:to>
    <xdr:sp macro="" textlink="">
      <xdr:nvSpPr>
        <xdr:cNvPr id="578" name="フローチャート: 判断 577">
          <a:extLst>
            <a:ext uri="{FF2B5EF4-FFF2-40B4-BE49-F238E27FC236}">
              <a16:creationId xmlns:a16="http://schemas.microsoft.com/office/drawing/2014/main" id="{84759ED9-401F-49BF-9A0E-9B198DF3B2EE}"/>
            </a:ext>
          </a:extLst>
        </xdr:cNvPr>
        <xdr:cNvSpPr/>
      </xdr:nvSpPr>
      <xdr:spPr>
        <a:xfrm>
          <a:off x="13652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144599</xdr:rowOff>
    </xdr:from>
    <xdr:to>
      <xdr:col>67</xdr:col>
      <xdr:colOff>101600</xdr:colOff>
      <xdr:row>106</xdr:row>
      <xdr:rowOff>74749</xdr:rowOff>
    </xdr:to>
    <xdr:sp macro="" textlink="">
      <xdr:nvSpPr>
        <xdr:cNvPr id="579" name="フローチャート: 判断 578">
          <a:extLst>
            <a:ext uri="{FF2B5EF4-FFF2-40B4-BE49-F238E27FC236}">
              <a16:creationId xmlns:a16="http://schemas.microsoft.com/office/drawing/2014/main" id="{70CA517D-313F-45C2-A5D4-67B7E810C52A}"/>
            </a:ext>
          </a:extLst>
        </xdr:cNvPr>
        <xdr:cNvSpPr/>
      </xdr:nvSpPr>
      <xdr:spPr>
        <a:xfrm>
          <a:off x="12763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1D18BF6F-0B64-4F7F-8651-FD7E69986B7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6F0702A9-860D-4931-A03F-023E05CE0CA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7FB41AD1-5831-4BDE-930C-5BBE4D95D34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2336BACA-A3E0-4E65-9D5E-4CFB58DE28E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DA63504F-0489-4EDB-AB32-36AB74D5E72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35198</xdr:rowOff>
    </xdr:from>
    <xdr:to>
      <xdr:col>85</xdr:col>
      <xdr:colOff>177800</xdr:colOff>
      <xdr:row>104</xdr:row>
      <xdr:rowOff>136798</xdr:rowOff>
    </xdr:to>
    <xdr:sp macro="" textlink="">
      <xdr:nvSpPr>
        <xdr:cNvPr id="585" name="楕円 584">
          <a:extLst>
            <a:ext uri="{FF2B5EF4-FFF2-40B4-BE49-F238E27FC236}">
              <a16:creationId xmlns:a16="http://schemas.microsoft.com/office/drawing/2014/main" id="{F9C768AB-26C5-4D4A-84C4-D280792788E1}"/>
            </a:ext>
          </a:extLst>
        </xdr:cNvPr>
        <xdr:cNvSpPr/>
      </xdr:nvSpPr>
      <xdr:spPr>
        <a:xfrm>
          <a:off x="162687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58075</xdr:rowOff>
    </xdr:from>
    <xdr:ext cx="405111" cy="259045"/>
    <xdr:sp macro="" textlink="">
      <xdr:nvSpPr>
        <xdr:cNvPr id="586" name="【公民館】&#10;有形固定資産減価償却率該当値テキスト">
          <a:extLst>
            <a:ext uri="{FF2B5EF4-FFF2-40B4-BE49-F238E27FC236}">
              <a16:creationId xmlns:a16="http://schemas.microsoft.com/office/drawing/2014/main" id="{41750495-80DE-411C-B34B-44B3551DFDAD}"/>
            </a:ext>
          </a:extLst>
        </xdr:cNvPr>
        <xdr:cNvSpPr txBox="1"/>
      </xdr:nvSpPr>
      <xdr:spPr>
        <a:xfrm>
          <a:off x="16357600" y="17717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4173</xdr:rowOff>
    </xdr:from>
    <xdr:to>
      <xdr:col>81</xdr:col>
      <xdr:colOff>101600</xdr:colOff>
      <xdr:row>104</xdr:row>
      <xdr:rowOff>105773</xdr:rowOff>
    </xdr:to>
    <xdr:sp macro="" textlink="">
      <xdr:nvSpPr>
        <xdr:cNvPr id="587" name="楕円 586">
          <a:extLst>
            <a:ext uri="{FF2B5EF4-FFF2-40B4-BE49-F238E27FC236}">
              <a16:creationId xmlns:a16="http://schemas.microsoft.com/office/drawing/2014/main" id="{5ACBFC7D-C90C-4FBF-960D-DC9ECFAB329C}"/>
            </a:ext>
          </a:extLst>
        </xdr:cNvPr>
        <xdr:cNvSpPr/>
      </xdr:nvSpPr>
      <xdr:spPr>
        <a:xfrm>
          <a:off x="15430500" y="178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54973</xdr:rowOff>
    </xdr:from>
    <xdr:to>
      <xdr:col>85</xdr:col>
      <xdr:colOff>127000</xdr:colOff>
      <xdr:row>104</xdr:row>
      <xdr:rowOff>85998</xdr:rowOff>
    </xdr:to>
    <xdr:cxnSp macro="">
      <xdr:nvCxnSpPr>
        <xdr:cNvPr id="588" name="直線コネクタ 587">
          <a:extLst>
            <a:ext uri="{FF2B5EF4-FFF2-40B4-BE49-F238E27FC236}">
              <a16:creationId xmlns:a16="http://schemas.microsoft.com/office/drawing/2014/main" id="{FE75ACE6-6E41-4665-B890-21D4B672CC8D}"/>
            </a:ext>
          </a:extLst>
        </xdr:cNvPr>
        <xdr:cNvCxnSpPr/>
      </xdr:nvCxnSpPr>
      <xdr:spPr>
        <a:xfrm>
          <a:off x="15481300" y="1788577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589" name="楕円 588">
          <a:extLst>
            <a:ext uri="{FF2B5EF4-FFF2-40B4-BE49-F238E27FC236}">
              <a16:creationId xmlns:a16="http://schemas.microsoft.com/office/drawing/2014/main" id="{17266577-9D6C-4FB9-AE23-58EBB8681F55}"/>
            </a:ext>
          </a:extLst>
        </xdr:cNvPr>
        <xdr:cNvSpPr/>
      </xdr:nvSpPr>
      <xdr:spPr>
        <a:xfrm>
          <a:off x="14541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54973</xdr:rowOff>
    </xdr:from>
    <xdr:to>
      <xdr:col>81</xdr:col>
      <xdr:colOff>50800</xdr:colOff>
      <xdr:row>104</xdr:row>
      <xdr:rowOff>141514</xdr:rowOff>
    </xdr:to>
    <xdr:cxnSp macro="">
      <xdr:nvCxnSpPr>
        <xdr:cNvPr id="590" name="直線コネクタ 589">
          <a:extLst>
            <a:ext uri="{FF2B5EF4-FFF2-40B4-BE49-F238E27FC236}">
              <a16:creationId xmlns:a16="http://schemas.microsoft.com/office/drawing/2014/main" id="{33D59AD8-7981-4616-8350-9BEE9A5D57F0}"/>
            </a:ext>
          </a:extLst>
        </xdr:cNvPr>
        <xdr:cNvCxnSpPr/>
      </xdr:nvCxnSpPr>
      <xdr:spPr>
        <a:xfrm flipV="1">
          <a:off x="14592300" y="17885773"/>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64588</xdr:rowOff>
    </xdr:from>
    <xdr:to>
      <xdr:col>72</xdr:col>
      <xdr:colOff>38100</xdr:colOff>
      <xdr:row>104</xdr:row>
      <xdr:rowOff>166188</xdr:rowOff>
    </xdr:to>
    <xdr:sp macro="" textlink="">
      <xdr:nvSpPr>
        <xdr:cNvPr id="591" name="楕円 590">
          <a:extLst>
            <a:ext uri="{FF2B5EF4-FFF2-40B4-BE49-F238E27FC236}">
              <a16:creationId xmlns:a16="http://schemas.microsoft.com/office/drawing/2014/main" id="{5CF08405-B386-48CE-95C9-3B94901A0B39}"/>
            </a:ext>
          </a:extLst>
        </xdr:cNvPr>
        <xdr:cNvSpPr/>
      </xdr:nvSpPr>
      <xdr:spPr>
        <a:xfrm>
          <a:off x="13652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115388</xdr:rowOff>
    </xdr:from>
    <xdr:to>
      <xdr:col>76</xdr:col>
      <xdr:colOff>114300</xdr:colOff>
      <xdr:row>104</xdr:row>
      <xdr:rowOff>141514</xdr:rowOff>
    </xdr:to>
    <xdr:cxnSp macro="">
      <xdr:nvCxnSpPr>
        <xdr:cNvPr id="592" name="直線コネクタ 591">
          <a:extLst>
            <a:ext uri="{FF2B5EF4-FFF2-40B4-BE49-F238E27FC236}">
              <a16:creationId xmlns:a16="http://schemas.microsoft.com/office/drawing/2014/main" id="{AFCA23C3-C1A5-4A23-B1F2-A5499D70C020}"/>
            </a:ext>
          </a:extLst>
        </xdr:cNvPr>
        <xdr:cNvCxnSpPr/>
      </xdr:nvCxnSpPr>
      <xdr:spPr>
        <a:xfrm>
          <a:off x="13703300" y="1794618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28666</xdr:rowOff>
    </xdr:from>
    <xdr:to>
      <xdr:col>67</xdr:col>
      <xdr:colOff>101600</xdr:colOff>
      <xdr:row>104</xdr:row>
      <xdr:rowOff>130266</xdr:rowOff>
    </xdr:to>
    <xdr:sp macro="" textlink="">
      <xdr:nvSpPr>
        <xdr:cNvPr id="593" name="楕円 592">
          <a:extLst>
            <a:ext uri="{FF2B5EF4-FFF2-40B4-BE49-F238E27FC236}">
              <a16:creationId xmlns:a16="http://schemas.microsoft.com/office/drawing/2014/main" id="{768A69DC-6E26-4D82-B7B1-7D576E0709B7}"/>
            </a:ext>
          </a:extLst>
        </xdr:cNvPr>
        <xdr:cNvSpPr/>
      </xdr:nvSpPr>
      <xdr:spPr>
        <a:xfrm>
          <a:off x="12763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79466</xdr:rowOff>
    </xdr:from>
    <xdr:to>
      <xdr:col>71</xdr:col>
      <xdr:colOff>177800</xdr:colOff>
      <xdr:row>104</xdr:row>
      <xdr:rowOff>115388</xdr:rowOff>
    </xdr:to>
    <xdr:cxnSp macro="">
      <xdr:nvCxnSpPr>
        <xdr:cNvPr id="594" name="直線コネクタ 593">
          <a:extLst>
            <a:ext uri="{FF2B5EF4-FFF2-40B4-BE49-F238E27FC236}">
              <a16:creationId xmlns:a16="http://schemas.microsoft.com/office/drawing/2014/main" id="{D51CBB9D-4206-4149-9FF1-F1CF7CE59ED7}"/>
            </a:ext>
          </a:extLst>
        </xdr:cNvPr>
        <xdr:cNvCxnSpPr/>
      </xdr:nvCxnSpPr>
      <xdr:spPr>
        <a:xfrm>
          <a:off x="12814300" y="179102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29953</xdr:rowOff>
    </xdr:from>
    <xdr:ext cx="405111" cy="259045"/>
    <xdr:sp macro="" textlink="">
      <xdr:nvSpPr>
        <xdr:cNvPr id="595" name="n_1aveValue【公民館】&#10;有形固定資産減価償却率">
          <a:extLst>
            <a:ext uri="{FF2B5EF4-FFF2-40B4-BE49-F238E27FC236}">
              <a16:creationId xmlns:a16="http://schemas.microsoft.com/office/drawing/2014/main" id="{3C817978-094A-4F0F-B401-CEE806B407C3}"/>
            </a:ext>
          </a:extLst>
        </xdr:cNvPr>
        <xdr:cNvSpPr txBox="1"/>
      </xdr:nvSpPr>
      <xdr:spPr>
        <a:xfrm>
          <a:off x="15266044"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46282</xdr:rowOff>
    </xdr:from>
    <xdr:ext cx="405111" cy="259045"/>
    <xdr:sp macro="" textlink="">
      <xdr:nvSpPr>
        <xdr:cNvPr id="596" name="n_2aveValue【公民館】&#10;有形固定資産減価償却率">
          <a:extLst>
            <a:ext uri="{FF2B5EF4-FFF2-40B4-BE49-F238E27FC236}">
              <a16:creationId xmlns:a16="http://schemas.microsoft.com/office/drawing/2014/main" id="{0428ED7E-8B45-4BE2-8571-7627CC9C8154}"/>
            </a:ext>
          </a:extLst>
        </xdr:cNvPr>
        <xdr:cNvSpPr txBox="1"/>
      </xdr:nvSpPr>
      <xdr:spPr>
        <a:xfrm>
          <a:off x="14389744"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93634</xdr:rowOff>
    </xdr:from>
    <xdr:ext cx="405111" cy="259045"/>
    <xdr:sp macro="" textlink="">
      <xdr:nvSpPr>
        <xdr:cNvPr id="597" name="n_3aveValue【公民館】&#10;有形固定資産減価償却率">
          <a:extLst>
            <a:ext uri="{FF2B5EF4-FFF2-40B4-BE49-F238E27FC236}">
              <a16:creationId xmlns:a16="http://schemas.microsoft.com/office/drawing/2014/main" id="{DFF01B94-C59B-4F11-8412-7B67AAA64B3D}"/>
            </a:ext>
          </a:extLst>
        </xdr:cNvPr>
        <xdr:cNvSpPr txBox="1"/>
      </xdr:nvSpPr>
      <xdr:spPr>
        <a:xfrm>
          <a:off x="13500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65876</xdr:rowOff>
    </xdr:from>
    <xdr:ext cx="405111" cy="259045"/>
    <xdr:sp macro="" textlink="">
      <xdr:nvSpPr>
        <xdr:cNvPr id="598" name="n_4aveValue【公民館】&#10;有形固定資産減価償却率">
          <a:extLst>
            <a:ext uri="{FF2B5EF4-FFF2-40B4-BE49-F238E27FC236}">
              <a16:creationId xmlns:a16="http://schemas.microsoft.com/office/drawing/2014/main" id="{9BDA9A1C-9B45-4239-81C0-DEC1B7F46F9C}"/>
            </a:ext>
          </a:extLst>
        </xdr:cNvPr>
        <xdr:cNvSpPr txBox="1"/>
      </xdr:nvSpPr>
      <xdr:spPr>
        <a:xfrm>
          <a:off x="12611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122300</xdr:rowOff>
    </xdr:from>
    <xdr:ext cx="405111" cy="259045"/>
    <xdr:sp macro="" textlink="">
      <xdr:nvSpPr>
        <xdr:cNvPr id="599" name="n_1mainValue【公民館】&#10;有形固定資産減価償却率">
          <a:extLst>
            <a:ext uri="{FF2B5EF4-FFF2-40B4-BE49-F238E27FC236}">
              <a16:creationId xmlns:a16="http://schemas.microsoft.com/office/drawing/2014/main" id="{A167A245-1CAC-40F0-AB09-AFF30F71BCC0}"/>
            </a:ext>
          </a:extLst>
        </xdr:cNvPr>
        <xdr:cNvSpPr txBox="1"/>
      </xdr:nvSpPr>
      <xdr:spPr>
        <a:xfrm>
          <a:off x="152660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600" name="n_2mainValue【公民館】&#10;有形固定資産減価償却率">
          <a:extLst>
            <a:ext uri="{FF2B5EF4-FFF2-40B4-BE49-F238E27FC236}">
              <a16:creationId xmlns:a16="http://schemas.microsoft.com/office/drawing/2014/main" id="{30BBFF75-EB1C-4E80-97DD-14CA9880AC64}"/>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11265</xdr:rowOff>
    </xdr:from>
    <xdr:ext cx="405111" cy="259045"/>
    <xdr:sp macro="" textlink="">
      <xdr:nvSpPr>
        <xdr:cNvPr id="601" name="n_3mainValue【公民館】&#10;有形固定資産減価償却率">
          <a:extLst>
            <a:ext uri="{FF2B5EF4-FFF2-40B4-BE49-F238E27FC236}">
              <a16:creationId xmlns:a16="http://schemas.microsoft.com/office/drawing/2014/main" id="{39F359F1-9107-4E9A-9CC9-67C792636D93}"/>
            </a:ext>
          </a:extLst>
        </xdr:cNvPr>
        <xdr:cNvSpPr txBox="1"/>
      </xdr:nvSpPr>
      <xdr:spPr>
        <a:xfrm>
          <a:off x="13500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146793</xdr:rowOff>
    </xdr:from>
    <xdr:ext cx="405111" cy="259045"/>
    <xdr:sp macro="" textlink="">
      <xdr:nvSpPr>
        <xdr:cNvPr id="602" name="n_4mainValue【公民館】&#10;有形固定資産減価償却率">
          <a:extLst>
            <a:ext uri="{FF2B5EF4-FFF2-40B4-BE49-F238E27FC236}">
              <a16:creationId xmlns:a16="http://schemas.microsoft.com/office/drawing/2014/main" id="{4D2E6A11-280F-467F-B699-224E1A94FCAB}"/>
            </a:ext>
          </a:extLst>
        </xdr:cNvPr>
        <xdr:cNvSpPr txBox="1"/>
      </xdr:nvSpPr>
      <xdr:spPr>
        <a:xfrm>
          <a:off x="12611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a:extLst>
            <a:ext uri="{FF2B5EF4-FFF2-40B4-BE49-F238E27FC236}">
              <a16:creationId xmlns:a16="http://schemas.microsoft.com/office/drawing/2014/main" id="{85495869-19D0-400D-81E7-2358A475E28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a:extLst>
            <a:ext uri="{FF2B5EF4-FFF2-40B4-BE49-F238E27FC236}">
              <a16:creationId xmlns:a16="http://schemas.microsoft.com/office/drawing/2014/main" id="{2A44D679-0BDD-4969-BCEB-EDFB08AD9B2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a:extLst>
            <a:ext uri="{FF2B5EF4-FFF2-40B4-BE49-F238E27FC236}">
              <a16:creationId xmlns:a16="http://schemas.microsoft.com/office/drawing/2014/main" id="{DF74FCD9-8A93-4210-94E4-DF807C5364E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a:extLst>
            <a:ext uri="{FF2B5EF4-FFF2-40B4-BE49-F238E27FC236}">
              <a16:creationId xmlns:a16="http://schemas.microsoft.com/office/drawing/2014/main" id="{A47F4BD1-2B51-45F1-A7B9-106AAB9D900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a:extLst>
            <a:ext uri="{FF2B5EF4-FFF2-40B4-BE49-F238E27FC236}">
              <a16:creationId xmlns:a16="http://schemas.microsoft.com/office/drawing/2014/main" id="{1A7C5652-AEC0-48C4-B58E-F55A243B8C8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a:extLst>
            <a:ext uri="{FF2B5EF4-FFF2-40B4-BE49-F238E27FC236}">
              <a16:creationId xmlns:a16="http://schemas.microsoft.com/office/drawing/2014/main" id="{57A3F031-E9F6-48CB-80A6-E32B343D508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a:extLst>
            <a:ext uri="{FF2B5EF4-FFF2-40B4-BE49-F238E27FC236}">
              <a16:creationId xmlns:a16="http://schemas.microsoft.com/office/drawing/2014/main" id="{C93590F3-DE38-44FC-8966-FA562B5396F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a:extLst>
            <a:ext uri="{FF2B5EF4-FFF2-40B4-BE49-F238E27FC236}">
              <a16:creationId xmlns:a16="http://schemas.microsoft.com/office/drawing/2014/main" id="{A295421B-2FB6-421D-87C1-98427091A64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1" name="テキスト ボックス 610">
          <a:extLst>
            <a:ext uri="{FF2B5EF4-FFF2-40B4-BE49-F238E27FC236}">
              <a16:creationId xmlns:a16="http://schemas.microsoft.com/office/drawing/2014/main" id="{C8A2734B-5F84-450B-AB25-E3EFB3C3081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2" name="直線コネクタ 611">
          <a:extLst>
            <a:ext uri="{FF2B5EF4-FFF2-40B4-BE49-F238E27FC236}">
              <a16:creationId xmlns:a16="http://schemas.microsoft.com/office/drawing/2014/main" id="{CAB4CFCA-C869-4EDA-A273-12966DB6DCB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3" name="直線コネクタ 612">
          <a:extLst>
            <a:ext uri="{FF2B5EF4-FFF2-40B4-BE49-F238E27FC236}">
              <a16:creationId xmlns:a16="http://schemas.microsoft.com/office/drawing/2014/main" id="{1A070A8A-BFD4-4B68-AAF9-F82BF62472B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4" name="テキスト ボックス 613">
          <a:extLst>
            <a:ext uri="{FF2B5EF4-FFF2-40B4-BE49-F238E27FC236}">
              <a16:creationId xmlns:a16="http://schemas.microsoft.com/office/drawing/2014/main" id="{E5147A71-7229-47A9-B54B-35350E81CD3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5" name="直線コネクタ 614">
          <a:extLst>
            <a:ext uri="{FF2B5EF4-FFF2-40B4-BE49-F238E27FC236}">
              <a16:creationId xmlns:a16="http://schemas.microsoft.com/office/drawing/2014/main" id="{A32ABDE9-5C61-4390-B7FE-5BC38CE682F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6" name="テキスト ボックス 615">
          <a:extLst>
            <a:ext uri="{FF2B5EF4-FFF2-40B4-BE49-F238E27FC236}">
              <a16:creationId xmlns:a16="http://schemas.microsoft.com/office/drawing/2014/main" id="{C667AE09-46CD-4774-B49C-D10AEFEA24A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7" name="直線コネクタ 616">
          <a:extLst>
            <a:ext uri="{FF2B5EF4-FFF2-40B4-BE49-F238E27FC236}">
              <a16:creationId xmlns:a16="http://schemas.microsoft.com/office/drawing/2014/main" id="{6176A474-43C9-4E01-BEC8-19D733444DC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8" name="テキスト ボックス 617">
          <a:extLst>
            <a:ext uri="{FF2B5EF4-FFF2-40B4-BE49-F238E27FC236}">
              <a16:creationId xmlns:a16="http://schemas.microsoft.com/office/drawing/2014/main" id="{0829BE70-0FE1-4C28-8072-ADAF66BCF42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9" name="直線コネクタ 618">
          <a:extLst>
            <a:ext uri="{FF2B5EF4-FFF2-40B4-BE49-F238E27FC236}">
              <a16:creationId xmlns:a16="http://schemas.microsoft.com/office/drawing/2014/main" id="{CEFC9437-FC90-4113-9D77-88EF2EA5E89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0" name="テキスト ボックス 619">
          <a:extLst>
            <a:ext uri="{FF2B5EF4-FFF2-40B4-BE49-F238E27FC236}">
              <a16:creationId xmlns:a16="http://schemas.microsoft.com/office/drawing/2014/main" id="{366CE32F-823F-475F-9A9C-D5DBDBD1231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1" name="直線コネクタ 620">
          <a:extLst>
            <a:ext uri="{FF2B5EF4-FFF2-40B4-BE49-F238E27FC236}">
              <a16:creationId xmlns:a16="http://schemas.microsoft.com/office/drawing/2014/main" id="{881C7B14-D588-4C74-B7E4-2058A4F4236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2" name="テキスト ボックス 621">
          <a:extLst>
            <a:ext uri="{FF2B5EF4-FFF2-40B4-BE49-F238E27FC236}">
              <a16:creationId xmlns:a16="http://schemas.microsoft.com/office/drawing/2014/main" id="{DFD05A59-6C3B-4DA0-A441-918CB1DA4A3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3" name="直線コネクタ 622">
          <a:extLst>
            <a:ext uri="{FF2B5EF4-FFF2-40B4-BE49-F238E27FC236}">
              <a16:creationId xmlns:a16="http://schemas.microsoft.com/office/drawing/2014/main" id="{98CBBE17-4616-4A1C-9212-7D2AB196113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4" name="テキスト ボックス 623">
          <a:extLst>
            <a:ext uri="{FF2B5EF4-FFF2-40B4-BE49-F238E27FC236}">
              <a16:creationId xmlns:a16="http://schemas.microsoft.com/office/drawing/2014/main" id="{74C7586E-F0FC-48E8-99F3-0F05657CD45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5" name="直線コネクタ 624">
          <a:extLst>
            <a:ext uri="{FF2B5EF4-FFF2-40B4-BE49-F238E27FC236}">
              <a16:creationId xmlns:a16="http://schemas.microsoft.com/office/drawing/2014/main" id="{868365CD-F6BE-4BE2-BEA4-0C27F822F53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6" name="テキスト ボックス 625">
          <a:extLst>
            <a:ext uri="{FF2B5EF4-FFF2-40B4-BE49-F238E27FC236}">
              <a16:creationId xmlns:a16="http://schemas.microsoft.com/office/drawing/2014/main" id="{D1407563-9B97-4773-8E4A-0291541117C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7" name="【公民館】&#10;一人当たり面積グラフ枠">
          <a:extLst>
            <a:ext uri="{FF2B5EF4-FFF2-40B4-BE49-F238E27FC236}">
              <a16:creationId xmlns:a16="http://schemas.microsoft.com/office/drawing/2014/main" id="{2E30A807-76FC-4E13-B5C1-63285D1F4D2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67492</xdr:rowOff>
    </xdr:from>
    <xdr:to>
      <xdr:col>116</xdr:col>
      <xdr:colOff>62864</xdr:colOff>
      <xdr:row>109</xdr:row>
      <xdr:rowOff>25581</xdr:rowOff>
    </xdr:to>
    <xdr:cxnSp macro="">
      <xdr:nvCxnSpPr>
        <xdr:cNvPr id="628" name="直線コネクタ 627">
          <a:extLst>
            <a:ext uri="{FF2B5EF4-FFF2-40B4-BE49-F238E27FC236}">
              <a16:creationId xmlns:a16="http://schemas.microsoft.com/office/drawing/2014/main" id="{F20BD9A5-13DB-4166-945B-6EFB31C47017}"/>
            </a:ext>
          </a:extLst>
        </xdr:cNvPr>
        <xdr:cNvCxnSpPr/>
      </xdr:nvCxnSpPr>
      <xdr:spPr>
        <a:xfrm flipV="1">
          <a:off x="22160864" y="17212492"/>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629" name="【公民館】&#10;一人当たり面積最小値テキスト">
          <a:extLst>
            <a:ext uri="{FF2B5EF4-FFF2-40B4-BE49-F238E27FC236}">
              <a16:creationId xmlns:a16="http://schemas.microsoft.com/office/drawing/2014/main" id="{093F6612-70DA-4EA0-869D-F83C798D73A0}"/>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630" name="直線コネクタ 629">
          <a:extLst>
            <a:ext uri="{FF2B5EF4-FFF2-40B4-BE49-F238E27FC236}">
              <a16:creationId xmlns:a16="http://schemas.microsoft.com/office/drawing/2014/main" id="{65842CDD-5816-49C6-BD15-1BDC68E1F0D6}"/>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14169</xdr:rowOff>
    </xdr:from>
    <xdr:ext cx="469744" cy="259045"/>
    <xdr:sp macro="" textlink="">
      <xdr:nvSpPr>
        <xdr:cNvPr id="631" name="【公民館】&#10;一人当たり面積最大値テキスト">
          <a:extLst>
            <a:ext uri="{FF2B5EF4-FFF2-40B4-BE49-F238E27FC236}">
              <a16:creationId xmlns:a16="http://schemas.microsoft.com/office/drawing/2014/main" id="{E58005E7-E8BD-434C-BCB8-EEF3A0D8ECCA}"/>
            </a:ext>
          </a:extLst>
        </xdr:cNvPr>
        <xdr:cNvSpPr txBox="1"/>
      </xdr:nvSpPr>
      <xdr:spPr>
        <a:xfrm>
          <a:off x="22199600" y="1698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67492</xdr:rowOff>
    </xdr:from>
    <xdr:to>
      <xdr:col>116</xdr:col>
      <xdr:colOff>152400</xdr:colOff>
      <xdr:row>100</xdr:row>
      <xdr:rowOff>67492</xdr:rowOff>
    </xdr:to>
    <xdr:cxnSp macro="">
      <xdr:nvCxnSpPr>
        <xdr:cNvPr id="632" name="直線コネクタ 631">
          <a:extLst>
            <a:ext uri="{FF2B5EF4-FFF2-40B4-BE49-F238E27FC236}">
              <a16:creationId xmlns:a16="http://schemas.microsoft.com/office/drawing/2014/main" id="{0373510A-BF34-40AE-BEB3-59B01897E291}"/>
            </a:ext>
          </a:extLst>
        </xdr:cNvPr>
        <xdr:cNvCxnSpPr/>
      </xdr:nvCxnSpPr>
      <xdr:spPr>
        <a:xfrm>
          <a:off x="22072600" y="1721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25961</xdr:rowOff>
    </xdr:from>
    <xdr:ext cx="469744" cy="259045"/>
    <xdr:sp macro="" textlink="">
      <xdr:nvSpPr>
        <xdr:cNvPr id="633" name="【公民館】&#10;一人当たり面積平均値テキスト">
          <a:extLst>
            <a:ext uri="{FF2B5EF4-FFF2-40B4-BE49-F238E27FC236}">
              <a16:creationId xmlns:a16="http://schemas.microsoft.com/office/drawing/2014/main" id="{8E9F382C-0D70-49D4-BFF7-7619782D14BC}"/>
            </a:ext>
          </a:extLst>
        </xdr:cNvPr>
        <xdr:cNvSpPr txBox="1"/>
      </xdr:nvSpPr>
      <xdr:spPr>
        <a:xfrm>
          <a:off x="22199600" y="181996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3084</xdr:rowOff>
    </xdr:from>
    <xdr:to>
      <xdr:col>116</xdr:col>
      <xdr:colOff>114300</xdr:colOff>
      <xdr:row>107</xdr:row>
      <xdr:rowOff>104684</xdr:rowOff>
    </xdr:to>
    <xdr:sp macro="" textlink="">
      <xdr:nvSpPr>
        <xdr:cNvPr id="634" name="フローチャート: 判断 633">
          <a:extLst>
            <a:ext uri="{FF2B5EF4-FFF2-40B4-BE49-F238E27FC236}">
              <a16:creationId xmlns:a16="http://schemas.microsoft.com/office/drawing/2014/main" id="{AEB2783F-8E87-42BE-BF07-A963D558B8E0}"/>
            </a:ext>
          </a:extLst>
        </xdr:cNvPr>
        <xdr:cNvSpPr/>
      </xdr:nvSpPr>
      <xdr:spPr>
        <a:xfrm>
          <a:off x="22110700" y="1834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23768</xdr:rowOff>
    </xdr:from>
    <xdr:to>
      <xdr:col>112</xdr:col>
      <xdr:colOff>38100</xdr:colOff>
      <xdr:row>107</xdr:row>
      <xdr:rowOff>125368</xdr:rowOff>
    </xdr:to>
    <xdr:sp macro="" textlink="">
      <xdr:nvSpPr>
        <xdr:cNvPr id="635" name="フローチャート: 判断 634">
          <a:extLst>
            <a:ext uri="{FF2B5EF4-FFF2-40B4-BE49-F238E27FC236}">
              <a16:creationId xmlns:a16="http://schemas.microsoft.com/office/drawing/2014/main" id="{70C3F4CA-96CE-4B8A-A3B5-F03AD0094AEE}"/>
            </a:ext>
          </a:extLst>
        </xdr:cNvPr>
        <xdr:cNvSpPr/>
      </xdr:nvSpPr>
      <xdr:spPr>
        <a:xfrm>
          <a:off x="21272500" y="1836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9616</xdr:rowOff>
    </xdr:from>
    <xdr:to>
      <xdr:col>107</xdr:col>
      <xdr:colOff>101600</xdr:colOff>
      <xdr:row>107</xdr:row>
      <xdr:rowOff>111216</xdr:rowOff>
    </xdr:to>
    <xdr:sp macro="" textlink="">
      <xdr:nvSpPr>
        <xdr:cNvPr id="636" name="フローチャート: 判断 635">
          <a:extLst>
            <a:ext uri="{FF2B5EF4-FFF2-40B4-BE49-F238E27FC236}">
              <a16:creationId xmlns:a16="http://schemas.microsoft.com/office/drawing/2014/main" id="{2D762DA6-461A-4575-9E3E-FDE922D4000A}"/>
            </a:ext>
          </a:extLst>
        </xdr:cNvPr>
        <xdr:cNvSpPr/>
      </xdr:nvSpPr>
      <xdr:spPr>
        <a:xfrm>
          <a:off x="20383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637" name="フローチャート: 判断 636">
          <a:extLst>
            <a:ext uri="{FF2B5EF4-FFF2-40B4-BE49-F238E27FC236}">
              <a16:creationId xmlns:a16="http://schemas.microsoft.com/office/drawing/2014/main" id="{27AE56E1-47A2-4D4C-9430-DA16F42FFDBD}"/>
            </a:ext>
          </a:extLst>
        </xdr:cNvPr>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907</xdr:rowOff>
    </xdr:from>
    <xdr:to>
      <xdr:col>98</xdr:col>
      <xdr:colOff>38100</xdr:colOff>
      <xdr:row>107</xdr:row>
      <xdr:rowOff>102507</xdr:rowOff>
    </xdr:to>
    <xdr:sp macro="" textlink="">
      <xdr:nvSpPr>
        <xdr:cNvPr id="638" name="フローチャート: 判断 637">
          <a:extLst>
            <a:ext uri="{FF2B5EF4-FFF2-40B4-BE49-F238E27FC236}">
              <a16:creationId xmlns:a16="http://schemas.microsoft.com/office/drawing/2014/main" id="{E9736F69-E841-44B9-B8FA-1F37FBB9A80C}"/>
            </a:ext>
          </a:extLst>
        </xdr:cNvPr>
        <xdr:cNvSpPr/>
      </xdr:nvSpPr>
      <xdr:spPr>
        <a:xfrm>
          <a:off x="18605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2FDD6374-3C9B-43BB-A3A0-98E3C97760B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50867748-104A-462D-A931-EFFBE994706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2364ED08-E85E-4941-8357-216CD270767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EB19B62A-B843-4492-AF42-76045825CE3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23A05544-87F0-48DC-9C62-877EA36BFF5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126093</xdr:rowOff>
    </xdr:from>
    <xdr:to>
      <xdr:col>116</xdr:col>
      <xdr:colOff>114300</xdr:colOff>
      <xdr:row>108</xdr:row>
      <xdr:rowOff>56243</xdr:rowOff>
    </xdr:to>
    <xdr:sp macro="" textlink="">
      <xdr:nvSpPr>
        <xdr:cNvPr id="644" name="楕円 643">
          <a:extLst>
            <a:ext uri="{FF2B5EF4-FFF2-40B4-BE49-F238E27FC236}">
              <a16:creationId xmlns:a16="http://schemas.microsoft.com/office/drawing/2014/main" id="{20EB08A6-53E0-46A7-815F-08A2C247B3CB}"/>
            </a:ext>
          </a:extLst>
        </xdr:cNvPr>
        <xdr:cNvSpPr/>
      </xdr:nvSpPr>
      <xdr:spPr>
        <a:xfrm>
          <a:off x="22110700" y="1847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104520</xdr:rowOff>
    </xdr:from>
    <xdr:ext cx="469744" cy="259045"/>
    <xdr:sp macro="" textlink="">
      <xdr:nvSpPr>
        <xdr:cNvPr id="645" name="【公民館】&#10;一人当たり面積該当値テキスト">
          <a:extLst>
            <a:ext uri="{FF2B5EF4-FFF2-40B4-BE49-F238E27FC236}">
              <a16:creationId xmlns:a16="http://schemas.microsoft.com/office/drawing/2014/main" id="{15632C6A-3C48-4A26-9767-21E3480407CB}"/>
            </a:ext>
          </a:extLst>
        </xdr:cNvPr>
        <xdr:cNvSpPr txBox="1"/>
      </xdr:nvSpPr>
      <xdr:spPr>
        <a:xfrm>
          <a:off x="22199600" y="1844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130448</xdr:rowOff>
    </xdr:from>
    <xdr:to>
      <xdr:col>112</xdr:col>
      <xdr:colOff>38100</xdr:colOff>
      <xdr:row>108</xdr:row>
      <xdr:rowOff>60598</xdr:rowOff>
    </xdr:to>
    <xdr:sp macro="" textlink="">
      <xdr:nvSpPr>
        <xdr:cNvPr id="646" name="楕円 645">
          <a:extLst>
            <a:ext uri="{FF2B5EF4-FFF2-40B4-BE49-F238E27FC236}">
              <a16:creationId xmlns:a16="http://schemas.microsoft.com/office/drawing/2014/main" id="{7C4D21F8-A21B-4329-B9DA-AC44E4FDB24F}"/>
            </a:ext>
          </a:extLst>
        </xdr:cNvPr>
        <xdr:cNvSpPr/>
      </xdr:nvSpPr>
      <xdr:spPr>
        <a:xfrm>
          <a:off x="21272500" y="1847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5443</xdr:rowOff>
    </xdr:from>
    <xdr:to>
      <xdr:col>116</xdr:col>
      <xdr:colOff>63500</xdr:colOff>
      <xdr:row>108</xdr:row>
      <xdr:rowOff>9798</xdr:rowOff>
    </xdr:to>
    <xdr:cxnSp macro="">
      <xdr:nvCxnSpPr>
        <xdr:cNvPr id="647" name="直線コネクタ 646">
          <a:extLst>
            <a:ext uri="{FF2B5EF4-FFF2-40B4-BE49-F238E27FC236}">
              <a16:creationId xmlns:a16="http://schemas.microsoft.com/office/drawing/2014/main" id="{82F84AD9-E387-46CF-85DA-B2CE13E78391}"/>
            </a:ext>
          </a:extLst>
        </xdr:cNvPr>
        <xdr:cNvCxnSpPr/>
      </xdr:nvCxnSpPr>
      <xdr:spPr>
        <a:xfrm flipV="1">
          <a:off x="21323300" y="18522043"/>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130448</xdr:rowOff>
    </xdr:from>
    <xdr:to>
      <xdr:col>107</xdr:col>
      <xdr:colOff>101600</xdr:colOff>
      <xdr:row>108</xdr:row>
      <xdr:rowOff>60598</xdr:rowOff>
    </xdr:to>
    <xdr:sp macro="" textlink="">
      <xdr:nvSpPr>
        <xdr:cNvPr id="648" name="楕円 647">
          <a:extLst>
            <a:ext uri="{FF2B5EF4-FFF2-40B4-BE49-F238E27FC236}">
              <a16:creationId xmlns:a16="http://schemas.microsoft.com/office/drawing/2014/main" id="{8492A26F-E96D-4933-82DD-0390FAD638A9}"/>
            </a:ext>
          </a:extLst>
        </xdr:cNvPr>
        <xdr:cNvSpPr/>
      </xdr:nvSpPr>
      <xdr:spPr>
        <a:xfrm>
          <a:off x="20383500" y="1847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9798</xdr:rowOff>
    </xdr:from>
    <xdr:to>
      <xdr:col>111</xdr:col>
      <xdr:colOff>177800</xdr:colOff>
      <xdr:row>108</xdr:row>
      <xdr:rowOff>9798</xdr:rowOff>
    </xdr:to>
    <xdr:cxnSp macro="">
      <xdr:nvCxnSpPr>
        <xdr:cNvPr id="649" name="直線コネクタ 648">
          <a:extLst>
            <a:ext uri="{FF2B5EF4-FFF2-40B4-BE49-F238E27FC236}">
              <a16:creationId xmlns:a16="http://schemas.microsoft.com/office/drawing/2014/main" id="{60BE5DB4-9C6A-4700-A645-1C88D0315EC6}"/>
            </a:ext>
          </a:extLst>
        </xdr:cNvPr>
        <xdr:cNvCxnSpPr/>
      </xdr:nvCxnSpPr>
      <xdr:spPr>
        <a:xfrm>
          <a:off x="20434300" y="185263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134801</xdr:rowOff>
    </xdr:from>
    <xdr:to>
      <xdr:col>102</xdr:col>
      <xdr:colOff>165100</xdr:colOff>
      <xdr:row>108</xdr:row>
      <xdr:rowOff>64951</xdr:rowOff>
    </xdr:to>
    <xdr:sp macro="" textlink="">
      <xdr:nvSpPr>
        <xdr:cNvPr id="650" name="楕円 649">
          <a:extLst>
            <a:ext uri="{FF2B5EF4-FFF2-40B4-BE49-F238E27FC236}">
              <a16:creationId xmlns:a16="http://schemas.microsoft.com/office/drawing/2014/main" id="{80DE1F51-9369-4E50-B834-8A97495BEAEE}"/>
            </a:ext>
          </a:extLst>
        </xdr:cNvPr>
        <xdr:cNvSpPr/>
      </xdr:nvSpPr>
      <xdr:spPr>
        <a:xfrm>
          <a:off x="19494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9798</xdr:rowOff>
    </xdr:from>
    <xdr:to>
      <xdr:col>107</xdr:col>
      <xdr:colOff>50800</xdr:colOff>
      <xdr:row>108</xdr:row>
      <xdr:rowOff>14151</xdr:rowOff>
    </xdr:to>
    <xdr:cxnSp macro="">
      <xdr:nvCxnSpPr>
        <xdr:cNvPr id="651" name="直線コネクタ 650">
          <a:extLst>
            <a:ext uri="{FF2B5EF4-FFF2-40B4-BE49-F238E27FC236}">
              <a16:creationId xmlns:a16="http://schemas.microsoft.com/office/drawing/2014/main" id="{9D74C907-385A-423B-9F16-D9BF5A78D75B}"/>
            </a:ext>
          </a:extLst>
        </xdr:cNvPr>
        <xdr:cNvCxnSpPr/>
      </xdr:nvCxnSpPr>
      <xdr:spPr>
        <a:xfrm flipV="1">
          <a:off x="19545300" y="18526398"/>
          <a:ext cx="8890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139156</xdr:rowOff>
    </xdr:from>
    <xdr:to>
      <xdr:col>98</xdr:col>
      <xdr:colOff>38100</xdr:colOff>
      <xdr:row>108</xdr:row>
      <xdr:rowOff>69306</xdr:rowOff>
    </xdr:to>
    <xdr:sp macro="" textlink="">
      <xdr:nvSpPr>
        <xdr:cNvPr id="652" name="楕円 651">
          <a:extLst>
            <a:ext uri="{FF2B5EF4-FFF2-40B4-BE49-F238E27FC236}">
              <a16:creationId xmlns:a16="http://schemas.microsoft.com/office/drawing/2014/main" id="{52ED2DD0-2FF6-4763-865F-80258B2DC720}"/>
            </a:ext>
          </a:extLst>
        </xdr:cNvPr>
        <xdr:cNvSpPr/>
      </xdr:nvSpPr>
      <xdr:spPr>
        <a:xfrm>
          <a:off x="18605500" y="184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14151</xdr:rowOff>
    </xdr:from>
    <xdr:to>
      <xdr:col>102</xdr:col>
      <xdr:colOff>114300</xdr:colOff>
      <xdr:row>108</xdr:row>
      <xdr:rowOff>18506</xdr:rowOff>
    </xdr:to>
    <xdr:cxnSp macro="">
      <xdr:nvCxnSpPr>
        <xdr:cNvPr id="653" name="直線コネクタ 652">
          <a:extLst>
            <a:ext uri="{FF2B5EF4-FFF2-40B4-BE49-F238E27FC236}">
              <a16:creationId xmlns:a16="http://schemas.microsoft.com/office/drawing/2014/main" id="{ECB3DB83-8B8B-43FE-A1F6-D2D4D695F303}"/>
            </a:ext>
          </a:extLst>
        </xdr:cNvPr>
        <xdr:cNvCxnSpPr/>
      </xdr:nvCxnSpPr>
      <xdr:spPr>
        <a:xfrm flipV="1">
          <a:off x="18656300" y="18530751"/>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141895</xdr:rowOff>
    </xdr:from>
    <xdr:ext cx="469744" cy="259045"/>
    <xdr:sp macro="" textlink="">
      <xdr:nvSpPr>
        <xdr:cNvPr id="654" name="n_1aveValue【公民館】&#10;一人当たり面積">
          <a:extLst>
            <a:ext uri="{FF2B5EF4-FFF2-40B4-BE49-F238E27FC236}">
              <a16:creationId xmlns:a16="http://schemas.microsoft.com/office/drawing/2014/main" id="{3DE5B09B-4589-4A26-8B4D-73F0085DC336}"/>
            </a:ext>
          </a:extLst>
        </xdr:cNvPr>
        <xdr:cNvSpPr txBox="1"/>
      </xdr:nvSpPr>
      <xdr:spPr>
        <a:xfrm>
          <a:off x="21075727" y="1814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127743</xdr:rowOff>
    </xdr:from>
    <xdr:ext cx="469744" cy="259045"/>
    <xdr:sp macro="" textlink="">
      <xdr:nvSpPr>
        <xdr:cNvPr id="655" name="n_2aveValue【公民館】&#10;一人当たり面積">
          <a:extLst>
            <a:ext uri="{FF2B5EF4-FFF2-40B4-BE49-F238E27FC236}">
              <a16:creationId xmlns:a16="http://schemas.microsoft.com/office/drawing/2014/main" id="{3341BE74-D722-4BF8-A5E7-A15C2D6B5026}"/>
            </a:ext>
          </a:extLst>
        </xdr:cNvPr>
        <xdr:cNvSpPr txBox="1"/>
      </xdr:nvSpPr>
      <xdr:spPr>
        <a:xfrm>
          <a:off x="20199427" y="1812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119034</xdr:rowOff>
    </xdr:from>
    <xdr:ext cx="469744" cy="259045"/>
    <xdr:sp macro="" textlink="">
      <xdr:nvSpPr>
        <xdr:cNvPr id="656" name="n_3aveValue【公民館】&#10;一人当たり面積">
          <a:extLst>
            <a:ext uri="{FF2B5EF4-FFF2-40B4-BE49-F238E27FC236}">
              <a16:creationId xmlns:a16="http://schemas.microsoft.com/office/drawing/2014/main" id="{602D0E8E-7318-4912-B5BE-385A9892C4DD}"/>
            </a:ext>
          </a:extLst>
        </xdr:cNvPr>
        <xdr:cNvSpPr txBox="1"/>
      </xdr:nvSpPr>
      <xdr:spPr>
        <a:xfrm>
          <a:off x="19310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119034</xdr:rowOff>
    </xdr:from>
    <xdr:ext cx="469744" cy="259045"/>
    <xdr:sp macro="" textlink="">
      <xdr:nvSpPr>
        <xdr:cNvPr id="657" name="n_4aveValue【公民館】&#10;一人当たり面積">
          <a:extLst>
            <a:ext uri="{FF2B5EF4-FFF2-40B4-BE49-F238E27FC236}">
              <a16:creationId xmlns:a16="http://schemas.microsoft.com/office/drawing/2014/main" id="{CB73DB6C-3442-4177-8BD1-038C772B4A62}"/>
            </a:ext>
          </a:extLst>
        </xdr:cNvPr>
        <xdr:cNvSpPr txBox="1"/>
      </xdr:nvSpPr>
      <xdr:spPr>
        <a:xfrm>
          <a:off x="18421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51725</xdr:rowOff>
    </xdr:from>
    <xdr:ext cx="469744" cy="259045"/>
    <xdr:sp macro="" textlink="">
      <xdr:nvSpPr>
        <xdr:cNvPr id="658" name="n_1mainValue【公民館】&#10;一人当たり面積">
          <a:extLst>
            <a:ext uri="{FF2B5EF4-FFF2-40B4-BE49-F238E27FC236}">
              <a16:creationId xmlns:a16="http://schemas.microsoft.com/office/drawing/2014/main" id="{76D090B7-D7D2-4C7E-A450-915B79FEE491}"/>
            </a:ext>
          </a:extLst>
        </xdr:cNvPr>
        <xdr:cNvSpPr txBox="1"/>
      </xdr:nvSpPr>
      <xdr:spPr>
        <a:xfrm>
          <a:off x="21075727" y="1856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51725</xdr:rowOff>
    </xdr:from>
    <xdr:ext cx="469744" cy="259045"/>
    <xdr:sp macro="" textlink="">
      <xdr:nvSpPr>
        <xdr:cNvPr id="659" name="n_2mainValue【公民館】&#10;一人当たり面積">
          <a:extLst>
            <a:ext uri="{FF2B5EF4-FFF2-40B4-BE49-F238E27FC236}">
              <a16:creationId xmlns:a16="http://schemas.microsoft.com/office/drawing/2014/main" id="{105C4AF0-465E-4BBE-A4E0-DAEEABF028AF}"/>
            </a:ext>
          </a:extLst>
        </xdr:cNvPr>
        <xdr:cNvSpPr txBox="1"/>
      </xdr:nvSpPr>
      <xdr:spPr>
        <a:xfrm>
          <a:off x="20199427" y="1856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56078</xdr:rowOff>
    </xdr:from>
    <xdr:ext cx="469744" cy="259045"/>
    <xdr:sp macro="" textlink="">
      <xdr:nvSpPr>
        <xdr:cNvPr id="660" name="n_3mainValue【公民館】&#10;一人当たり面積">
          <a:extLst>
            <a:ext uri="{FF2B5EF4-FFF2-40B4-BE49-F238E27FC236}">
              <a16:creationId xmlns:a16="http://schemas.microsoft.com/office/drawing/2014/main" id="{38C83A0C-62F9-4C79-BABB-80B38DF6692E}"/>
            </a:ext>
          </a:extLst>
        </xdr:cNvPr>
        <xdr:cNvSpPr txBox="1"/>
      </xdr:nvSpPr>
      <xdr:spPr>
        <a:xfrm>
          <a:off x="19310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60433</xdr:rowOff>
    </xdr:from>
    <xdr:ext cx="469744" cy="259045"/>
    <xdr:sp macro="" textlink="">
      <xdr:nvSpPr>
        <xdr:cNvPr id="661" name="n_4mainValue【公民館】&#10;一人当たり面積">
          <a:extLst>
            <a:ext uri="{FF2B5EF4-FFF2-40B4-BE49-F238E27FC236}">
              <a16:creationId xmlns:a16="http://schemas.microsoft.com/office/drawing/2014/main" id="{C4598E60-C6F4-4A89-87E0-96967818910B}"/>
            </a:ext>
          </a:extLst>
        </xdr:cNvPr>
        <xdr:cNvSpPr txBox="1"/>
      </xdr:nvSpPr>
      <xdr:spPr>
        <a:xfrm>
          <a:off x="18421427" y="1857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a:extLst>
            <a:ext uri="{FF2B5EF4-FFF2-40B4-BE49-F238E27FC236}">
              <a16:creationId xmlns:a16="http://schemas.microsoft.com/office/drawing/2014/main" id="{0EDEAB5B-1610-474C-B609-0BB15C9DE3E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a:extLst>
            <a:ext uri="{FF2B5EF4-FFF2-40B4-BE49-F238E27FC236}">
              <a16:creationId xmlns:a16="http://schemas.microsoft.com/office/drawing/2014/main" id="{8EA95F75-FDAA-41C8-BF0C-3E46D77F90D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a:extLst>
            <a:ext uri="{FF2B5EF4-FFF2-40B4-BE49-F238E27FC236}">
              <a16:creationId xmlns:a16="http://schemas.microsoft.com/office/drawing/2014/main" id="{4084DF14-2C68-435B-A386-327E51309D8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、道路における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類似団体と比べて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特に高くなっている。施設改修を行ったため公民館は減価償却率が下がっている。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公営住宅は老朽化が進んでいるものの除却も進んでおり、一定の水準を保っている。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に関しては年度別計画に基づき、今後も標準化に向けて優先順位を決めて修繕を行っていく。また、橋梁についても橋梁長寿命化修繕計画により優先度を付け、橋梁点検の結果を考慮して計画的に修繕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26D9956-B8B8-4215-897B-A062953470A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3C35F2F-9F8E-4614-8212-8561FD916D6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A0E01AD-B400-472C-888E-9AE277B5E33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9E571E2-E486-4375-9158-809BC9E76EE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栃木県茂木町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6FBC844-0A23-46BB-8C3A-E067093DECE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B8EBF10-8193-4493-9793-ECA405EAAFF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D65492F-C3A7-44DE-B4D6-EA3B0F71758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ECF935A-AE3C-42A4-84E3-52A66FF71CF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282FCAB-7E2B-4A7D-B7CA-12B0BE3C2EB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0C72ACA-26C3-4D63-876E-1E20032697C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12,178
12,080
172.69
8,753,784
7,484,674
1,220,279
4,850,878
7,136,973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5D2644B-1D1A-48F0-A444-AACAFA4D490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50C90E8-5C80-4F18-A969-79B513C0C00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541EA9E-8AF0-4903-80D3-85F2392083B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B763596-0C57-44DA-A109-496A79B90A5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C7DC925-23CD-4D52-BCE5-709054502FC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78798CA-611C-4E56-B982-7DE42B446A5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EFDA95A-3B93-4A7D-BF71-4F2E159562F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F0463DB-CCE3-4EBB-A65F-BA7183EE390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CFA9816-E040-4D28-9ED2-DA6E087FF11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4FC09E0-F636-4778-9C95-21B56AC691D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FE11462-FF9D-437D-AAA8-C8CAB1DC995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C420B20-B231-443E-9F36-9F9E25631DE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B8FCC49-9AC2-4919-B76C-7A8FC9F6328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271C99C-3985-4951-BFBE-1666D7FC429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AD4014A-A904-4103-8C56-863C4E87439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8FCCB71-9B1D-4B20-A2B9-4E38FBD55EF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DC5E59E-0119-4F63-B728-799A4E56DBE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9A87E42-A200-45E3-AF4E-7ABCB7F3EB0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77EB82C-DE09-438C-95BD-5AAB163CC42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C187346-55A3-4919-ADE3-5ECAAFE2CB6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AB8688A-A1AD-4722-9CF6-8670ACB8AC6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277B292-821E-4BAC-A76B-CF67E46B866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EA3CFC2-95BA-4412-A0D4-43E06D902FB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CDEFB87-8743-4023-B603-A864E8C4A8A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9287A8A-DE69-4491-A644-597CC2513B5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14CA212-684A-4788-AA7C-28F6114EC7A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4FFC4C4-8214-4661-8857-69720FD0451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DCA0CD0-2959-423A-896A-F346F32BDD3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8D656FA-ED2D-4372-92ED-FCD8E9DA2D0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5DEBB77-44A1-46BB-B5FE-BB989E74257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DC5C914-06F5-4808-B182-03066DDFBCE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E7687C4-9F39-4F12-8DBA-2DF5893FDB3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C98C93F-D2BA-4391-AE51-A4A74A6782A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1E9C723-D2AD-461E-B589-0CD2739E446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36C1041-121A-4BFE-BF7F-E746A5FD6D8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114FDA3-BDEF-461F-B74F-937BF61FBF1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5CF1D1C-DAE5-4DBE-80CD-0E7AFC24095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78BE232-982A-47D6-89A8-3216630E4FC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890A057-6FE5-45CA-964B-AABBFAE1A0C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AC3AA7D-25B2-4C23-94F3-3486A961C17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421C3D3-43A9-43FB-92E4-130C5192962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170A73E-2FC9-45A8-8D8E-353B5E0D84C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6EB60E2-78C4-4518-80C5-EC5E9A9CB78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B4A4F65-0327-4A96-B517-D27B90A5490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17F6E5B-E4E1-4B4D-BD59-A67B2E631F8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5A1ED98-D892-4BA6-8EBD-64481D382C3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59872</xdr:rowOff>
    </xdr:to>
    <xdr:cxnSp macro="">
      <xdr:nvCxnSpPr>
        <xdr:cNvPr id="58" name="直線コネクタ 57">
          <a:extLst>
            <a:ext uri="{FF2B5EF4-FFF2-40B4-BE49-F238E27FC236}">
              <a16:creationId xmlns:a16="http://schemas.microsoft.com/office/drawing/2014/main" id="{15C06221-74CE-4C11-8F9D-49DF40AE3FE5}"/>
            </a:ext>
          </a:extLst>
        </xdr:cNvPr>
        <xdr:cNvCxnSpPr/>
      </xdr:nvCxnSpPr>
      <xdr:spPr>
        <a:xfrm flipV="1">
          <a:off x="4634865" y="5796099"/>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405111" cy="259045"/>
    <xdr:sp macro="" textlink="">
      <xdr:nvSpPr>
        <xdr:cNvPr id="59" name="【図書館】&#10;有形固定資産減価償却率最小値テキスト">
          <a:extLst>
            <a:ext uri="{FF2B5EF4-FFF2-40B4-BE49-F238E27FC236}">
              <a16:creationId xmlns:a16="http://schemas.microsoft.com/office/drawing/2014/main" id="{7E526413-8DD9-4252-9A2D-6B75D7CCDFBC}"/>
            </a:ext>
          </a:extLst>
        </xdr:cNvPr>
        <xdr:cNvSpPr txBox="1"/>
      </xdr:nvSpPr>
      <xdr:spPr>
        <a:xfrm>
          <a:off x="4673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60" name="直線コネクタ 59">
          <a:extLst>
            <a:ext uri="{FF2B5EF4-FFF2-40B4-BE49-F238E27FC236}">
              <a16:creationId xmlns:a16="http://schemas.microsoft.com/office/drawing/2014/main" id="{F68854FF-18B8-4A34-93EE-E9271CC74DC0}"/>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a:extLst>
            <a:ext uri="{FF2B5EF4-FFF2-40B4-BE49-F238E27FC236}">
              <a16:creationId xmlns:a16="http://schemas.microsoft.com/office/drawing/2014/main" id="{2170066C-340F-4430-BB15-0A3F5BDDBA40}"/>
            </a:ext>
          </a:extLst>
        </xdr:cNvPr>
        <xdr:cNvSpPr txBox="1"/>
      </xdr:nvSpPr>
      <xdr:spPr>
        <a:xfrm>
          <a:off x="4673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a:extLst>
            <a:ext uri="{FF2B5EF4-FFF2-40B4-BE49-F238E27FC236}">
              <a16:creationId xmlns:a16="http://schemas.microsoft.com/office/drawing/2014/main" id="{F9048D3D-090D-45DB-A401-1B39C25E0048}"/>
            </a:ext>
          </a:extLst>
        </xdr:cNvPr>
        <xdr:cNvCxnSpPr/>
      </xdr:nvCxnSpPr>
      <xdr:spPr>
        <a:xfrm>
          <a:off x="4546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88735</xdr:rowOff>
    </xdr:from>
    <xdr:ext cx="405111" cy="259045"/>
    <xdr:sp macro="" textlink="">
      <xdr:nvSpPr>
        <xdr:cNvPr id="63" name="【図書館】&#10;有形固定資産減価償却率平均値テキスト">
          <a:extLst>
            <a:ext uri="{FF2B5EF4-FFF2-40B4-BE49-F238E27FC236}">
              <a16:creationId xmlns:a16="http://schemas.microsoft.com/office/drawing/2014/main" id="{159F630D-F1FB-429F-B0DA-4397F5B5C68A}"/>
            </a:ext>
          </a:extLst>
        </xdr:cNvPr>
        <xdr:cNvSpPr txBox="1"/>
      </xdr:nvSpPr>
      <xdr:spPr>
        <a:xfrm>
          <a:off x="4673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110308</xdr:rowOff>
    </xdr:from>
    <xdr:to>
      <xdr:col>24</xdr:col>
      <xdr:colOff>114300</xdr:colOff>
      <xdr:row>37</xdr:row>
      <xdr:rowOff>40458</xdr:rowOff>
    </xdr:to>
    <xdr:sp macro="" textlink="">
      <xdr:nvSpPr>
        <xdr:cNvPr id="64" name="フローチャート: 判断 63">
          <a:extLst>
            <a:ext uri="{FF2B5EF4-FFF2-40B4-BE49-F238E27FC236}">
              <a16:creationId xmlns:a16="http://schemas.microsoft.com/office/drawing/2014/main" id="{92037FDB-D1FF-4D15-B9B1-46AB6683EB27}"/>
            </a:ext>
          </a:extLst>
        </xdr:cNvPr>
        <xdr:cNvSpPr/>
      </xdr:nvSpPr>
      <xdr:spPr>
        <a:xfrm>
          <a:off x="4584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79284</xdr:rowOff>
    </xdr:from>
    <xdr:to>
      <xdr:col>20</xdr:col>
      <xdr:colOff>38100</xdr:colOff>
      <xdr:row>37</xdr:row>
      <xdr:rowOff>9434</xdr:rowOff>
    </xdr:to>
    <xdr:sp macro="" textlink="">
      <xdr:nvSpPr>
        <xdr:cNvPr id="65" name="フローチャート: 判断 64">
          <a:extLst>
            <a:ext uri="{FF2B5EF4-FFF2-40B4-BE49-F238E27FC236}">
              <a16:creationId xmlns:a16="http://schemas.microsoft.com/office/drawing/2014/main" id="{49EBBED7-3D09-4066-B623-9946249CE414}"/>
            </a:ext>
          </a:extLst>
        </xdr:cNvPr>
        <xdr:cNvSpPr/>
      </xdr:nvSpPr>
      <xdr:spPr>
        <a:xfrm>
          <a:off x="3746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6" name="フローチャート: 判断 65">
          <a:extLst>
            <a:ext uri="{FF2B5EF4-FFF2-40B4-BE49-F238E27FC236}">
              <a16:creationId xmlns:a16="http://schemas.microsoft.com/office/drawing/2014/main" id="{0BED1CBC-660F-4DA7-9B46-A1B076C67D8F}"/>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126637</xdr:rowOff>
    </xdr:from>
    <xdr:to>
      <xdr:col>10</xdr:col>
      <xdr:colOff>165100</xdr:colOff>
      <xdr:row>37</xdr:row>
      <xdr:rowOff>56787</xdr:rowOff>
    </xdr:to>
    <xdr:sp macro="" textlink="">
      <xdr:nvSpPr>
        <xdr:cNvPr id="67" name="フローチャート: 判断 66">
          <a:extLst>
            <a:ext uri="{FF2B5EF4-FFF2-40B4-BE49-F238E27FC236}">
              <a16:creationId xmlns:a16="http://schemas.microsoft.com/office/drawing/2014/main" id="{3C700F61-E152-41AC-8668-BBBEBF560B7A}"/>
            </a:ext>
          </a:extLst>
        </xdr:cNvPr>
        <xdr:cNvSpPr/>
      </xdr:nvSpPr>
      <xdr:spPr>
        <a:xfrm>
          <a:off x="1968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79284</xdr:rowOff>
    </xdr:from>
    <xdr:to>
      <xdr:col>6</xdr:col>
      <xdr:colOff>38100</xdr:colOff>
      <xdr:row>37</xdr:row>
      <xdr:rowOff>9434</xdr:rowOff>
    </xdr:to>
    <xdr:sp macro="" textlink="">
      <xdr:nvSpPr>
        <xdr:cNvPr id="68" name="フローチャート: 判断 67">
          <a:extLst>
            <a:ext uri="{FF2B5EF4-FFF2-40B4-BE49-F238E27FC236}">
              <a16:creationId xmlns:a16="http://schemas.microsoft.com/office/drawing/2014/main" id="{785AC405-4FA8-4CE1-B2C9-4E27D549DA04}"/>
            </a:ext>
          </a:extLst>
        </xdr:cNvPr>
        <xdr:cNvSpPr/>
      </xdr:nvSpPr>
      <xdr:spPr>
        <a:xfrm>
          <a:off x="1079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6A2AF1D-DDC9-4FA0-AD30-D589C375B8F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6D62687-10ED-4BF7-B830-0C15B2804C2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935E7DD-BD7C-467C-A152-EF834B3818C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77F2ECB-4E6A-441F-AE32-A2AC5B77DE5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6CC2E78-B0BF-4E6A-98F2-C637A1B261E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156028</xdr:rowOff>
    </xdr:from>
    <xdr:to>
      <xdr:col>24</xdr:col>
      <xdr:colOff>114300</xdr:colOff>
      <xdr:row>34</xdr:row>
      <xdr:rowOff>86178</xdr:rowOff>
    </xdr:to>
    <xdr:sp macro="" textlink="">
      <xdr:nvSpPr>
        <xdr:cNvPr id="74" name="楕円 73">
          <a:extLst>
            <a:ext uri="{FF2B5EF4-FFF2-40B4-BE49-F238E27FC236}">
              <a16:creationId xmlns:a16="http://schemas.microsoft.com/office/drawing/2014/main" id="{6FA4F7B1-72BA-49F8-8DEF-B1E876C5E1E1}"/>
            </a:ext>
          </a:extLst>
        </xdr:cNvPr>
        <xdr:cNvSpPr/>
      </xdr:nvSpPr>
      <xdr:spPr>
        <a:xfrm>
          <a:off x="4584700" y="581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70955</xdr:rowOff>
    </xdr:from>
    <xdr:ext cx="405111" cy="259045"/>
    <xdr:sp macro="" textlink="">
      <xdr:nvSpPr>
        <xdr:cNvPr id="75" name="【図書館】&#10;有形固定資産減価償却率該当値テキスト">
          <a:extLst>
            <a:ext uri="{FF2B5EF4-FFF2-40B4-BE49-F238E27FC236}">
              <a16:creationId xmlns:a16="http://schemas.microsoft.com/office/drawing/2014/main" id="{277A1949-F779-4F86-9983-6F88AE2EE9A2}"/>
            </a:ext>
          </a:extLst>
        </xdr:cNvPr>
        <xdr:cNvSpPr txBox="1"/>
      </xdr:nvSpPr>
      <xdr:spPr>
        <a:xfrm>
          <a:off x="4673600" y="5728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121739</xdr:rowOff>
    </xdr:from>
    <xdr:to>
      <xdr:col>20</xdr:col>
      <xdr:colOff>38100</xdr:colOff>
      <xdr:row>34</xdr:row>
      <xdr:rowOff>51889</xdr:rowOff>
    </xdr:to>
    <xdr:sp macro="" textlink="">
      <xdr:nvSpPr>
        <xdr:cNvPr id="76" name="楕円 75">
          <a:extLst>
            <a:ext uri="{FF2B5EF4-FFF2-40B4-BE49-F238E27FC236}">
              <a16:creationId xmlns:a16="http://schemas.microsoft.com/office/drawing/2014/main" id="{F07A166A-A9E0-465E-8E17-9A1C1A01CBFF}"/>
            </a:ext>
          </a:extLst>
        </xdr:cNvPr>
        <xdr:cNvSpPr/>
      </xdr:nvSpPr>
      <xdr:spPr>
        <a:xfrm>
          <a:off x="3746500" y="577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1089</xdr:rowOff>
    </xdr:from>
    <xdr:to>
      <xdr:col>24</xdr:col>
      <xdr:colOff>63500</xdr:colOff>
      <xdr:row>34</xdr:row>
      <xdr:rowOff>35378</xdr:rowOff>
    </xdr:to>
    <xdr:cxnSp macro="">
      <xdr:nvCxnSpPr>
        <xdr:cNvPr id="77" name="直線コネクタ 76">
          <a:extLst>
            <a:ext uri="{FF2B5EF4-FFF2-40B4-BE49-F238E27FC236}">
              <a16:creationId xmlns:a16="http://schemas.microsoft.com/office/drawing/2014/main" id="{582F0749-A2A8-4D25-9077-02841BEC44A9}"/>
            </a:ext>
          </a:extLst>
        </xdr:cNvPr>
        <xdr:cNvCxnSpPr/>
      </xdr:nvCxnSpPr>
      <xdr:spPr>
        <a:xfrm>
          <a:off x="3797300" y="583038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87449</xdr:rowOff>
    </xdr:from>
    <xdr:to>
      <xdr:col>15</xdr:col>
      <xdr:colOff>101600</xdr:colOff>
      <xdr:row>34</xdr:row>
      <xdr:rowOff>17599</xdr:rowOff>
    </xdr:to>
    <xdr:sp macro="" textlink="">
      <xdr:nvSpPr>
        <xdr:cNvPr id="78" name="楕円 77">
          <a:extLst>
            <a:ext uri="{FF2B5EF4-FFF2-40B4-BE49-F238E27FC236}">
              <a16:creationId xmlns:a16="http://schemas.microsoft.com/office/drawing/2014/main" id="{8087F4D9-894D-4178-A2DA-8BA1F1BC0A9E}"/>
            </a:ext>
          </a:extLst>
        </xdr:cNvPr>
        <xdr:cNvSpPr/>
      </xdr:nvSpPr>
      <xdr:spPr>
        <a:xfrm>
          <a:off x="2857500" y="574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138249</xdr:rowOff>
    </xdr:from>
    <xdr:to>
      <xdr:col>19</xdr:col>
      <xdr:colOff>177800</xdr:colOff>
      <xdr:row>34</xdr:row>
      <xdr:rowOff>1089</xdr:rowOff>
    </xdr:to>
    <xdr:cxnSp macro="">
      <xdr:nvCxnSpPr>
        <xdr:cNvPr id="79" name="直線コネクタ 78">
          <a:extLst>
            <a:ext uri="{FF2B5EF4-FFF2-40B4-BE49-F238E27FC236}">
              <a16:creationId xmlns:a16="http://schemas.microsoft.com/office/drawing/2014/main" id="{07552B91-22E5-4107-A719-315679A0EFB5}"/>
            </a:ext>
          </a:extLst>
        </xdr:cNvPr>
        <xdr:cNvCxnSpPr/>
      </xdr:nvCxnSpPr>
      <xdr:spPr>
        <a:xfrm>
          <a:off x="2908300" y="579609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53158</xdr:rowOff>
    </xdr:from>
    <xdr:to>
      <xdr:col>10</xdr:col>
      <xdr:colOff>165100</xdr:colOff>
      <xdr:row>33</xdr:row>
      <xdr:rowOff>154758</xdr:rowOff>
    </xdr:to>
    <xdr:sp macro="" textlink="">
      <xdr:nvSpPr>
        <xdr:cNvPr id="80" name="楕円 79">
          <a:extLst>
            <a:ext uri="{FF2B5EF4-FFF2-40B4-BE49-F238E27FC236}">
              <a16:creationId xmlns:a16="http://schemas.microsoft.com/office/drawing/2014/main" id="{3DAE82E3-EA7F-4F4E-A7C5-6D7FD575BB06}"/>
            </a:ext>
          </a:extLst>
        </xdr:cNvPr>
        <xdr:cNvSpPr/>
      </xdr:nvSpPr>
      <xdr:spPr>
        <a:xfrm>
          <a:off x="1968500" y="571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103958</xdr:rowOff>
    </xdr:from>
    <xdr:to>
      <xdr:col>15</xdr:col>
      <xdr:colOff>50800</xdr:colOff>
      <xdr:row>33</xdr:row>
      <xdr:rowOff>138249</xdr:rowOff>
    </xdr:to>
    <xdr:cxnSp macro="">
      <xdr:nvCxnSpPr>
        <xdr:cNvPr id="81" name="直線コネクタ 80">
          <a:extLst>
            <a:ext uri="{FF2B5EF4-FFF2-40B4-BE49-F238E27FC236}">
              <a16:creationId xmlns:a16="http://schemas.microsoft.com/office/drawing/2014/main" id="{396569CB-CE0C-44EC-B430-01BB772DAF70}"/>
            </a:ext>
          </a:extLst>
        </xdr:cNvPr>
        <xdr:cNvCxnSpPr/>
      </xdr:nvCxnSpPr>
      <xdr:spPr>
        <a:xfrm>
          <a:off x="2019300" y="576180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18869</xdr:rowOff>
    </xdr:from>
    <xdr:to>
      <xdr:col>6</xdr:col>
      <xdr:colOff>38100</xdr:colOff>
      <xdr:row>33</xdr:row>
      <xdr:rowOff>120469</xdr:rowOff>
    </xdr:to>
    <xdr:sp macro="" textlink="">
      <xdr:nvSpPr>
        <xdr:cNvPr id="82" name="楕円 81">
          <a:extLst>
            <a:ext uri="{FF2B5EF4-FFF2-40B4-BE49-F238E27FC236}">
              <a16:creationId xmlns:a16="http://schemas.microsoft.com/office/drawing/2014/main" id="{FB24AB03-53E5-40B8-8F03-D125278E1F33}"/>
            </a:ext>
          </a:extLst>
        </xdr:cNvPr>
        <xdr:cNvSpPr/>
      </xdr:nvSpPr>
      <xdr:spPr>
        <a:xfrm>
          <a:off x="1079500" y="567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69669</xdr:rowOff>
    </xdr:from>
    <xdr:to>
      <xdr:col>10</xdr:col>
      <xdr:colOff>114300</xdr:colOff>
      <xdr:row>33</xdr:row>
      <xdr:rowOff>103958</xdr:rowOff>
    </xdr:to>
    <xdr:cxnSp macro="">
      <xdr:nvCxnSpPr>
        <xdr:cNvPr id="83" name="直線コネクタ 82">
          <a:extLst>
            <a:ext uri="{FF2B5EF4-FFF2-40B4-BE49-F238E27FC236}">
              <a16:creationId xmlns:a16="http://schemas.microsoft.com/office/drawing/2014/main" id="{B51F7D3A-4A8B-4F8B-8D02-87C1F68BE545}"/>
            </a:ext>
          </a:extLst>
        </xdr:cNvPr>
        <xdr:cNvCxnSpPr/>
      </xdr:nvCxnSpPr>
      <xdr:spPr>
        <a:xfrm>
          <a:off x="1130300" y="572751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561</xdr:rowOff>
    </xdr:from>
    <xdr:ext cx="405111" cy="259045"/>
    <xdr:sp macro="" textlink="">
      <xdr:nvSpPr>
        <xdr:cNvPr id="84" name="n_1aveValue【図書館】&#10;有形固定資産減価償却率">
          <a:extLst>
            <a:ext uri="{FF2B5EF4-FFF2-40B4-BE49-F238E27FC236}">
              <a16:creationId xmlns:a16="http://schemas.microsoft.com/office/drawing/2014/main" id="{BCD8091D-C84B-4F58-BB30-2018D1624940}"/>
            </a:ext>
          </a:extLst>
        </xdr:cNvPr>
        <xdr:cNvSpPr txBox="1"/>
      </xdr:nvSpPr>
      <xdr:spPr>
        <a:xfrm>
          <a:off x="3582044" y="634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85" name="n_2aveValue【図書館】&#10;有形固定資産減価償却率">
          <a:extLst>
            <a:ext uri="{FF2B5EF4-FFF2-40B4-BE49-F238E27FC236}">
              <a16:creationId xmlns:a16="http://schemas.microsoft.com/office/drawing/2014/main" id="{953A540D-A318-44D8-9151-D893D8F856CB}"/>
            </a:ext>
          </a:extLst>
        </xdr:cNvPr>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47914</xdr:rowOff>
    </xdr:from>
    <xdr:ext cx="405111" cy="259045"/>
    <xdr:sp macro="" textlink="">
      <xdr:nvSpPr>
        <xdr:cNvPr id="86" name="n_3aveValue【図書館】&#10;有形固定資産減価償却率">
          <a:extLst>
            <a:ext uri="{FF2B5EF4-FFF2-40B4-BE49-F238E27FC236}">
              <a16:creationId xmlns:a16="http://schemas.microsoft.com/office/drawing/2014/main" id="{7BBCB022-C608-4155-8921-D52AA109C043}"/>
            </a:ext>
          </a:extLst>
        </xdr:cNvPr>
        <xdr:cNvSpPr txBox="1"/>
      </xdr:nvSpPr>
      <xdr:spPr>
        <a:xfrm>
          <a:off x="1816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561</xdr:rowOff>
    </xdr:from>
    <xdr:ext cx="405111" cy="259045"/>
    <xdr:sp macro="" textlink="">
      <xdr:nvSpPr>
        <xdr:cNvPr id="87" name="n_4aveValue【図書館】&#10;有形固定資産減価償却率">
          <a:extLst>
            <a:ext uri="{FF2B5EF4-FFF2-40B4-BE49-F238E27FC236}">
              <a16:creationId xmlns:a16="http://schemas.microsoft.com/office/drawing/2014/main" id="{65004949-32FD-41F5-AFA3-180BBA6391FE}"/>
            </a:ext>
          </a:extLst>
        </xdr:cNvPr>
        <xdr:cNvSpPr txBox="1"/>
      </xdr:nvSpPr>
      <xdr:spPr>
        <a:xfrm>
          <a:off x="927744" y="634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68416</xdr:rowOff>
    </xdr:from>
    <xdr:ext cx="405111" cy="259045"/>
    <xdr:sp macro="" textlink="">
      <xdr:nvSpPr>
        <xdr:cNvPr id="88" name="n_1mainValue【図書館】&#10;有形固定資産減価償却率">
          <a:extLst>
            <a:ext uri="{FF2B5EF4-FFF2-40B4-BE49-F238E27FC236}">
              <a16:creationId xmlns:a16="http://schemas.microsoft.com/office/drawing/2014/main" id="{40ED8940-1E64-400C-A0B7-A919C52D521E}"/>
            </a:ext>
          </a:extLst>
        </xdr:cNvPr>
        <xdr:cNvSpPr txBox="1"/>
      </xdr:nvSpPr>
      <xdr:spPr>
        <a:xfrm>
          <a:off x="3582044" y="555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34126</xdr:rowOff>
    </xdr:from>
    <xdr:ext cx="340478" cy="259045"/>
    <xdr:sp macro="" textlink="">
      <xdr:nvSpPr>
        <xdr:cNvPr id="89" name="n_2mainValue【図書館】&#10;有形固定資産減価償却率">
          <a:extLst>
            <a:ext uri="{FF2B5EF4-FFF2-40B4-BE49-F238E27FC236}">
              <a16:creationId xmlns:a16="http://schemas.microsoft.com/office/drawing/2014/main" id="{2294E098-39F7-4C4C-BE84-67EBEE4CC1CD}"/>
            </a:ext>
          </a:extLst>
        </xdr:cNvPr>
        <xdr:cNvSpPr txBox="1"/>
      </xdr:nvSpPr>
      <xdr:spPr>
        <a:xfrm>
          <a:off x="2738061" y="5520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171285</xdr:rowOff>
    </xdr:from>
    <xdr:ext cx="340478" cy="259045"/>
    <xdr:sp macro="" textlink="">
      <xdr:nvSpPr>
        <xdr:cNvPr id="90" name="n_3mainValue【図書館】&#10;有形固定資産減価償却率">
          <a:extLst>
            <a:ext uri="{FF2B5EF4-FFF2-40B4-BE49-F238E27FC236}">
              <a16:creationId xmlns:a16="http://schemas.microsoft.com/office/drawing/2014/main" id="{A3E381A0-DB37-4B70-9936-97C0FF8B234C}"/>
            </a:ext>
          </a:extLst>
        </xdr:cNvPr>
        <xdr:cNvSpPr txBox="1"/>
      </xdr:nvSpPr>
      <xdr:spPr>
        <a:xfrm>
          <a:off x="1849061" y="5486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136996</xdr:rowOff>
    </xdr:from>
    <xdr:ext cx="340478" cy="259045"/>
    <xdr:sp macro="" textlink="">
      <xdr:nvSpPr>
        <xdr:cNvPr id="91" name="n_4mainValue【図書館】&#10;有形固定資産減価償却率">
          <a:extLst>
            <a:ext uri="{FF2B5EF4-FFF2-40B4-BE49-F238E27FC236}">
              <a16:creationId xmlns:a16="http://schemas.microsoft.com/office/drawing/2014/main" id="{A6DB95B8-EC6F-4ACF-B23A-DDCA69B25B75}"/>
            </a:ext>
          </a:extLst>
        </xdr:cNvPr>
        <xdr:cNvSpPr txBox="1"/>
      </xdr:nvSpPr>
      <xdr:spPr>
        <a:xfrm>
          <a:off x="960061" y="54519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138BA4A-58D1-47F0-A2FB-F60FC53708E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C30E5012-56D9-4369-A90B-D61E5801EF0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D0B722CB-A192-4D21-AF28-66044D878FE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E4BEE005-750C-487E-A023-A0530D0AD15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E90ED1F-BA65-424F-868A-8E01B72AFB2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483ECCC-DB5A-46D9-97B6-3F2340C4AC9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5CCFC24D-0F06-4069-BD6C-B115EEB6603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2660E41-3B39-492C-BAFE-301B52D0839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7664FA34-B540-49CF-BBCD-807ECF0B26C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DE84349-A59E-4D5A-87A3-4A2FD03D3D7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CDA267CA-4AFA-43F6-913A-E5CD4980C007}"/>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64421E47-8238-4C6C-B75B-06A7FB89EB8E}"/>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8155F7CD-501C-488B-A711-6761957F02CD}"/>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FB362A5F-24FA-4BE1-969E-2886B23AF471}"/>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9DCFDF9E-C89B-4B3F-A68F-2A10650E56D8}"/>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C0F65A4B-D09C-4A90-973D-624942B2D673}"/>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2D7E0E9A-1055-4F39-A825-67738E1C01D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E9D0C56F-AD61-459D-A33E-95AABD2D2885}"/>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D2FBAD07-54F3-4C09-BA5F-E5D49607185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B8EAEECC-88A1-43F0-907E-AFEE7B7DF5A9}"/>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3751EBC0-538D-4EAD-B173-2D21A89585C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112776</xdr:rowOff>
    </xdr:from>
    <xdr:to>
      <xdr:col>54</xdr:col>
      <xdr:colOff>189865</xdr:colOff>
      <xdr:row>41</xdr:row>
      <xdr:rowOff>87630</xdr:rowOff>
    </xdr:to>
    <xdr:cxnSp macro="">
      <xdr:nvCxnSpPr>
        <xdr:cNvPr id="113" name="直線コネクタ 112">
          <a:extLst>
            <a:ext uri="{FF2B5EF4-FFF2-40B4-BE49-F238E27FC236}">
              <a16:creationId xmlns:a16="http://schemas.microsoft.com/office/drawing/2014/main" id="{E78A17CB-773D-49D0-926F-08B62CAC7EC5}"/>
            </a:ext>
          </a:extLst>
        </xdr:cNvPr>
        <xdr:cNvCxnSpPr/>
      </xdr:nvCxnSpPr>
      <xdr:spPr>
        <a:xfrm flipV="1">
          <a:off x="10476865" y="59420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4" name="【図書館】&#10;一人当たり面積最小値テキスト">
          <a:extLst>
            <a:ext uri="{FF2B5EF4-FFF2-40B4-BE49-F238E27FC236}">
              <a16:creationId xmlns:a16="http://schemas.microsoft.com/office/drawing/2014/main" id="{FD49168F-F438-457C-BF16-C58A07835172}"/>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5" name="直線コネクタ 114">
          <a:extLst>
            <a:ext uri="{FF2B5EF4-FFF2-40B4-BE49-F238E27FC236}">
              <a16:creationId xmlns:a16="http://schemas.microsoft.com/office/drawing/2014/main" id="{1F6831A3-8BDD-434D-AD6B-C793158E4FD8}"/>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59453</xdr:rowOff>
    </xdr:from>
    <xdr:ext cx="469744" cy="259045"/>
    <xdr:sp macro="" textlink="">
      <xdr:nvSpPr>
        <xdr:cNvPr id="116" name="【図書館】&#10;一人当たり面積最大値テキスト">
          <a:extLst>
            <a:ext uri="{FF2B5EF4-FFF2-40B4-BE49-F238E27FC236}">
              <a16:creationId xmlns:a16="http://schemas.microsoft.com/office/drawing/2014/main" id="{C71E08DD-86B6-411B-8420-FBBAED7AFA6F}"/>
            </a:ext>
          </a:extLst>
        </xdr:cNvPr>
        <xdr:cNvSpPr txBox="1"/>
      </xdr:nvSpPr>
      <xdr:spPr>
        <a:xfrm>
          <a:off x="10515600" y="571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112776</xdr:rowOff>
    </xdr:from>
    <xdr:to>
      <xdr:col>55</xdr:col>
      <xdr:colOff>88900</xdr:colOff>
      <xdr:row>34</xdr:row>
      <xdr:rowOff>112776</xdr:rowOff>
    </xdr:to>
    <xdr:cxnSp macro="">
      <xdr:nvCxnSpPr>
        <xdr:cNvPr id="117" name="直線コネクタ 116">
          <a:extLst>
            <a:ext uri="{FF2B5EF4-FFF2-40B4-BE49-F238E27FC236}">
              <a16:creationId xmlns:a16="http://schemas.microsoft.com/office/drawing/2014/main" id="{FE7258A8-8870-4124-BA23-8F402054F721}"/>
            </a:ext>
          </a:extLst>
        </xdr:cNvPr>
        <xdr:cNvCxnSpPr/>
      </xdr:nvCxnSpPr>
      <xdr:spPr>
        <a:xfrm>
          <a:off x="10388600" y="594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99839</xdr:rowOff>
    </xdr:from>
    <xdr:ext cx="469744" cy="259045"/>
    <xdr:sp macro="" textlink="">
      <xdr:nvSpPr>
        <xdr:cNvPr id="118" name="【図書館】&#10;一人当たり面積平均値テキスト">
          <a:extLst>
            <a:ext uri="{FF2B5EF4-FFF2-40B4-BE49-F238E27FC236}">
              <a16:creationId xmlns:a16="http://schemas.microsoft.com/office/drawing/2014/main" id="{4D4523A4-A991-4E69-86EB-DCB904EBCF94}"/>
            </a:ext>
          </a:extLst>
        </xdr:cNvPr>
        <xdr:cNvSpPr txBox="1"/>
      </xdr:nvSpPr>
      <xdr:spPr>
        <a:xfrm>
          <a:off x="10515600" y="661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121412</xdr:rowOff>
    </xdr:from>
    <xdr:to>
      <xdr:col>55</xdr:col>
      <xdr:colOff>50800</xdr:colOff>
      <xdr:row>39</xdr:row>
      <xdr:rowOff>51562</xdr:rowOff>
    </xdr:to>
    <xdr:sp macro="" textlink="">
      <xdr:nvSpPr>
        <xdr:cNvPr id="119" name="フローチャート: 判断 118">
          <a:extLst>
            <a:ext uri="{FF2B5EF4-FFF2-40B4-BE49-F238E27FC236}">
              <a16:creationId xmlns:a16="http://schemas.microsoft.com/office/drawing/2014/main" id="{385283AF-5E0F-4652-B991-70F5F7339FC3}"/>
            </a:ext>
          </a:extLst>
        </xdr:cNvPr>
        <xdr:cNvSpPr/>
      </xdr:nvSpPr>
      <xdr:spPr>
        <a:xfrm>
          <a:off x="104267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20" name="フローチャート: 判断 119">
          <a:extLst>
            <a:ext uri="{FF2B5EF4-FFF2-40B4-BE49-F238E27FC236}">
              <a16:creationId xmlns:a16="http://schemas.microsoft.com/office/drawing/2014/main" id="{91DEA68A-5A9C-4220-83A5-044B6B55637C}"/>
            </a:ext>
          </a:extLst>
        </xdr:cNvPr>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1" name="フローチャート: 判断 120">
          <a:extLst>
            <a:ext uri="{FF2B5EF4-FFF2-40B4-BE49-F238E27FC236}">
              <a16:creationId xmlns:a16="http://schemas.microsoft.com/office/drawing/2014/main" id="{27BD27A9-96DC-45A9-86F6-296C17F55F1C}"/>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80264</xdr:rowOff>
    </xdr:from>
    <xdr:to>
      <xdr:col>41</xdr:col>
      <xdr:colOff>101600</xdr:colOff>
      <xdr:row>39</xdr:row>
      <xdr:rowOff>10414</xdr:rowOff>
    </xdr:to>
    <xdr:sp macro="" textlink="">
      <xdr:nvSpPr>
        <xdr:cNvPr id="122" name="フローチャート: 判断 121">
          <a:extLst>
            <a:ext uri="{FF2B5EF4-FFF2-40B4-BE49-F238E27FC236}">
              <a16:creationId xmlns:a16="http://schemas.microsoft.com/office/drawing/2014/main" id="{602F31D3-2AC0-4F41-8787-1D2799F55ACC}"/>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84836</xdr:rowOff>
    </xdr:from>
    <xdr:to>
      <xdr:col>36</xdr:col>
      <xdr:colOff>165100</xdr:colOff>
      <xdr:row>39</xdr:row>
      <xdr:rowOff>14986</xdr:rowOff>
    </xdr:to>
    <xdr:sp macro="" textlink="">
      <xdr:nvSpPr>
        <xdr:cNvPr id="123" name="フローチャート: 判断 122">
          <a:extLst>
            <a:ext uri="{FF2B5EF4-FFF2-40B4-BE49-F238E27FC236}">
              <a16:creationId xmlns:a16="http://schemas.microsoft.com/office/drawing/2014/main" id="{1DE58E4F-9DAD-4B77-ACEF-A135B47D2B73}"/>
            </a:ext>
          </a:extLst>
        </xdr:cNvPr>
        <xdr:cNvSpPr/>
      </xdr:nvSpPr>
      <xdr:spPr>
        <a:xfrm>
          <a:off x="6921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7D1F0944-6804-4B1B-82ED-1341E1D1F9C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4330A25-9AEB-449A-AE5F-1C3AF932700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B94E07B-F8ED-4E9B-A28D-E3DB540A2C5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4E81D4F-BB06-43FB-BBB6-B4A8165BE7C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5716E88-A6CA-4687-8ABF-0FAAE196EA2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162560</xdr:rowOff>
    </xdr:from>
    <xdr:to>
      <xdr:col>55</xdr:col>
      <xdr:colOff>50800</xdr:colOff>
      <xdr:row>35</xdr:row>
      <xdr:rowOff>92710</xdr:rowOff>
    </xdr:to>
    <xdr:sp macro="" textlink="">
      <xdr:nvSpPr>
        <xdr:cNvPr id="129" name="楕円 128">
          <a:extLst>
            <a:ext uri="{FF2B5EF4-FFF2-40B4-BE49-F238E27FC236}">
              <a16:creationId xmlns:a16="http://schemas.microsoft.com/office/drawing/2014/main" id="{7A595EFA-340A-4C16-B251-1E6C26D0EA0D}"/>
            </a:ext>
          </a:extLst>
        </xdr:cNvPr>
        <xdr:cNvSpPr/>
      </xdr:nvSpPr>
      <xdr:spPr>
        <a:xfrm>
          <a:off x="104267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77487</xdr:rowOff>
    </xdr:from>
    <xdr:ext cx="469744" cy="259045"/>
    <xdr:sp macro="" textlink="">
      <xdr:nvSpPr>
        <xdr:cNvPr id="130" name="【図書館】&#10;一人当たり面積該当値テキスト">
          <a:extLst>
            <a:ext uri="{FF2B5EF4-FFF2-40B4-BE49-F238E27FC236}">
              <a16:creationId xmlns:a16="http://schemas.microsoft.com/office/drawing/2014/main" id="{26346926-599B-4B45-BEE6-B84F7EFC8AB6}"/>
            </a:ext>
          </a:extLst>
        </xdr:cNvPr>
        <xdr:cNvSpPr txBox="1"/>
      </xdr:nvSpPr>
      <xdr:spPr>
        <a:xfrm>
          <a:off x="10515600" y="590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18542</xdr:rowOff>
    </xdr:from>
    <xdr:to>
      <xdr:col>50</xdr:col>
      <xdr:colOff>165100</xdr:colOff>
      <xdr:row>35</xdr:row>
      <xdr:rowOff>120142</xdr:rowOff>
    </xdr:to>
    <xdr:sp macro="" textlink="">
      <xdr:nvSpPr>
        <xdr:cNvPr id="131" name="楕円 130">
          <a:extLst>
            <a:ext uri="{FF2B5EF4-FFF2-40B4-BE49-F238E27FC236}">
              <a16:creationId xmlns:a16="http://schemas.microsoft.com/office/drawing/2014/main" id="{889BE4FD-8528-43F0-9C91-8D137D3BE9DC}"/>
            </a:ext>
          </a:extLst>
        </xdr:cNvPr>
        <xdr:cNvSpPr/>
      </xdr:nvSpPr>
      <xdr:spPr>
        <a:xfrm>
          <a:off x="9588500" y="601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41910</xdr:rowOff>
    </xdr:from>
    <xdr:to>
      <xdr:col>55</xdr:col>
      <xdr:colOff>0</xdr:colOff>
      <xdr:row>35</xdr:row>
      <xdr:rowOff>69342</xdr:rowOff>
    </xdr:to>
    <xdr:cxnSp macro="">
      <xdr:nvCxnSpPr>
        <xdr:cNvPr id="132" name="直線コネクタ 131">
          <a:extLst>
            <a:ext uri="{FF2B5EF4-FFF2-40B4-BE49-F238E27FC236}">
              <a16:creationId xmlns:a16="http://schemas.microsoft.com/office/drawing/2014/main" id="{8C68EE57-DEDB-45B1-A2A9-8C110D739F7E}"/>
            </a:ext>
          </a:extLst>
        </xdr:cNvPr>
        <xdr:cNvCxnSpPr/>
      </xdr:nvCxnSpPr>
      <xdr:spPr>
        <a:xfrm flipV="1">
          <a:off x="9639300" y="60426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41402</xdr:rowOff>
    </xdr:from>
    <xdr:to>
      <xdr:col>46</xdr:col>
      <xdr:colOff>38100</xdr:colOff>
      <xdr:row>35</xdr:row>
      <xdr:rowOff>143002</xdr:rowOff>
    </xdr:to>
    <xdr:sp macro="" textlink="">
      <xdr:nvSpPr>
        <xdr:cNvPr id="133" name="楕円 132">
          <a:extLst>
            <a:ext uri="{FF2B5EF4-FFF2-40B4-BE49-F238E27FC236}">
              <a16:creationId xmlns:a16="http://schemas.microsoft.com/office/drawing/2014/main" id="{FBBCBE9A-76C8-4985-A032-24792DA26819}"/>
            </a:ext>
          </a:extLst>
        </xdr:cNvPr>
        <xdr:cNvSpPr/>
      </xdr:nvSpPr>
      <xdr:spPr>
        <a:xfrm>
          <a:off x="8699500" y="60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69342</xdr:rowOff>
    </xdr:from>
    <xdr:to>
      <xdr:col>50</xdr:col>
      <xdr:colOff>114300</xdr:colOff>
      <xdr:row>35</xdr:row>
      <xdr:rowOff>92202</xdr:rowOff>
    </xdr:to>
    <xdr:cxnSp macro="">
      <xdr:nvCxnSpPr>
        <xdr:cNvPr id="134" name="直線コネクタ 133">
          <a:extLst>
            <a:ext uri="{FF2B5EF4-FFF2-40B4-BE49-F238E27FC236}">
              <a16:creationId xmlns:a16="http://schemas.microsoft.com/office/drawing/2014/main" id="{DA458D11-576F-4F74-A85D-76CF148843BA}"/>
            </a:ext>
          </a:extLst>
        </xdr:cNvPr>
        <xdr:cNvCxnSpPr/>
      </xdr:nvCxnSpPr>
      <xdr:spPr>
        <a:xfrm flipV="1">
          <a:off x="8750300" y="60700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68834</xdr:rowOff>
    </xdr:from>
    <xdr:to>
      <xdr:col>41</xdr:col>
      <xdr:colOff>101600</xdr:colOff>
      <xdr:row>35</xdr:row>
      <xdr:rowOff>170434</xdr:rowOff>
    </xdr:to>
    <xdr:sp macro="" textlink="">
      <xdr:nvSpPr>
        <xdr:cNvPr id="135" name="楕円 134">
          <a:extLst>
            <a:ext uri="{FF2B5EF4-FFF2-40B4-BE49-F238E27FC236}">
              <a16:creationId xmlns:a16="http://schemas.microsoft.com/office/drawing/2014/main" id="{0DD5BE93-5902-4A9D-9D53-F249F9D697EB}"/>
            </a:ext>
          </a:extLst>
        </xdr:cNvPr>
        <xdr:cNvSpPr/>
      </xdr:nvSpPr>
      <xdr:spPr>
        <a:xfrm>
          <a:off x="7810500" y="60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92202</xdr:rowOff>
    </xdr:from>
    <xdr:to>
      <xdr:col>45</xdr:col>
      <xdr:colOff>177800</xdr:colOff>
      <xdr:row>35</xdr:row>
      <xdr:rowOff>119634</xdr:rowOff>
    </xdr:to>
    <xdr:cxnSp macro="">
      <xdr:nvCxnSpPr>
        <xdr:cNvPr id="136" name="直線コネクタ 135">
          <a:extLst>
            <a:ext uri="{FF2B5EF4-FFF2-40B4-BE49-F238E27FC236}">
              <a16:creationId xmlns:a16="http://schemas.microsoft.com/office/drawing/2014/main" id="{4E41F344-4E6D-441C-BB35-55FE4701BDA8}"/>
            </a:ext>
          </a:extLst>
        </xdr:cNvPr>
        <xdr:cNvCxnSpPr/>
      </xdr:nvCxnSpPr>
      <xdr:spPr>
        <a:xfrm flipV="1">
          <a:off x="7861300" y="60929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91694</xdr:rowOff>
    </xdr:from>
    <xdr:to>
      <xdr:col>36</xdr:col>
      <xdr:colOff>165100</xdr:colOff>
      <xdr:row>36</xdr:row>
      <xdr:rowOff>21844</xdr:rowOff>
    </xdr:to>
    <xdr:sp macro="" textlink="">
      <xdr:nvSpPr>
        <xdr:cNvPr id="137" name="楕円 136">
          <a:extLst>
            <a:ext uri="{FF2B5EF4-FFF2-40B4-BE49-F238E27FC236}">
              <a16:creationId xmlns:a16="http://schemas.microsoft.com/office/drawing/2014/main" id="{C52AF0CF-C8DF-48EC-97E6-002F081EEB36}"/>
            </a:ext>
          </a:extLst>
        </xdr:cNvPr>
        <xdr:cNvSpPr/>
      </xdr:nvSpPr>
      <xdr:spPr>
        <a:xfrm>
          <a:off x="6921500" y="609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119634</xdr:rowOff>
    </xdr:from>
    <xdr:to>
      <xdr:col>41</xdr:col>
      <xdr:colOff>50800</xdr:colOff>
      <xdr:row>35</xdr:row>
      <xdr:rowOff>142494</xdr:rowOff>
    </xdr:to>
    <xdr:cxnSp macro="">
      <xdr:nvCxnSpPr>
        <xdr:cNvPr id="138" name="直線コネクタ 137">
          <a:extLst>
            <a:ext uri="{FF2B5EF4-FFF2-40B4-BE49-F238E27FC236}">
              <a16:creationId xmlns:a16="http://schemas.microsoft.com/office/drawing/2014/main" id="{BA6B82B4-E301-4037-ADC6-0BA7C573C948}"/>
            </a:ext>
          </a:extLst>
        </xdr:cNvPr>
        <xdr:cNvCxnSpPr/>
      </xdr:nvCxnSpPr>
      <xdr:spPr>
        <a:xfrm flipV="1">
          <a:off x="6972300" y="61203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56405</xdr:rowOff>
    </xdr:from>
    <xdr:ext cx="469744" cy="259045"/>
    <xdr:sp macro="" textlink="">
      <xdr:nvSpPr>
        <xdr:cNvPr id="139" name="n_1aveValue【図書館】&#10;一人当たり面積">
          <a:extLst>
            <a:ext uri="{FF2B5EF4-FFF2-40B4-BE49-F238E27FC236}">
              <a16:creationId xmlns:a16="http://schemas.microsoft.com/office/drawing/2014/main" id="{788F23DD-5E4B-48E6-879A-602C5121C3E8}"/>
            </a:ext>
          </a:extLst>
        </xdr:cNvPr>
        <xdr:cNvSpPr txBox="1"/>
      </xdr:nvSpPr>
      <xdr:spPr>
        <a:xfrm>
          <a:off x="93917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40" name="n_2aveValue【図書館】&#10;一人当たり面積">
          <a:extLst>
            <a:ext uri="{FF2B5EF4-FFF2-40B4-BE49-F238E27FC236}">
              <a16:creationId xmlns:a16="http://schemas.microsoft.com/office/drawing/2014/main" id="{43A05DF0-342E-4AA2-AD59-F9D73932F4A0}"/>
            </a:ext>
          </a:extLst>
        </xdr:cNvPr>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1541</xdr:rowOff>
    </xdr:from>
    <xdr:ext cx="469744" cy="259045"/>
    <xdr:sp macro="" textlink="">
      <xdr:nvSpPr>
        <xdr:cNvPr id="141" name="n_3aveValue【図書館】&#10;一人当たり面積">
          <a:extLst>
            <a:ext uri="{FF2B5EF4-FFF2-40B4-BE49-F238E27FC236}">
              <a16:creationId xmlns:a16="http://schemas.microsoft.com/office/drawing/2014/main" id="{3067F6C4-E0BF-48BC-940A-ECAFF7F9FD5B}"/>
            </a:ext>
          </a:extLst>
        </xdr:cNvPr>
        <xdr:cNvSpPr txBox="1"/>
      </xdr:nvSpPr>
      <xdr:spPr>
        <a:xfrm>
          <a:off x="7626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6113</xdr:rowOff>
    </xdr:from>
    <xdr:ext cx="469744" cy="259045"/>
    <xdr:sp macro="" textlink="">
      <xdr:nvSpPr>
        <xdr:cNvPr id="142" name="n_4aveValue【図書館】&#10;一人当たり面積">
          <a:extLst>
            <a:ext uri="{FF2B5EF4-FFF2-40B4-BE49-F238E27FC236}">
              <a16:creationId xmlns:a16="http://schemas.microsoft.com/office/drawing/2014/main" id="{65F5793F-1D59-4B81-8B55-80051CE3CC84}"/>
            </a:ext>
          </a:extLst>
        </xdr:cNvPr>
        <xdr:cNvSpPr txBox="1"/>
      </xdr:nvSpPr>
      <xdr:spPr>
        <a:xfrm>
          <a:off x="6737427"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136669</xdr:rowOff>
    </xdr:from>
    <xdr:ext cx="469744" cy="259045"/>
    <xdr:sp macro="" textlink="">
      <xdr:nvSpPr>
        <xdr:cNvPr id="143" name="n_1mainValue【図書館】&#10;一人当たり面積">
          <a:extLst>
            <a:ext uri="{FF2B5EF4-FFF2-40B4-BE49-F238E27FC236}">
              <a16:creationId xmlns:a16="http://schemas.microsoft.com/office/drawing/2014/main" id="{82CD0ABD-1832-4056-80B4-49D402E62E26}"/>
            </a:ext>
          </a:extLst>
        </xdr:cNvPr>
        <xdr:cNvSpPr txBox="1"/>
      </xdr:nvSpPr>
      <xdr:spPr>
        <a:xfrm>
          <a:off x="9391727" y="579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159529</xdr:rowOff>
    </xdr:from>
    <xdr:ext cx="469744" cy="259045"/>
    <xdr:sp macro="" textlink="">
      <xdr:nvSpPr>
        <xdr:cNvPr id="144" name="n_2mainValue【図書館】&#10;一人当たり面積">
          <a:extLst>
            <a:ext uri="{FF2B5EF4-FFF2-40B4-BE49-F238E27FC236}">
              <a16:creationId xmlns:a16="http://schemas.microsoft.com/office/drawing/2014/main" id="{9F2920DB-F4F0-41EB-B401-88B6D2655CB8}"/>
            </a:ext>
          </a:extLst>
        </xdr:cNvPr>
        <xdr:cNvSpPr txBox="1"/>
      </xdr:nvSpPr>
      <xdr:spPr>
        <a:xfrm>
          <a:off x="8515427" y="581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15511</xdr:rowOff>
    </xdr:from>
    <xdr:ext cx="469744" cy="259045"/>
    <xdr:sp macro="" textlink="">
      <xdr:nvSpPr>
        <xdr:cNvPr id="145" name="n_3mainValue【図書館】&#10;一人当たり面積">
          <a:extLst>
            <a:ext uri="{FF2B5EF4-FFF2-40B4-BE49-F238E27FC236}">
              <a16:creationId xmlns:a16="http://schemas.microsoft.com/office/drawing/2014/main" id="{D0BAFF19-0C13-4FB2-867A-0A5B3CBC2C72}"/>
            </a:ext>
          </a:extLst>
        </xdr:cNvPr>
        <xdr:cNvSpPr txBox="1"/>
      </xdr:nvSpPr>
      <xdr:spPr>
        <a:xfrm>
          <a:off x="7626427" y="584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38371</xdr:rowOff>
    </xdr:from>
    <xdr:ext cx="469744" cy="259045"/>
    <xdr:sp macro="" textlink="">
      <xdr:nvSpPr>
        <xdr:cNvPr id="146" name="n_4mainValue【図書館】&#10;一人当たり面積">
          <a:extLst>
            <a:ext uri="{FF2B5EF4-FFF2-40B4-BE49-F238E27FC236}">
              <a16:creationId xmlns:a16="http://schemas.microsoft.com/office/drawing/2014/main" id="{074463ED-2631-407E-A002-5D4E3B0CA8D3}"/>
            </a:ext>
          </a:extLst>
        </xdr:cNvPr>
        <xdr:cNvSpPr txBox="1"/>
      </xdr:nvSpPr>
      <xdr:spPr>
        <a:xfrm>
          <a:off x="6737427" y="586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D3D8AA35-C481-478F-9A9D-C78C500ABD2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719DE41B-C55F-435A-8C6E-4085BB22699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3DD445C6-A6A4-440E-9A9B-A4CC4361302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A5FB4B7B-FEBD-430C-96BF-60996C01345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84591284-446A-4F52-B727-BCCAC21D718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3E1D54E9-D877-4017-ACDA-BF7BCCC7456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9F75CCFA-90F7-4037-8018-0648D63E426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B099E98B-C158-4762-A27B-96C0CBDA989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A9B37A27-2C46-4DF3-B562-1F4175F9033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F32E693F-329F-43D2-80EA-DF8BA20276C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37215A55-B293-4277-9666-4440046D7BC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3C3D3A7A-59D1-4677-92CC-0D8C54CEDE0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36964EA0-8FC4-4EA7-A937-09731A4550AF}"/>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D43DCBE-2A5A-4F2A-9AC7-98B71A2AFEF8}"/>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5F07C78E-CAB8-40F7-B508-A3CF7E15D0F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6AAB43F6-2E6C-4DFF-8897-773FCE2DFA4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529FE4BC-4C67-4166-9F92-66F027DD508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18DA210B-5900-416D-B31E-DF3A3FE6E44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7A10569E-F488-46A5-BCFE-2F6141A60D7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6FFFB659-9C18-4469-84ED-F75FB959627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57C60869-F5A0-4006-BA90-4BACFCD0FBF6}"/>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F8F38A86-8450-4C75-BFDC-C81F7D329B5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AAD577BC-7140-4F79-B045-D619522C7B63}"/>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F54A3266-9FA3-425B-8577-879E018F37B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74295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E4CA045F-7FE6-4E30-9B55-7CA85438229C}"/>
            </a:ext>
          </a:extLst>
        </xdr:cNvPr>
        <xdr:cNvCxnSpPr/>
      </xdr:nvCxnSpPr>
      <xdr:spPr>
        <a:xfrm flipV="1">
          <a:off x="4634865" y="967549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BF510456-8CAB-4A42-A5DC-86EC028C9A71}"/>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F377C46D-A117-4EF4-9FBF-19EA4018792A}"/>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20972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D006DCDE-F45C-4CA1-8CDD-5206058BADB3}"/>
            </a:ext>
          </a:extLst>
        </xdr:cNvPr>
        <xdr:cNvSpPr txBox="1"/>
      </xdr:nvSpPr>
      <xdr:spPr>
        <a:xfrm>
          <a:off x="4673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75" name="直線コネクタ 174">
          <a:extLst>
            <a:ext uri="{FF2B5EF4-FFF2-40B4-BE49-F238E27FC236}">
              <a16:creationId xmlns:a16="http://schemas.microsoft.com/office/drawing/2014/main" id="{3A26588F-80C1-47BF-AD61-4B94D2D26022}"/>
            </a:ext>
          </a:extLst>
        </xdr:cNvPr>
        <xdr:cNvCxnSpPr/>
      </xdr:nvCxnSpPr>
      <xdr:spPr>
        <a:xfrm>
          <a:off x="4546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62AED057-61B1-4873-ABAB-E04D3298AC9E}"/>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7" name="フローチャート: 判断 176">
          <a:extLst>
            <a:ext uri="{FF2B5EF4-FFF2-40B4-BE49-F238E27FC236}">
              <a16:creationId xmlns:a16="http://schemas.microsoft.com/office/drawing/2014/main" id="{D3CFF8C1-398A-4E25-A7C6-D07E490F0B75}"/>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116840</xdr:rowOff>
    </xdr:from>
    <xdr:to>
      <xdr:col>20</xdr:col>
      <xdr:colOff>38100</xdr:colOff>
      <xdr:row>61</xdr:row>
      <xdr:rowOff>46990</xdr:rowOff>
    </xdr:to>
    <xdr:sp macro="" textlink="">
      <xdr:nvSpPr>
        <xdr:cNvPr id="178" name="フローチャート: 判断 177">
          <a:extLst>
            <a:ext uri="{FF2B5EF4-FFF2-40B4-BE49-F238E27FC236}">
              <a16:creationId xmlns:a16="http://schemas.microsoft.com/office/drawing/2014/main" id="{3FE26E1D-D0EC-4BE2-BCAD-62166989AE13}"/>
            </a:ext>
          </a:extLst>
        </xdr:cNvPr>
        <xdr:cNvSpPr/>
      </xdr:nvSpPr>
      <xdr:spPr>
        <a:xfrm>
          <a:off x="3746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179" name="フローチャート: 判断 178">
          <a:extLst>
            <a:ext uri="{FF2B5EF4-FFF2-40B4-BE49-F238E27FC236}">
              <a16:creationId xmlns:a16="http://schemas.microsoft.com/office/drawing/2014/main" id="{90DB3F8A-2051-4234-AD50-F43CC5C91B89}"/>
            </a:ext>
          </a:extLst>
        </xdr:cNvPr>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0" name="フローチャート: 判断 179">
          <a:extLst>
            <a:ext uri="{FF2B5EF4-FFF2-40B4-BE49-F238E27FC236}">
              <a16:creationId xmlns:a16="http://schemas.microsoft.com/office/drawing/2014/main" id="{E7D1998D-8DD5-4259-806A-A423B926A6FA}"/>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145415</xdr:rowOff>
    </xdr:from>
    <xdr:to>
      <xdr:col>6</xdr:col>
      <xdr:colOff>38100</xdr:colOff>
      <xdr:row>60</xdr:row>
      <xdr:rowOff>75565</xdr:rowOff>
    </xdr:to>
    <xdr:sp macro="" textlink="">
      <xdr:nvSpPr>
        <xdr:cNvPr id="181" name="フローチャート: 判断 180">
          <a:extLst>
            <a:ext uri="{FF2B5EF4-FFF2-40B4-BE49-F238E27FC236}">
              <a16:creationId xmlns:a16="http://schemas.microsoft.com/office/drawing/2014/main" id="{5E3F1512-AC85-4882-B312-C35AAB3FA5BF}"/>
            </a:ext>
          </a:extLst>
        </xdr:cNvPr>
        <xdr:cNvSpPr/>
      </xdr:nvSpPr>
      <xdr:spPr>
        <a:xfrm>
          <a:off x="1079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9182DEB-FCF7-4CC0-88D5-675100EA5C7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AA2EDA8-ADDB-4055-95C5-17BC54356E7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DC3D86D-CD6B-4B60-A81C-B5CC054E850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13D42C9-9DC4-40BE-AD99-C0B64BA0970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4F74CCC-5FBB-4B13-9989-67C6B3E0152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87" name="楕円 186">
          <a:extLst>
            <a:ext uri="{FF2B5EF4-FFF2-40B4-BE49-F238E27FC236}">
              <a16:creationId xmlns:a16="http://schemas.microsoft.com/office/drawing/2014/main" id="{A382620C-057D-4EFD-8738-3C9A759CF06E}"/>
            </a:ext>
          </a:extLst>
        </xdr:cNvPr>
        <xdr:cNvSpPr/>
      </xdr:nvSpPr>
      <xdr:spPr>
        <a:xfrm>
          <a:off x="4584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29227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150F0FB7-37D4-4E98-BEB8-3BC826B98E1B}"/>
            </a:ext>
          </a:extLst>
        </xdr:cNvPr>
        <xdr:cNvSpPr txBox="1"/>
      </xdr:nvSpPr>
      <xdr:spPr>
        <a:xfrm>
          <a:off x="46736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147320</xdr:rowOff>
    </xdr:from>
    <xdr:to>
      <xdr:col>20</xdr:col>
      <xdr:colOff>38100</xdr:colOff>
      <xdr:row>60</xdr:row>
      <xdr:rowOff>77470</xdr:rowOff>
    </xdr:to>
    <xdr:sp macro="" textlink="">
      <xdr:nvSpPr>
        <xdr:cNvPr id="189" name="楕円 188">
          <a:extLst>
            <a:ext uri="{FF2B5EF4-FFF2-40B4-BE49-F238E27FC236}">
              <a16:creationId xmlns:a16="http://schemas.microsoft.com/office/drawing/2014/main" id="{4D494407-2404-4510-9B67-93E9D4ED0646}"/>
            </a:ext>
          </a:extLst>
        </xdr:cNvPr>
        <xdr:cNvSpPr/>
      </xdr:nvSpPr>
      <xdr:spPr>
        <a:xfrm>
          <a:off x="3746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57150</xdr:rowOff>
    </xdr:from>
    <xdr:to>
      <xdr:col>24</xdr:col>
      <xdr:colOff>63500</xdr:colOff>
      <xdr:row>60</xdr:row>
      <xdr:rowOff>26670</xdr:rowOff>
    </xdr:to>
    <xdr:cxnSp macro="">
      <xdr:nvCxnSpPr>
        <xdr:cNvPr id="190" name="直線コネクタ 189">
          <a:extLst>
            <a:ext uri="{FF2B5EF4-FFF2-40B4-BE49-F238E27FC236}">
              <a16:creationId xmlns:a16="http://schemas.microsoft.com/office/drawing/2014/main" id="{A1B08962-01CB-46F5-80F6-3E3742808E9D}"/>
            </a:ext>
          </a:extLst>
        </xdr:cNvPr>
        <xdr:cNvCxnSpPr/>
      </xdr:nvCxnSpPr>
      <xdr:spPr>
        <a:xfrm flipV="1">
          <a:off x="3797300" y="1017270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103505</xdr:rowOff>
    </xdr:from>
    <xdr:to>
      <xdr:col>15</xdr:col>
      <xdr:colOff>101600</xdr:colOff>
      <xdr:row>60</xdr:row>
      <xdr:rowOff>33655</xdr:rowOff>
    </xdr:to>
    <xdr:sp macro="" textlink="">
      <xdr:nvSpPr>
        <xdr:cNvPr id="191" name="楕円 190">
          <a:extLst>
            <a:ext uri="{FF2B5EF4-FFF2-40B4-BE49-F238E27FC236}">
              <a16:creationId xmlns:a16="http://schemas.microsoft.com/office/drawing/2014/main" id="{B6A61B4E-4469-45CF-A151-A24059DAF207}"/>
            </a:ext>
          </a:extLst>
        </xdr:cNvPr>
        <xdr:cNvSpPr/>
      </xdr:nvSpPr>
      <xdr:spPr>
        <a:xfrm>
          <a:off x="2857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154305</xdr:rowOff>
    </xdr:from>
    <xdr:to>
      <xdr:col>19</xdr:col>
      <xdr:colOff>177800</xdr:colOff>
      <xdr:row>60</xdr:row>
      <xdr:rowOff>26670</xdr:rowOff>
    </xdr:to>
    <xdr:cxnSp macro="">
      <xdr:nvCxnSpPr>
        <xdr:cNvPr id="192" name="直線コネクタ 191">
          <a:extLst>
            <a:ext uri="{FF2B5EF4-FFF2-40B4-BE49-F238E27FC236}">
              <a16:creationId xmlns:a16="http://schemas.microsoft.com/office/drawing/2014/main" id="{64A80E5B-8EFF-445C-9002-FC747A3BCA8B}"/>
            </a:ext>
          </a:extLst>
        </xdr:cNvPr>
        <xdr:cNvCxnSpPr/>
      </xdr:nvCxnSpPr>
      <xdr:spPr>
        <a:xfrm>
          <a:off x="2908300" y="102698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57785</xdr:rowOff>
    </xdr:from>
    <xdr:to>
      <xdr:col>10</xdr:col>
      <xdr:colOff>165100</xdr:colOff>
      <xdr:row>59</xdr:row>
      <xdr:rowOff>159385</xdr:rowOff>
    </xdr:to>
    <xdr:sp macro="" textlink="">
      <xdr:nvSpPr>
        <xdr:cNvPr id="193" name="楕円 192">
          <a:extLst>
            <a:ext uri="{FF2B5EF4-FFF2-40B4-BE49-F238E27FC236}">
              <a16:creationId xmlns:a16="http://schemas.microsoft.com/office/drawing/2014/main" id="{A2208336-74A4-469B-A2FF-2E89EFC08208}"/>
            </a:ext>
          </a:extLst>
        </xdr:cNvPr>
        <xdr:cNvSpPr/>
      </xdr:nvSpPr>
      <xdr:spPr>
        <a:xfrm>
          <a:off x="1968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108585</xdr:rowOff>
    </xdr:from>
    <xdr:to>
      <xdr:col>15</xdr:col>
      <xdr:colOff>50800</xdr:colOff>
      <xdr:row>59</xdr:row>
      <xdr:rowOff>154305</xdr:rowOff>
    </xdr:to>
    <xdr:cxnSp macro="">
      <xdr:nvCxnSpPr>
        <xdr:cNvPr id="194" name="直線コネクタ 193">
          <a:extLst>
            <a:ext uri="{FF2B5EF4-FFF2-40B4-BE49-F238E27FC236}">
              <a16:creationId xmlns:a16="http://schemas.microsoft.com/office/drawing/2014/main" id="{ADD58B09-6E42-4531-AD64-6ADDDF042979}"/>
            </a:ext>
          </a:extLst>
        </xdr:cNvPr>
        <xdr:cNvCxnSpPr/>
      </xdr:nvCxnSpPr>
      <xdr:spPr>
        <a:xfrm>
          <a:off x="2019300" y="102241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13970</xdr:rowOff>
    </xdr:from>
    <xdr:to>
      <xdr:col>6</xdr:col>
      <xdr:colOff>38100</xdr:colOff>
      <xdr:row>59</xdr:row>
      <xdr:rowOff>115570</xdr:rowOff>
    </xdr:to>
    <xdr:sp macro="" textlink="">
      <xdr:nvSpPr>
        <xdr:cNvPr id="195" name="楕円 194">
          <a:extLst>
            <a:ext uri="{FF2B5EF4-FFF2-40B4-BE49-F238E27FC236}">
              <a16:creationId xmlns:a16="http://schemas.microsoft.com/office/drawing/2014/main" id="{BAD0B795-99BE-41D4-8E02-E1C443F735AE}"/>
            </a:ext>
          </a:extLst>
        </xdr:cNvPr>
        <xdr:cNvSpPr/>
      </xdr:nvSpPr>
      <xdr:spPr>
        <a:xfrm>
          <a:off x="1079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64770</xdr:rowOff>
    </xdr:from>
    <xdr:to>
      <xdr:col>10</xdr:col>
      <xdr:colOff>114300</xdr:colOff>
      <xdr:row>59</xdr:row>
      <xdr:rowOff>108585</xdr:rowOff>
    </xdr:to>
    <xdr:cxnSp macro="">
      <xdr:nvCxnSpPr>
        <xdr:cNvPr id="196" name="直線コネクタ 195">
          <a:extLst>
            <a:ext uri="{FF2B5EF4-FFF2-40B4-BE49-F238E27FC236}">
              <a16:creationId xmlns:a16="http://schemas.microsoft.com/office/drawing/2014/main" id="{B40AB81C-D312-4E56-93E7-E5FE2E25F0A9}"/>
            </a:ext>
          </a:extLst>
        </xdr:cNvPr>
        <xdr:cNvCxnSpPr/>
      </xdr:nvCxnSpPr>
      <xdr:spPr>
        <a:xfrm>
          <a:off x="1130300" y="1018032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38117</xdr:rowOff>
    </xdr:from>
    <xdr:ext cx="405111" cy="259045"/>
    <xdr:sp macro="" textlink="">
      <xdr:nvSpPr>
        <xdr:cNvPr id="197" name="n_1aveValue【体育館・プール】&#10;有形固定資産減価償却率">
          <a:extLst>
            <a:ext uri="{FF2B5EF4-FFF2-40B4-BE49-F238E27FC236}">
              <a16:creationId xmlns:a16="http://schemas.microsoft.com/office/drawing/2014/main" id="{7516F44C-1A26-4BCA-8A14-B40EBE600017}"/>
            </a:ext>
          </a:extLst>
        </xdr:cNvPr>
        <xdr:cNvSpPr txBox="1"/>
      </xdr:nvSpPr>
      <xdr:spPr>
        <a:xfrm>
          <a:off x="35820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121937</xdr:rowOff>
    </xdr:from>
    <xdr:ext cx="405111" cy="259045"/>
    <xdr:sp macro="" textlink="">
      <xdr:nvSpPr>
        <xdr:cNvPr id="198" name="n_2aveValue【体育館・プール】&#10;有形固定資産減価償却率">
          <a:extLst>
            <a:ext uri="{FF2B5EF4-FFF2-40B4-BE49-F238E27FC236}">
              <a16:creationId xmlns:a16="http://schemas.microsoft.com/office/drawing/2014/main" id="{36BA5CEC-E4AF-4C27-8F4B-5F04F69CB1EE}"/>
            </a:ext>
          </a:extLst>
        </xdr:cNvPr>
        <xdr:cNvSpPr txBox="1"/>
      </xdr:nvSpPr>
      <xdr:spPr>
        <a:xfrm>
          <a:off x="2705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85742</xdr:rowOff>
    </xdr:from>
    <xdr:ext cx="405111" cy="259045"/>
    <xdr:sp macro="" textlink="">
      <xdr:nvSpPr>
        <xdr:cNvPr id="199" name="n_3aveValue【体育館・プール】&#10;有形固定資産減価償却率">
          <a:extLst>
            <a:ext uri="{FF2B5EF4-FFF2-40B4-BE49-F238E27FC236}">
              <a16:creationId xmlns:a16="http://schemas.microsoft.com/office/drawing/2014/main" id="{E278FF90-80E2-481D-AE16-C41CF42BDF94}"/>
            </a:ext>
          </a:extLst>
        </xdr:cNvPr>
        <xdr:cNvSpPr txBox="1"/>
      </xdr:nvSpPr>
      <xdr:spPr>
        <a:xfrm>
          <a:off x="1816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66692</xdr:rowOff>
    </xdr:from>
    <xdr:ext cx="405111" cy="259045"/>
    <xdr:sp macro="" textlink="">
      <xdr:nvSpPr>
        <xdr:cNvPr id="200" name="n_4aveValue【体育館・プール】&#10;有形固定資産減価償却率">
          <a:extLst>
            <a:ext uri="{FF2B5EF4-FFF2-40B4-BE49-F238E27FC236}">
              <a16:creationId xmlns:a16="http://schemas.microsoft.com/office/drawing/2014/main" id="{D6B5E902-6140-4314-99B7-273870A7F1A7}"/>
            </a:ext>
          </a:extLst>
        </xdr:cNvPr>
        <xdr:cNvSpPr txBox="1"/>
      </xdr:nvSpPr>
      <xdr:spPr>
        <a:xfrm>
          <a:off x="927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93997</xdr:rowOff>
    </xdr:from>
    <xdr:ext cx="405111" cy="259045"/>
    <xdr:sp macro="" textlink="">
      <xdr:nvSpPr>
        <xdr:cNvPr id="201" name="n_1mainValue【体育館・プール】&#10;有形固定資産減価償却率">
          <a:extLst>
            <a:ext uri="{FF2B5EF4-FFF2-40B4-BE49-F238E27FC236}">
              <a16:creationId xmlns:a16="http://schemas.microsoft.com/office/drawing/2014/main" id="{AEE43157-70B3-4209-8B22-999E01CDDB66}"/>
            </a:ext>
          </a:extLst>
        </xdr:cNvPr>
        <xdr:cNvSpPr txBox="1"/>
      </xdr:nvSpPr>
      <xdr:spPr>
        <a:xfrm>
          <a:off x="35820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202" name="n_2mainValue【体育館・プール】&#10;有形固定資産減価償却率">
          <a:extLst>
            <a:ext uri="{FF2B5EF4-FFF2-40B4-BE49-F238E27FC236}">
              <a16:creationId xmlns:a16="http://schemas.microsoft.com/office/drawing/2014/main" id="{D65A65FF-F793-4BA8-B6D3-D7D200D6B0F2}"/>
            </a:ext>
          </a:extLst>
        </xdr:cNvPr>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4462</xdr:rowOff>
    </xdr:from>
    <xdr:ext cx="405111" cy="259045"/>
    <xdr:sp macro="" textlink="">
      <xdr:nvSpPr>
        <xdr:cNvPr id="203" name="n_3mainValue【体育館・プール】&#10;有形固定資産減価償却率">
          <a:extLst>
            <a:ext uri="{FF2B5EF4-FFF2-40B4-BE49-F238E27FC236}">
              <a16:creationId xmlns:a16="http://schemas.microsoft.com/office/drawing/2014/main" id="{837B4FAF-9CF3-4279-BCCA-1B68D3571BB8}"/>
            </a:ext>
          </a:extLst>
        </xdr:cNvPr>
        <xdr:cNvSpPr txBox="1"/>
      </xdr:nvSpPr>
      <xdr:spPr>
        <a:xfrm>
          <a:off x="1816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132097</xdr:rowOff>
    </xdr:from>
    <xdr:ext cx="405111" cy="259045"/>
    <xdr:sp macro="" textlink="">
      <xdr:nvSpPr>
        <xdr:cNvPr id="204" name="n_4mainValue【体育館・プール】&#10;有形固定資産減価償却率">
          <a:extLst>
            <a:ext uri="{FF2B5EF4-FFF2-40B4-BE49-F238E27FC236}">
              <a16:creationId xmlns:a16="http://schemas.microsoft.com/office/drawing/2014/main" id="{80B13033-FEB9-410A-9EEF-0C81A21C37E3}"/>
            </a:ext>
          </a:extLst>
        </xdr:cNvPr>
        <xdr:cNvSpPr txBox="1"/>
      </xdr:nvSpPr>
      <xdr:spPr>
        <a:xfrm>
          <a:off x="927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94D20DEA-0921-4521-A3E9-D790516CAE6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195B02A9-9628-4161-8D74-72DFE6F0455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78D58100-255D-4DAC-8A29-35CE64F7083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E72245C2-86EF-419F-A1C4-4AFBB4BA32E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77A8A8D1-2623-41B1-A946-9F805BB6BCE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CDBC8BE0-CAEC-41FC-9930-D50672C90B9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354272D6-F985-4BF0-8180-BCFF8179A54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8730E00E-333D-4309-8FC9-1203DFF8F19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6CEECCC6-001C-4489-92FF-1C0FB48A64B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75AAFA9B-8F2F-40EA-B3CE-945CCF90424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7ABEB476-8F56-49E3-AE04-F52D20EB4D85}"/>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C6760DE8-EACD-4F9B-AD15-ECB2735A1531}"/>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0F335CCE-5E7E-4886-B428-DF69B6302DE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98F4DC45-E621-45E9-A2A3-6C6610C61EF9}"/>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5FFC97D9-A963-4D59-A9C5-E8DB00ADAC2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56D48CD1-A018-4CBE-9C07-D9D9FE805AC1}"/>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2D35FB39-43D2-4F34-9665-94EFA8CCD739}"/>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7CBE3CFF-1CF4-4980-BF19-75B7165DEE43}"/>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5B647D4F-3D6F-4099-AFA3-070AAFB1E8E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9FC28DA3-B737-41AC-816B-6F4903209D9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8C28A9F0-D369-4CE6-A6BD-57ED2A2976C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72695</xdr:rowOff>
    </xdr:from>
    <xdr:to>
      <xdr:col>54</xdr:col>
      <xdr:colOff>189865</xdr:colOff>
      <xdr:row>63</xdr:row>
      <xdr:rowOff>104699</xdr:rowOff>
    </xdr:to>
    <xdr:cxnSp macro="">
      <xdr:nvCxnSpPr>
        <xdr:cNvPr id="226" name="直線コネクタ 225">
          <a:extLst>
            <a:ext uri="{FF2B5EF4-FFF2-40B4-BE49-F238E27FC236}">
              <a16:creationId xmlns:a16="http://schemas.microsoft.com/office/drawing/2014/main" id="{4A1AC937-4951-4CB7-A851-DD02C137C5EA}"/>
            </a:ext>
          </a:extLst>
        </xdr:cNvPr>
        <xdr:cNvCxnSpPr/>
      </xdr:nvCxnSpPr>
      <xdr:spPr>
        <a:xfrm flipV="1">
          <a:off x="10476865" y="9502445"/>
          <a:ext cx="0" cy="1403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108526</xdr:rowOff>
    </xdr:from>
    <xdr:ext cx="469744" cy="259045"/>
    <xdr:sp macro="" textlink="">
      <xdr:nvSpPr>
        <xdr:cNvPr id="227" name="【体育館・プール】&#10;一人当たり面積最小値テキスト">
          <a:extLst>
            <a:ext uri="{FF2B5EF4-FFF2-40B4-BE49-F238E27FC236}">
              <a16:creationId xmlns:a16="http://schemas.microsoft.com/office/drawing/2014/main" id="{2047ACCB-0C2D-45FB-90EB-A47DB1F0741B}"/>
            </a:ext>
          </a:extLst>
        </xdr:cNvPr>
        <xdr:cNvSpPr txBox="1"/>
      </xdr:nvSpPr>
      <xdr:spPr>
        <a:xfrm>
          <a:off x="10515600" y="109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104699</xdr:rowOff>
    </xdr:from>
    <xdr:to>
      <xdr:col>55</xdr:col>
      <xdr:colOff>88900</xdr:colOff>
      <xdr:row>63</xdr:row>
      <xdr:rowOff>104699</xdr:rowOff>
    </xdr:to>
    <xdr:cxnSp macro="">
      <xdr:nvCxnSpPr>
        <xdr:cNvPr id="228" name="直線コネクタ 227">
          <a:extLst>
            <a:ext uri="{FF2B5EF4-FFF2-40B4-BE49-F238E27FC236}">
              <a16:creationId xmlns:a16="http://schemas.microsoft.com/office/drawing/2014/main" id="{0F22A468-A41A-4DA4-9F0A-CAF4CFF590C5}"/>
            </a:ext>
          </a:extLst>
        </xdr:cNvPr>
        <xdr:cNvCxnSpPr/>
      </xdr:nvCxnSpPr>
      <xdr:spPr>
        <a:xfrm>
          <a:off x="10388600" y="1090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19372</xdr:rowOff>
    </xdr:from>
    <xdr:ext cx="469744" cy="259045"/>
    <xdr:sp macro="" textlink="">
      <xdr:nvSpPr>
        <xdr:cNvPr id="229" name="【体育館・プール】&#10;一人当たり面積最大値テキスト">
          <a:extLst>
            <a:ext uri="{FF2B5EF4-FFF2-40B4-BE49-F238E27FC236}">
              <a16:creationId xmlns:a16="http://schemas.microsoft.com/office/drawing/2014/main" id="{6E2C50DB-9480-45B8-B65E-E873B9F235DB}"/>
            </a:ext>
          </a:extLst>
        </xdr:cNvPr>
        <xdr:cNvSpPr txBox="1"/>
      </xdr:nvSpPr>
      <xdr:spPr>
        <a:xfrm>
          <a:off x="10515600" y="927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72695</xdr:rowOff>
    </xdr:from>
    <xdr:to>
      <xdr:col>55</xdr:col>
      <xdr:colOff>88900</xdr:colOff>
      <xdr:row>55</xdr:row>
      <xdr:rowOff>72695</xdr:rowOff>
    </xdr:to>
    <xdr:cxnSp macro="">
      <xdr:nvCxnSpPr>
        <xdr:cNvPr id="230" name="直線コネクタ 229">
          <a:extLst>
            <a:ext uri="{FF2B5EF4-FFF2-40B4-BE49-F238E27FC236}">
              <a16:creationId xmlns:a16="http://schemas.microsoft.com/office/drawing/2014/main" id="{6539F677-B20B-4D2C-8C29-D2D526EE71F3}"/>
            </a:ext>
          </a:extLst>
        </xdr:cNvPr>
        <xdr:cNvCxnSpPr/>
      </xdr:nvCxnSpPr>
      <xdr:spPr>
        <a:xfrm>
          <a:off x="10388600" y="95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125239</xdr:rowOff>
    </xdr:from>
    <xdr:ext cx="469744" cy="259045"/>
    <xdr:sp macro="" textlink="">
      <xdr:nvSpPr>
        <xdr:cNvPr id="231" name="【体育館・プール】&#10;一人当たり面積平均値テキスト">
          <a:extLst>
            <a:ext uri="{FF2B5EF4-FFF2-40B4-BE49-F238E27FC236}">
              <a16:creationId xmlns:a16="http://schemas.microsoft.com/office/drawing/2014/main" id="{F6FF4CE3-D7EE-4E6D-B6F3-C11EA5120E7C}"/>
            </a:ext>
          </a:extLst>
        </xdr:cNvPr>
        <xdr:cNvSpPr txBox="1"/>
      </xdr:nvSpPr>
      <xdr:spPr>
        <a:xfrm>
          <a:off x="10515600" y="10412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102362</xdr:rowOff>
    </xdr:from>
    <xdr:to>
      <xdr:col>55</xdr:col>
      <xdr:colOff>50800</xdr:colOff>
      <xdr:row>62</xdr:row>
      <xdr:rowOff>32512</xdr:rowOff>
    </xdr:to>
    <xdr:sp macro="" textlink="">
      <xdr:nvSpPr>
        <xdr:cNvPr id="232" name="フローチャート: 判断 231">
          <a:extLst>
            <a:ext uri="{FF2B5EF4-FFF2-40B4-BE49-F238E27FC236}">
              <a16:creationId xmlns:a16="http://schemas.microsoft.com/office/drawing/2014/main" id="{D7CAA62B-375C-44E3-8A46-B9475E6B29CC}"/>
            </a:ext>
          </a:extLst>
        </xdr:cNvPr>
        <xdr:cNvSpPr/>
      </xdr:nvSpPr>
      <xdr:spPr>
        <a:xfrm>
          <a:off x="10426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91389</xdr:rowOff>
    </xdr:from>
    <xdr:to>
      <xdr:col>50</xdr:col>
      <xdr:colOff>165100</xdr:colOff>
      <xdr:row>62</xdr:row>
      <xdr:rowOff>21539</xdr:rowOff>
    </xdr:to>
    <xdr:sp macro="" textlink="">
      <xdr:nvSpPr>
        <xdr:cNvPr id="233" name="フローチャート: 判断 232">
          <a:extLst>
            <a:ext uri="{FF2B5EF4-FFF2-40B4-BE49-F238E27FC236}">
              <a16:creationId xmlns:a16="http://schemas.microsoft.com/office/drawing/2014/main" id="{169E6D96-C156-4D30-B978-D24D0F9B9875}"/>
            </a:ext>
          </a:extLst>
        </xdr:cNvPr>
        <xdr:cNvSpPr/>
      </xdr:nvSpPr>
      <xdr:spPr>
        <a:xfrm>
          <a:off x="9588500" y="1054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67614</xdr:rowOff>
    </xdr:from>
    <xdr:to>
      <xdr:col>46</xdr:col>
      <xdr:colOff>38100</xdr:colOff>
      <xdr:row>61</xdr:row>
      <xdr:rowOff>169214</xdr:rowOff>
    </xdr:to>
    <xdr:sp macro="" textlink="">
      <xdr:nvSpPr>
        <xdr:cNvPr id="234" name="フローチャート: 判断 233">
          <a:extLst>
            <a:ext uri="{FF2B5EF4-FFF2-40B4-BE49-F238E27FC236}">
              <a16:creationId xmlns:a16="http://schemas.microsoft.com/office/drawing/2014/main" id="{3A2ED37A-47EA-4355-A315-B0E15F2F411A}"/>
            </a:ext>
          </a:extLst>
        </xdr:cNvPr>
        <xdr:cNvSpPr/>
      </xdr:nvSpPr>
      <xdr:spPr>
        <a:xfrm>
          <a:off x="8699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102362</xdr:rowOff>
    </xdr:from>
    <xdr:to>
      <xdr:col>41</xdr:col>
      <xdr:colOff>101600</xdr:colOff>
      <xdr:row>62</xdr:row>
      <xdr:rowOff>32512</xdr:rowOff>
    </xdr:to>
    <xdr:sp macro="" textlink="">
      <xdr:nvSpPr>
        <xdr:cNvPr id="235" name="フローチャート: 判断 234">
          <a:extLst>
            <a:ext uri="{FF2B5EF4-FFF2-40B4-BE49-F238E27FC236}">
              <a16:creationId xmlns:a16="http://schemas.microsoft.com/office/drawing/2014/main" id="{3BC919EF-1C29-4495-AC6D-21CC9EB58B7E}"/>
            </a:ext>
          </a:extLst>
        </xdr:cNvPr>
        <xdr:cNvSpPr/>
      </xdr:nvSpPr>
      <xdr:spPr>
        <a:xfrm>
          <a:off x="7810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36" name="フローチャート: 判断 235">
          <a:extLst>
            <a:ext uri="{FF2B5EF4-FFF2-40B4-BE49-F238E27FC236}">
              <a16:creationId xmlns:a16="http://schemas.microsoft.com/office/drawing/2014/main" id="{1A6D8657-2961-4A43-BBE9-71AAA8910147}"/>
            </a:ext>
          </a:extLst>
        </xdr:cNvPr>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8BA91ACC-4F09-442F-AA8D-00AD386DF0D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3B5E8DBA-56A2-4A1F-8475-547A9F5DF42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DBE4235B-D373-4F45-BF89-D24E7DD9A35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9B6CD54-431A-405B-910E-B7DCDE2B743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0F51D48-B856-4611-B1B4-281AC120CCC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160884</xdr:rowOff>
    </xdr:from>
    <xdr:to>
      <xdr:col>55</xdr:col>
      <xdr:colOff>50800</xdr:colOff>
      <xdr:row>62</xdr:row>
      <xdr:rowOff>91034</xdr:rowOff>
    </xdr:to>
    <xdr:sp macro="" textlink="">
      <xdr:nvSpPr>
        <xdr:cNvPr id="242" name="楕円 241">
          <a:extLst>
            <a:ext uri="{FF2B5EF4-FFF2-40B4-BE49-F238E27FC236}">
              <a16:creationId xmlns:a16="http://schemas.microsoft.com/office/drawing/2014/main" id="{9B3E7641-E907-4F5A-980F-CE6C1419E4AA}"/>
            </a:ext>
          </a:extLst>
        </xdr:cNvPr>
        <xdr:cNvSpPr/>
      </xdr:nvSpPr>
      <xdr:spPr>
        <a:xfrm>
          <a:off x="10426700" y="1061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139311</xdr:rowOff>
    </xdr:from>
    <xdr:ext cx="469744" cy="259045"/>
    <xdr:sp macro="" textlink="">
      <xdr:nvSpPr>
        <xdr:cNvPr id="243" name="【体育館・プール】&#10;一人当たり面積該当値テキスト">
          <a:extLst>
            <a:ext uri="{FF2B5EF4-FFF2-40B4-BE49-F238E27FC236}">
              <a16:creationId xmlns:a16="http://schemas.microsoft.com/office/drawing/2014/main" id="{58D1B2B3-FF59-4795-892D-D2FFE2194AFE}"/>
            </a:ext>
          </a:extLst>
        </xdr:cNvPr>
        <xdr:cNvSpPr txBox="1"/>
      </xdr:nvSpPr>
      <xdr:spPr>
        <a:xfrm>
          <a:off x="10515600" y="105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167284</xdr:rowOff>
    </xdr:from>
    <xdr:to>
      <xdr:col>50</xdr:col>
      <xdr:colOff>165100</xdr:colOff>
      <xdr:row>62</xdr:row>
      <xdr:rowOff>97434</xdr:rowOff>
    </xdr:to>
    <xdr:sp macro="" textlink="">
      <xdr:nvSpPr>
        <xdr:cNvPr id="244" name="楕円 243">
          <a:extLst>
            <a:ext uri="{FF2B5EF4-FFF2-40B4-BE49-F238E27FC236}">
              <a16:creationId xmlns:a16="http://schemas.microsoft.com/office/drawing/2014/main" id="{A30DA706-A287-4282-843F-058BFA2FCFCF}"/>
            </a:ext>
          </a:extLst>
        </xdr:cNvPr>
        <xdr:cNvSpPr/>
      </xdr:nvSpPr>
      <xdr:spPr>
        <a:xfrm>
          <a:off x="9588500" y="1062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40234</xdr:rowOff>
    </xdr:from>
    <xdr:to>
      <xdr:col>55</xdr:col>
      <xdr:colOff>0</xdr:colOff>
      <xdr:row>62</xdr:row>
      <xdr:rowOff>46634</xdr:rowOff>
    </xdr:to>
    <xdr:cxnSp macro="">
      <xdr:nvCxnSpPr>
        <xdr:cNvPr id="245" name="直線コネクタ 244">
          <a:extLst>
            <a:ext uri="{FF2B5EF4-FFF2-40B4-BE49-F238E27FC236}">
              <a16:creationId xmlns:a16="http://schemas.microsoft.com/office/drawing/2014/main" id="{A50A91B4-A69C-4E6C-9967-CD1C1AB6320E}"/>
            </a:ext>
          </a:extLst>
        </xdr:cNvPr>
        <xdr:cNvCxnSpPr/>
      </xdr:nvCxnSpPr>
      <xdr:spPr>
        <a:xfrm flipV="1">
          <a:off x="9639300" y="10670134"/>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2236</xdr:rowOff>
    </xdr:from>
    <xdr:to>
      <xdr:col>46</xdr:col>
      <xdr:colOff>38100</xdr:colOff>
      <xdr:row>62</xdr:row>
      <xdr:rowOff>103836</xdr:rowOff>
    </xdr:to>
    <xdr:sp macro="" textlink="">
      <xdr:nvSpPr>
        <xdr:cNvPr id="246" name="楕円 245">
          <a:extLst>
            <a:ext uri="{FF2B5EF4-FFF2-40B4-BE49-F238E27FC236}">
              <a16:creationId xmlns:a16="http://schemas.microsoft.com/office/drawing/2014/main" id="{B677575E-0AF1-48AD-8A09-E7E84BD1D2CF}"/>
            </a:ext>
          </a:extLst>
        </xdr:cNvPr>
        <xdr:cNvSpPr/>
      </xdr:nvSpPr>
      <xdr:spPr>
        <a:xfrm>
          <a:off x="8699500" y="1063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46634</xdr:rowOff>
    </xdr:from>
    <xdr:to>
      <xdr:col>50</xdr:col>
      <xdr:colOff>114300</xdr:colOff>
      <xdr:row>62</xdr:row>
      <xdr:rowOff>53036</xdr:rowOff>
    </xdr:to>
    <xdr:cxnSp macro="">
      <xdr:nvCxnSpPr>
        <xdr:cNvPr id="247" name="直線コネクタ 246">
          <a:extLst>
            <a:ext uri="{FF2B5EF4-FFF2-40B4-BE49-F238E27FC236}">
              <a16:creationId xmlns:a16="http://schemas.microsoft.com/office/drawing/2014/main" id="{F2871B3F-418F-4675-8A29-6EA21B055B6B}"/>
            </a:ext>
          </a:extLst>
        </xdr:cNvPr>
        <xdr:cNvCxnSpPr/>
      </xdr:nvCxnSpPr>
      <xdr:spPr>
        <a:xfrm flipV="1">
          <a:off x="8750300" y="10676534"/>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9551</xdr:rowOff>
    </xdr:from>
    <xdr:to>
      <xdr:col>41</xdr:col>
      <xdr:colOff>101600</xdr:colOff>
      <xdr:row>62</xdr:row>
      <xdr:rowOff>111151</xdr:rowOff>
    </xdr:to>
    <xdr:sp macro="" textlink="">
      <xdr:nvSpPr>
        <xdr:cNvPr id="248" name="楕円 247">
          <a:extLst>
            <a:ext uri="{FF2B5EF4-FFF2-40B4-BE49-F238E27FC236}">
              <a16:creationId xmlns:a16="http://schemas.microsoft.com/office/drawing/2014/main" id="{BBBEF777-BFCD-48E5-8118-AFDBA51C7EAD}"/>
            </a:ext>
          </a:extLst>
        </xdr:cNvPr>
        <xdr:cNvSpPr/>
      </xdr:nvSpPr>
      <xdr:spPr>
        <a:xfrm>
          <a:off x="7810500" y="1063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53036</xdr:rowOff>
    </xdr:from>
    <xdr:to>
      <xdr:col>45</xdr:col>
      <xdr:colOff>177800</xdr:colOff>
      <xdr:row>62</xdr:row>
      <xdr:rowOff>60351</xdr:rowOff>
    </xdr:to>
    <xdr:cxnSp macro="">
      <xdr:nvCxnSpPr>
        <xdr:cNvPr id="249" name="直線コネクタ 248">
          <a:extLst>
            <a:ext uri="{FF2B5EF4-FFF2-40B4-BE49-F238E27FC236}">
              <a16:creationId xmlns:a16="http://schemas.microsoft.com/office/drawing/2014/main" id="{D74D0E71-9385-4D60-BEE3-848DC95729FB}"/>
            </a:ext>
          </a:extLst>
        </xdr:cNvPr>
        <xdr:cNvCxnSpPr/>
      </xdr:nvCxnSpPr>
      <xdr:spPr>
        <a:xfrm flipV="1">
          <a:off x="7861300" y="10682936"/>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15951</xdr:rowOff>
    </xdr:from>
    <xdr:to>
      <xdr:col>36</xdr:col>
      <xdr:colOff>165100</xdr:colOff>
      <xdr:row>62</xdr:row>
      <xdr:rowOff>117551</xdr:rowOff>
    </xdr:to>
    <xdr:sp macro="" textlink="">
      <xdr:nvSpPr>
        <xdr:cNvPr id="250" name="楕円 249">
          <a:extLst>
            <a:ext uri="{FF2B5EF4-FFF2-40B4-BE49-F238E27FC236}">
              <a16:creationId xmlns:a16="http://schemas.microsoft.com/office/drawing/2014/main" id="{DBDE7C42-A74A-48F0-8B9B-AF5C5E0A937A}"/>
            </a:ext>
          </a:extLst>
        </xdr:cNvPr>
        <xdr:cNvSpPr/>
      </xdr:nvSpPr>
      <xdr:spPr>
        <a:xfrm>
          <a:off x="6921500" y="1064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60351</xdr:rowOff>
    </xdr:from>
    <xdr:to>
      <xdr:col>41</xdr:col>
      <xdr:colOff>50800</xdr:colOff>
      <xdr:row>62</xdr:row>
      <xdr:rowOff>66751</xdr:rowOff>
    </xdr:to>
    <xdr:cxnSp macro="">
      <xdr:nvCxnSpPr>
        <xdr:cNvPr id="251" name="直線コネクタ 250">
          <a:extLst>
            <a:ext uri="{FF2B5EF4-FFF2-40B4-BE49-F238E27FC236}">
              <a16:creationId xmlns:a16="http://schemas.microsoft.com/office/drawing/2014/main" id="{981FDEDE-55E9-4084-AB69-5CB3F7089B55}"/>
            </a:ext>
          </a:extLst>
        </xdr:cNvPr>
        <xdr:cNvCxnSpPr/>
      </xdr:nvCxnSpPr>
      <xdr:spPr>
        <a:xfrm flipV="1">
          <a:off x="6972300" y="10690251"/>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38066</xdr:rowOff>
    </xdr:from>
    <xdr:ext cx="469744" cy="259045"/>
    <xdr:sp macro="" textlink="">
      <xdr:nvSpPr>
        <xdr:cNvPr id="252" name="n_1aveValue【体育館・プール】&#10;一人当たり面積">
          <a:extLst>
            <a:ext uri="{FF2B5EF4-FFF2-40B4-BE49-F238E27FC236}">
              <a16:creationId xmlns:a16="http://schemas.microsoft.com/office/drawing/2014/main" id="{81817A4A-8FA7-48AC-879A-8621564BE6FC}"/>
            </a:ext>
          </a:extLst>
        </xdr:cNvPr>
        <xdr:cNvSpPr txBox="1"/>
      </xdr:nvSpPr>
      <xdr:spPr>
        <a:xfrm>
          <a:off x="9391727" y="1032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14291</xdr:rowOff>
    </xdr:from>
    <xdr:ext cx="469744" cy="259045"/>
    <xdr:sp macro="" textlink="">
      <xdr:nvSpPr>
        <xdr:cNvPr id="253" name="n_2aveValue【体育館・プール】&#10;一人当たり面積">
          <a:extLst>
            <a:ext uri="{FF2B5EF4-FFF2-40B4-BE49-F238E27FC236}">
              <a16:creationId xmlns:a16="http://schemas.microsoft.com/office/drawing/2014/main" id="{34A21BA2-C6E0-4E54-AA51-0CDC659F0A0D}"/>
            </a:ext>
          </a:extLst>
        </xdr:cNvPr>
        <xdr:cNvSpPr txBox="1"/>
      </xdr:nvSpPr>
      <xdr:spPr>
        <a:xfrm>
          <a:off x="8515427" y="103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49039</xdr:rowOff>
    </xdr:from>
    <xdr:ext cx="469744" cy="259045"/>
    <xdr:sp macro="" textlink="">
      <xdr:nvSpPr>
        <xdr:cNvPr id="254" name="n_3aveValue【体育館・プール】&#10;一人当たり面積">
          <a:extLst>
            <a:ext uri="{FF2B5EF4-FFF2-40B4-BE49-F238E27FC236}">
              <a16:creationId xmlns:a16="http://schemas.microsoft.com/office/drawing/2014/main" id="{8ED49DD4-208E-4874-BA86-B68198FFCA80}"/>
            </a:ext>
          </a:extLst>
        </xdr:cNvPr>
        <xdr:cNvSpPr txBox="1"/>
      </xdr:nvSpPr>
      <xdr:spPr>
        <a:xfrm>
          <a:off x="7626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255" name="n_4aveValue【体育館・プール】&#10;一人当たり面積">
          <a:extLst>
            <a:ext uri="{FF2B5EF4-FFF2-40B4-BE49-F238E27FC236}">
              <a16:creationId xmlns:a16="http://schemas.microsoft.com/office/drawing/2014/main" id="{54D7F866-545C-4FB6-B3F1-762BA9659669}"/>
            </a:ext>
          </a:extLst>
        </xdr:cNvPr>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88561</xdr:rowOff>
    </xdr:from>
    <xdr:ext cx="469744" cy="259045"/>
    <xdr:sp macro="" textlink="">
      <xdr:nvSpPr>
        <xdr:cNvPr id="256" name="n_1mainValue【体育館・プール】&#10;一人当たり面積">
          <a:extLst>
            <a:ext uri="{FF2B5EF4-FFF2-40B4-BE49-F238E27FC236}">
              <a16:creationId xmlns:a16="http://schemas.microsoft.com/office/drawing/2014/main" id="{E3BD854F-869A-47CF-B931-0AD44F3CB8DD}"/>
            </a:ext>
          </a:extLst>
        </xdr:cNvPr>
        <xdr:cNvSpPr txBox="1"/>
      </xdr:nvSpPr>
      <xdr:spPr>
        <a:xfrm>
          <a:off x="9391727" y="1071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94963</xdr:rowOff>
    </xdr:from>
    <xdr:ext cx="469744" cy="259045"/>
    <xdr:sp macro="" textlink="">
      <xdr:nvSpPr>
        <xdr:cNvPr id="257" name="n_2mainValue【体育館・プール】&#10;一人当たり面積">
          <a:extLst>
            <a:ext uri="{FF2B5EF4-FFF2-40B4-BE49-F238E27FC236}">
              <a16:creationId xmlns:a16="http://schemas.microsoft.com/office/drawing/2014/main" id="{CECDA9E2-DC67-4417-9C39-69B978729A0F}"/>
            </a:ext>
          </a:extLst>
        </xdr:cNvPr>
        <xdr:cNvSpPr txBox="1"/>
      </xdr:nvSpPr>
      <xdr:spPr>
        <a:xfrm>
          <a:off x="8515427" y="1072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102278</xdr:rowOff>
    </xdr:from>
    <xdr:ext cx="469744" cy="259045"/>
    <xdr:sp macro="" textlink="">
      <xdr:nvSpPr>
        <xdr:cNvPr id="258" name="n_3mainValue【体育館・プール】&#10;一人当たり面積">
          <a:extLst>
            <a:ext uri="{FF2B5EF4-FFF2-40B4-BE49-F238E27FC236}">
              <a16:creationId xmlns:a16="http://schemas.microsoft.com/office/drawing/2014/main" id="{DA0A2BFB-2456-4A44-BC08-ACD3DC8EFF1C}"/>
            </a:ext>
          </a:extLst>
        </xdr:cNvPr>
        <xdr:cNvSpPr txBox="1"/>
      </xdr:nvSpPr>
      <xdr:spPr>
        <a:xfrm>
          <a:off x="7626427" y="1073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108678</xdr:rowOff>
    </xdr:from>
    <xdr:ext cx="469744" cy="259045"/>
    <xdr:sp macro="" textlink="">
      <xdr:nvSpPr>
        <xdr:cNvPr id="259" name="n_4mainValue【体育館・プール】&#10;一人当たり面積">
          <a:extLst>
            <a:ext uri="{FF2B5EF4-FFF2-40B4-BE49-F238E27FC236}">
              <a16:creationId xmlns:a16="http://schemas.microsoft.com/office/drawing/2014/main" id="{A16DAB54-E8D8-48D9-8904-59603E6CAD1A}"/>
            </a:ext>
          </a:extLst>
        </xdr:cNvPr>
        <xdr:cNvSpPr txBox="1"/>
      </xdr:nvSpPr>
      <xdr:spPr>
        <a:xfrm>
          <a:off x="6737427" y="1073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38F85603-09E9-4F3B-A502-B25CC31EAB6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466CE1ED-5D4C-437B-922C-F699E262F89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29A500A7-4824-4912-98D9-69219372B2D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9EA69838-D879-41D5-BE3E-4F874EB1E59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B0AF612B-3689-4AFD-A115-8D116C7526A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67310DCC-9790-4466-B6A9-189F53D8FDB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A788E6A0-99E4-42F5-81FC-F4C6C8134A3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F5A4FCF-FE83-4880-9F39-7371485E3C2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8053399C-2A72-4F1E-95FB-1004E9D8243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F3C048EC-D09E-425D-9177-5E99B257853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68C76654-B5E0-4B4B-BC3B-DD025787547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1" name="直線コネクタ 270">
          <a:extLst>
            <a:ext uri="{FF2B5EF4-FFF2-40B4-BE49-F238E27FC236}">
              <a16:creationId xmlns:a16="http://schemas.microsoft.com/office/drawing/2014/main" id="{8BEB8559-23BE-49CE-88E6-B5604FB5DA4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2" name="テキスト ボックス 271">
          <a:extLst>
            <a:ext uri="{FF2B5EF4-FFF2-40B4-BE49-F238E27FC236}">
              <a16:creationId xmlns:a16="http://schemas.microsoft.com/office/drawing/2014/main" id="{19B3B935-05A0-4A78-A3A0-5A288E8F23E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3" name="直線コネクタ 272">
          <a:extLst>
            <a:ext uri="{FF2B5EF4-FFF2-40B4-BE49-F238E27FC236}">
              <a16:creationId xmlns:a16="http://schemas.microsoft.com/office/drawing/2014/main" id="{4FDBCBB8-3A9D-4233-B0CA-C428F1B1968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4" name="テキスト ボックス 273">
          <a:extLst>
            <a:ext uri="{FF2B5EF4-FFF2-40B4-BE49-F238E27FC236}">
              <a16:creationId xmlns:a16="http://schemas.microsoft.com/office/drawing/2014/main" id="{5E57F14D-B7A0-4B2C-9258-258D5E6CFC5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5" name="直線コネクタ 274">
          <a:extLst>
            <a:ext uri="{FF2B5EF4-FFF2-40B4-BE49-F238E27FC236}">
              <a16:creationId xmlns:a16="http://schemas.microsoft.com/office/drawing/2014/main" id="{2CE51DF7-311E-4B7A-BDCD-2D9A491CA22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6" name="テキスト ボックス 275">
          <a:extLst>
            <a:ext uri="{FF2B5EF4-FFF2-40B4-BE49-F238E27FC236}">
              <a16:creationId xmlns:a16="http://schemas.microsoft.com/office/drawing/2014/main" id="{FC6BE7D4-37D8-4D5D-ACF7-40BAD1AB162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7" name="直線コネクタ 276">
          <a:extLst>
            <a:ext uri="{FF2B5EF4-FFF2-40B4-BE49-F238E27FC236}">
              <a16:creationId xmlns:a16="http://schemas.microsoft.com/office/drawing/2014/main" id="{8FE7568E-DF20-4326-9F31-09A60D813F69}"/>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8" name="テキスト ボックス 277">
          <a:extLst>
            <a:ext uri="{FF2B5EF4-FFF2-40B4-BE49-F238E27FC236}">
              <a16:creationId xmlns:a16="http://schemas.microsoft.com/office/drawing/2014/main" id="{36FE0C26-D23E-414D-9ED4-7E8C7A083C6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9" name="直線コネクタ 278">
          <a:extLst>
            <a:ext uri="{FF2B5EF4-FFF2-40B4-BE49-F238E27FC236}">
              <a16:creationId xmlns:a16="http://schemas.microsoft.com/office/drawing/2014/main" id="{8ED3EEB4-3C02-4F01-AA5E-7818F6236BF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0" name="テキスト ボックス 279">
          <a:extLst>
            <a:ext uri="{FF2B5EF4-FFF2-40B4-BE49-F238E27FC236}">
              <a16:creationId xmlns:a16="http://schemas.microsoft.com/office/drawing/2014/main" id="{F33D9DF6-5843-42D1-966A-1E23AF21835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1" name="直線コネクタ 280">
          <a:extLst>
            <a:ext uri="{FF2B5EF4-FFF2-40B4-BE49-F238E27FC236}">
              <a16:creationId xmlns:a16="http://schemas.microsoft.com/office/drawing/2014/main" id="{EEB18780-B025-48FD-890B-97CC7C3DACE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2" name="テキスト ボックス 281">
          <a:extLst>
            <a:ext uri="{FF2B5EF4-FFF2-40B4-BE49-F238E27FC236}">
              <a16:creationId xmlns:a16="http://schemas.microsoft.com/office/drawing/2014/main" id="{EA411472-6932-42BC-80A3-F9CAE2BE9A3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EC3D0D05-792E-4B32-9206-478715CF189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a:extLst>
            <a:ext uri="{FF2B5EF4-FFF2-40B4-BE49-F238E27FC236}">
              <a16:creationId xmlns:a16="http://schemas.microsoft.com/office/drawing/2014/main" id="{2579C5A0-3130-4E81-80F9-0F9224BAFED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155666</xdr:rowOff>
    </xdr:from>
    <xdr:to>
      <xdr:col>24</xdr:col>
      <xdr:colOff>62865</xdr:colOff>
      <xdr:row>86</xdr:row>
      <xdr:rowOff>168729</xdr:rowOff>
    </xdr:to>
    <xdr:cxnSp macro="">
      <xdr:nvCxnSpPr>
        <xdr:cNvPr id="285" name="直線コネクタ 284">
          <a:extLst>
            <a:ext uri="{FF2B5EF4-FFF2-40B4-BE49-F238E27FC236}">
              <a16:creationId xmlns:a16="http://schemas.microsoft.com/office/drawing/2014/main" id="{A7AC96BA-C142-4ED2-9A4E-030E73010B36}"/>
            </a:ext>
          </a:extLst>
        </xdr:cNvPr>
        <xdr:cNvCxnSpPr/>
      </xdr:nvCxnSpPr>
      <xdr:spPr>
        <a:xfrm flipV="1">
          <a:off x="4634865" y="13700216"/>
          <a:ext cx="0" cy="121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6" name="【福祉施設】&#10;有形固定資産減価償却率最小値テキスト">
          <a:extLst>
            <a:ext uri="{FF2B5EF4-FFF2-40B4-BE49-F238E27FC236}">
              <a16:creationId xmlns:a16="http://schemas.microsoft.com/office/drawing/2014/main" id="{3956E03C-E422-47AC-A437-2509391111BE}"/>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7" name="直線コネクタ 286">
          <a:extLst>
            <a:ext uri="{FF2B5EF4-FFF2-40B4-BE49-F238E27FC236}">
              <a16:creationId xmlns:a16="http://schemas.microsoft.com/office/drawing/2014/main" id="{74F40EA6-A568-49F9-8806-B68C887370AE}"/>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102343</xdr:rowOff>
    </xdr:from>
    <xdr:ext cx="405111" cy="259045"/>
    <xdr:sp macro="" textlink="">
      <xdr:nvSpPr>
        <xdr:cNvPr id="288" name="【福祉施設】&#10;有形固定資産減価償却率最大値テキスト">
          <a:extLst>
            <a:ext uri="{FF2B5EF4-FFF2-40B4-BE49-F238E27FC236}">
              <a16:creationId xmlns:a16="http://schemas.microsoft.com/office/drawing/2014/main" id="{0EDA95E3-27B3-4F0F-A5D6-9CF24A93F67C}"/>
            </a:ext>
          </a:extLst>
        </xdr:cNvPr>
        <xdr:cNvSpPr txBox="1"/>
      </xdr:nvSpPr>
      <xdr:spPr>
        <a:xfrm>
          <a:off x="4673600" y="13475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155666</xdr:rowOff>
    </xdr:from>
    <xdr:to>
      <xdr:col>24</xdr:col>
      <xdr:colOff>152400</xdr:colOff>
      <xdr:row>79</xdr:row>
      <xdr:rowOff>155666</xdr:rowOff>
    </xdr:to>
    <xdr:cxnSp macro="">
      <xdr:nvCxnSpPr>
        <xdr:cNvPr id="289" name="直線コネクタ 288">
          <a:extLst>
            <a:ext uri="{FF2B5EF4-FFF2-40B4-BE49-F238E27FC236}">
              <a16:creationId xmlns:a16="http://schemas.microsoft.com/office/drawing/2014/main" id="{BA37C599-CA79-4315-854D-36E03418A139}"/>
            </a:ext>
          </a:extLst>
        </xdr:cNvPr>
        <xdr:cNvCxnSpPr/>
      </xdr:nvCxnSpPr>
      <xdr:spPr>
        <a:xfrm>
          <a:off x="4546600" y="1370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117583</xdr:rowOff>
    </xdr:from>
    <xdr:ext cx="405111" cy="259045"/>
    <xdr:sp macro="" textlink="">
      <xdr:nvSpPr>
        <xdr:cNvPr id="290" name="【福祉施設】&#10;有形固定資産減価償却率平均値テキスト">
          <a:extLst>
            <a:ext uri="{FF2B5EF4-FFF2-40B4-BE49-F238E27FC236}">
              <a16:creationId xmlns:a16="http://schemas.microsoft.com/office/drawing/2014/main" id="{0E396E3B-0C85-4E75-8E0A-47A60B83C5A4}"/>
            </a:ext>
          </a:extLst>
        </xdr:cNvPr>
        <xdr:cNvSpPr txBox="1"/>
      </xdr:nvSpPr>
      <xdr:spPr>
        <a:xfrm>
          <a:off x="4673600" y="14176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139156</xdr:rowOff>
    </xdr:from>
    <xdr:to>
      <xdr:col>24</xdr:col>
      <xdr:colOff>114300</xdr:colOff>
      <xdr:row>83</xdr:row>
      <xdr:rowOff>69306</xdr:rowOff>
    </xdr:to>
    <xdr:sp macro="" textlink="">
      <xdr:nvSpPr>
        <xdr:cNvPr id="291" name="フローチャート: 判断 290">
          <a:extLst>
            <a:ext uri="{FF2B5EF4-FFF2-40B4-BE49-F238E27FC236}">
              <a16:creationId xmlns:a16="http://schemas.microsoft.com/office/drawing/2014/main" id="{91C41EC5-22DD-4EEC-94DC-BA9B5FE9C69B}"/>
            </a:ext>
          </a:extLst>
        </xdr:cNvPr>
        <xdr:cNvSpPr/>
      </xdr:nvSpPr>
      <xdr:spPr>
        <a:xfrm>
          <a:off x="45847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166914</xdr:rowOff>
    </xdr:from>
    <xdr:to>
      <xdr:col>20</xdr:col>
      <xdr:colOff>38100</xdr:colOff>
      <xdr:row>83</xdr:row>
      <xdr:rowOff>97064</xdr:rowOff>
    </xdr:to>
    <xdr:sp macro="" textlink="">
      <xdr:nvSpPr>
        <xdr:cNvPr id="292" name="フローチャート: 判断 291">
          <a:extLst>
            <a:ext uri="{FF2B5EF4-FFF2-40B4-BE49-F238E27FC236}">
              <a16:creationId xmlns:a16="http://schemas.microsoft.com/office/drawing/2014/main" id="{6ED5C935-930E-4334-82C9-3AC8B3ECF0B6}"/>
            </a:ext>
          </a:extLst>
        </xdr:cNvPr>
        <xdr:cNvSpPr/>
      </xdr:nvSpPr>
      <xdr:spPr>
        <a:xfrm>
          <a:off x="3746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98334</xdr:rowOff>
    </xdr:from>
    <xdr:to>
      <xdr:col>15</xdr:col>
      <xdr:colOff>101600</xdr:colOff>
      <xdr:row>83</xdr:row>
      <xdr:rowOff>28484</xdr:rowOff>
    </xdr:to>
    <xdr:sp macro="" textlink="">
      <xdr:nvSpPr>
        <xdr:cNvPr id="293" name="フローチャート: 判断 292">
          <a:extLst>
            <a:ext uri="{FF2B5EF4-FFF2-40B4-BE49-F238E27FC236}">
              <a16:creationId xmlns:a16="http://schemas.microsoft.com/office/drawing/2014/main" id="{2E2D1337-91DC-4525-8257-293303888202}"/>
            </a:ext>
          </a:extLst>
        </xdr:cNvPr>
        <xdr:cNvSpPr/>
      </xdr:nvSpPr>
      <xdr:spPr>
        <a:xfrm>
          <a:off x="2857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64044</xdr:rowOff>
    </xdr:from>
    <xdr:to>
      <xdr:col>10</xdr:col>
      <xdr:colOff>165100</xdr:colOff>
      <xdr:row>82</xdr:row>
      <xdr:rowOff>165644</xdr:rowOff>
    </xdr:to>
    <xdr:sp macro="" textlink="">
      <xdr:nvSpPr>
        <xdr:cNvPr id="294" name="フローチャート: 判断 293">
          <a:extLst>
            <a:ext uri="{FF2B5EF4-FFF2-40B4-BE49-F238E27FC236}">
              <a16:creationId xmlns:a16="http://schemas.microsoft.com/office/drawing/2014/main" id="{DDF27FE7-92B7-43F4-8154-734124BA3290}"/>
            </a:ext>
          </a:extLst>
        </xdr:cNvPr>
        <xdr:cNvSpPr/>
      </xdr:nvSpPr>
      <xdr:spPr>
        <a:xfrm>
          <a:off x="1968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16692</xdr:rowOff>
    </xdr:from>
    <xdr:to>
      <xdr:col>6</xdr:col>
      <xdr:colOff>38100</xdr:colOff>
      <xdr:row>82</xdr:row>
      <xdr:rowOff>118292</xdr:rowOff>
    </xdr:to>
    <xdr:sp macro="" textlink="">
      <xdr:nvSpPr>
        <xdr:cNvPr id="295" name="フローチャート: 判断 294">
          <a:extLst>
            <a:ext uri="{FF2B5EF4-FFF2-40B4-BE49-F238E27FC236}">
              <a16:creationId xmlns:a16="http://schemas.microsoft.com/office/drawing/2014/main" id="{DF171963-413A-463C-B296-34E4A2AE1C4B}"/>
            </a:ext>
          </a:extLst>
        </xdr:cNvPr>
        <xdr:cNvSpPr/>
      </xdr:nvSpPr>
      <xdr:spPr>
        <a:xfrm>
          <a:off x="1079500" y="1407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6CFD73E9-89D2-42F1-955B-1CD2F772FD0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7C168327-AD1E-476E-93AA-7101DD6BB58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D3FC4CAE-92B9-4FDF-8039-E3424996B20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E2FDADF-73D7-4ED9-BE6F-8111E0D30DE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DFD8397-B7D0-44E8-9375-4C1A497DFDC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104866</xdr:rowOff>
    </xdr:from>
    <xdr:to>
      <xdr:col>24</xdr:col>
      <xdr:colOff>114300</xdr:colOff>
      <xdr:row>80</xdr:row>
      <xdr:rowOff>35016</xdr:rowOff>
    </xdr:to>
    <xdr:sp macro="" textlink="">
      <xdr:nvSpPr>
        <xdr:cNvPr id="301" name="楕円 300">
          <a:extLst>
            <a:ext uri="{FF2B5EF4-FFF2-40B4-BE49-F238E27FC236}">
              <a16:creationId xmlns:a16="http://schemas.microsoft.com/office/drawing/2014/main" id="{2D4BBFA2-F36D-45BC-8A9E-54FE3A963719}"/>
            </a:ext>
          </a:extLst>
        </xdr:cNvPr>
        <xdr:cNvSpPr/>
      </xdr:nvSpPr>
      <xdr:spPr>
        <a:xfrm>
          <a:off x="4584700" y="136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57893</xdr:rowOff>
    </xdr:from>
    <xdr:ext cx="405111" cy="259045"/>
    <xdr:sp macro="" textlink="">
      <xdr:nvSpPr>
        <xdr:cNvPr id="302" name="【福祉施設】&#10;有形固定資産減価償却率該当値テキスト">
          <a:extLst>
            <a:ext uri="{FF2B5EF4-FFF2-40B4-BE49-F238E27FC236}">
              <a16:creationId xmlns:a16="http://schemas.microsoft.com/office/drawing/2014/main" id="{2237F290-BD6B-400D-9F23-A8FCD7164FFE}"/>
            </a:ext>
          </a:extLst>
        </xdr:cNvPr>
        <xdr:cNvSpPr txBox="1"/>
      </xdr:nvSpPr>
      <xdr:spPr>
        <a:xfrm>
          <a:off x="4673600" y="13602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29755</xdr:rowOff>
    </xdr:from>
    <xdr:to>
      <xdr:col>20</xdr:col>
      <xdr:colOff>38100</xdr:colOff>
      <xdr:row>79</xdr:row>
      <xdr:rowOff>131355</xdr:rowOff>
    </xdr:to>
    <xdr:sp macro="" textlink="">
      <xdr:nvSpPr>
        <xdr:cNvPr id="303" name="楕円 302">
          <a:extLst>
            <a:ext uri="{FF2B5EF4-FFF2-40B4-BE49-F238E27FC236}">
              <a16:creationId xmlns:a16="http://schemas.microsoft.com/office/drawing/2014/main" id="{95253E0A-3EB2-4F3F-9B07-277BA9AFCA21}"/>
            </a:ext>
          </a:extLst>
        </xdr:cNvPr>
        <xdr:cNvSpPr/>
      </xdr:nvSpPr>
      <xdr:spPr>
        <a:xfrm>
          <a:off x="3746500" y="1357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80555</xdr:rowOff>
    </xdr:from>
    <xdr:to>
      <xdr:col>24</xdr:col>
      <xdr:colOff>63500</xdr:colOff>
      <xdr:row>79</xdr:row>
      <xdr:rowOff>155666</xdr:rowOff>
    </xdr:to>
    <xdr:cxnSp macro="">
      <xdr:nvCxnSpPr>
        <xdr:cNvPr id="304" name="直線コネクタ 303">
          <a:extLst>
            <a:ext uri="{FF2B5EF4-FFF2-40B4-BE49-F238E27FC236}">
              <a16:creationId xmlns:a16="http://schemas.microsoft.com/office/drawing/2014/main" id="{4E6A03BE-6132-42B4-9D2C-F097E2119EEC}"/>
            </a:ext>
          </a:extLst>
        </xdr:cNvPr>
        <xdr:cNvCxnSpPr/>
      </xdr:nvCxnSpPr>
      <xdr:spPr>
        <a:xfrm>
          <a:off x="3797300" y="13625105"/>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126093</xdr:rowOff>
    </xdr:from>
    <xdr:to>
      <xdr:col>15</xdr:col>
      <xdr:colOff>101600</xdr:colOff>
      <xdr:row>79</xdr:row>
      <xdr:rowOff>56243</xdr:rowOff>
    </xdr:to>
    <xdr:sp macro="" textlink="">
      <xdr:nvSpPr>
        <xdr:cNvPr id="305" name="楕円 304">
          <a:extLst>
            <a:ext uri="{FF2B5EF4-FFF2-40B4-BE49-F238E27FC236}">
              <a16:creationId xmlns:a16="http://schemas.microsoft.com/office/drawing/2014/main" id="{565F45F0-0B81-4B97-ABC5-002924597CB1}"/>
            </a:ext>
          </a:extLst>
        </xdr:cNvPr>
        <xdr:cNvSpPr/>
      </xdr:nvSpPr>
      <xdr:spPr>
        <a:xfrm>
          <a:off x="2857500" y="1349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5443</xdr:rowOff>
    </xdr:from>
    <xdr:to>
      <xdr:col>19</xdr:col>
      <xdr:colOff>177800</xdr:colOff>
      <xdr:row>79</xdr:row>
      <xdr:rowOff>80555</xdr:rowOff>
    </xdr:to>
    <xdr:cxnSp macro="">
      <xdr:nvCxnSpPr>
        <xdr:cNvPr id="306" name="直線コネクタ 305">
          <a:extLst>
            <a:ext uri="{FF2B5EF4-FFF2-40B4-BE49-F238E27FC236}">
              <a16:creationId xmlns:a16="http://schemas.microsoft.com/office/drawing/2014/main" id="{326ADE8A-2024-4818-BAE3-830168495D4F}"/>
            </a:ext>
          </a:extLst>
        </xdr:cNvPr>
        <xdr:cNvCxnSpPr/>
      </xdr:nvCxnSpPr>
      <xdr:spPr>
        <a:xfrm>
          <a:off x="2908300" y="13549993"/>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50981</xdr:rowOff>
    </xdr:from>
    <xdr:to>
      <xdr:col>10</xdr:col>
      <xdr:colOff>165100</xdr:colOff>
      <xdr:row>78</xdr:row>
      <xdr:rowOff>152581</xdr:rowOff>
    </xdr:to>
    <xdr:sp macro="" textlink="">
      <xdr:nvSpPr>
        <xdr:cNvPr id="307" name="楕円 306">
          <a:extLst>
            <a:ext uri="{FF2B5EF4-FFF2-40B4-BE49-F238E27FC236}">
              <a16:creationId xmlns:a16="http://schemas.microsoft.com/office/drawing/2014/main" id="{33C099A6-AEBD-45A9-9EED-74EE4A9AEBE3}"/>
            </a:ext>
          </a:extLst>
        </xdr:cNvPr>
        <xdr:cNvSpPr/>
      </xdr:nvSpPr>
      <xdr:spPr>
        <a:xfrm>
          <a:off x="1968500" y="1342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101781</xdr:rowOff>
    </xdr:from>
    <xdr:to>
      <xdr:col>15</xdr:col>
      <xdr:colOff>50800</xdr:colOff>
      <xdr:row>79</xdr:row>
      <xdr:rowOff>5443</xdr:rowOff>
    </xdr:to>
    <xdr:cxnSp macro="">
      <xdr:nvCxnSpPr>
        <xdr:cNvPr id="308" name="直線コネクタ 307">
          <a:extLst>
            <a:ext uri="{FF2B5EF4-FFF2-40B4-BE49-F238E27FC236}">
              <a16:creationId xmlns:a16="http://schemas.microsoft.com/office/drawing/2014/main" id="{0FDEADB4-7F3D-4CBD-AFEF-CF85555D0FB9}"/>
            </a:ext>
          </a:extLst>
        </xdr:cNvPr>
        <xdr:cNvCxnSpPr/>
      </xdr:nvCxnSpPr>
      <xdr:spPr>
        <a:xfrm>
          <a:off x="2019300" y="1347488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147320</xdr:rowOff>
    </xdr:from>
    <xdr:to>
      <xdr:col>6</xdr:col>
      <xdr:colOff>38100</xdr:colOff>
      <xdr:row>78</xdr:row>
      <xdr:rowOff>77470</xdr:rowOff>
    </xdr:to>
    <xdr:sp macro="" textlink="">
      <xdr:nvSpPr>
        <xdr:cNvPr id="309" name="楕円 308">
          <a:extLst>
            <a:ext uri="{FF2B5EF4-FFF2-40B4-BE49-F238E27FC236}">
              <a16:creationId xmlns:a16="http://schemas.microsoft.com/office/drawing/2014/main" id="{FF7A29F7-F6F4-45B0-BB41-A9039EA82E3F}"/>
            </a:ext>
          </a:extLst>
        </xdr:cNvPr>
        <xdr:cNvSpPr/>
      </xdr:nvSpPr>
      <xdr:spPr>
        <a:xfrm>
          <a:off x="10795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26670</xdr:rowOff>
    </xdr:from>
    <xdr:to>
      <xdr:col>10</xdr:col>
      <xdr:colOff>114300</xdr:colOff>
      <xdr:row>78</xdr:row>
      <xdr:rowOff>101781</xdr:rowOff>
    </xdr:to>
    <xdr:cxnSp macro="">
      <xdr:nvCxnSpPr>
        <xdr:cNvPr id="310" name="直線コネクタ 309">
          <a:extLst>
            <a:ext uri="{FF2B5EF4-FFF2-40B4-BE49-F238E27FC236}">
              <a16:creationId xmlns:a16="http://schemas.microsoft.com/office/drawing/2014/main" id="{C0EB0BD0-D3DB-4C29-B746-0BB6D854B314}"/>
            </a:ext>
          </a:extLst>
        </xdr:cNvPr>
        <xdr:cNvCxnSpPr/>
      </xdr:nvCxnSpPr>
      <xdr:spPr>
        <a:xfrm>
          <a:off x="1130300" y="13399770"/>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88191</xdr:rowOff>
    </xdr:from>
    <xdr:ext cx="405111" cy="259045"/>
    <xdr:sp macro="" textlink="">
      <xdr:nvSpPr>
        <xdr:cNvPr id="311" name="n_1aveValue【福祉施設】&#10;有形固定資産減価償却率">
          <a:extLst>
            <a:ext uri="{FF2B5EF4-FFF2-40B4-BE49-F238E27FC236}">
              <a16:creationId xmlns:a16="http://schemas.microsoft.com/office/drawing/2014/main" id="{4000F6B3-0A55-4DC6-9268-C26B885A6279}"/>
            </a:ext>
          </a:extLst>
        </xdr:cNvPr>
        <xdr:cNvSpPr txBox="1"/>
      </xdr:nvSpPr>
      <xdr:spPr>
        <a:xfrm>
          <a:off x="3582044"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19611</xdr:rowOff>
    </xdr:from>
    <xdr:ext cx="405111" cy="259045"/>
    <xdr:sp macro="" textlink="">
      <xdr:nvSpPr>
        <xdr:cNvPr id="312" name="n_2aveValue【福祉施設】&#10;有形固定資産減価償却率">
          <a:extLst>
            <a:ext uri="{FF2B5EF4-FFF2-40B4-BE49-F238E27FC236}">
              <a16:creationId xmlns:a16="http://schemas.microsoft.com/office/drawing/2014/main" id="{F5F4FC85-C395-4618-BA69-335813D3B214}"/>
            </a:ext>
          </a:extLst>
        </xdr:cNvPr>
        <xdr:cNvSpPr txBox="1"/>
      </xdr:nvSpPr>
      <xdr:spPr>
        <a:xfrm>
          <a:off x="27057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156771</xdr:rowOff>
    </xdr:from>
    <xdr:ext cx="405111" cy="259045"/>
    <xdr:sp macro="" textlink="">
      <xdr:nvSpPr>
        <xdr:cNvPr id="313" name="n_3aveValue【福祉施設】&#10;有形固定資産減価償却率">
          <a:extLst>
            <a:ext uri="{FF2B5EF4-FFF2-40B4-BE49-F238E27FC236}">
              <a16:creationId xmlns:a16="http://schemas.microsoft.com/office/drawing/2014/main" id="{E86C9804-1A66-4134-8A12-EA19397E6A54}"/>
            </a:ext>
          </a:extLst>
        </xdr:cNvPr>
        <xdr:cNvSpPr txBox="1"/>
      </xdr:nvSpPr>
      <xdr:spPr>
        <a:xfrm>
          <a:off x="18167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109419</xdr:rowOff>
    </xdr:from>
    <xdr:ext cx="405111" cy="259045"/>
    <xdr:sp macro="" textlink="">
      <xdr:nvSpPr>
        <xdr:cNvPr id="314" name="n_4aveValue【福祉施設】&#10;有形固定資産減価償却率">
          <a:extLst>
            <a:ext uri="{FF2B5EF4-FFF2-40B4-BE49-F238E27FC236}">
              <a16:creationId xmlns:a16="http://schemas.microsoft.com/office/drawing/2014/main" id="{8F35BDA1-974A-4027-8DBE-D605D5A082A8}"/>
            </a:ext>
          </a:extLst>
        </xdr:cNvPr>
        <xdr:cNvSpPr txBox="1"/>
      </xdr:nvSpPr>
      <xdr:spPr>
        <a:xfrm>
          <a:off x="927744" y="1416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147882</xdr:rowOff>
    </xdr:from>
    <xdr:ext cx="405111" cy="259045"/>
    <xdr:sp macro="" textlink="">
      <xdr:nvSpPr>
        <xdr:cNvPr id="315" name="n_1mainValue【福祉施設】&#10;有形固定資産減価償却率">
          <a:extLst>
            <a:ext uri="{FF2B5EF4-FFF2-40B4-BE49-F238E27FC236}">
              <a16:creationId xmlns:a16="http://schemas.microsoft.com/office/drawing/2014/main" id="{438E868C-B8BA-4D02-BAAC-117BE13FE3F2}"/>
            </a:ext>
          </a:extLst>
        </xdr:cNvPr>
        <xdr:cNvSpPr txBox="1"/>
      </xdr:nvSpPr>
      <xdr:spPr>
        <a:xfrm>
          <a:off x="3582044" y="1334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72770</xdr:rowOff>
    </xdr:from>
    <xdr:ext cx="405111" cy="259045"/>
    <xdr:sp macro="" textlink="">
      <xdr:nvSpPr>
        <xdr:cNvPr id="316" name="n_2mainValue【福祉施設】&#10;有形固定資産減価償却率">
          <a:extLst>
            <a:ext uri="{FF2B5EF4-FFF2-40B4-BE49-F238E27FC236}">
              <a16:creationId xmlns:a16="http://schemas.microsoft.com/office/drawing/2014/main" id="{A29C4CAB-6703-4C74-BCF1-0133F55163DE}"/>
            </a:ext>
          </a:extLst>
        </xdr:cNvPr>
        <xdr:cNvSpPr txBox="1"/>
      </xdr:nvSpPr>
      <xdr:spPr>
        <a:xfrm>
          <a:off x="2705744" y="1327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169108</xdr:rowOff>
    </xdr:from>
    <xdr:ext cx="405111" cy="259045"/>
    <xdr:sp macro="" textlink="">
      <xdr:nvSpPr>
        <xdr:cNvPr id="317" name="n_3mainValue【福祉施設】&#10;有形固定資産減価償却率">
          <a:extLst>
            <a:ext uri="{FF2B5EF4-FFF2-40B4-BE49-F238E27FC236}">
              <a16:creationId xmlns:a16="http://schemas.microsoft.com/office/drawing/2014/main" id="{754E86E1-7E19-4967-AF38-FA59A57714FB}"/>
            </a:ext>
          </a:extLst>
        </xdr:cNvPr>
        <xdr:cNvSpPr txBox="1"/>
      </xdr:nvSpPr>
      <xdr:spPr>
        <a:xfrm>
          <a:off x="1816744" y="13199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76</xdr:row>
      <xdr:rowOff>93997</xdr:rowOff>
    </xdr:from>
    <xdr:ext cx="340478" cy="259045"/>
    <xdr:sp macro="" textlink="">
      <xdr:nvSpPr>
        <xdr:cNvPr id="318" name="n_4mainValue【福祉施設】&#10;有形固定資産減価償却率">
          <a:extLst>
            <a:ext uri="{FF2B5EF4-FFF2-40B4-BE49-F238E27FC236}">
              <a16:creationId xmlns:a16="http://schemas.microsoft.com/office/drawing/2014/main" id="{B749C62B-B5B3-40EE-8B2F-1EB01BB0E4C4}"/>
            </a:ext>
          </a:extLst>
        </xdr:cNvPr>
        <xdr:cNvSpPr txBox="1"/>
      </xdr:nvSpPr>
      <xdr:spPr>
        <a:xfrm>
          <a:off x="960061" y="131241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a:extLst>
            <a:ext uri="{FF2B5EF4-FFF2-40B4-BE49-F238E27FC236}">
              <a16:creationId xmlns:a16="http://schemas.microsoft.com/office/drawing/2014/main" id="{2064B2DD-35FA-44BA-AA11-113CE4912F4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a:extLst>
            <a:ext uri="{FF2B5EF4-FFF2-40B4-BE49-F238E27FC236}">
              <a16:creationId xmlns:a16="http://schemas.microsoft.com/office/drawing/2014/main" id="{7D7388D4-29AB-4302-83B4-C6DBD9AFD5A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a:extLst>
            <a:ext uri="{FF2B5EF4-FFF2-40B4-BE49-F238E27FC236}">
              <a16:creationId xmlns:a16="http://schemas.microsoft.com/office/drawing/2014/main" id="{6EFBDDAE-8EAA-42C7-BB9A-873A7284389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a:extLst>
            <a:ext uri="{FF2B5EF4-FFF2-40B4-BE49-F238E27FC236}">
              <a16:creationId xmlns:a16="http://schemas.microsoft.com/office/drawing/2014/main" id="{DA3D91C2-16EA-45EC-8C7B-CD5564B5E4F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a:extLst>
            <a:ext uri="{FF2B5EF4-FFF2-40B4-BE49-F238E27FC236}">
              <a16:creationId xmlns:a16="http://schemas.microsoft.com/office/drawing/2014/main" id="{6D3282F8-27A9-446A-A2FA-331C309C03F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a:extLst>
            <a:ext uri="{FF2B5EF4-FFF2-40B4-BE49-F238E27FC236}">
              <a16:creationId xmlns:a16="http://schemas.microsoft.com/office/drawing/2014/main" id="{CA077D66-643E-4EFC-94EB-15D3FFECA49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a:extLst>
            <a:ext uri="{FF2B5EF4-FFF2-40B4-BE49-F238E27FC236}">
              <a16:creationId xmlns:a16="http://schemas.microsoft.com/office/drawing/2014/main" id="{FFF79347-DDD9-4D0A-B7F4-5EF79819469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a:extLst>
            <a:ext uri="{FF2B5EF4-FFF2-40B4-BE49-F238E27FC236}">
              <a16:creationId xmlns:a16="http://schemas.microsoft.com/office/drawing/2014/main" id="{0AAF0E0A-E16A-4423-87BE-CAE07F2A1A2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a:extLst>
            <a:ext uri="{FF2B5EF4-FFF2-40B4-BE49-F238E27FC236}">
              <a16:creationId xmlns:a16="http://schemas.microsoft.com/office/drawing/2014/main" id="{D12E6985-FD12-4EDE-B244-241B666154C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a:extLst>
            <a:ext uri="{FF2B5EF4-FFF2-40B4-BE49-F238E27FC236}">
              <a16:creationId xmlns:a16="http://schemas.microsoft.com/office/drawing/2014/main" id="{30C4EF83-010D-4A90-BFFF-1F57E57F81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9" name="直線コネクタ 328">
          <a:extLst>
            <a:ext uri="{FF2B5EF4-FFF2-40B4-BE49-F238E27FC236}">
              <a16:creationId xmlns:a16="http://schemas.microsoft.com/office/drawing/2014/main" id="{A7FEEA4F-1F84-4A89-BBF4-F91D0E8358F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0" name="テキスト ボックス 329">
          <a:extLst>
            <a:ext uri="{FF2B5EF4-FFF2-40B4-BE49-F238E27FC236}">
              <a16:creationId xmlns:a16="http://schemas.microsoft.com/office/drawing/2014/main" id="{FA620624-193F-43E7-AB51-FA66AC9321CA}"/>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1" name="直線コネクタ 330">
          <a:extLst>
            <a:ext uri="{FF2B5EF4-FFF2-40B4-BE49-F238E27FC236}">
              <a16:creationId xmlns:a16="http://schemas.microsoft.com/office/drawing/2014/main" id="{AFBF3473-6E77-4AB0-9D66-1A8FBA1BFA79}"/>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2" name="テキスト ボックス 331">
          <a:extLst>
            <a:ext uri="{FF2B5EF4-FFF2-40B4-BE49-F238E27FC236}">
              <a16:creationId xmlns:a16="http://schemas.microsoft.com/office/drawing/2014/main" id="{068B73CE-F25C-4C79-8B07-B5A068EE0CD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3" name="直線コネクタ 332">
          <a:extLst>
            <a:ext uri="{FF2B5EF4-FFF2-40B4-BE49-F238E27FC236}">
              <a16:creationId xmlns:a16="http://schemas.microsoft.com/office/drawing/2014/main" id="{023BA7AA-3967-4CE1-B3CD-67B8218F88B9}"/>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4" name="テキスト ボックス 333">
          <a:extLst>
            <a:ext uri="{FF2B5EF4-FFF2-40B4-BE49-F238E27FC236}">
              <a16:creationId xmlns:a16="http://schemas.microsoft.com/office/drawing/2014/main" id="{ED35E25F-578B-463E-AB6D-2476BCEBDDEF}"/>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5" name="直線コネクタ 334">
          <a:extLst>
            <a:ext uri="{FF2B5EF4-FFF2-40B4-BE49-F238E27FC236}">
              <a16:creationId xmlns:a16="http://schemas.microsoft.com/office/drawing/2014/main" id="{0F2F1BA3-7A5F-4DFA-B2BE-A642DDD4A024}"/>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6" name="テキスト ボックス 335">
          <a:extLst>
            <a:ext uri="{FF2B5EF4-FFF2-40B4-BE49-F238E27FC236}">
              <a16:creationId xmlns:a16="http://schemas.microsoft.com/office/drawing/2014/main" id="{F196919C-877F-4C32-BDC6-1542392C4AD6}"/>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7" name="直線コネクタ 336">
          <a:extLst>
            <a:ext uri="{FF2B5EF4-FFF2-40B4-BE49-F238E27FC236}">
              <a16:creationId xmlns:a16="http://schemas.microsoft.com/office/drawing/2014/main" id="{33ADEE5B-658B-44B4-B03B-ECBDD7093C32}"/>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8" name="テキスト ボックス 337">
          <a:extLst>
            <a:ext uri="{FF2B5EF4-FFF2-40B4-BE49-F238E27FC236}">
              <a16:creationId xmlns:a16="http://schemas.microsoft.com/office/drawing/2014/main" id="{F0C6BF79-B83C-4C9F-9860-4FE81B77A167}"/>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9" name="直線コネクタ 338">
          <a:extLst>
            <a:ext uri="{FF2B5EF4-FFF2-40B4-BE49-F238E27FC236}">
              <a16:creationId xmlns:a16="http://schemas.microsoft.com/office/drawing/2014/main" id="{50A0FED1-9E40-4C5A-85EA-69439115579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0" name="テキスト ボックス 339">
          <a:extLst>
            <a:ext uri="{FF2B5EF4-FFF2-40B4-BE49-F238E27FC236}">
              <a16:creationId xmlns:a16="http://schemas.microsoft.com/office/drawing/2014/main" id="{B0A0A86C-306A-4F4E-B6D7-FFDBCA2FCF8D}"/>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E22C3FF5-2CC7-40EF-AD6B-29D1093B46C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E1CC209A-4A13-44AD-A612-6E54CB2DF78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7C98404B-1CC7-4421-8D1A-6E743271018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111579</xdr:rowOff>
    </xdr:from>
    <xdr:to>
      <xdr:col>54</xdr:col>
      <xdr:colOff>189865</xdr:colOff>
      <xdr:row>86</xdr:row>
      <xdr:rowOff>132806</xdr:rowOff>
    </xdr:to>
    <xdr:cxnSp macro="">
      <xdr:nvCxnSpPr>
        <xdr:cNvPr id="344" name="直線コネクタ 343">
          <a:extLst>
            <a:ext uri="{FF2B5EF4-FFF2-40B4-BE49-F238E27FC236}">
              <a16:creationId xmlns:a16="http://schemas.microsoft.com/office/drawing/2014/main" id="{C14E6374-21FA-415E-81BF-C938B10DCBF9}"/>
            </a:ext>
          </a:extLst>
        </xdr:cNvPr>
        <xdr:cNvCxnSpPr/>
      </xdr:nvCxnSpPr>
      <xdr:spPr>
        <a:xfrm flipV="1">
          <a:off x="10476865" y="13313229"/>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136633</xdr:rowOff>
    </xdr:from>
    <xdr:ext cx="469744" cy="259045"/>
    <xdr:sp macro="" textlink="">
      <xdr:nvSpPr>
        <xdr:cNvPr id="345" name="【福祉施設】&#10;一人当たり面積最小値テキスト">
          <a:extLst>
            <a:ext uri="{FF2B5EF4-FFF2-40B4-BE49-F238E27FC236}">
              <a16:creationId xmlns:a16="http://schemas.microsoft.com/office/drawing/2014/main" id="{86492ECD-FB05-448B-88E5-62880BBDC5D5}"/>
            </a:ext>
          </a:extLst>
        </xdr:cNvPr>
        <xdr:cNvSpPr txBox="1"/>
      </xdr:nvSpPr>
      <xdr:spPr>
        <a:xfrm>
          <a:off x="10515600" y="1488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132806</xdr:rowOff>
    </xdr:from>
    <xdr:to>
      <xdr:col>55</xdr:col>
      <xdr:colOff>88900</xdr:colOff>
      <xdr:row>86</xdr:row>
      <xdr:rowOff>132806</xdr:rowOff>
    </xdr:to>
    <xdr:cxnSp macro="">
      <xdr:nvCxnSpPr>
        <xdr:cNvPr id="346" name="直線コネクタ 345">
          <a:extLst>
            <a:ext uri="{FF2B5EF4-FFF2-40B4-BE49-F238E27FC236}">
              <a16:creationId xmlns:a16="http://schemas.microsoft.com/office/drawing/2014/main" id="{9E9A6ADE-C457-4C10-9634-F47A18FC1448}"/>
            </a:ext>
          </a:extLst>
        </xdr:cNvPr>
        <xdr:cNvCxnSpPr/>
      </xdr:nvCxnSpPr>
      <xdr:spPr>
        <a:xfrm>
          <a:off x="10388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58256</xdr:rowOff>
    </xdr:from>
    <xdr:ext cx="469744" cy="259045"/>
    <xdr:sp macro="" textlink="">
      <xdr:nvSpPr>
        <xdr:cNvPr id="347" name="【福祉施設】&#10;一人当たり面積最大値テキスト">
          <a:extLst>
            <a:ext uri="{FF2B5EF4-FFF2-40B4-BE49-F238E27FC236}">
              <a16:creationId xmlns:a16="http://schemas.microsoft.com/office/drawing/2014/main" id="{1F591B2F-6CC2-4120-B9C8-383DE7EB62CF}"/>
            </a:ext>
          </a:extLst>
        </xdr:cNvPr>
        <xdr:cNvSpPr txBox="1"/>
      </xdr:nvSpPr>
      <xdr:spPr>
        <a:xfrm>
          <a:off x="105156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111579</xdr:rowOff>
    </xdr:from>
    <xdr:to>
      <xdr:col>55</xdr:col>
      <xdr:colOff>88900</xdr:colOff>
      <xdr:row>77</xdr:row>
      <xdr:rowOff>111579</xdr:rowOff>
    </xdr:to>
    <xdr:cxnSp macro="">
      <xdr:nvCxnSpPr>
        <xdr:cNvPr id="348" name="直線コネクタ 347">
          <a:extLst>
            <a:ext uri="{FF2B5EF4-FFF2-40B4-BE49-F238E27FC236}">
              <a16:creationId xmlns:a16="http://schemas.microsoft.com/office/drawing/2014/main" id="{B17D8F80-52D2-48AC-B04E-3CB2687C8A9A}"/>
            </a:ext>
          </a:extLst>
        </xdr:cNvPr>
        <xdr:cNvCxnSpPr/>
      </xdr:nvCxnSpPr>
      <xdr:spPr>
        <a:xfrm>
          <a:off x="10388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83656</xdr:rowOff>
    </xdr:from>
    <xdr:ext cx="469744" cy="259045"/>
    <xdr:sp macro="" textlink="">
      <xdr:nvSpPr>
        <xdr:cNvPr id="349" name="【福祉施設】&#10;一人当たり面積平均値テキスト">
          <a:extLst>
            <a:ext uri="{FF2B5EF4-FFF2-40B4-BE49-F238E27FC236}">
              <a16:creationId xmlns:a16="http://schemas.microsoft.com/office/drawing/2014/main" id="{AC4F6867-4225-4695-BBCE-21214E200453}"/>
            </a:ext>
          </a:extLst>
        </xdr:cNvPr>
        <xdr:cNvSpPr txBox="1"/>
      </xdr:nvSpPr>
      <xdr:spPr>
        <a:xfrm>
          <a:off x="10515600" y="14314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60779</xdr:rowOff>
    </xdr:from>
    <xdr:to>
      <xdr:col>55</xdr:col>
      <xdr:colOff>50800</xdr:colOff>
      <xdr:row>84</xdr:row>
      <xdr:rowOff>162379</xdr:rowOff>
    </xdr:to>
    <xdr:sp macro="" textlink="">
      <xdr:nvSpPr>
        <xdr:cNvPr id="350" name="フローチャート: 判断 349">
          <a:extLst>
            <a:ext uri="{FF2B5EF4-FFF2-40B4-BE49-F238E27FC236}">
              <a16:creationId xmlns:a16="http://schemas.microsoft.com/office/drawing/2014/main" id="{4718402B-B27C-4CF2-856E-89DDA7C8F8AB}"/>
            </a:ext>
          </a:extLst>
        </xdr:cNvPr>
        <xdr:cNvSpPr/>
      </xdr:nvSpPr>
      <xdr:spPr>
        <a:xfrm>
          <a:off x="10426700" y="1446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93436</xdr:rowOff>
    </xdr:from>
    <xdr:to>
      <xdr:col>50</xdr:col>
      <xdr:colOff>165100</xdr:colOff>
      <xdr:row>85</xdr:row>
      <xdr:rowOff>23586</xdr:rowOff>
    </xdr:to>
    <xdr:sp macro="" textlink="">
      <xdr:nvSpPr>
        <xdr:cNvPr id="351" name="フローチャート: 判断 350">
          <a:extLst>
            <a:ext uri="{FF2B5EF4-FFF2-40B4-BE49-F238E27FC236}">
              <a16:creationId xmlns:a16="http://schemas.microsoft.com/office/drawing/2014/main" id="{60EE9A6A-01CC-469F-AF32-7E750C9B1861}"/>
            </a:ext>
          </a:extLst>
        </xdr:cNvPr>
        <xdr:cNvSpPr/>
      </xdr:nvSpPr>
      <xdr:spPr>
        <a:xfrm>
          <a:off x="9588500" y="1449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50981</xdr:rowOff>
    </xdr:from>
    <xdr:to>
      <xdr:col>46</xdr:col>
      <xdr:colOff>38100</xdr:colOff>
      <xdr:row>84</xdr:row>
      <xdr:rowOff>152581</xdr:rowOff>
    </xdr:to>
    <xdr:sp macro="" textlink="">
      <xdr:nvSpPr>
        <xdr:cNvPr id="352" name="フローチャート: 判断 351">
          <a:extLst>
            <a:ext uri="{FF2B5EF4-FFF2-40B4-BE49-F238E27FC236}">
              <a16:creationId xmlns:a16="http://schemas.microsoft.com/office/drawing/2014/main" id="{4F342B74-B1FE-4B1D-9F52-2A0736073817}"/>
            </a:ext>
          </a:extLst>
        </xdr:cNvPr>
        <xdr:cNvSpPr/>
      </xdr:nvSpPr>
      <xdr:spPr>
        <a:xfrm>
          <a:off x="8699500" y="1445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46082</xdr:rowOff>
    </xdr:from>
    <xdr:to>
      <xdr:col>41</xdr:col>
      <xdr:colOff>101600</xdr:colOff>
      <xdr:row>84</xdr:row>
      <xdr:rowOff>147682</xdr:rowOff>
    </xdr:to>
    <xdr:sp macro="" textlink="">
      <xdr:nvSpPr>
        <xdr:cNvPr id="353" name="フローチャート: 判断 352">
          <a:extLst>
            <a:ext uri="{FF2B5EF4-FFF2-40B4-BE49-F238E27FC236}">
              <a16:creationId xmlns:a16="http://schemas.microsoft.com/office/drawing/2014/main" id="{5FA570C9-D2BB-4A81-8C6F-1914F6F3B591}"/>
            </a:ext>
          </a:extLst>
        </xdr:cNvPr>
        <xdr:cNvSpPr/>
      </xdr:nvSpPr>
      <xdr:spPr>
        <a:xfrm>
          <a:off x="7810500" y="1444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67311</xdr:rowOff>
    </xdr:from>
    <xdr:to>
      <xdr:col>36</xdr:col>
      <xdr:colOff>165100</xdr:colOff>
      <xdr:row>84</xdr:row>
      <xdr:rowOff>168911</xdr:rowOff>
    </xdr:to>
    <xdr:sp macro="" textlink="">
      <xdr:nvSpPr>
        <xdr:cNvPr id="354" name="フローチャート: 判断 353">
          <a:extLst>
            <a:ext uri="{FF2B5EF4-FFF2-40B4-BE49-F238E27FC236}">
              <a16:creationId xmlns:a16="http://schemas.microsoft.com/office/drawing/2014/main" id="{39D93968-3A06-441B-AE9A-231E2E760977}"/>
            </a:ext>
          </a:extLst>
        </xdr:cNvPr>
        <xdr:cNvSpPr/>
      </xdr:nvSpPr>
      <xdr:spPr>
        <a:xfrm>
          <a:off x="6921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34339FDB-86CB-46CE-96DE-912726C6167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5FCC61DC-5E3D-4B1E-B926-F38B2C75737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FC2F1F8-24E5-4EEB-8A5A-3F65BE6B4CF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E252847-8795-41E7-BFF9-1B17154FD6D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89D39C5F-5E77-4B66-9978-4F413EF0282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82006</xdr:rowOff>
    </xdr:from>
    <xdr:to>
      <xdr:col>55</xdr:col>
      <xdr:colOff>50800</xdr:colOff>
      <xdr:row>87</xdr:row>
      <xdr:rowOff>12156</xdr:rowOff>
    </xdr:to>
    <xdr:sp macro="" textlink="">
      <xdr:nvSpPr>
        <xdr:cNvPr id="360" name="楕円 359">
          <a:extLst>
            <a:ext uri="{FF2B5EF4-FFF2-40B4-BE49-F238E27FC236}">
              <a16:creationId xmlns:a16="http://schemas.microsoft.com/office/drawing/2014/main" id="{0F01E062-DC7D-411A-BCFB-AA12CFA0043C}"/>
            </a:ext>
          </a:extLst>
        </xdr:cNvPr>
        <xdr:cNvSpPr/>
      </xdr:nvSpPr>
      <xdr:spPr>
        <a:xfrm>
          <a:off x="10426700" y="148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168383</xdr:rowOff>
    </xdr:from>
    <xdr:ext cx="469744" cy="259045"/>
    <xdr:sp macro="" textlink="">
      <xdr:nvSpPr>
        <xdr:cNvPr id="361" name="【福祉施設】&#10;一人当たり面積該当値テキスト">
          <a:extLst>
            <a:ext uri="{FF2B5EF4-FFF2-40B4-BE49-F238E27FC236}">
              <a16:creationId xmlns:a16="http://schemas.microsoft.com/office/drawing/2014/main" id="{D55F9D39-6C59-4EBA-BE85-58AC740BACC6}"/>
            </a:ext>
          </a:extLst>
        </xdr:cNvPr>
        <xdr:cNvSpPr txBox="1"/>
      </xdr:nvSpPr>
      <xdr:spPr>
        <a:xfrm>
          <a:off x="10515600" y="1474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83638</xdr:rowOff>
    </xdr:from>
    <xdr:to>
      <xdr:col>50</xdr:col>
      <xdr:colOff>165100</xdr:colOff>
      <xdr:row>87</xdr:row>
      <xdr:rowOff>13788</xdr:rowOff>
    </xdr:to>
    <xdr:sp macro="" textlink="">
      <xdr:nvSpPr>
        <xdr:cNvPr id="362" name="楕円 361">
          <a:extLst>
            <a:ext uri="{FF2B5EF4-FFF2-40B4-BE49-F238E27FC236}">
              <a16:creationId xmlns:a16="http://schemas.microsoft.com/office/drawing/2014/main" id="{C9F3F1C3-33F8-4E1E-B56F-A3B6ADBDB92B}"/>
            </a:ext>
          </a:extLst>
        </xdr:cNvPr>
        <xdr:cNvSpPr/>
      </xdr:nvSpPr>
      <xdr:spPr>
        <a:xfrm>
          <a:off x="9588500" y="1482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132806</xdr:rowOff>
    </xdr:from>
    <xdr:to>
      <xdr:col>55</xdr:col>
      <xdr:colOff>0</xdr:colOff>
      <xdr:row>86</xdr:row>
      <xdr:rowOff>134438</xdr:rowOff>
    </xdr:to>
    <xdr:cxnSp macro="">
      <xdr:nvCxnSpPr>
        <xdr:cNvPr id="363" name="直線コネクタ 362">
          <a:extLst>
            <a:ext uri="{FF2B5EF4-FFF2-40B4-BE49-F238E27FC236}">
              <a16:creationId xmlns:a16="http://schemas.microsoft.com/office/drawing/2014/main" id="{980B77BE-A0E0-44A2-A35C-ECEE996B4357}"/>
            </a:ext>
          </a:extLst>
        </xdr:cNvPr>
        <xdr:cNvCxnSpPr/>
      </xdr:nvCxnSpPr>
      <xdr:spPr>
        <a:xfrm flipV="1">
          <a:off x="9639300" y="1487750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83638</xdr:rowOff>
    </xdr:from>
    <xdr:to>
      <xdr:col>46</xdr:col>
      <xdr:colOff>38100</xdr:colOff>
      <xdr:row>87</xdr:row>
      <xdr:rowOff>13788</xdr:rowOff>
    </xdr:to>
    <xdr:sp macro="" textlink="">
      <xdr:nvSpPr>
        <xdr:cNvPr id="364" name="楕円 363">
          <a:extLst>
            <a:ext uri="{FF2B5EF4-FFF2-40B4-BE49-F238E27FC236}">
              <a16:creationId xmlns:a16="http://schemas.microsoft.com/office/drawing/2014/main" id="{04EA78EA-EF93-4CA6-8615-A578D6F629D9}"/>
            </a:ext>
          </a:extLst>
        </xdr:cNvPr>
        <xdr:cNvSpPr/>
      </xdr:nvSpPr>
      <xdr:spPr>
        <a:xfrm>
          <a:off x="8699500" y="1482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134438</xdr:rowOff>
    </xdr:from>
    <xdr:to>
      <xdr:col>50</xdr:col>
      <xdr:colOff>114300</xdr:colOff>
      <xdr:row>86</xdr:row>
      <xdr:rowOff>134438</xdr:rowOff>
    </xdr:to>
    <xdr:cxnSp macro="">
      <xdr:nvCxnSpPr>
        <xdr:cNvPr id="365" name="直線コネクタ 364">
          <a:extLst>
            <a:ext uri="{FF2B5EF4-FFF2-40B4-BE49-F238E27FC236}">
              <a16:creationId xmlns:a16="http://schemas.microsoft.com/office/drawing/2014/main" id="{2ECCDCDE-58AF-4FB0-8B47-005EBE2CA86A}"/>
            </a:ext>
          </a:extLst>
        </xdr:cNvPr>
        <xdr:cNvCxnSpPr/>
      </xdr:nvCxnSpPr>
      <xdr:spPr>
        <a:xfrm>
          <a:off x="8750300" y="148791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85271</xdr:rowOff>
    </xdr:from>
    <xdr:to>
      <xdr:col>41</xdr:col>
      <xdr:colOff>101600</xdr:colOff>
      <xdr:row>87</xdr:row>
      <xdr:rowOff>15421</xdr:rowOff>
    </xdr:to>
    <xdr:sp macro="" textlink="">
      <xdr:nvSpPr>
        <xdr:cNvPr id="366" name="楕円 365">
          <a:extLst>
            <a:ext uri="{FF2B5EF4-FFF2-40B4-BE49-F238E27FC236}">
              <a16:creationId xmlns:a16="http://schemas.microsoft.com/office/drawing/2014/main" id="{BA9D7A7F-A0C4-4DFA-9BD5-49D89ED2283D}"/>
            </a:ext>
          </a:extLst>
        </xdr:cNvPr>
        <xdr:cNvSpPr/>
      </xdr:nvSpPr>
      <xdr:spPr>
        <a:xfrm>
          <a:off x="7810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134438</xdr:rowOff>
    </xdr:from>
    <xdr:to>
      <xdr:col>45</xdr:col>
      <xdr:colOff>177800</xdr:colOff>
      <xdr:row>86</xdr:row>
      <xdr:rowOff>136071</xdr:rowOff>
    </xdr:to>
    <xdr:cxnSp macro="">
      <xdr:nvCxnSpPr>
        <xdr:cNvPr id="367" name="直線コネクタ 366">
          <a:extLst>
            <a:ext uri="{FF2B5EF4-FFF2-40B4-BE49-F238E27FC236}">
              <a16:creationId xmlns:a16="http://schemas.microsoft.com/office/drawing/2014/main" id="{15F380D7-0846-4038-9BA9-809C8DCFF500}"/>
            </a:ext>
          </a:extLst>
        </xdr:cNvPr>
        <xdr:cNvCxnSpPr/>
      </xdr:nvCxnSpPr>
      <xdr:spPr>
        <a:xfrm flipV="1">
          <a:off x="7861300" y="1487913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85271</xdr:rowOff>
    </xdr:from>
    <xdr:to>
      <xdr:col>36</xdr:col>
      <xdr:colOff>165100</xdr:colOff>
      <xdr:row>87</xdr:row>
      <xdr:rowOff>15421</xdr:rowOff>
    </xdr:to>
    <xdr:sp macro="" textlink="">
      <xdr:nvSpPr>
        <xdr:cNvPr id="368" name="楕円 367">
          <a:extLst>
            <a:ext uri="{FF2B5EF4-FFF2-40B4-BE49-F238E27FC236}">
              <a16:creationId xmlns:a16="http://schemas.microsoft.com/office/drawing/2014/main" id="{DDCF65F4-7C04-4ACA-B057-C6419E9A1742}"/>
            </a:ext>
          </a:extLst>
        </xdr:cNvPr>
        <xdr:cNvSpPr/>
      </xdr:nvSpPr>
      <xdr:spPr>
        <a:xfrm>
          <a:off x="6921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136071</xdr:rowOff>
    </xdr:from>
    <xdr:to>
      <xdr:col>41</xdr:col>
      <xdr:colOff>50800</xdr:colOff>
      <xdr:row>86</xdr:row>
      <xdr:rowOff>136071</xdr:rowOff>
    </xdr:to>
    <xdr:cxnSp macro="">
      <xdr:nvCxnSpPr>
        <xdr:cNvPr id="369" name="直線コネクタ 368">
          <a:extLst>
            <a:ext uri="{FF2B5EF4-FFF2-40B4-BE49-F238E27FC236}">
              <a16:creationId xmlns:a16="http://schemas.microsoft.com/office/drawing/2014/main" id="{4B0B2156-2D7D-419B-8F15-D5792CB2145E}"/>
            </a:ext>
          </a:extLst>
        </xdr:cNvPr>
        <xdr:cNvCxnSpPr/>
      </xdr:nvCxnSpPr>
      <xdr:spPr>
        <a:xfrm>
          <a:off x="6972300" y="14880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40113</xdr:rowOff>
    </xdr:from>
    <xdr:ext cx="469744" cy="259045"/>
    <xdr:sp macro="" textlink="">
      <xdr:nvSpPr>
        <xdr:cNvPr id="370" name="n_1aveValue【福祉施設】&#10;一人当たり面積">
          <a:extLst>
            <a:ext uri="{FF2B5EF4-FFF2-40B4-BE49-F238E27FC236}">
              <a16:creationId xmlns:a16="http://schemas.microsoft.com/office/drawing/2014/main" id="{D92156D3-94BB-4558-9E05-5B14B7DFD22B}"/>
            </a:ext>
          </a:extLst>
        </xdr:cNvPr>
        <xdr:cNvSpPr txBox="1"/>
      </xdr:nvSpPr>
      <xdr:spPr>
        <a:xfrm>
          <a:off x="9391727" y="1427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169108</xdr:rowOff>
    </xdr:from>
    <xdr:ext cx="469744" cy="259045"/>
    <xdr:sp macro="" textlink="">
      <xdr:nvSpPr>
        <xdr:cNvPr id="371" name="n_2aveValue【福祉施設】&#10;一人当たり面積">
          <a:extLst>
            <a:ext uri="{FF2B5EF4-FFF2-40B4-BE49-F238E27FC236}">
              <a16:creationId xmlns:a16="http://schemas.microsoft.com/office/drawing/2014/main" id="{D1B37479-CB2A-46D3-8F50-F8FD66BEAF37}"/>
            </a:ext>
          </a:extLst>
        </xdr:cNvPr>
        <xdr:cNvSpPr txBox="1"/>
      </xdr:nvSpPr>
      <xdr:spPr>
        <a:xfrm>
          <a:off x="8515427" y="1422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164209</xdr:rowOff>
    </xdr:from>
    <xdr:ext cx="469744" cy="259045"/>
    <xdr:sp macro="" textlink="">
      <xdr:nvSpPr>
        <xdr:cNvPr id="372" name="n_3aveValue【福祉施設】&#10;一人当たり面積">
          <a:extLst>
            <a:ext uri="{FF2B5EF4-FFF2-40B4-BE49-F238E27FC236}">
              <a16:creationId xmlns:a16="http://schemas.microsoft.com/office/drawing/2014/main" id="{87FB0E69-99D3-495F-8676-A902D740247F}"/>
            </a:ext>
          </a:extLst>
        </xdr:cNvPr>
        <xdr:cNvSpPr txBox="1"/>
      </xdr:nvSpPr>
      <xdr:spPr>
        <a:xfrm>
          <a:off x="7626427" y="1422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13988</xdr:rowOff>
    </xdr:from>
    <xdr:ext cx="469744" cy="259045"/>
    <xdr:sp macro="" textlink="">
      <xdr:nvSpPr>
        <xdr:cNvPr id="373" name="n_4aveValue【福祉施設】&#10;一人当たり面積">
          <a:extLst>
            <a:ext uri="{FF2B5EF4-FFF2-40B4-BE49-F238E27FC236}">
              <a16:creationId xmlns:a16="http://schemas.microsoft.com/office/drawing/2014/main" id="{33AE5CAD-FD42-4255-B384-1A0050060482}"/>
            </a:ext>
          </a:extLst>
        </xdr:cNvPr>
        <xdr:cNvSpPr txBox="1"/>
      </xdr:nvSpPr>
      <xdr:spPr>
        <a:xfrm>
          <a:off x="6737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4915</xdr:rowOff>
    </xdr:from>
    <xdr:ext cx="469744" cy="259045"/>
    <xdr:sp macro="" textlink="">
      <xdr:nvSpPr>
        <xdr:cNvPr id="374" name="n_1mainValue【福祉施設】&#10;一人当たり面積">
          <a:extLst>
            <a:ext uri="{FF2B5EF4-FFF2-40B4-BE49-F238E27FC236}">
              <a16:creationId xmlns:a16="http://schemas.microsoft.com/office/drawing/2014/main" id="{B3A49551-CF8D-4397-BC2D-955E17EB701F}"/>
            </a:ext>
          </a:extLst>
        </xdr:cNvPr>
        <xdr:cNvSpPr txBox="1"/>
      </xdr:nvSpPr>
      <xdr:spPr>
        <a:xfrm>
          <a:off x="9391727" y="1492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4915</xdr:rowOff>
    </xdr:from>
    <xdr:ext cx="469744" cy="259045"/>
    <xdr:sp macro="" textlink="">
      <xdr:nvSpPr>
        <xdr:cNvPr id="375" name="n_2mainValue【福祉施設】&#10;一人当たり面積">
          <a:extLst>
            <a:ext uri="{FF2B5EF4-FFF2-40B4-BE49-F238E27FC236}">
              <a16:creationId xmlns:a16="http://schemas.microsoft.com/office/drawing/2014/main" id="{12F47D5B-A634-4E2C-ACE5-629787D47559}"/>
            </a:ext>
          </a:extLst>
        </xdr:cNvPr>
        <xdr:cNvSpPr txBox="1"/>
      </xdr:nvSpPr>
      <xdr:spPr>
        <a:xfrm>
          <a:off x="8515427" y="1492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6548</xdr:rowOff>
    </xdr:from>
    <xdr:ext cx="469744" cy="259045"/>
    <xdr:sp macro="" textlink="">
      <xdr:nvSpPr>
        <xdr:cNvPr id="376" name="n_3mainValue【福祉施設】&#10;一人当たり面積">
          <a:extLst>
            <a:ext uri="{FF2B5EF4-FFF2-40B4-BE49-F238E27FC236}">
              <a16:creationId xmlns:a16="http://schemas.microsoft.com/office/drawing/2014/main" id="{AA54317F-1E71-4102-9745-2E7B32A9C353}"/>
            </a:ext>
          </a:extLst>
        </xdr:cNvPr>
        <xdr:cNvSpPr txBox="1"/>
      </xdr:nvSpPr>
      <xdr:spPr>
        <a:xfrm>
          <a:off x="7626427" y="149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6548</xdr:rowOff>
    </xdr:from>
    <xdr:ext cx="469744" cy="259045"/>
    <xdr:sp macro="" textlink="">
      <xdr:nvSpPr>
        <xdr:cNvPr id="377" name="n_4mainValue【福祉施設】&#10;一人当たり面積">
          <a:extLst>
            <a:ext uri="{FF2B5EF4-FFF2-40B4-BE49-F238E27FC236}">
              <a16:creationId xmlns:a16="http://schemas.microsoft.com/office/drawing/2014/main" id="{0B90D74C-E37D-4737-8B89-5DAA75131F2C}"/>
            </a:ext>
          </a:extLst>
        </xdr:cNvPr>
        <xdr:cNvSpPr txBox="1"/>
      </xdr:nvSpPr>
      <xdr:spPr>
        <a:xfrm>
          <a:off x="6737427" y="149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B6B4E66A-B845-4D61-AEDE-B82AE3B578D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293B3111-314D-4EA8-BC88-B79B3A87E8A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9DDA957-B1C7-4B03-8BC4-C35482C87BE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514AB0F0-FA96-416E-A824-22DB404AAA8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DB1AD19F-568D-46BD-B0C8-8E33ACDE51C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5838F633-A4BD-4A4B-A4D7-D4F04ADB32A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4E9C66CB-ECA0-4B8E-8BCA-67946F1A893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EA9172D4-CFA9-4126-B1DA-A648260BD9A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1401DD16-01A0-4F98-B0FA-ABBD7460124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B4D86C66-2451-4938-A456-279EC0A56DD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BB3B0CD2-9B6F-47BD-BBB4-5DBD6D438F3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D8E38BEB-E0ED-4492-B898-1B177B9BA34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A0C323B5-7088-43D6-BB88-D3417D785A5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5CC91C39-5036-44AA-A976-27225A7C927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9C708C07-BD70-4BC3-8E6D-B9DAEF65EB5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56CAEEF8-C030-49A2-9E62-3EB207A0475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5631AC9B-77D3-4505-9FF4-61CC9FAD8A0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33C81E8D-524B-42E5-A608-D3B5929F63B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BBCAA23A-2604-4AB5-91D6-062D2D89E13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CEAFA77E-5A34-493E-8F1D-68BAD3243C6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F17F4BB0-1FC9-476C-B87B-1C376834B2B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1816F4D6-189B-49E4-AA51-65075BB440C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69455E5C-1C8E-4997-871D-AD851AE6684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EDA09399-94A6-4961-983D-8CE112BDAF2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DFFD77AC-19C9-4740-B5EB-9ABAD7D8829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B2BAD6E2-BEF0-47E2-81E8-506CF0B0D35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A9F31F6E-1230-4A28-9C76-39DD360900D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3C112A13-94E1-44C7-9125-10E753EBC44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0F0F78E9-CD7B-464F-954F-4C122C7B278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A19A56DC-4A82-42D1-997D-4E843CF145F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0EB1F25C-4AE1-4613-B32F-2741DDE05C4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50027C55-27F9-40BC-8723-93DA6E1BFA8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02FD7EA0-EF12-458D-9217-A1CE75C818E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1478AB3F-189F-4098-863E-78119CF7C44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2B8E9918-DCD9-47F9-B7F0-146CCFE0B3B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DD4C2B22-601F-4F91-950B-5BDB39C8ACC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3B2A9FB4-ECDE-4095-98AF-752CD5D181B3}"/>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98830D86-6E21-4573-AA4E-64A00996ED2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8D472432-BB54-4C42-9F66-2DD68E792AD4}"/>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F3EA4B4D-DCDE-4A9B-BA2E-E27CB9DE8D7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id="{F5D8E539-31F9-475D-AE82-492C837750B1}"/>
            </a:ext>
          </a:extLst>
        </xdr:cNvPr>
        <xdr:cNvCxnSpPr/>
      </xdr:nvCxnSpPr>
      <xdr:spPr>
        <a:xfrm flipV="1">
          <a:off x="16318864" y="5709285"/>
          <a:ext cx="0"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一般廃棄物処理施設】&#10;有形固定資産減価償却率最小値テキスト">
          <a:extLst>
            <a:ext uri="{FF2B5EF4-FFF2-40B4-BE49-F238E27FC236}">
              <a16:creationId xmlns:a16="http://schemas.microsoft.com/office/drawing/2014/main" id="{88FC238B-6AEC-459B-9D26-58CB6B13F4E6}"/>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336E9E4E-2C27-4320-A0C3-72866305A61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421" name="【一般廃棄物処理施設】&#10;有形固定資産減価償却率最大値テキスト">
          <a:extLst>
            <a:ext uri="{FF2B5EF4-FFF2-40B4-BE49-F238E27FC236}">
              <a16:creationId xmlns:a16="http://schemas.microsoft.com/office/drawing/2014/main" id="{B6BD74CD-A675-44EC-B4F8-0A16C926357C}"/>
            </a:ext>
          </a:extLst>
        </xdr:cNvPr>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422" name="直線コネクタ 421">
          <a:extLst>
            <a:ext uri="{FF2B5EF4-FFF2-40B4-BE49-F238E27FC236}">
              <a16:creationId xmlns:a16="http://schemas.microsoft.com/office/drawing/2014/main" id="{41C7BB07-D346-4371-B509-5F3D3BFFACA6}"/>
            </a:ext>
          </a:extLst>
        </xdr:cNvPr>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id="{9774BF18-05F9-4ED5-B0F6-B321A7396B31}"/>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4" name="フローチャート: 判断 423">
          <a:extLst>
            <a:ext uri="{FF2B5EF4-FFF2-40B4-BE49-F238E27FC236}">
              <a16:creationId xmlns:a16="http://schemas.microsoft.com/office/drawing/2014/main" id="{7666699E-9BB4-48EE-8E33-79066D7891FC}"/>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5" name="フローチャート: 判断 424">
          <a:extLst>
            <a:ext uri="{FF2B5EF4-FFF2-40B4-BE49-F238E27FC236}">
              <a16:creationId xmlns:a16="http://schemas.microsoft.com/office/drawing/2014/main" id="{1E9A9EB0-30FC-453E-8D05-5DEC212F3FD2}"/>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426" name="フローチャート: 判断 425">
          <a:extLst>
            <a:ext uri="{FF2B5EF4-FFF2-40B4-BE49-F238E27FC236}">
              <a16:creationId xmlns:a16="http://schemas.microsoft.com/office/drawing/2014/main" id="{E829502F-C00D-4004-B9F3-9EBDE6C017C7}"/>
            </a:ext>
          </a:extLst>
        </xdr:cNvPr>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27" name="フローチャート: 判断 426">
          <a:extLst>
            <a:ext uri="{FF2B5EF4-FFF2-40B4-BE49-F238E27FC236}">
              <a16:creationId xmlns:a16="http://schemas.microsoft.com/office/drawing/2014/main" id="{725BF143-6778-4D6B-BFDE-A437589D5365}"/>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84455</xdr:rowOff>
    </xdr:from>
    <xdr:to>
      <xdr:col>67</xdr:col>
      <xdr:colOff>101600</xdr:colOff>
      <xdr:row>38</xdr:row>
      <xdr:rowOff>14605</xdr:rowOff>
    </xdr:to>
    <xdr:sp macro="" textlink="">
      <xdr:nvSpPr>
        <xdr:cNvPr id="428" name="フローチャート: 判断 427">
          <a:extLst>
            <a:ext uri="{FF2B5EF4-FFF2-40B4-BE49-F238E27FC236}">
              <a16:creationId xmlns:a16="http://schemas.microsoft.com/office/drawing/2014/main" id="{FB4982E1-5551-442D-8E35-1CA3E5768386}"/>
            </a:ext>
          </a:extLst>
        </xdr:cNvPr>
        <xdr:cNvSpPr/>
      </xdr:nvSpPr>
      <xdr:spPr>
        <a:xfrm>
          <a:off x="12763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F6794B6B-8F43-4101-B522-4CBD9520C41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AAF19BF7-BAB3-4E4C-AC53-19EA6E41078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40C2646-0003-49C1-BDC2-66000864931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A503BF3B-EB1F-49AD-8438-574A765C3DD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AAE6F029-8C25-4547-B6B6-1BE14C08278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34" name="楕円 433">
          <a:extLst>
            <a:ext uri="{FF2B5EF4-FFF2-40B4-BE49-F238E27FC236}">
              <a16:creationId xmlns:a16="http://schemas.microsoft.com/office/drawing/2014/main" id="{C60D931A-C4B1-4B4D-99BE-B52A7B1CD40A}"/>
            </a:ext>
          </a:extLst>
        </xdr:cNvPr>
        <xdr:cNvSpPr/>
      </xdr:nvSpPr>
      <xdr:spPr>
        <a:xfrm>
          <a:off x="16268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139717</xdr:rowOff>
    </xdr:from>
    <xdr:ext cx="405111" cy="259045"/>
    <xdr:sp macro="" textlink="">
      <xdr:nvSpPr>
        <xdr:cNvPr id="435" name="【一般廃棄物処理施設】&#10;有形固定資産減価償却率該当値テキスト">
          <a:extLst>
            <a:ext uri="{FF2B5EF4-FFF2-40B4-BE49-F238E27FC236}">
              <a16:creationId xmlns:a16="http://schemas.microsoft.com/office/drawing/2014/main" id="{8D273F3F-C0DA-48B0-B455-11DD8193488B}"/>
            </a:ext>
          </a:extLst>
        </xdr:cNvPr>
        <xdr:cNvSpPr txBox="1"/>
      </xdr:nvSpPr>
      <xdr:spPr>
        <a:xfrm>
          <a:off x="16357600"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29210</xdr:rowOff>
    </xdr:from>
    <xdr:to>
      <xdr:col>81</xdr:col>
      <xdr:colOff>101600</xdr:colOff>
      <xdr:row>36</xdr:row>
      <xdr:rowOff>130810</xdr:rowOff>
    </xdr:to>
    <xdr:sp macro="" textlink="">
      <xdr:nvSpPr>
        <xdr:cNvPr id="436" name="楕円 435">
          <a:extLst>
            <a:ext uri="{FF2B5EF4-FFF2-40B4-BE49-F238E27FC236}">
              <a16:creationId xmlns:a16="http://schemas.microsoft.com/office/drawing/2014/main" id="{37E98834-D81A-488F-AB5F-ACBFC0E094D9}"/>
            </a:ext>
          </a:extLst>
        </xdr:cNvPr>
        <xdr:cNvSpPr/>
      </xdr:nvSpPr>
      <xdr:spPr>
        <a:xfrm>
          <a:off x="15430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80010</xdr:rowOff>
    </xdr:from>
    <xdr:to>
      <xdr:col>85</xdr:col>
      <xdr:colOff>127000</xdr:colOff>
      <xdr:row>36</xdr:row>
      <xdr:rowOff>167640</xdr:rowOff>
    </xdr:to>
    <xdr:cxnSp macro="">
      <xdr:nvCxnSpPr>
        <xdr:cNvPr id="437" name="直線コネクタ 436">
          <a:extLst>
            <a:ext uri="{FF2B5EF4-FFF2-40B4-BE49-F238E27FC236}">
              <a16:creationId xmlns:a16="http://schemas.microsoft.com/office/drawing/2014/main" id="{4E2E9701-2F8C-4A7A-A46A-D19939F8813A}"/>
            </a:ext>
          </a:extLst>
        </xdr:cNvPr>
        <xdr:cNvCxnSpPr/>
      </xdr:nvCxnSpPr>
      <xdr:spPr>
        <a:xfrm>
          <a:off x="15481300" y="625221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114935</xdr:rowOff>
    </xdr:from>
    <xdr:to>
      <xdr:col>76</xdr:col>
      <xdr:colOff>165100</xdr:colOff>
      <xdr:row>36</xdr:row>
      <xdr:rowOff>45085</xdr:rowOff>
    </xdr:to>
    <xdr:sp macro="" textlink="">
      <xdr:nvSpPr>
        <xdr:cNvPr id="438" name="楕円 437">
          <a:extLst>
            <a:ext uri="{FF2B5EF4-FFF2-40B4-BE49-F238E27FC236}">
              <a16:creationId xmlns:a16="http://schemas.microsoft.com/office/drawing/2014/main" id="{0E9ED403-D84B-42F3-80A2-66714E9AA0E3}"/>
            </a:ext>
          </a:extLst>
        </xdr:cNvPr>
        <xdr:cNvSpPr/>
      </xdr:nvSpPr>
      <xdr:spPr>
        <a:xfrm>
          <a:off x="14541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165735</xdr:rowOff>
    </xdr:from>
    <xdr:to>
      <xdr:col>81</xdr:col>
      <xdr:colOff>50800</xdr:colOff>
      <xdr:row>36</xdr:row>
      <xdr:rowOff>80010</xdr:rowOff>
    </xdr:to>
    <xdr:cxnSp macro="">
      <xdr:nvCxnSpPr>
        <xdr:cNvPr id="439" name="直線コネクタ 438">
          <a:extLst>
            <a:ext uri="{FF2B5EF4-FFF2-40B4-BE49-F238E27FC236}">
              <a16:creationId xmlns:a16="http://schemas.microsoft.com/office/drawing/2014/main" id="{35D7E8D4-3F83-4CC5-B6B9-078B1A020A93}"/>
            </a:ext>
          </a:extLst>
        </xdr:cNvPr>
        <xdr:cNvCxnSpPr/>
      </xdr:nvCxnSpPr>
      <xdr:spPr>
        <a:xfrm>
          <a:off x="14592300" y="616648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29210</xdr:rowOff>
    </xdr:from>
    <xdr:to>
      <xdr:col>72</xdr:col>
      <xdr:colOff>38100</xdr:colOff>
      <xdr:row>35</xdr:row>
      <xdr:rowOff>130810</xdr:rowOff>
    </xdr:to>
    <xdr:sp macro="" textlink="">
      <xdr:nvSpPr>
        <xdr:cNvPr id="440" name="楕円 439">
          <a:extLst>
            <a:ext uri="{FF2B5EF4-FFF2-40B4-BE49-F238E27FC236}">
              <a16:creationId xmlns:a16="http://schemas.microsoft.com/office/drawing/2014/main" id="{824FF812-6BF2-424F-970F-F2A6991343D6}"/>
            </a:ext>
          </a:extLst>
        </xdr:cNvPr>
        <xdr:cNvSpPr/>
      </xdr:nvSpPr>
      <xdr:spPr>
        <a:xfrm>
          <a:off x="13652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80010</xdr:rowOff>
    </xdr:from>
    <xdr:to>
      <xdr:col>76</xdr:col>
      <xdr:colOff>114300</xdr:colOff>
      <xdr:row>35</xdr:row>
      <xdr:rowOff>165735</xdr:rowOff>
    </xdr:to>
    <xdr:cxnSp macro="">
      <xdr:nvCxnSpPr>
        <xdr:cNvPr id="441" name="直線コネクタ 440">
          <a:extLst>
            <a:ext uri="{FF2B5EF4-FFF2-40B4-BE49-F238E27FC236}">
              <a16:creationId xmlns:a16="http://schemas.microsoft.com/office/drawing/2014/main" id="{CD581EC5-4412-43B8-A528-A1163FE59A41}"/>
            </a:ext>
          </a:extLst>
        </xdr:cNvPr>
        <xdr:cNvCxnSpPr/>
      </xdr:nvCxnSpPr>
      <xdr:spPr>
        <a:xfrm>
          <a:off x="13703300" y="608076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126365</xdr:rowOff>
    </xdr:from>
    <xdr:to>
      <xdr:col>67</xdr:col>
      <xdr:colOff>101600</xdr:colOff>
      <xdr:row>35</xdr:row>
      <xdr:rowOff>56515</xdr:rowOff>
    </xdr:to>
    <xdr:sp macro="" textlink="">
      <xdr:nvSpPr>
        <xdr:cNvPr id="442" name="楕円 441">
          <a:extLst>
            <a:ext uri="{FF2B5EF4-FFF2-40B4-BE49-F238E27FC236}">
              <a16:creationId xmlns:a16="http://schemas.microsoft.com/office/drawing/2014/main" id="{1EB8B4BD-4AE9-4CF8-BFE7-F7054001DECD}"/>
            </a:ext>
          </a:extLst>
        </xdr:cNvPr>
        <xdr:cNvSpPr/>
      </xdr:nvSpPr>
      <xdr:spPr>
        <a:xfrm>
          <a:off x="12763500" y="59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5715</xdr:rowOff>
    </xdr:from>
    <xdr:to>
      <xdr:col>71</xdr:col>
      <xdr:colOff>177800</xdr:colOff>
      <xdr:row>35</xdr:row>
      <xdr:rowOff>80010</xdr:rowOff>
    </xdr:to>
    <xdr:cxnSp macro="">
      <xdr:nvCxnSpPr>
        <xdr:cNvPr id="443" name="直線コネクタ 442">
          <a:extLst>
            <a:ext uri="{FF2B5EF4-FFF2-40B4-BE49-F238E27FC236}">
              <a16:creationId xmlns:a16="http://schemas.microsoft.com/office/drawing/2014/main" id="{0003EC11-733B-4662-90F6-065FDBFF6690}"/>
            </a:ext>
          </a:extLst>
        </xdr:cNvPr>
        <xdr:cNvCxnSpPr/>
      </xdr:nvCxnSpPr>
      <xdr:spPr>
        <a:xfrm>
          <a:off x="12814300" y="600646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444" name="n_1aveValue【一般廃棄物処理施設】&#10;有形固定資産減価償却率">
          <a:extLst>
            <a:ext uri="{FF2B5EF4-FFF2-40B4-BE49-F238E27FC236}">
              <a16:creationId xmlns:a16="http://schemas.microsoft.com/office/drawing/2014/main" id="{B4FF03D9-DB1D-4BB3-85CC-698016B88245}"/>
            </a:ext>
          </a:extLst>
        </xdr:cNvPr>
        <xdr:cNvSpPr txBox="1"/>
      </xdr:nvSpPr>
      <xdr:spPr>
        <a:xfrm>
          <a:off x="152660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64787</xdr:rowOff>
    </xdr:from>
    <xdr:ext cx="405111" cy="259045"/>
    <xdr:sp macro="" textlink="">
      <xdr:nvSpPr>
        <xdr:cNvPr id="445" name="n_2aveValue【一般廃棄物処理施設】&#10;有形固定資産減価償却率">
          <a:extLst>
            <a:ext uri="{FF2B5EF4-FFF2-40B4-BE49-F238E27FC236}">
              <a16:creationId xmlns:a16="http://schemas.microsoft.com/office/drawing/2014/main" id="{696A80D2-1C4D-4043-89E7-8B823445A1BD}"/>
            </a:ext>
          </a:extLst>
        </xdr:cNvPr>
        <xdr:cNvSpPr txBox="1"/>
      </xdr:nvSpPr>
      <xdr:spPr>
        <a:xfrm>
          <a:off x="14389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446" name="n_3aveValue【一般廃棄物処理施設】&#10;有形固定資産減価償却率">
          <a:extLst>
            <a:ext uri="{FF2B5EF4-FFF2-40B4-BE49-F238E27FC236}">
              <a16:creationId xmlns:a16="http://schemas.microsoft.com/office/drawing/2014/main" id="{65326F3F-0BCE-4770-9A98-31910857AF47}"/>
            </a:ext>
          </a:extLst>
        </xdr:cNvPr>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5732</xdr:rowOff>
    </xdr:from>
    <xdr:ext cx="405111" cy="259045"/>
    <xdr:sp macro="" textlink="">
      <xdr:nvSpPr>
        <xdr:cNvPr id="447" name="n_4aveValue【一般廃棄物処理施設】&#10;有形固定資産減価償却率">
          <a:extLst>
            <a:ext uri="{FF2B5EF4-FFF2-40B4-BE49-F238E27FC236}">
              <a16:creationId xmlns:a16="http://schemas.microsoft.com/office/drawing/2014/main" id="{0FE7DB3C-2C32-440A-ACB3-60569AE218DE}"/>
            </a:ext>
          </a:extLst>
        </xdr:cNvPr>
        <xdr:cNvSpPr txBox="1"/>
      </xdr:nvSpPr>
      <xdr:spPr>
        <a:xfrm>
          <a:off x="12611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147337</xdr:rowOff>
    </xdr:from>
    <xdr:ext cx="405111" cy="259045"/>
    <xdr:sp macro="" textlink="">
      <xdr:nvSpPr>
        <xdr:cNvPr id="448" name="n_1mainValue【一般廃棄物処理施設】&#10;有形固定資産減価償却率">
          <a:extLst>
            <a:ext uri="{FF2B5EF4-FFF2-40B4-BE49-F238E27FC236}">
              <a16:creationId xmlns:a16="http://schemas.microsoft.com/office/drawing/2014/main" id="{11B6A7C6-D37C-4971-8D3C-BDC5C9A290F9}"/>
            </a:ext>
          </a:extLst>
        </xdr:cNvPr>
        <xdr:cNvSpPr txBox="1"/>
      </xdr:nvSpPr>
      <xdr:spPr>
        <a:xfrm>
          <a:off x="1526604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61612</xdr:rowOff>
    </xdr:from>
    <xdr:ext cx="405111" cy="259045"/>
    <xdr:sp macro="" textlink="">
      <xdr:nvSpPr>
        <xdr:cNvPr id="449" name="n_2mainValue【一般廃棄物処理施設】&#10;有形固定資産減価償却率">
          <a:extLst>
            <a:ext uri="{FF2B5EF4-FFF2-40B4-BE49-F238E27FC236}">
              <a16:creationId xmlns:a16="http://schemas.microsoft.com/office/drawing/2014/main" id="{91AFE97A-112D-4456-B0D4-28F363C0BDA2}"/>
            </a:ext>
          </a:extLst>
        </xdr:cNvPr>
        <xdr:cNvSpPr txBox="1"/>
      </xdr:nvSpPr>
      <xdr:spPr>
        <a:xfrm>
          <a:off x="143897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147337</xdr:rowOff>
    </xdr:from>
    <xdr:ext cx="405111" cy="259045"/>
    <xdr:sp macro="" textlink="">
      <xdr:nvSpPr>
        <xdr:cNvPr id="450" name="n_3mainValue【一般廃棄物処理施設】&#10;有形固定資産減価償却率">
          <a:extLst>
            <a:ext uri="{FF2B5EF4-FFF2-40B4-BE49-F238E27FC236}">
              <a16:creationId xmlns:a16="http://schemas.microsoft.com/office/drawing/2014/main" id="{BAD5A907-51D2-4A98-B425-599166AE2E23}"/>
            </a:ext>
          </a:extLst>
        </xdr:cNvPr>
        <xdr:cNvSpPr txBox="1"/>
      </xdr:nvSpPr>
      <xdr:spPr>
        <a:xfrm>
          <a:off x="13500744"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73042</xdr:rowOff>
    </xdr:from>
    <xdr:ext cx="405111" cy="259045"/>
    <xdr:sp macro="" textlink="">
      <xdr:nvSpPr>
        <xdr:cNvPr id="451" name="n_4mainValue【一般廃棄物処理施設】&#10;有形固定資産減価償却率">
          <a:extLst>
            <a:ext uri="{FF2B5EF4-FFF2-40B4-BE49-F238E27FC236}">
              <a16:creationId xmlns:a16="http://schemas.microsoft.com/office/drawing/2014/main" id="{ED75F8C5-963F-46D5-88F2-DEF32C051547}"/>
            </a:ext>
          </a:extLst>
        </xdr:cNvPr>
        <xdr:cNvSpPr txBox="1"/>
      </xdr:nvSpPr>
      <xdr:spPr>
        <a:xfrm>
          <a:off x="12611744" y="573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301527DE-A592-48A3-A5EE-B001100D385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E67D3247-EA7B-44D7-9BF9-DBCA9D6C361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18BEE74-B9CC-497B-9759-6D00FADC466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D1E4BBB-6387-438D-8006-A14DDCD8DE2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1F6A0061-1806-4626-AA3C-235E5D3FDE3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53757898-2CA8-41DF-AF43-7CA15F589BB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3D910E45-FAAC-416E-AAA7-F01F2C7443D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A9544BB8-D36A-4DF9-BEFB-B426436DAD4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C52B737B-50EA-45CB-A7AB-19237B3C507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39379AD4-B581-4F36-B211-B7CA13B6BAD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2" name="直線コネクタ 461">
          <a:extLst>
            <a:ext uri="{FF2B5EF4-FFF2-40B4-BE49-F238E27FC236}">
              <a16:creationId xmlns:a16="http://schemas.microsoft.com/office/drawing/2014/main" id="{FB9489C8-6DB3-4791-8C42-58E462097F3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3" name="テキスト ボックス 462">
          <a:extLst>
            <a:ext uri="{FF2B5EF4-FFF2-40B4-BE49-F238E27FC236}">
              <a16:creationId xmlns:a16="http://schemas.microsoft.com/office/drawing/2014/main" id="{472F7D78-5742-4AFC-878B-E500D8391E1C}"/>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4" name="直線コネクタ 463">
          <a:extLst>
            <a:ext uri="{FF2B5EF4-FFF2-40B4-BE49-F238E27FC236}">
              <a16:creationId xmlns:a16="http://schemas.microsoft.com/office/drawing/2014/main" id="{2141B9CD-C072-4603-BAED-3FE9AD53288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5" name="テキスト ボックス 464">
          <a:extLst>
            <a:ext uri="{FF2B5EF4-FFF2-40B4-BE49-F238E27FC236}">
              <a16:creationId xmlns:a16="http://schemas.microsoft.com/office/drawing/2014/main" id="{A0BD60BF-9108-404E-B186-9245D14A370A}"/>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a:extLst>
            <a:ext uri="{FF2B5EF4-FFF2-40B4-BE49-F238E27FC236}">
              <a16:creationId xmlns:a16="http://schemas.microsoft.com/office/drawing/2014/main" id="{8A4A4E76-0040-4BBF-8F37-07D654ABE3C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7" name="テキスト ボックス 466">
          <a:extLst>
            <a:ext uri="{FF2B5EF4-FFF2-40B4-BE49-F238E27FC236}">
              <a16:creationId xmlns:a16="http://schemas.microsoft.com/office/drawing/2014/main" id="{3D3F35BC-3653-4288-99B9-43193D4430AD}"/>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8" name="直線コネクタ 467">
          <a:extLst>
            <a:ext uri="{FF2B5EF4-FFF2-40B4-BE49-F238E27FC236}">
              <a16:creationId xmlns:a16="http://schemas.microsoft.com/office/drawing/2014/main" id="{F08CD69D-0727-4824-BE6D-57FF51B1B47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9" name="テキスト ボックス 468">
          <a:extLst>
            <a:ext uri="{FF2B5EF4-FFF2-40B4-BE49-F238E27FC236}">
              <a16:creationId xmlns:a16="http://schemas.microsoft.com/office/drawing/2014/main" id="{8AB05624-EFA8-41FE-8A83-A236A310C341}"/>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0" name="直線コネクタ 469">
          <a:extLst>
            <a:ext uri="{FF2B5EF4-FFF2-40B4-BE49-F238E27FC236}">
              <a16:creationId xmlns:a16="http://schemas.microsoft.com/office/drawing/2014/main" id="{24D815BA-D4AF-4034-B0E9-60F92EBF0256}"/>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1" name="テキスト ボックス 470">
          <a:extLst>
            <a:ext uri="{FF2B5EF4-FFF2-40B4-BE49-F238E27FC236}">
              <a16:creationId xmlns:a16="http://schemas.microsoft.com/office/drawing/2014/main" id="{B42D168C-2509-4D44-AEE3-0ABB3251146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CB96A962-79A8-4CAB-9CED-7159B9B1E32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a:extLst>
            <a:ext uri="{FF2B5EF4-FFF2-40B4-BE49-F238E27FC236}">
              <a16:creationId xmlns:a16="http://schemas.microsoft.com/office/drawing/2014/main" id="{2ABFA26D-AFBB-416A-8C0C-955595080881}"/>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a:extLst>
            <a:ext uri="{FF2B5EF4-FFF2-40B4-BE49-F238E27FC236}">
              <a16:creationId xmlns:a16="http://schemas.microsoft.com/office/drawing/2014/main" id="{A37917F1-84FD-4854-83F0-86B0D4C0BD6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150293</xdr:rowOff>
    </xdr:from>
    <xdr:to>
      <xdr:col>116</xdr:col>
      <xdr:colOff>62864</xdr:colOff>
      <xdr:row>42</xdr:row>
      <xdr:rowOff>27897</xdr:rowOff>
    </xdr:to>
    <xdr:cxnSp macro="">
      <xdr:nvCxnSpPr>
        <xdr:cNvPr id="475" name="直線コネクタ 474">
          <a:extLst>
            <a:ext uri="{FF2B5EF4-FFF2-40B4-BE49-F238E27FC236}">
              <a16:creationId xmlns:a16="http://schemas.microsoft.com/office/drawing/2014/main" id="{4A83D89F-29F6-4492-A24C-BF7391DEF483}"/>
            </a:ext>
          </a:extLst>
        </xdr:cNvPr>
        <xdr:cNvCxnSpPr/>
      </xdr:nvCxnSpPr>
      <xdr:spPr>
        <a:xfrm flipV="1">
          <a:off x="22160864" y="5979593"/>
          <a:ext cx="0" cy="1249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31724</xdr:rowOff>
    </xdr:from>
    <xdr:ext cx="469744" cy="259045"/>
    <xdr:sp macro="" textlink="">
      <xdr:nvSpPr>
        <xdr:cNvPr id="476" name="【一般廃棄物処理施設】&#10;一人当たり有形固定資産（償却資産）額最小値テキスト">
          <a:extLst>
            <a:ext uri="{FF2B5EF4-FFF2-40B4-BE49-F238E27FC236}">
              <a16:creationId xmlns:a16="http://schemas.microsoft.com/office/drawing/2014/main" id="{7E7F5AC8-C1BB-479D-8B32-A37DA024EC4F}"/>
            </a:ext>
          </a:extLst>
        </xdr:cNvPr>
        <xdr:cNvSpPr txBox="1"/>
      </xdr:nvSpPr>
      <xdr:spPr>
        <a:xfrm>
          <a:off x="22199600" y="723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27897</xdr:rowOff>
    </xdr:from>
    <xdr:to>
      <xdr:col>116</xdr:col>
      <xdr:colOff>152400</xdr:colOff>
      <xdr:row>42</xdr:row>
      <xdr:rowOff>27897</xdr:rowOff>
    </xdr:to>
    <xdr:cxnSp macro="">
      <xdr:nvCxnSpPr>
        <xdr:cNvPr id="477" name="直線コネクタ 476">
          <a:extLst>
            <a:ext uri="{FF2B5EF4-FFF2-40B4-BE49-F238E27FC236}">
              <a16:creationId xmlns:a16="http://schemas.microsoft.com/office/drawing/2014/main" id="{5894E89F-3ED5-4693-B193-9B4D7BD99AA6}"/>
            </a:ext>
          </a:extLst>
        </xdr:cNvPr>
        <xdr:cNvCxnSpPr/>
      </xdr:nvCxnSpPr>
      <xdr:spPr>
        <a:xfrm>
          <a:off x="22072600" y="722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96970</xdr:rowOff>
    </xdr:from>
    <xdr:ext cx="599010" cy="259045"/>
    <xdr:sp macro="" textlink="">
      <xdr:nvSpPr>
        <xdr:cNvPr id="478" name="【一般廃棄物処理施設】&#10;一人当たり有形固定資産（償却資産）額最大値テキスト">
          <a:extLst>
            <a:ext uri="{FF2B5EF4-FFF2-40B4-BE49-F238E27FC236}">
              <a16:creationId xmlns:a16="http://schemas.microsoft.com/office/drawing/2014/main" id="{CD548380-40B1-47A7-BD8D-9140FB409734}"/>
            </a:ext>
          </a:extLst>
        </xdr:cNvPr>
        <xdr:cNvSpPr txBox="1"/>
      </xdr:nvSpPr>
      <xdr:spPr>
        <a:xfrm>
          <a:off x="22199600" y="575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150293</xdr:rowOff>
    </xdr:from>
    <xdr:to>
      <xdr:col>116</xdr:col>
      <xdr:colOff>152400</xdr:colOff>
      <xdr:row>34</xdr:row>
      <xdr:rowOff>150293</xdr:rowOff>
    </xdr:to>
    <xdr:cxnSp macro="">
      <xdr:nvCxnSpPr>
        <xdr:cNvPr id="479" name="直線コネクタ 478">
          <a:extLst>
            <a:ext uri="{FF2B5EF4-FFF2-40B4-BE49-F238E27FC236}">
              <a16:creationId xmlns:a16="http://schemas.microsoft.com/office/drawing/2014/main" id="{9C22B505-00A7-4D2C-A594-A08716308A46}"/>
            </a:ext>
          </a:extLst>
        </xdr:cNvPr>
        <xdr:cNvCxnSpPr/>
      </xdr:nvCxnSpPr>
      <xdr:spPr>
        <a:xfrm>
          <a:off x="22072600" y="597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151902</xdr:rowOff>
    </xdr:from>
    <xdr:ext cx="599010" cy="259045"/>
    <xdr:sp macro="" textlink="">
      <xdr:nvSpPr>
        <xdr:cNvPr id="480" name="【一般廃棄物処理施設】&#10;一人当たり有形固定資産（償却資産）額平均値テキスト">
          <a:extLst>
            <a:ext uri="{FF2B5EF4-FFF2-40B4-BE49-F238E27FC236}">
              <a16:creationId xmlns:a16="http://schemas.microsoft.com/office/drawing/2014/main" id="{71709F26-2B92-4140-BF45-AC444CB02E11}"/>
            </a:ext>
          </a:extLst>
        </xdr:cNvPr>
        <xdr:cNvSpPr txBox="1"/>
      </xdr:nvSpPr>
      <xdr:spPr>
        <a:xfrm>
          <a:off x="22199600" y="64955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129025</xdr:rowOff>
    </xdr:from>
    <xdr:to>
      <xdr:col>116</xdr:col>
      <xdr:colOff>114300</xdr:colOff>
      <xdr:row>39</xdr:row>
      <xdr:rowOff>59175</xdr:rowOff>
    </xdr:to>
    <xdr:sp macro="" textlink="">
      <xdr:nvSpPr>
        <xdr:cNvPr id="481" name="フローチャート: 判断 480">
          <a:extLst>
            <a:ext uri="{FF2B5EF4-FFF2-40B4-BE49-F238E27FC236}">
              <a16:creationId xmlns:a16="http://schemas.microsoft.com/office/drawing/2014/main" id="{9A7F87FB-2623-448F-BC8E-954D5D79A7C6}"/>
            </a:ext>
          </a:extLst>
        </xdr:cNvPr>
        <xdr:cNvSpPr/>
      </xdr:nvSpPr>
      <xdr:spPr>
        <a:xfrm>
          <a:off x="22110700" y="664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157409</xdr:rowOff>
    </xdr:from>
    <xdr:to>
      <xdr:col>112</xdr:col>
      <xdr:colOff>38100</xdr:colOff>
      <xdr:row>39</xdr:row>
      <xdr:rowOff>87559</xdr:rowOff>
    </xdr:to>
    <xdr:sp macro="" textlink="">
      <xdr:nvSpPr>
        <xdr:cNvPr id="482" name="フローチャート: 判断 481">
          <a:extLst>
            <a:ext uri="{FF2B5EF4-FFF2-40B4-BE49-F238E27FC236}">
              <a16:creationId xmlns:a16="http://schemas.microsoft.com/office/drawing/2014/main" id="{81E550B0-06FE-4122-88BC-E3FA0C354675}"/>
            </a:ext>
          </a:extLst>
        </xdr:cNvPr>
        <xdr:cNvSpPr/>
      </xdr:nvSpPr>
      <xdr:spPr>
        <a:xfrm>
          <a:off x="21272500" y="667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31538</xdr:rowOff>
    </xdr:from>
    <xdr:to>
      <xdr:col>107</xdr:col>
      <xdr:colOff>101600</xdr:colOff>
      <xdr:row>39</xdr:row>
      <xdr:rowOff>133138</xdr:rowOff>
    </xdr:to>
    <xdr:sp macro="" textlink="">
      <xdr:nvSpPr>
        <xdr:cNvPr id="483" name="フローチャート: 判断 482">
          <a:extLst>
            <a:ext uri="{FF2B5EF4-FFF2-40B4-BE49-F238E27FC236}">
              <a16:creationId xmlns:a16="http://schemas.microsoft.com/office/drawing/2014/main" id="{A78EFA9E-EBA0-40B0-BA83-72475394006B}"/>
            </a:ext>
          </a:extLst>
        </xdr:cNvPr>
        <xdr:cNvSpPr/>
      </xdr:nvSpPr>
      <xdr:spPr>
        <a:xfrm>
          <a:off x="20383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39447</xdr:rowOff>
    </xdr:from>
    <xdr:to>
      <xdr:col>102</xdr:col>
      <xdr:colOff>165100</xdr:colOff>
      <xdr:row>39</xdr:row>
      <xdr:rowOff>141047</xdr:rowOff>
    </xdr:to>
    <xdr:sp macro="" textlink="">
      <xdr:nvSpPr>
        <xdr:cNvPr id="484" name="フローチャート: 判断 483">
          <a:extLst>
            <a:ext uri="{FF2B5EF4-FFF2-40B4-BE49-F238E27FC236}">
              <a16:creationId xmlns:a16="http://schemas.microsoft.com/office/drawing/2014/main" id="{7E986C33-3D30-45B0-9947-846809D493B6}"/>
            </a:ext>
          </a:extLst>
        </xdr:cNvPr>
        <xdr:cNvSpPr/>
      </xdr:nvSpPr>
      <xdr:spPr>
        <a:xfrm>
          <a:off x="19494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63797</xdr:rowOff>
    </xdr:from>
    <xdr:to>
      <xdr:col>98</xdr:col>
      <xdr:colOff>38100</xdr:colOff>
      <xdr:row>39</xdr:row>
      <xdr:rowOff>165397</xdr:rowOff>
    </xdr:to>
    <xdr:sp macro="" textlink="">
      <xdr:nvSpPr>
        <xdr:cNvPr id="485" name="フローチャート: 判断 484">
          <a:extLst>
            <a:ext uri="{FF2B5EF4-FFF2-40B4-BE49-F238E27FC236}">
              <a16:creationId xmlns:a16="http://schemas.microsoft.com/office/drawing/2014/main" id="{2EA4F70B-45D7-4B78-8AE9-6F6E9B4DF22E}"/>
            </a:ext>
          </a:extLst>
        </xdr:cNvPr>
        <xdr:cNvSpPr/>
      </xdr:nvSpPr>
      <xdr:spPr>
        <a:xfrm>
          <a:off x="18605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172B3C8E-E1AB-41B7-B2E8-683E0E69392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7122396-9518-4A2D-BF48-48D149017F3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3D148F0-4EDE-4110-ADCE-42AF0BA5386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EFCC7144-DA5A-403C-8C8B-CA626F65CFD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86152E77-6229-4EB6-822D-7EE625C79F6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96738</xdr:rowOff>
    </xdr:from>
    <xdr:to>
      <xdr:col>116</xdr:col>
      <xdr:colOff>114300</xdr:colOff>
      <xdr:row>40</xdr:row>
      <xdr:rowOff>26888</xdr:rowOff>
    </xdr:to>
    <xdr:sp macro="" textlink="">
      <xdr:nvSpPr>
        <xdr:cNvPr id="491" name="楕円 490">
          <a:extLst>
            <a:ext uri="{FF2B5EF4-FFF2-40B4-BE49-F238E27FC236}">
              <a16:creationId xmlns:a16="http://schemas.microsoft.com/office/drawing/2014/main" id="{51AA7145-10B9-4B18-94D5-5D9F05DF4C78}"/>
            </a:ext>
          </a:extLst>
        </xdr:cNvPr>
        <xdr:cNvSpPr/>
      </xdr:nvSpPr>
      <xdr:spPr>
        <a:xfrm>
          <a:off x="22110700" y="678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75165</xdr:rowOff>
    </xdr:from>
    <xdr:ext cx="599010" cy="259045"/>
    <xdr:sp macro="" textlink="">
      <xdr:nvSpPr>
        <xdr:cNvPr id="492" name="【一般廃棄物処理施設】&#10;一人当たり有形固定資産（償却資産）額該当値テキスト">
          <a:extLst>
            <a:ext uri="{FF2B5EF4-FFF2-40B4-BE49-F238E27FC236}">
              <a16:creationId xmlns:a16="http://schemas.microsoft.com/office/drawing/2014/main" id="{8F5F84CF-4513-4A8E-952D-09FDCEDBB924}"/>
            </a:ext>
          </a:extLst>
        </xdr:cNvPr>
        <xdr:cNvSpPr txBox="1"/>
      </xdr:nvSpPr>
      <xdr:spPr>
        <a:xfrm>
          <a:off x="22199600" y="6761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114360</xdr:rowOff>
    </xdr:from>
    <xdr:to>
      <xdr:col>112</xdr:col>
      <xdr:colOff>38100</xdr:colOff>
      <xdr:row>40</xdr:row>
      <xdr:rowOff>44510</xdr:rowOff>
    </xdr:to>
    <xdr:sp macro="" textlink="">
      <xdr:nvSpPr>
        <xdr:cNvPr id="493" name="楕円 492">
          <a:extLst>
            <a:ext uri="{FF2B5EF4-FFF2-40B4-BE49-F238E27FC236}">
              <a16:creationId xmlns:a16="http://schemas.microsoft.com/office/drawing/2014/main" id="{A558400F-86DD-4D10-91DF-051C389EECEA}"/>
            </a:ext>
          </a:extLst>
        </xdr:cNvPr>
        <xdr:cNvSpPr/>
      </xdr:nvSpPr>
      <xdr:spPr>
        <a:xfrm>
          <a:off x="21272500" y="680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147538</xdr:rowOff>
    </xdr:from>
    <xdr:to>
      <xdr:col>116</xdr:col>
      <xdr:colOff>63500</xdr:colOff>
      <xdr:row>39</xdr:row>
      <xdr:rowOff>165160</xdr:rowOff>
    </xdr:to>
    <xdr:cxnSp macro="">
      <xdr:nvCxnSpPr>
        <xdr:cNvPr id="494" name="直線コネクタ 493">
          <a:extLst>
            <a:ext uri="{FF2B5EF4-FFF2-40B4-BE49-F238E27FC236}">
              <a16:creationId xmlns:a16="http://schemas.microsoft.com/office/drawing/2014/main" id="{B940E8D2-536E-4895-B8DC-FF5F8F548040}"/>
            </a:ext>
          </a:extLst>
        </xdr:cNvPr>
        <xdr:cNvCxnSpPr/>
      </xdr:nvCxnSpPr>
      <xdr:spPr>
        <a:xfrm flipV="1">
          <a:off x="21323300" y="6834088"/>
          <a:ext cx="838200" cy="1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126807</xdr:rowOff>
    </xdr:from>
    <xdr:to>
      <xdr:col>107</xdr:col>
      <xdr:colOff>101600</xdr:colOff>
      <xdr:row>40</xdr:row>
      <xdr:rowOff>56957</xdr:rowOff>
    </xdr:to>
    <xdr:sp macro="" textlink="">
      <xdr:nvSpPr>
        <xdr:cNvPr id="495" name="楕円 494">
          <a:extLst>
            <a:ext uri="{FF2B5EF4-FFF2-40B4-BE49-F238E27FC236}">
              <a16:creationId xmlns:a16="http://schemas.microsoft.com/office/drawing/2014/main" id="{A3612560-B6AA-4091-9DF1-F98641A78995}"/>
            </a:ext>
          </a:extLst>
        </xdr:cNvPr>
        <xdr:cNvSpPr/>
      </xdr:nvSpPr>
      <xdr:spPr>
        <a:xfrm>
          <a:off x="20383500" y="681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165160</xdr:rowOff>
    </xdr:from>
    <xdr:to>
      <xdr:col>111</xdr:col>
      <xdr:colOff>177800</xdr:colOff>
      <xdr:row>40</xdr:row>
      <xdr:rowOff>6157</xdr:rowOff>
    </xdr:to>
    <xdr:cxnSp macro="">
      <xdr:nvCxnSpPr>
        <xdr:cNvPr id="496" name="直線コネクタ 495">
          <a:extLst>
            <a:ext uri="{FF2B5EF4-FFF2-40B4-BE49-F238E27FC236}">
              <a16:creationId xmlns:a16="http://schemas.microsoft.com/office/drawing/2014/main" id="{7665BA06-AB41-4D37-9971-EE75348EAF74}"/>
            </a:ext>
          </a:extLst>
        </xdr:cNvPr>
        <xdr:cNvCxnSpPr/>
      </xdr:nvCxnSpPr>
      <xdr:spPr>
        <a:xfrm flipV="1">
          <a:off x="20434300" y="6851710"/>
          <a:ext cx="889000" cy="1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125786</xdr:rowOff>
    </xdr:from>
    <xdr:to>
      <xdr:col>102</xdr:col>
      <xdr:colOff>165100</xdr:colOff>
      <xdr:row>40</xdr:row>
      <xdr:rowOff>55936</xdr:rowOff>
    </xdr:to>
    <xdr:sp macro="" textlink="">
      <xdr:nvSpPr>
        <xdr:cNvPr id="497" name="楕円 496">
          <a:extLst>
            <a:ext uri="{FF2B5EF4-FFF2-40B4-BE49-F238E27FC236}">
              <a16:creationId xmlns:a16="http://schemas.microsoft.com/office/drawing/2014/main" id="{0AE904B7-4D8E-4A3B-B725-16904F33704F}"/>
            </a:ext>
          </a:extLst>
        </xdr:cNvPr>
        <xdr:cNvSpPr/>
      </xdr:nvSpPr>
      <xdr:spPr>
        <a:xfrm>
          <a:off x="19494500" y="681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5136</xdr:rowOff>
    </xdr:from>
    <xdr:to>
      <xdr:col>107</xdr:col>
      <xdr:colOff>50800</xdr:colOff>
      <xdr:row>40</xdr:row>
      <xdr:rowOff>6157</xdr:rowOff>
    </xdr:to>
    <xdr:cxnSp macro="">
      <xdr:nvCxnSpPr>
        <xdr:cNvPr id="498" name="直線コネクタ 497">
          <a:extLst>
            <a:ext uri="{FF2B5EF4-FFF2-40B4-BE49-F238E27FC236}">
              <a16:creationId xmlns:a16="http://schemas.microsoft.com/office/drawing/2014/main" id="{3A5184ED-9A5D-47AB-9B48-EEA619923B7C}"/>
            </a:ext>
          </a:extLst>
        </xdr:cNvPr>
        <xdr:cNvCxnSpPr/>
      </xdr:nvCxnSpPr>
      <xdr:spPr>
        <a:xfrm>
          <a:off x="19545300" y="6863136"/>
          <a:ext cx="889000" cy="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129531</xdr:rowOff>
    </xdr:from>
    <xdr:to>
      <xdr:col>98</xdr:col>
      <xdr:colOff>38100</xdr:colOff>
      <xdr:row>40</xdr:row>
      <xdr:rowOff>59681</xdr:rowOff>
    </xdr:to>
    <xdr:sp macro="" textlink="">
      <xdr:nvSpPr>
        <xdr:cNvPr id="499" name="楕円 498">
          <a:extLst>
            <a:ext uri="{FF2B5EF4-FFF2-40B4-BE49-F238E27FC236}">
              <a16:creationId xmlns:a16="http://schemas.microsoft.com/office/drawing/2014/main" id="{81BFCCA5-E905-4769-87EC-2BB894851338}"/>
            </a:ext>
          </a:extLst>
        </xdr:cNvPr>
        <xdr:cNvSpPr/>
      </xdr:nvSpPr>
      <xdr:spPr>
        <a:xfrm>
          <a:off x="18605500" y="681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5136</xdr:rowOff>
    </xdr:from>
    <xdr:to>
      <xdr:col>102</xdr:col>
      <xdr:colOff>114300</xdr:colOff>
      <xdr:row>40</xdr:row>
      <xdr:rowOff>8881</xdr:rowOff>
    </xdr:to>
    <xdr:cxnSp macro="">
      <xdr:nvCxnSpPr>
        <xdr:cNvPr id="500" name="直線コネクタ 499">
          <a:extLst>
            <a:ext uri="{FF2B5EF4-FFF2-40B4-BE49-F238E27FC236}">
              <a16:creationId xmlns:a16="http://schemas.microsoft.com/office/drawing/2014/main" id="{1A2C3FD3-1FCF-43D4-922D-71C2BFE4B9BA}"/>
            </a:ext>
          </a:extLst>
        </xdr:cNvPr>
        <xdr:cNvCxnSpPr/>
      </xdr:nvCxnSpPr>
      <xdr:spPr>
        <a:xfrm flipV="1">
          <a:off x="18656300" y="6863136"/>
          <a:ext cx="889000" cy="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104086</xdr:rowOff>
    </xdr:from>
    <xdr:ext cx="599010" cy="259045"/>
    <xdr:sp macro="" textlink="">
      <xdr:nvSpPr>
        <xdr:cNvPr id="501" name="n_1aveValue【一般廃棄物処理施設】&#10;一人当たり有形固定資産（償却資産）額">
          <a:extLst>
            <a:ext uri="{FF2B5EF4-FFF2-40B4-BE49-F238E27FC236}">
              <a16:creationId xmlns:a16="http://schemas.microsoft.com/office/drawing/2014/main" id="{185AA1A3-B5B6-4382-A059-89C62FA9740E}"/>
            </a:ext>
          </a:extLst>
        </xdr:cNvPr>
        <xdr:cNvSpPr txBox="1"/>
      </xdr:nvSpPr>
      <xdr:spPr>
        <a:xfrm>
          <a:off x="21011095" y="644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149665</xdr:rowOff>
    </xdr:from>
    <xdr:ext cx="599010" cy="259045"/>
    <xdr:sp macro="" textlink="">
      <xdr:nvSpPr>
        <xdr:cNvPr id="502" name="n_2aveValue【一般廃棄物処理施設】&#10;一人当たり有形固定資産（償却資産）額">
          <a:extLst>
            <a:ext uri="{FF2B5EF4-FFF2-40B4-BE49-F238E27FC236}">
              <a16:creationId xmlns:a16="http://schemas.microsoft.com/office/drawing/2014/main" id="{EE5E951C-F190-492A-BEE9-07CBFC06E516}"/>
            </a:ext>
          </a:extLst>
        </xdr:cNvPr>
        <xdr:cNvSpPr txBox="1"/>
      </xdr:nvSpPr>
      <xdr:spPr>
        <a:xfrm>
          <a:off x="20134795" y="649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157574</xdr:rowOff>
    </xdr:from>
    <xdr:ext cx="599010" cy="259045"/>
    <xdr:sp macro="" textlink="">
      <xdr:nvSpPr>
        <xdr:cNvPr id="503" name="n_3aveValue【一般廃棄物処理施設】&#10;一人当たり有形固定資産（償却資産）額">
          <a:extLst>
            <a:ext uri="{FF2B5EF4-FFF2-40B4-BE49-F238E27FC236}">
              <a16:creationId xmlns:a16="http://schemas.microsoft.com/office/drawing/2014/main" id="{D626E5BE-6282-41A7-B811-679C187AA949}"/>
            </a:ext>
          </a:extLst>
        </xdr:cNvPr>
        <xdr:cNvSpPr txBox="1"/>
      </xdr:nvSpPr>
      <xdr:spPr>
        <a:xfrm>
          <a:off x="19245795" y="650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10474</xdr:rowOff>
    </xdr:from>
    <xdr:ext cx="599010" cy="259045"/>
    <xdr:sp macro="" textlink="">
      <xdr:nvSpPr>
        <xdr:cNvPr id="504" name="n_4aveValue【一般廃棄物処理施設】&#10;一人当たり有形固定資産（償却資産）額">
          <a:extLst>
            <a:ext uri="{FF2B5EF4-FFF2-40B4-BE49-F238E27FC236}">
              <a16:creationId xmlns:a16="http://schemas.microsoft.com/office/drawing/2014/main" id="{BDC5442F-9385-4E71-8BCF-87068E59D02C}"/>
            </a:ext>
          </a:extLst>
        </xdr:cNvPr>
        <xdr:cNvSpPr txBox="1"/>
      </xdr:nvSpPr>
      <xdr:spPr>
        <a:xfrm>
          <a:off x="18356795" y="652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35637</xdr:rowOff>
    </xdr:from>
    <xdr:ext cx="599010" cy="259045"/>
    <xdr:sp macro="" textlink="">
      <xdr:nvSpPr>
        <xdr:cNvPr id="505" name="n_1mainValue【一般廃棄物処理施設】&#10;一人当たり有形固定資産（償却資産）額">
          <a:extLst>
            <a:ext uri="{FF2B5EF4-FFF2-40B4-BE49-F238E27FC236}">
              <a16:creationId xmlns:a16="http://schemas.microsoft.com/office/drawing/2014/main" id="{BF20D236-67C7-4E0F-A87D-5D648F8119C6}"/>
            </a:ext>
          </a:extLst>
        </xdr:cNvPr>
        <xdr:cNvSpPr txBox="1"/>
      </xdr:nvSpPr>
      <xdr:spPr>
        <a:xfrm>
          <a:off x="21011095" y="689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48084</xdr:rowOff>
    </xdr:from>
    <xdr:ext cx="534377" cy="259045"/>
    <xdr:sp macro="" textlink="">
      <xdr:nvSpPr>
        <xdr:cNvPr id="506" name="n_2mainValue【一般廃棄物処理施設】&#10;一人当たり有形固定資産（償却資産）額">
          <a:extLst>
            <a:ext uri="{FF2B5EF4-FFF2-40B4-BE49-F238E27FC236}">
              <a16:creationId xmlns:a16="http://schemas.microsoft.com/office/drawing/2014/main" id="{AE810CE2-5747-48AD-9F14-FB63701271A9}"/>
            </a:ext>
          </a:extLst>
        </xdr:cNvPr>
        <xdr:cNvSpPr txBox="1"/>
      </xdr:nvSpPr>
      <xdr:spPr>
        <a:xfrm>
          <a:off x="20167111" y="690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47063</xdr:rowOff>
    </xdr:from>
    <xdr:ext cx="534377" cy="259045"/>
    <xdr:sp macro="" textlink="">
      <xdr:nvSpPr>
        <xdr:cNvPr id="507" name="n_3mainValue【一般廃棄物処理施設】&#10;一人当たり有形固定資産（償却資産）額">
          <a:extLst>
            <a:ext uri="{FF2B5EF4-FFF2-40B4-BE49-F238E27FC236}">
              <a16:creationId xmlns:a16="http://schemas.microsoft.com/office/drawing/2014/main" id="{C1E7CDA5-EA6F-438C-A589-CC66958F5A75}"/>
            </a:ext>
          </a:extLst>
        </xdr:cNvPr>
        <xdr:cNvSpPr txBox="1"/>
      </xdr:nvSpPr>
      <xdr:spPr>
        <a:xfrm>
          <a:off x="19278111" y="690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50808</xdr:rowOff>
    </xdr:from>
    <xdr:ext cx="534377" cy="259045"/>
    <xdr:sp macro="" textlink="">
      <xdr:nvSpPr>
        <xdr:cNvPr id="508" name="n_4mainValue【一般廃棄物処理施設】&#10;一人当たり有形固定資産（償却資産）額">
          <a:extLst>
            <a:ext uri="{FF2B5EF4-FFF2-40B4-BE49-F238E27FC236}">
              <a16:creationId xmlns:a16="http://schemas.microsoft.com/office/drawing/2014/main" id="{E5AC92A0-C531-41B0-8FE4-5B33600AF1D6}"/>
            </a:ext>
          </a:extLst>
        </xdr:cNvPr>
        <xdr:cNvSpPr txBox="1"/>
      </xdr:nvSpPr>
      <xdr:spPr>
        <a:xfrm>
          <a:off x="18389111" y="690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DEE0B853-11D6-4D5A-85CD-212918D3E72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819DD61B-8C6E-42C7-A239-8184A8E2E53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412CA5FD-8F26-4710-8A82-E761470BA2C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3FDC3888-BE23-4BDE-B8EB-2E6EFE18CE4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9ED4165B-6537-4308-B497-3FFC7F69E59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BB13AFD5-AC31-4A4F-9D14-FF132AE6379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ED993146-33D7-460F-947E-496ED6C456C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FD05EB96-3D03-46DB-B303-09F7556A1A3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262601D4-30FA-4A71-A994-3F5EB570BC6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B6837702-EF4C-4BA2-AFFC-E734686372B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BC55EB81-E422-4037-9655-7CF83B1A25B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a:extLst>
            <a:ext uri="{FF2B5EF4-FFF2-40B4-BE49-F238E27FC236}">
              <a16:creationId xmlns:a16="http://schemas.microsoft.com/office/drawing/2014/main" id="{9AFEC736-BA61-4B8D-8433-B923D0D0633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1" name="テキスト ボックス 520">
          <a:extLst>
            <a:ext uri="{FF2B5EF4-FFF2-40B4-BE49-F238E27FC236}">
              <a16:creationId xmlns:a16="http://schemas.microsoft.com/office/drawing/2014/main" id="{305D7521-AB40-4984-BD38-317CE4D7404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a:extLst>
            <a:ext uri="{FF2B5EF4-FFF2-40B4-BE49-F238E27FC236}">
              <a16:creationId xmlns:a16="http://schemas.microsoft.com/office/drawing/2014/main" id="{F22A4D38-0B65-4ABD-A93E-674D4556BC4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a:extLst>
            <a:ext uri="{FF2B5EF4-FFF2-40B4-BE49-F238E27FC236}">
              <a16:creationId xmlns:a16="http://schemas.microsoft.com/office/drawing/2014/main" id="{D9955019-6BF8-4E16-BEC4-E9C9055B2E6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a:extLst>
            <a:ext uri="{FF2B5EF4-FFF2-40B4-BE49-F238E27FC236}">
              <a16:creationId xmlns:a16="http://schemas.microsoft.com/office/drawing/2014/main" id="{DE957CBC-935A-4EE6-84F4-8EE889983F7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a:extLst>
            <a:ext uri="{FF2B5EF4-FFF2-40B4-BE49-F238E27FC236}">
              <a16:creationId xmlns:a16="http://schemas.microsoft.com/office/drawing/2014/main" id="{5D31D188-D6A3-4C84-AA62-E66679616A7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a:extLst>
            <a:ext uri="{FF2B5EF4-FFF2-40B4-BE49-F238E27FC236}">
              <a16:creationId xmlns:a16="http://schemas.microsoft.com/office/drawing/2014/main" id="{95A6EA3C-EE9C-4AAE-8435-1C733DBF5D1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a:extLst>
            <a:ext uri="{FF2B5EF4-FFF2-40B4-BE49-F238E27FC236}">
              <a16:creationId xmlns:a16="http://schemas.microsoft.com/office/drawing/2014/main" id="{4437C1EE-354B-4512-9DB1-1F4D65B2E1A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a:extLst>
            <a:ext uri="{FF2B5EF4-FFF2-40B4-BE49-F238E27FC236}">
              <a16:creationId xmlns:a16="http://schemas.microsoft.com/office/drawing/2014/main" id="{65027E9D-7D6F-4583-A2E1-1589E1F1D5B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9" name="テキスト ボックス 528">
          <a:extLst>
            <a:ext uri="{FF2B5EF4-FFF2-40B4-BE49-F238E27FC236}">
              <a16:creationId xmlns:a16="http://schemas.microsoft.com/office/drawing/2014/main" id="{E6F4A3FF-774E-4E76-ACFF-F9B6C0F8E58E}"/>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5113BA7F-6300-49FE-B40A-02C0347C946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1" name="テキスト ボックス 530">
          <a:extLst>
            <a:ext uri="{FF2B5EF4-FFF2-40B4-BE49-F238E27FC236}">
              <a16:creationId xmlns:a16="http://schemas.microsoft.com/office/drawing/2014/main" id="{58E75A84-060E-467D-9EC2-567C6CB314F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a:extLst>
            <a:ext uri="{FF2B5EF4-FFF2-40B4-BE49-F238E27FC236}">
              <a16:creationId xmlns:a16="http://schemas.microsoft.com/office/drawing/2014/main" id="{050A070B-E283-4395-93FE-FE0DAC548EC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64</xdr:row>
      <xdr:rowOff>76200</xdr:rowOff>
    </xdr:to>
    <xdr:cxnSp macro="">
      <xdr:nvCxnSpPr>
        <xdr:cNvPr id="533" name="直線コネクタ 532">
          <a:extLst>
            <a:ext uri="{FF2B5EF4-FFF2-40B4-BE49-F238E27FC236}">
              <a16:creationId xmlns:a16="http://schemas.microsoft.com/office/drawing/2014/main" id="{2EBE1797-FD97-49F1-B839-C826465776A4}"/>
            </a:ext>
          </a:extLst>
        </xdr:cNvPr>
        <xdr:cNvCxnSpPr/>
      </xdr:nvCxnSpPr>
      <xdr:spPr>
        <a:xfrm flipV="1">
          <a:off x="16318864" y="948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34" name="【保健センター・保健所】&#10;有形固定資産減価償却率最小値テキスト">
          <a:extLst>
            <a:ext uri="{FF2B5EF4-FFF2-40B4-BE49-F238E27FC236}">
              <a16:creationId xmlns:a16="http://schemas.microsoft.com/office/drawing/2014/main" id="{03AA039C-DF00-4789-BC13-D5A14354BB4A}"/>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5" name="直線コネクタ 534">
          <a:extLst>
            <a:ext uri="{FF2B5EF4-FFF2-40B4-BE49-F238E27FC236}">
              <a16:creationId xmlns:a16="http://schemas.microsoft.com/office/drawing/2014/main" id="{7157CCBF-CBFA-4CFA-8C8A-4ADA65E2BD79}"/>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536" name="【保健センター・保健所】&#10;有形固定資産減価償却率最大値テキスト">
          <a:extLst>
            <a:ext uri="{FF2B5EF4-FFF2-40B4-BE49-F238E27FC236}">
              <a16:creationId xmlns:a16="http://schemas.microsoft.com/office/drawing/2014/main" id="{ADDD2763-9A1D-4409-B015-49B24857B7A9}"/>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537" name="直線コネクタ 536">
          <a:extLst>
            <a:ext uri="{FF2B5EF4-FFF2-40B4-BE49-F238E27FC236}">
              <a16:creationId xmlns:a16="http://schemas.microsoft.com/office/drawing/2014/main" id="{F1375EE1-2EB3-49E1-9BCC-5C407E172402}"/>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84472</xdr:rowOff>
    </xdr:from>
    <xdr:ext cx="405111" cy="259045"/>
    <xdr:sp macro="" textlink="">
      <xdr:nvSpPr>
        <xdr:cNvPr id="538" name="【保健センター・保健所】&#10;有形固定資産減価償却率平均値テキスト">
          <a:extLst>
            <a:ext uri="{FF2B5EF4-FFF2-40B4-BE49-F238E27FC236}">
              <a16:creationId xmlns:a16="http://schemas.microsoft.com/office/drawing/2014/main" id="{A5E37D19-85C1-4C76-99D4-3AE1845634AF}"/>
            </a:ext>
          </a:extLst>
        </xdr:cNvPr>
        <xdr:cNvSpPr txBox="1"/>
      </xdr:nvSpPr>
      <xdr:spPr>
        <a:xfrm>
          <a:off x="16357600" y="1002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61595</xdr:rowOff>
    </xdr:from>
    <xdr:to>
      <xdr:col>85</xdr:col>
      <xdr:colOff>177800</xdr:colOff>
      <xdr:row>59</xdr:row>
      <xdr:rowOff>163195</xdr:rowOff>
    </xdr:to>
    <xdr:sp macro="" textlink="">
      <xdr:nvSpPr>
        <xdr:cNvPr id="539" name="フローチャート: 判断 538">
          <a:extLst>
            <a:ext uri="{FF2B5EF4-FFF2-40B4-BE49-F238E27FC236}">
              <a16:creationId xmlns:a16="http://schemas.microsoft.com/office/drawing/2014/main" id="{7185D22A-59E8-471E-B299-F4A8974357F8}"/>
            </a:ext>
          </a:extLst>
        </xdr:cNvPr>
        <xdr:cNvSpPr/>
      </xdr:nvSpPr>
      <xdr:spPr>
        <a:xfrm>
          <a:off x="162687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xdr:rowOff>
    </xdr:from>
    <xdr:to>
      <xdr:col>81</xdr:col>
      <xdr:colOff>101600</xdr:colOff>
      <xdr:row>59</xdr:row>
      <xdr:rowOff>115570</xdr:rowOff>
    </xdr:to>
    <xdr:sp macro="" textlink="">
      <xdr:nvSpPr>
        <xdr:cNvPr id="540" name="フローチャート: 判断 539">
          <a:extLst>
            <a:ext uri="{FF2B5EF4-FFF2-40B4-BE49-F238E27FC236}">
              <a16:creationId xmlns:a16="http://schemas.microsoft.com/office/drawing/2014/main" id="{9BB4682A-ED4D-4701-8E6C-37EACAD4F03A}"/>
            </a:ext>
          </a:extLst>
        </xdr:cNvPr>
        <xdr:cNvSpPr/>
      </xdr:nvSpPr>
      <xdr:spPr>
        <a:xfrm>
          <a:off x="15430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19685</xdr:rowOff>
    </xdr:from>
    <xdr:to>
      <xdr:col>76</xdr:col>
      <xdr:colOff>165100</xdr:colOff>
      <xdr:row>59</xdr:row>
      <xdr:rowOff>121285</xdr:rowOff>
    </xdr:to>
    <xdr:sp macro="" textlink="">
      <xdr:nvSpPr>
        <xdr:cNvPr id="541" name="フローチャート: 判断 540">
          <a:extLst>
            <a:ext uri="{FF2B5EF4-FFF2-40B4-BE49-F238E27FC236}">
              <a16:creationId xmlns:a16="http://schemas.microsoft.com/office/drawing/2014/main" id="{98430838-A72E-4D2D-AA52-94AA794E1754}"/>
            </a:ext>
          </a:extLst>
        </xdr:cNvPr>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130175</xdr:rowOff>
    </xdr:from>
    <xdr:to>
      <xdr:col>72</xdr:col>
      <xdr:colOff>38100</xdr:colOff>
      <xdr:row>59</xdr:row>
      <xdr:rowOff>60325</xdr:rowOff>
    </xdr:to>
    <xdr:sp macro="" textlink="">
      <xdr:nvSpPr>
        <xdr:cNvPr id="542" name="フローチャート: 判断 541">
          <a:extLst>
            <a:ext uri="{FF2B5EF4-FFF2-40B4-BE49-F238E27FC236}">
              <a16:creationId xmlns:a16="http://schemas.microsoft.com/office/drawing/2014/main" id="{A37551B3-9239-4102-A274-B5CFEA503914}"/>
            </a:ext>
          </a:extLst>
        </xdr:cNvPr>
        <xdr:cNvSpPr/>
      </xdr:nvSpPr>
      <xdr:spPr>
        <a:xfrm>
          <a:off x="13652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88265</xdr:rowOff>
    </xdr:from>
    <xdr:to>
      <xdr:col>67</xdr:col>
      <xdr:colOff>101600</xdr:colOff>
      <xdr:row>59</xdr:row>
      <xdr:rowOff>18415</xdr:rowOff>
    </xdr:to>
    <xdr:sp macro="" textlink="">
      <xdr:nvSpPr>
        <xdr:cNvPr id="543" name="フローチャート: 判断 542">
          <a:extLst>
            <a:ext uri="{FF2B5EF4-FFF2-40B4-BE49-F238E27FC236}">
              <a16:creationId xmlns:a16="http://schemas.microsoft.com/office/drawing/2014/main" id="{061E460E-3D08-4741-BC98-1322D5A24B99}"/>
            </a:ext>
          </a:extLst>
        </xdr:cNvPr>
        <xdr:cNvSpPr/>
      </xdr:nvSpPr>
      <xdr:spPr>
        <a:xfrm>
          <a:off x="12763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E4063098-57D8-4E41-81BA-8717C29CB31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9250870B-1CAC-435C-9492-4E8BAE17947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95B9B4DE-B365-4A16-B3B5-AACFAE9A063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4909B117-6561-4D24-AF65-05EB08748A6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1791E607-25D1-4260-9515-97875EE938C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49" name="楕円 548">
          <a:extLst>
            <a:ext uri="{FF2B5EF4-FFF2-40B4-BE49-F238E27FC236}">
              <a16:creationId xmlns:a16="http://schemas.microsoft.com/office/drawing/2014/main" id="{2DE60AAC-1736-4814-9B02-38A65D93B5B2}"/>
            </a:ext>
          </a:extLst>
        </xdr:cNvPr>
        <xdr:cNvSpPr/>
      </xdr:nvSpPr>
      <xdr:spPr>
        <a:xfrm>
          <a:off x="162687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137177</xdr:rowOff>
    </xdr:from>
    <xdr:ext cx="405111" cy="259045"/>
    <xdr:sp macro="" textlink="">
      <xdr:nvSpPr>
        <xdr:cNvPr id="550" name="【保健センター・保健所】&#10;有形固定資産減価償却率該当値テキスト">
          <a:extLst>
            <a:ext uri="{FF2B5EF4-FFF2-40B4-BE49-F238E27FC236}">
              <a16:creationId xmlns:a16="http://schemas.microsoft.com/office/drawing/2014/main" id="{ABD6DB52-4F65-4F67-9DEE-6530A5F435AE}"/>
            </a:ext>
          </a:extLst>
        </xdr:cNvPr>
        <xdr:cNvSpPr txBox="1"/>
      </xdr:nvSpPr>
      <xdr:spPr>
        <a:xfrm>
          <a:off x="16357600"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34925</xdr:rowOff>
    </xdr:from>
    <xdr:to>
      <xdr:col>81</xdr:col>
      <xdr:colOff>101600</xdr:colOff>
      <xdr:row>59</xdr:row>
      <xdr:rowOff>136525</xdr:rowOff>
    </xdr:to>
    <xdr:sp macro="" textlink="">
      <xdr:nvSpPr>
        <xdr:cNvPr id="551" name="楕円 550">
          <a:extLst>
            <a:ext uri="{FF2B5EF4-FFF2-40B4-BE49-F238E27FC236}">
              <a16:creationId xmlns:a16="http://schemas.microsoft.com/office/drawing/2014/main" id="{0FBD55BA-CB3F-4B3F-9C97-B2B4894DD740}"/>
            </a:ext>
          </a:extLst>
        </xdr:cNvPr>
        <xdr:cNvSpPr/>
      </xdr:nvSpPr>
      <xdr:spPr>
        <a:xfrm>
          <a:off x="15430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85725</xdr:rowOff>
    </xdr:from>
    <xdr:to>
      <xdr:col>85</xdr:col>
      <xdr:colOff>127000</xdr:colOff>
      <xdr:row>60</xdr:row>
      <xdr:rowOff>38100</xdr:rowOff>
    </xdr:to>
    <xdr:cxnSp macro="">
      <xdr:nvCxnSpPr>
        <xdr:cNvPr id="552" name="直線コネクタ 551">
          <a:extLst>
            <a:ext uri="{FF2B5EF4-FFF2-40B4-BE49-F238E27FC236}">
              <a16:creationId xmlns:a16="http://schemas.microsoft.com/office/drawing/2014/main" id="{301093E1-AF76-4135-8BEE-D7B0A221E2C3}"/>
            </a:ext>
          </a:extLst>
        </xdr:cNvPr>
        <xdr:cNvCxnSpPr/>
      </xdr:nvCxnSpPr>
      <xdr:spPr>
        <a:xfrm>
          <a:off x="15481300" y="10201275"/>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82550</xdr:rowOff>
    </xdr:from>
    <xdr:to>
      <xdr:col>76</xdr:col>
      <xdr:colOff>165100</xdr:colOff>
      <xdr:row>59</xdr:row>
      <xdr:rowOff>12700</xdr:rowOff>
    </xdr:to>
    <xdr:sp macro="" textlink="">
      <xdr:nvSpPr>
        <xdr:cNvPr id="553" name="楕円 552">
          <a:extLst>
            <a:ext uri="{FF2B5EF4-FFF2-40B4-BE49-F238E27FC236}">
              <a16:creationId xmlns:a16="http://schemas.microsoft.com/office/drawing/2014/main" id="{7DB87F22-5F69-416D-A76C-DD7BC6652E45}"/>
            </a:ext>
          </a:extLst>
        </xdr:cNvPr>
        <xdr:cNvSpPr/>
      </xdr:nvSpPr>
      <xdr:spPr>
        <a:xfrm>
          <a:off x="14541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133350</xdr:rowOff>
    </xdr:from>
    <xdr:to>
      <xdr:col>81</xdr:col>
      <xdr:colOff>50800</xdr:colOff>
      <xdr:row>59</xdr:row>
      <xdr:rowOff>85725</xdr:rowOff>
    </xdr:to>
    <xdr:cxnSp macro="">
      <xdr:nvCxnSpPr>
        <xdr:cNvPr id="554" name="直線コネクタ 553">
          <a:extLst>
            <a:ext uri="{FF2B5EF4-FFF2-40B4-BE49-F238E27FC236}">
              <a16:creationId xmlns:a16="http://schemas.microsoft.com/office/drawing/2014/main" id="{5CB0A461-8F08-4EFC-882C-C3259B0DC5D1}"/>
            </a:ext>
          </a:extLst>
        </xdr:cNvPr>
        <xdr:cNvCxnSpPr/>
      </xdr:nvCxnSpPr>
      <xdr:spPr>
        <a:xfrm>
          <a:off x="14592300" y="1007745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130175</xdr:rowOff>
    </xdr:from>
    <xdr:to>
      <xdr:col>72</xdr:col>
      <xdr:colOff>38100</xdr:colOff>
      <xdr:row>58</xdr:row>
      <xdr:rowOff>60325</xdr:rowOff>
    </xdr:to>
    <xdr:sp macro="" textlink="">
      <xdr:nvSpPr>
        <xdr:cNvPr id="555" name="楕円 554">
          <a:extLst>
            <a:ext uri="{FF2B5EF4-FFF2-40B4-BE49-F238E27FC236}">
              <a16:creationId xmlns:a16="http://schemas.microsoft.com/office/drawing/2014/main" id="{6A6F64A7-05D5-4CAC-B543-C2798ED36694}"/>
            </a:ext>
          </a:extLst>
        </xdr:cNvPr>
        <xdr:cNvSpPr/>
      </xdr:nvSpPr>
      <xdr:spPr>
        <a:xfrm>
          <a:off x="13652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9525</xdr:rowOff>
    </xdr:from>
    <xdr:to>
      <xdr:col>76</xdr:col>
      <xdr:colOff>114300</xdr:colOff>
      <xdr:row>58</xdr:row>
      <xdr:rowOff>133350</xdr:rowOff>
    </xdr:to>
    <xdr:cxnSp macro="">
      <xdr:nvCxnSpPr>
        <xdr:cNvPr id="556" name="直線コネクタ 555">
          <a:extLst>
            <a:ext uri="{FF2B5EF4-FFF2-40B4-BE49-F238E27FC236}">
              <a16:creationId xmlns:a16="http://schemas.microsoft.com/office/drawing/2014/main" id="{24310E6E-2150-4EA0-8047-74CD4A34392B}"/>
            </a:ext>
          </a:extLst>
        </xdr:cNvPr>
        <xdr:cNvCxnSpPr/>
      </xdr:nvCxnSpPr>
      <xdr:spPr>
        <a:xfrm>
          <a:off x="13703300" y="995362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31115</xdr:rowOff>
    </xdr:from>
    <xdr:to>
      <xdr:col>67</xdr:col>
      <xdr:colOff>101600</xdr:colOff>
      <xdr:row>59</xdr:row>
      <xdr:rowOff>132715</xdr:rowOff>
    </xdr:to>
    <xdr:sp macro="" textlink="">
      <xdr:nvSpPr>
        <xdr:cNvPr id="557" name="楕円 556">
          <a:extLst>
            <a:ext uri="{FF2B5EF4-FFF2-40B4-BE49-F238E27FC236}">
              <a16:creationId xmlns:a16="http://schemas.microsoft.com/office/drawing/2014/main" id="{233231B8-2B2F-4CF4-8A84-74CFE45087B3}"/>
            </a:ext>
          </a:extLst>
        </xdr:cNvPr>
        <xdr:cNvSpPr/>
      </xdr:nvSpPr>
      <xdr:spPr>
        <a:xfrm>
          <a:off x="12763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9525</xdr:rowOff>
    </xdr:from>
    <xdr:to>
      <xdr:col>71</xdr:col>
      <xdr:colOff>177800</xdr:colOff>
      <xdr:row>59</xdr:row>
      <xdr:rowOff>81915</xdr:rowOff>
    </xdr:to>
    <xdr:cxnSp macro="">
      <xdr:nvCxnSpPr>
        <xdr:cNvPr id="558" name="直線コネクタ 557">
          <a:extLst>
            <a:ext uri="{FF2B5EF4-FFF2-40B4-BE49-F238E27FC236}">
              <a16:creationId xmlns:a16="http://schemas.microsoft.com/office/drawing/2014/main" id="{0CF45D5E-9AC0-4727-9A59-27479316FAFD}"/>
            </a:ext>
          </a:extLst>
        </xdr:cNvPr>
        <xdr:cNvCxnSpPr/>
      </xdr:nvCxnSpPr>
      <xdr:spPr>
        <a:xfrm flipV="1">
          <a:off x="12814300" y="9953625"/>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132097</xdr:rowOff>
    </xdr:from>
    <xdr:ext cx="405111" cy="259045"/>
    <xdr:sp macro="" textlink="">
      <xdr:nvSpPr>
        <xdr:cNvPr id="559" name="n_1aveValue【保健センター・保健所】&#10;有形固定資産減価償却率">
          <a:extLst>
            <a:ext uri="{FF2B5EF4-FFF2-40B4-BE49-F238E27FC236}">
              <a16:creationId xmlns:a16="http://schemas.microsoft.com/office/drawing/2014/main" id="{395B6C98-642A-4BBE-B87D-802CF5196939}"/>
            </a:ext>
          </a:extLst>
        </xdr:cNvPr>
        <xdr:cNvSpPr txBox="1"/>
      </xdr:nvSpPr>
      <xdr:spPr>
        <a:xfrm>
          <a:off x="15266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112412</xdr:rowOff>
    </xdr:from>
    <xdr:ext cx="405111" cy="259045"/>
    <xdr:sp macro="" textlink="">
      <xdr:nvSpPr>
        <xdr:cNvPr id="560" name="n_2aveValue【保健センター・保健所】&#10;有形固定資産減価償却率">
          <a:extLst>
            <a:ext uri="{FF2B5EF4-FFF2-40B4-BE49-F238E27FC236}">
              <a16:creationId xmlns:a16="http://schemas.microsoft.com/office/drawing/2014/main" id="{6DEADE1D-713B-460E-A284-8A17A4471FAD}"/>
            </a:ext>
          </a:extLst>
        </xdr:cNvPr>
        <xdr:cNvSpPr txBox="1"/>
      </xdr:nvSpPr>
      <xdr:spPr>
        <a:xfrm>
          <a:off x="1438974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51452</xdr:rowOff>
    </xdr:from>
    <xdr:ext cx="405111" cy="259045"/>
    <xdr:sp macro="" textlink="">
      <xdr:nvSpPr>
        <xdr:cNvPr id="561" name="n_3aveValue【保健センター・保健所】&#10;有形固定資産減価償却率">
          <a:extLst>
            <a:ext uri="{FF2B5EF4-FFF2-40B4-BE49-F238E27FC236}">
              <a16:creationId xmlns:a16="http://schemas.microsoft.com/office/drawing/2014/main" id="{1AF1865D-C709-49CB-996C-151B083C2DE4}"/>
            </a:ext>
          </a:extLst>
        </xdr:cNvPr>
        <xdr:cNvSpPr txBox="1"/>
      </xdr:nvSpPr>
      <xdr:spPr>
        <a:xfrm>
          <a:off x="13500744" y="1016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34942</xdr:rowOff>
    </xdr:from>
    <xdr:ext cx="405111" cy="259045"/>
    <xdr:sp macro="" textlink="">
      <xdr:nvSpPr>
        <xdr:cNvPr id="562" name="n_4aveValue【保健センター・保健所】&#10;有形固定資産減価償却率">
          <a:extLst>
            <a:ext uri="{FF2B5EF4-FFF2-40B4-BE49-F238E27FC236}">
              <a16:creationId xmlns:a16="http://schemas.microsoft.com/office/drawing/2014/main" id="{03B6CB87-DDD9-404A-AA10-8B8005592B93}"/>
            </a:ext>
          </a:extLst>
        </xdr:cNvPr>
        <xdr:cNvSpPr txBox="1"/>
      </xdr:nvSpPr>
      <xdr:spPr>
        <a:xfrm>
          <a:off x="126117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127652</xdr:rowOff>
    </xdr:from>
    <xdr:ext cx="405111" cy="259045"/>
    <xdr:sp macro="" textlink="">
      <xdr:nvSpPr>
        <xdr:cNvPr id="563" name="n_1mainValue【保健センター・保健所】&#10;有形固定資産減価償却率">
          <a:extLst>
            <a:ext uri="{FF2B5EF4-FFF2-40B4-BE49-F238E27FC236}">
              <a16:creationId xmlns:a16="http://schemas.microsoft.com/office/drawing/2014/main" id="{4F4ACBAD-D919-4E68-B0B0-C5E3F6135767}"/>
            </a:ext>
          </a:extLst>
        </xdr:cNvPr>
        <xdr:cNvSpPr txBox="1"/>
      </xdr:nvSpPr>
      <xdr:spPr>
        <a:xfrm>
          <a:off x="15266044"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29227</xdr:rowOff>
    </xdr:from>
    <xdr:ext cx="405111" cy="259045"/>
    <xdr:sp macro="" textlink="">
      <xdr:nvSpPr>
        <xdr:cNvPr id="564" name="n_2mainValue【保健センター・保健所】&#10;有形固定資産減価償却率">
          <a:extLst>
            <a:ext uri="{FF2B5EF4-FFF2-40B4-BE49-F238E27FC236}">
              <a16:creationId xmlns:a16="http://schemas.microsoft.com/office/drawing/2014/main" id="{2F2E2F02-06AF-46AC-9311-5FB86B5ED018}"/>
            </a:ext>
          </a:extLst>
        </xdr:cNvPr>
        <xdr:cNvSpPr txBox="1"/>
      </xdr:nvSpPr>
      <xdr:spPr>
        <a:xfrm>
          <a:off x="14389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76852</xdr:rowOff>
    </xdr:from>
    <xdr:ext cx="405111" cy="259045"/>
    <xdr:sp macro="" textlink="">
      <xdr:nvSpPr>
        <xdr:cNvPr id="565" name="n_3mainValue【保健センター・保健所】&#10;有形固定資産減価償却率">
          <a:extLst>
            <a:ext uri="{FF2B5EF4-FFF2-40B4-BE49-F238E27FC236}">
              <a16:creationId xmlns:a16="http://schemas.microsoft.com/office/drawing/2014/main" id="{937C841D-51B6-420C-AA2A-6CD198D0DD41}"/>
            </a:ext>
          </a:extLst>
        </xdr:cNvPr>
        <xdr:cNvSpPr txBox="1"/>
      </xdr:nvSpPr>
      <xdr:spPr>
        <a:xfrm>
          <a:off x="13500744" y="967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123842</xdr:rowOff>
    </xdr:from>
    <xdr:ext cx="405111" cy="259045"/>
    <xdr:sp macro="" textlink="">
      <xdr:nvSpPr>
        <xdr:cNvPr id="566" name="n_4mainValue【保健センター・保健所】&#10;有形固定資産減価償却率">
          <a:extLst>
            <a:ext uri="{FF2B5EF4-FFF2-40B4-BE49-F238E27FC236}">
              <a16:creationId xmlns:a16="http://schemas.microsoft.com/office/drawing/2014/main" id="{6F1CB593-1CD9-4C96-9AF6-E8D5FE587916}"/>
            </a:ext>
          </a:extLst>
        </xdr:cNvPr>
        <xdr:cNvSpPr txBox="1"/>
      </xdr:nvSpPr>
      <xdr:spPr>
        <a:xfrm>
          <a:off x="12611744" y="1023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DD2D55FE-D243-43BE-9870-486A596AC2D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65FF5668-F2F4-4ACA-8930-E28ECC06835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15F7C5E9-C9DC-435B-B040-3119126238F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CC508BDD-A41A-4EC0-AD61-63EE969A688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6642DF91-DCEB-4D01-A867-E462F111309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D760D247-DB24-4CCD-AD55-AF9A9DC6462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E8E400A4-83BC-48D3-A3D3-EC9B412692A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2348175F-5CB6-47D9-8DD4-E1CE92AA9BF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E7388390-4DDE-45DB-BB10-2E5755343EE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DE7D08BF-DA4E-426B-A69F-08AB981BE5D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a:extLst>
            <a:ext uri="{FF2B5EF4-FFF2-40B4-BE49-F238E27FC236}">
              <a16:creationId xmlns:a16="http://schemas.microsoft.com/office/drawing/2014/main" id="{4EF5B5CC-8ECF-47FB-9820-D9F0A28F643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a:extLst>
            <a:ext uri="{FF2B5EF4-FFF2-40B4-BE49-F238E27FC236}">
              <a16:creationId xmlns:a16="http://schemas.microsoft.com/office/drawing/2014/main" id="{E652DCE0-FB26-494E-BC0B-3C2DEF4AC3D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a:extLst>
            <a:ext uri="{FF2B5EF4-FFF2-40B4-BE49-F238E27FC236}">
              <a16:creationId xmlns:a16="http://schemas.microsoft.com/office/drawing/2014/main" id="{446FD88F-C063-4074-9EE5-B71221C01B2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a:extLst>
            <a:ext uri="{FF2B5EF4-FFF2-40B4-BE49-F238E27FC236}">
              <a16:creationId xmlns:a16="http://schemas.microsoft.com/office/drawing/2014/main" id="{A1D3F41A-182A-46BA-8995-74C66443CCD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a:extLst>
            <a:ext uri="{FF2B5EF4-FFF2-40B4-BE49-F238E27FC236}">
              <a16:creationId xmlns:a16="http://schemas.microsoft.com/office/drawing/2014/main" id="{8EE9FD23-5CC2-49C3-975B-CF60132110F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2" name="テキスト ボックス 581">
          <a:extLst>
            <a:ext uri="{FF2B5EF4-FFF2-40B4-BE49-F238E27FC236}">
              <a16:creationId xmlns:a16="http://schemas.microsoft.com/office/drawing/2014/main" id="{520C0C9A-D57C-45DD-A0C2-06F54B5F1EF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a:extLst>
            <a:ext uri="{FF2B5EF4-FFF2-40B4-BE49-F238E27FC236}">
              <a16:creationId xmlns:a16="http://schemas.microsoft.com/office/drawing/2014/main" id="{EA168251-0271-4D21-9BDF-7597CC5543B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4" name="テキスト ボックス 583">
          <a:extLst>
            <a:ext uri="{FF2B5EF4-FFF2-40B4-BE49-F238E27FC236}">
              <a16:creationId xmlns:a16="http://schemas.microsoft.com/office/drawing/2014/main" id="{8B4E1CB4-01D6-4F0C-90EC-D57BC854FA89}"/>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a:extLst>
            <a:ext uri="{FF2B5EF4-FFF2-40B4-BE49-F238E27FC236}">
              <a16:creationId xmlns:a16="http://schemas.microsoft.com/office/drawing/2014/main" id="{C4CA9A0D-A076-43F2-9E5F-1CFEE7B010E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6" name="テキスト ボックス 585">
          <a:extLst>
            <a:ext uri="{FF2B5EF4-FFF2-40B4-BE49-F238E27FC236}">
              <a16:creationId xmlns:a16="http://schemas.microsoft.com/office/drawing/2014/main" id="{C68F24A2-7B47-4CCF-9972-E30581F032E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C9072347-0593-412E-A229-12657BA3EFF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2603824D-0D46-472E-A86A-78800D9D29C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保健センター・保健所】&#10;一人当たり面積グラフ枠">
          <a:extLst>
            <a:ext uri="{FF2B5EF4-FFF2-40B4-BE49-F238E27FC236}">
              <a16:creationId xmlns:a16="http://schemas.microsoft.com/office/drawing/2014/main" id="{3FA40305-B54B-41E9-A8FE-2483E25BAEC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34290</xdr:rowOff>
    </xdr:to>
    <xdr:cxnSp macro="">
      <xdr:nvCxnSpPr>
        <xdr:cNvPr id="590" name="直線コネクタ 589">
          <a:extLst>
            <a:ext uri="{FF2B5EF4-FFF2-40B4-BE49-F238E27FC236}">
              <a16:creationId xmlns:a16="http://schemas.microsoft.com/office/drawing/2014/main" id="{433BD59C-52B7-4870-B71D-2B58DE6FE2FD}"/>
            </a:ext>
          </a:extLst>
        </xdr:cNvPr>
        <xdr:cNvCxnSpPr/>
      </xdr:nvCxnSpPr>
      <xdr:spPr>
        <a:xfrm flipV="1">
          <a:off x="22160864" y="973074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591" name="【保健センター・保健所】&#10;一人当たり面積最小値テキスト">
          <a:extLst>
            <a:ext uri="{FF2B5EF4-FFF2-40B4-BE49-F238E27FC236}">
              <a16:creationId xmlns:a16="http://schemas.microsoft.com/office/drawing/2014/main" id="{82BBC78C-868C-4349-A662-35DFF94CC05F}"/>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592" name="直線コネクタ 591">
          <a:extLst>
            <a:ext uri="{FF2B5EF4-FFF2-40B4-BE49-F238E27FC236}">
              <a16:creationId xmlns:a16="http://schemas.microsoft.com/office/drawing/2014/main" id="{B29FF3EE-5B6A-4599-947D-6BF9AED1D420}"/>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593" name="【保健センター・保健所】&#10;一人当たり面積最大値テキスト">
          <a:extLst>
            <a:ext uri="{FF2B5EF4-FFF2-40B4-BE49-F238E27FC236}">
              <a16:creationId xmlns:a16="http://schemas.microsoft.com/office/drawing/2014/main" id="{7F9277E1-85CA-4635-9E3E-723D20609CCA}"/>
            </a:ext>
          </a:extLst>
        </xdr:cNvPr>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594" name="直線コネクタ 593">
          <a:extLst>
            <a:ext uri="{FF2B5EF4-FFF2-40B4-BE49-F238E27FC236}">
              <a16:creationId xmlns:a16="http://schemas.microsoft.com/office/drawing/2014/main" id="{F50DC7C7-01F6-40BF-9464-74959CFA5479}"/>
            </a:ext>
          </a:extLst>
        </xdr:cNvPr>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148607</xdr:rowOff>
    </xdr:from>
    <xdr:ext cx="469744" cy="259045"/>
    <xdr:sp macro="" textlink="">
      <xdr:nvSpPr>
        <xdr:cNvPr id="595" name="【保健センター・保健所】&#10;一人当たり面積平均値テキスト">
          <a:extLst>
            <a:ext uri="{FF2B5EF4-FFF2-40B4-BE49-F238E27FC236}">
              <a16:creationId xmlns:a16="http://schemas.microsoft.com/office/drawing/2014/main" id="{41AC35B5-5ACE-4741-9227-811FDF108E45}"/>
            </a:ext>
          </a:extLst>
        </xdr:cNvPr>
        <xdr:cNvSpPr txBox="1"/>
      </xdr:nvSpPr>
      <xdr:spPr>
        <a:xfrm>
          <a:off x="22199600" y="1060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596" name="フローチャート: 判断 595">
          <a:extLst>
            <a:ext uri="{FF2B5EF4-FFF2-40B4-BE49-F238E27FC236}">
              <a16:creationId xmlns:a16="http://schemas.microsoft.com/office/drawing/2014/main" id="{CBCD9050-2288-40C1-A72B-DB6CDBE2A4C1}"/>
            </a:ext>
          </a:extLst>
        </xdr:cNvPr>
        <xdr:cNvSpPr/>
      </xdr:nvSpPr>
      <xdr:spPr>
        <a:xfrm>
          <a:off x="22110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124460</xdr:rowOff>
    </xdr:from>
    <xdr:to>
      <xdr:col>112</xdr:col>
      <xdr:colOff>38100</xdr:colOff>
      <xdr:row>62</xdr:row>
      <xdr:rowOff>54610</xdr:rowOff>
    </xdr:to>
    <xdr:sp macro="" textlink="">
      <xdr:nvSpPr>
        <xdr:cNvPr id="597" name="フローチャート: 判断 596">
          <a:extLst>
            <a:ext uri="{FF2B5EF4-FFF2-40B4-BE49-F238E27FC236}">
              <a16:creationId xmlns:a16="http://schemas.microsoft.com/office/drawing/2014/main" id="{08065C7F-18F4-4A7C-B0A2-1ABAC2784AA4}"/>
            </a:ext>
          </a:extLst>
        </xdr:cNvPr>
        <xdr:cNvSpPr/>
      </xdr:nvSpPr>
      <xdr:spPr>
        <a:xfrm>
          <a:off x="21272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598" name="フローチャート: 判断 597">
          <a:extLst>
            <a:ext uri="{FF2B5EF4-FFF2-40B4-BE49-F238E27FC236}">
              <a16:creationId xmlns:a16="http://schemas.microsoft.com/office/drawing/2014/main" id="{570B3563-AF87-4AA5-87AD-25F1F46180E9}"/>
            </a:ext>
          </a:extLst>
        </xdr:cNvPr>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113030</xdr:rowOff>
    </xdr:from>
    <xdr:to>
      <xdr:col>102</xdr:col>
      <xdr:colOff>165100</xdr:colOff>
      <xdr:row>62</xdr:row>
      <xdr:rowOff>43180</xdr:rowOff>
    </xdr:to>
    <xdr:sp macro="" textlink="">
      <xdr:nvSpPr>
        <xdr:cNvPr id="599" name="フローチャート: 判断 598">
          <a:extLst>
            <a:ext uri="{FF2B5EF4-FFF2-40B4-BE49-F238E27FC236}">
              <a16:creationId xmlns:a16="http://schemas.microsoft.com/office/drawing/2014/main" id="{187977F3-7ED6-4788-B224-883DE2D8E735}"/>
            </a:ext>
          </a:extLst>
        </xdr:cNvPr>
        <xdr:cNvSpPr/>
      </xdr:nvSpPr>
      <xdr:spPr>
        <a:xfrm>
          <a:off x="19494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00" name="フローチャート: 判断 599">
          <a:extLst>
            <a:ext uri="{FF2B5EF4-FFF2-40B4-BE49-F238E27FC236}">
              <a16:creationId xmlns:a16="http://schemas.microsoft.com/office/drawing/2014/main" id="{60DB7D81-2777-41B1-A254-9F22CE266FB2}"/>
            </a:ext>
          </a:extLst>
        </xdr:cNvPr>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7866DA0A-343B-46BD-A9A0-4D7D6BEF974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1117B46D-A9EC-482D-9979-836990981F4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F0440B18-E3CD-43BF-8E2E-3AB5B6B9F00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B39CF8BB-98BA-4D6F-84C6-821CDF0859B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DD91ABF5-4BD0-4988-A8A0-229F70A75E7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13970</xdr:rowOff>
    </xdr:from>
    <xdr:to>
      <xdr:col>116</xdr:col>
      <xdr:colOff>114300</xdr:colOff>
      <xdr:row>61</xdr:row>
      <xdr:rowOff>115570</xdr:rowOff>
    </xdr:to>
    <xdr:sp macro="" textlink="">
      <xdr:nvSpPr>
        <xdr:cNvPr id="606" name="楕円 605">
          <a:extLst>
            <a:ext uri="{FF2B5EF4-FFF2-40B4-BE49-F238E27FC236}">
              <a16:creationId xmlns:a16="http://schemas.microsoft.com/office/drawing/2014/main" id="{9ABF6DCC-6DB0-453E-98CD-08B2554B22F0}"/>
            </a:ext>
          </a:extLst>
        </xdr:cNvPr>
        <xdr:cNvSpPr/>
      </xdr:nvSpPr>
      <xdr:spPr>
        <a:xfrm>
          <a:off x="221107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36847</xdr:rowOff>
    </xdr:from>
    <xdr:ext cx="469744" cy="259045"/>
    <xdr:sp macro="" textlink="">
      <xdr:nvSpPr>
        <xdr:cNvPr id="607" name="【保健センター・保健所】&#10;一人当たり面積該当値テキスト">
          <a:extLst>
            <a:ext uri="{FF2B5EF4-FFF2-40B4-BE49-F238E27FC236}">
              <a16:creationId xmlns:a16="http://schemas.microsoft.com/office/drawing/2014/main" id="{EFDAB937-490A-4EF2-AEEA-4C346879074F}"/>
            </a:ext>
          </a:extLst>
        </xdr:cNvPr>
        <xdr:cNvSpPr txBox="1"/>
      </xdr:nvSpPr>
      <xdr:spPr>
        <a:xfrm>
          <a:off x="22199600" y="1032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116840</xdr:rowOff>
    </xdr:from>
    <xdr:to>
      <xdr:col>112</xdr:col>
      <xdr:colOff>38100</xdr:colOff>
      <xdr:row>62</xdr:row>
      <xdr:rowOff>46990</xdr:rowOff>
    </xdr:to>
    <xdr:sp macro="" textlink="">
      <xdr:nvSpPr>
        <xdr:cNvPr id="608" name="楕円 607">
          <a:extLst>
            <a:ext uri="{FF2B5EF4-FFF2-40B4-BE49-F238E27FC236}">
              <a16:creationId xmlns:a16="http://schemas.microsoft.com/office/drawing/2014/main" id="{A45CB5C7-5BBE-4D61-A034-5DE3F1C784D9}"/>
            </a:ext>
          </a:extLst>
        </xdr:cNvPr>
        <xdr:cNvSpPr/>
      </xdr:nvSpPr>
      <xdr:spPr>
        <a:xfrm>
          <a:off x="21272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64770</xdr:rowOff>
    </xdr:from>
    <xdr:to>
      <xdr:col>116</xdr:col>
      <xdr:colOff>63500</xdr:colOff>
      <xdr:row>61</xdr:row>
      <xdr:rowOff>167640</xdr:rowOff>
    </xdr:to>
    <xdr:cxnSp macro="">
      <xdr:nvCxnSpPr>
        <xdr:cNvPr id="609" name="直線コネクタ 608">
          <a:extLst>
            <a:ext uri="{FF2B5EF4-FFF2-40B4-BE49-F238E27FC236}">
              <a16:creationId xmlns:a16="http://schemas.microsoft.com/office/drawing/2014/main" id="{10A2512C-C48A-48AD-827E-8E305F4DFE6B}"/>
            </a:ext>
          </a:extLst>
        </xdr:cNvPr>
        <xdr:cNvCxnSpPr/>
      </xdr:nvCxnSpPr>
      <xdr:spPr>
        <a:xfrm flipV="1">
          <a:off x="21323300" y="1052322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36830</xdr:rowOff>
    </xdr:from>
    <xdr:to>
      <xdr:col>107</xdr:col>
      <xdr:colOff>101600</xdr:colOff>
      <xdr:row>61</xdr:row>
      <xdr:rowOff>138430</xdr:rowOff>
    </xdr:to>
    <xdr:sp macro="" textlink="">
      <xdr:nvSpPr>
        <xdr:cNvPr id="610" name="楕円 609">
          <a:extLst>
            <a:ext uri="{FF2B5EF4-FFF2-40B4-BE49-F238E27FC236}">
              <a16:creationId xmlns:a16="http://schemas.microsoft.com/office/drawing/2014/main" id="{79CD37A4-9FDD-454C-B812-64CA97945B41}"/>
            </a:ext>
          </a:extLst>
        </xdr:cNvPr>
        <xdr:cNvSpPr/>
      </xdr:nvSpPr>
      <xdr:spPr>
        <a:xfrm>
          <a:off x="20383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87630</xdr:rowOff>
    </xdr:from>
    <xdr:to>
      <xdr:col>111</xdr:col>
      <xdr:colOff>177800</xdr:colOff>
      <xdr:row>61</xdr:row>
      <xdr:rowOff>167640</xdr:rowOff>
    </xdr:to>
    <xdr:cxnSp macro="">
      <xdr:nvCxnSpPr>
        <xdr:cNvPr id="611" name="直線コネクタ 610">
          <a:extLst>
            <a:ext uri="{FF2B5EF4-FFF2-40B4-BE49-F238E27FC236}">
              <a16:creationId xmlns:a16="http://schemas.microsoft.com/office/drawing/2014/main" id="{5B0EB9C1-BD41-4FFE-A010-E48EED1A429A}"/>
            </a:ext>
          </a:extLst>
        </xdr:cNvPr>
        <xdr:cNvCxnSpPr/>
      </xdr:nvCxnSpPr>
      <xdr:spPr>
        <a:xfrm>
          <a:off x="20434300" y="1054608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612" name="楕円 611">
          <a:extLst>
            <a:ext uri="{FF2B5EF4-FFF2-40B4-BE49-F238E27FC236}">
              <a16:creationId xmlns:a16="http://schemas.microsoft.com/office/drawing/2014/main" id="{9C572FEE-37B5-4879-8015-3E09EA33B21F}"/>
            </a:ext>
          </a:extLst>
        </xdr:cNvPr>
        <xdr:cNvSpPr/>
      </xdr:nvSpPr>
      <xdr:spPr>
        <a:xfrm>
          <a:off x="19494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87630</xdr:rowOff>
    </xdr:from>
    <xdr:to>
      <xdr:col>107</xdr:col>
      <xdr:colOff>50800</xdr:colOff>
      <xdr:row>61</xdr:row>
      <xdr:rowOff>99060</xdr:rowOff>
    </xdr:to>
    <xdr:cxnSp macro="">
      <xdr:nvCxnSpPr>
        <xdr:cNvPr id="613" name="直線コネクタ 612">
          <a:extLst>
            <a:ext uri="{FF2B5EF4-FFF2-40B4-BE49-F238E27FC236}">
              <a16:creationId xmlns:a16="http://schemas.microsoft.com/office/drawing/2014/main" id="{5A61FAE7-2CAD-4BEB-9929-BA9F434CF561}"/>
            </a:ext>
          </a:extLst>
        </xdr:cNvPr>
        <xdr:cNvCxnSpPr/>
      </xdr:nvCxnSpPr>
      <xdr:spPr>
        <a:xfrm flipV="1">
          <a:off x="19545300" y="105460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59690</xdr:rowOff>
    </xdr:from>
    <xdr:to>
      <xdr:col>98</xdr:col>
      <xdr:colOff>38100</xdr:colOff>
      <xdr:row>61</xdr:row>
      <xdr:rowOff>161290</xdr:rowOff>
    </xdr:to>
    <xdr:sp macro="" textlink="">
      <xdr:nvSpPr>
        <xdr:cNvPr id="614" name="楕円 613">
          <a:extLst>
            <a:ext uri="{FF2B5EF4-FFF2-40B4-BE49-F238E27FC236}">
              <a16:creationId xmlns:a16="http://schemas.microsoft.com/office/drawing/2014/main" id="{1ECA36D5-09C7-44D3-A7B7-D230AE3506EC}"/>
            </a:ext>
          </a:extLst>
        </xdr:cNvPr>
        <xdr:cNvSpPr/>
      </xdr:nvSpPr>
      <xdr:spPr>
        <a:xfrm>
          <a:off x="18605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99060</xdr:rowOff>
    </xdr:from>
    <xdr:to>
      <xdr:col>102</xdr:col>
      <xdr:colOff>114300</xdr:colOff>
      <xdr:row>61</xdr:row>
      <xdr:rowOff>110490</xdr:rowOff>
    </xdr:to>
    <xdr:cxnSp macro="">
      <xdr:nvCxnSpPr>
        <xdr:cNvPr id="615" name="直線コネクタ 614">
          <a:extLst>
            <a:ext uri="{FF2B5EF4-FFF2-40B4-BE49-F238E27FC236}">
              <a16:creationId xmlns:a16="http://schemas.microsoft.com/office/drawing/2014/main" id="{69E56F2F-B33F-4385-A9C3-47FF387E7D61}"/>
            </a:ext>
          </a:extLst>
        </xdr:cNvPr>
        <xdr:cNvCxnSpPr/>
      </xdr:nvCxnSpPr>
      <xdr:spPr>
        <a:xfrm flipV="1">
          <a:off x="18656300" y="105575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45737</xdr:rowOff>
    </xdr:from>
    <xdr:ext cx="469744" cy="259045"/>
    <xdr:sp macro="" textlink="">
      <xdr:nvSpPr>
        <xdr:cNvPr id="616" name="n_1aveValue【保健センター・保健所】&#10;一人当たり面積">
          <a:extLst>
            <a:ext uri="{FF2B5EF4-FFF2-40B4-BE49-F238E27FC236}">
              <a16:creationId xmlns:a16="http://schemas.microsoft.com/office/drawing/2014/main" id="{BF16CD28-376C-4D00-891B-DFF510CAECA5}"/>
            </a:ext>
          </a:extLst>
        </xdr:cNvPr>
        <xdr:cNvSpPr txBox="1"/>
      </xdr:nvSpPr>
      <xdr:spPr>
        <a:xfrm>
          <a:off x="21075727" y="1067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34307</xdr:rowOff>
    </xdr:from>
    <xdr:ext cx="469744" cy="259045"/>
    <xdr:sp macro="" textlink="">
      <xdr:nvSpPr>
        <xdr:cNvPr id="617" name="n_2aveValue【保健センター・保健所】&#10;一人当たり面積">
          <a:extLst>
            <a:ext uri="{FF2B5EF4-FFF2-40B4-BE49-F238E27FC236}">
              <a16:creationId xmlns:a16="http://schemas.microsoft.com/office/drawing/2014/main" id="{64A62090-8611-4BDD-AA16-147185AE310B}"/>
            </a:ext>
          </a:extLst>
        </xdr:cNvPr>
        <xdr:cNvSpPr txBox="1"/>
      </xdr:nvSpPr>
      <xdr:spPr>
        <a:xfrm>
          <a:off x="20199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34307</xdr:rowOff>
    </xdr:from>
    <xdr:ext cx="469744" cy="259045"/>
    <xdr:sp macro="" textlink="">
      <xdr:nvSpPr>
        <xdr:cNvPr id="618" name="n_3aveValue【保健センター・保健所】&#10;一人当たり面積">
          <a:extLst>
            <a:ext uri="{FF2B5EF4-FFF2-40B4-BE49-F238E27FC236}">
              <a16:creationId xmlns:a16="http://schemas.microsoft.com/office/drawing/2014/main" id="{69D1D2CF-890F-447B-A2FF-6B6AC96E7E49}"/>
            </a:ext>
          </a:extLst>
        </xdr:cNvPr>
        <xdr:cNvSpPr txBox="1"/>
      </xdr:nvSpPr>
      <xdr:spPr>
        <a:xfrm>
          <a:off x="19310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41927</xdr:rowOff>
    </xdr:from>
    <xdr:ext cx="469744" cy="259045"/>
    <xdr:sp macro="" textlink="">
      <xdr:nvSpPr>
        <xdr:cNvPr id="619" name="n_4aveValue【保健センター・保健所】&#10;一人当たり面積">
          <a:extLst>
            <a:ext uri="{FF2B5EF4-FFF2-40B4-BE49-F238E27FC236}">
              <a16:creationId xmlns:a16="http://schemas.microsoft.com/office/drawing/2014/main" id="{A4D98D5B-7F9D-499E-B3AF-9146230F0B89}"/>
            </a:ext>
          </a:extLst>
        </xdr:cNvPr>
        <xdr:cNvSpPr txBox="1"/>
      </xdr:nvSpPr>
      <xdr:spPr>
        <a:xfrm>
          <a:off x="18421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63517</xdr:rowOff>
    </xdr:from>
    <xdr:ext cx="469744" cy="259045"/>
    <xdr:sp macro="" textlink="">
      <xdr:nvSpPr>
        <xdr:cNvPr id="620" name="n_1mainValue【保健センター・保健所】&#10;一人当たり面積">
          <a:extLst>
            <a:ext uri="{FF2B5EF4-FFF2-40B4-BE49-F238E27FC236}">
              <a16:creationId xmlns:a16="http://schemas.microsoft.com/office/drawing/2014/main" id="{58D465E9-3304-4E41-8845-07F8D8185020}"/>
            </a:ext>
          </a:extLst>
        </xdr:cNvPr>
        <xdr:cNvSpPr txBox="1"/>
      </xdr:nvSpPr>
      <xdr:spPr>
        <a:xfrm>
          <a:off x="21075727" y="1035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154957</xdr:rowOff>
    </xdr:from>
    <xdr:ext cx="469744" cy="259045"/>
    <xdr:sp macro="" textlink="">
      <xdr:nvSpPr>
        <xdr:cNvPr id="621" name="n_2mainValue【保健センター・保健所】&#10;一人当たり面積">
          <a:extLst>
            <a:ext uri="{FF2B5EF4-FFF2-40B4-BE49-F238E27FC236}">
              <a16:creationId xmlns:a16="http://schemas.microsoft.com/office/drawing/2014/main" id="{7919E233-ED35-420A-82AD-C5EEFBC3E83B}"/>
            </a:ext>
          </a:extLst>
        </xdr:cNvPr>
        <xdr:cNvSpPr txBox="1"/>
      </xdr:nvSpPr>
      <xdr:spPr>
        <a:xfrm>
          <a:off x="20199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166387</xdr:rowOff>
    </xdr:from>
    <xdr:ext cx="469744" cy="259045"/>
    <xdr:sp macro="" textlink="">
      <xdr:nvSpPr>
        <xdr:cNvPr id="622" name="n_3mainValue【保健センター・保健所】&#10;一人当たり面積">
          <a:extLst>
            <a:ext uri="{FF2B5EF4-FFF2-40B4-BE49-F238E27FC236}">
              <a16:creationId xmlns:a16="http://schemas.microsoft.com/office/drawing/2014/main" id="{EBC0F452-E9A2-41F4-BB6E-E20D13FE4743}"/>
            </a:ext>
          </a:extLst>
        </xdr:cNvPr>
        <xdr:cNvSpPr txBox="1"/>
      </xdr:nvSpPr>
      <xdr:spPr>
        <a:xfrm>
          <a:off x="19310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6367</xdr:rowOff>
    </xdr:from>
    <xdr:ext cx="469744" cy="259045"/>
    <xdr:sp macro="" textlink="">
      <xdr:nvSpPr>
        <xdr:cNvPr id="623" name="n_4mainValue【保健センター・保健所】&#10;一人当たり面積">
          <a:extLst>
            <a:ext uri="{FF2B5EF4-FFF2-40B4-BE49-F238E27FC236}">
              <a16:creationId xmlns:a16="http://schemas.microsoft.com/office/drawing/2014/main" id="{9230B831-1113-40F3-98E0-EF8F9AA65732}"/>
            </a:ext>
          </a:extLst>
        </xdr:cNvPr>
        <xdr:cNvSpPr txBox="1"/>
      </xdr:nvSpPr>
      <xdr:spPr>
        <a:xfrm>
          <a:off x="18421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AA525DB1-C59C-4972-B222-3767329ACBB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8F04F689-7563-425C-8BE8-CBC9A9F7B5F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D5C500D1-13E7-41B9-8819-046F4551064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67D98FF2-4034-49B5-8B52-F13EE7986F4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8BCC9663-1DFC-4E9B-B65E-FD7A36F220D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E8A78B30-22FC-4460-A6AA-688A37DA471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41EAA2CB-B441-409B-8FA4-B17703DF508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40A6527E-D1A6-4F72-97C9-7E67245DF50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315CB326-867E-4724-9B29-492AC3B12C9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367124FD-22A9-4DC0-9C45-46F53570D35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0DDAE517-5FB7-49F2-87C8-5318DB6CF5F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a:extLst>
            <a:ext uri="{FF2B5EF4-FFF2-40B4-BE49-F238E27FC236}">
              <a16:creationId xmlns:a16="http://schemas.microsoft.com/office/drawing/2014/main" id="{CF00E7A5-CA02-47EB-88BA-82720A0DD9C3}"/>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a:extLst>
            <a:ext uri="{FF2B5EF4-FFF2-40B4-BE49-F238E27FC236}">
              <a16:creationId xmlns:a16="http://schemas.microsoft.com/office/drawing/2014/main" id="{E4DAFDA8-CED3-4042-9148-E64F4568F2CC}"/>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a:extLst>
            <a:ext uri="{FF2B5EF4-FFF2-40B4-BE49-F238E27FC236}">
              <a16:creationId xmlns:a16="http://schemas.microsoft.com/office/drawing/2014/main" id="{6E835C7A-D5B4-4578-8A4C-FE71E587D36A}"/>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a:extLst>
            <a:ext uri="{FF2B5EF4-FFF2-40B4-BE49-F238E27FC236}">
              <a16:creationId xmlns:a16="http://schemas.microsoft.com/office/drawing/2014/main" id="{73DC41D1-0082-469D-B12A-A9B9BFC9656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a:extLst>
            <a:ext uri="{FF2B5EF4-FFF2-40B4-BE49-F238E27FC236}">
              <a16:creationId xmlns:a16="http://schemas.microsoft.com/office/drawing/2014/main" id="{80B7B7CC-0063-4206-9347-422CD8DD96C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a:extLst>
            <a:ext uri="{FF2B5EF4-FFF2-40B4-BE49-F238E27FC236}">
              <a16:creationId xmlns:a16="http://schemas.microsoft.com/office/drawing/2014/main" id="{89087A48-C22D-48D0-AC7D-279EB431782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a:extLst>
            <a:ext uri="{FF2B5EF4-FFF2-40B4-BE49-F238E27FC236}">
              <a16:creationId xmlns:a16="http://schemas.microsoft.com/office/drawing/2014/main" id="{D178E08A-B64A-4C9C-8795-B333DECDBAD7}"/>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a:extLst>
            <a:ext uri="{FF2B5EF4-FFF2-40B4-BE49-F238E27FC236}">
              <a16:creationId xmlns:a16="http://schemas.microsoft.com/office/drawing/2014/main" id="{9F6E438C-F546-4BAC-8CA7-EFFE95119C4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a:extLst>
            <a:ext uri="{FF2B5EF4-FFF2-40B4-BE49-F238E27FC236}">
              <a16:creationId xmlns:a16="http://schemas.microsoft.com/office/drawing/2014/main" id="{8DE37B9F-B1E7-4FAB-953C-86C3EA6478F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a:extLst>
            <a:ext uri="{FF2B5EF4-FFF2-40B4-BE49-F238E27FC236}">
              <a16:creationId xmlns:a16="http://schemas.microsoft.com/office/drawing/2014/main" id="{0E88A680-58D9-413A-B8B0-E914CEF2367B}"/>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9E72B0F1-B56D-495C-A77F-82F30B462B0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a:extLst>
            <a:ext uri="{FF2B5EF4-FFF2-40B4-BE49-F238E27FC236}">
              <a16:creationId xmlns:a16="http://schemas.microsoft.com/office/drawing/2014/main" id="{054E4437-2209-444C-828F-28A87B4418B9}"/>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a:extLst>
            <a:ext uri="{FF2B5EF4-FFF2-40B4-BE49-F238E27FC236}">
              <a16:creationId xmlns:a16="http://schemas.microsoft.com/office/drawing/2014/main" id="{82FC6949-7F79-40EC-908A-C9954CC28F7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87630</xdr:rowOff>
    </xdr:to>
    <xdr:cxnSp macro="">
      <xdr:nvCxnSpPr>
        <xdr:cNvPr id="648" name="直線コネクタ 647">
          <a:extLst>
            <a:ext uri="{FF2B5EF4-FFF2-40B4-BE49-F238E27FC236}">
              <a16:creationId xmlns:a16="http://schemas.microsoft.com/office/drawing/2014/main" id="{DBC66735-67A3-4E91-BA88-DE12DAA58CDD}"/>
            </a:ext>
          </a:extLst>
        </xdr:cNvPr>
        <xdr:cNvCxnSpPr/>
      </xdr:nvCxnSpPr>
      <xdr:spPr>
        <a:xfrm flipV="1">
          <a:off x="16318864" y="1331595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649" name="【消防施設】&#10;有形固定資産減価償却率最小値テキスト">
          <a:extLst>
            <a:ext uri="{FF2B5EF4-FFF2-40B4-BE49-F238E27FC236}">
              <a16:creationId xmlns:a16="http://schemas.microsoft.com/office/drawing/2014/main" id="{6176761E-CACA-4940-BECB-B96DA16774DA}"/>
            </a:ext>
          </a:extLst>
        </xdr:cNvPr>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650" name="直線コネクタ 649">
          <a:extLst>
            <a:ext uri="{FF2B5EF4-FFF2-40B4-BE49-F238E27FC236}">
              <a16:creationId xmlns:a16="http://schemas.microsoft.com/office/drawing/2014/main" id="{11D655E0-47BA-41DB-8769-40DF12AC3668}"/>
            </a:ext>
          </a:extLst>
        </xdr:cNvPr>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651" name="【消防施設】&#10;有形固定資産減価償却率最大値テキスト">
          <a:extLst>
            <a:ext uri="{FF2B5EF4-FFF2-40B4-BE49-F238E27FC236}">
              <a16:creationId xmlns:a16="http://schemas.microsoft.com/office/drawing/2014/main" id="{9099ABA0-83EF-4356-B618-04F03F2C03A2}"/>
            </a:ext>
          </a:extLst>
        </xdr:cNvPr>
        <xdr:cNvSpPr txBox="1"/>
      </xdr:nvSpPr>
      <xdr:spPr>
        <a:xfrm>
          <a:off x="16357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652" name="直線コネクタ 651">
          <a:extLst>
            <a:ext uri="{FF2B5EF4-FFF2-40B4-BE49-F238E27FC236}">
              <a16:creationId xmlns:a16="http://schemas.microsoft.com/office/drawing/2014/main" id="{65A0940F-8CFE-49D1-B8AF-285074824651}"/>
            </a:ext>
          </a:extLst>
        </xdr:cNvPr>
        <xdr:cNvCxnSpPr/>
      </xdr:nvCxnSpPr>
      <xdr:spPr>
        <a:xfrm>
          <a:off x="16230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89552</xdr:rowOff>
    </xdr:from>
    <xdr:ext cx="405111" cy="259045"/>
    <xdr:sp macro="" textlink="">
      <xdr:nvSpPr>
        <xdr:cNvPr id="653" name="【消防施設】&#10;有形固定資産減価償却率平均値テキスト">
          <a:extLst>
            <a:ext uri="{FF2B5EF4-FFF2-40B4-BE49-F238E27FC236}">
              <a16:creationId xmlns:a16="http://schemas.microsoft.com/office/drawing/2014/main" id="{602C865E-F1E4-4E31-8EF3-C9D69A1638BF}"/>
            </a:ext>
          </a:extLst>
        </xdr:cNvPr>
        <xdr:cNvSpPr txBox="1"/>
      </xdr:nvSpPr>
      <xdr:spPr>
        <a:xfrm>
          <a:off x="16357600" y="1397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654" name="フローチャート: 判断 653">
          <a:extLst>
            <a:ext uri="{FF2B5EF4-FFF2-40B4-BE49-F238E27FC236}">
              <a16:creationId xmlns:a16="http://schemas.microsoft.com/office/drawing/2014/main" id="{EE39BAC2-21F4-4ACD-B159-931AC34C34F2}"/>
            </a:ext>
          </a:extLst>
        </xdr:cNvPr>
        <xdr:cNvSpPr/>
      </xdr:nvSpPr>
      <xdr:spPr>
        <a:xfrm>
          <a:off x="162687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655" name="フローチャート: 判断 654">
          <a:extLst>
            <a:ext uri="{FF2B5EF4-FFF2-40B4-BE49-F238E27FC236}">
              <a16:creationId xmlns:a16="http://schemas.microsoft.com/office/drawing/2014/main" id="{83B36154-070D-4756-9E05-784F49B3A573}"/>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132080</xdr:rowOff>
    </xdr:from>
    <xdr:to>
      <xdr:col>76</xdr:col>
      <xdr:colOff>165100</xdr:colOff>
      <xdr:row>82</xdr:row>
      <xdr:rowOff>62230</xdr:rowOff>
    </xdr:to>
    <xdr:sp macro="" textlink="">
      <xdr:nvSpPr>
        <xdr:cNvPr id="656" name="フローチャート: 判断 655">
          <a:extLst>
            <a:ext uri="{FF2B5EF4-FFF2-40B4-BE49-F238E27FC236}">
              <a16:creationId xmlns:a16="http://schemas.microsoft.com/office/drawing/2014/main" id="{ECDD9D5F-611B-459E-8403-08EAFF58E883}"/>
            </a:ext>
          </a:extLst>
        </xdr:cNvPr>
        <xdr:cNvSpPr/>
      </xdr:nvSpPr>
      <xdr:spPr>
        <a:xfrm>
          <a:off x="14541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657" name="フローチャート: 判断 656">
          <a:extLst>
            <a:ext uri="{FF2B5EF4-FFF2-40B4-BE49-F238E27FC236}">
              <a16:creationId xmlns:a16="http://schemas.microsoft.com/office/drawing/2014/main" id="{A58CFF20-E276-4C3A-9CB8-9F5B5D15057F}"/>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658" name="フローチャート: 判断 657">
          <a:extLst>
            <a:ext uri="{FF2B5EF4-FFF2-40B4-BE49-F238E27FC236}">
              <a16:creationId xmlns:a16="http://schemas.microsoft.com/office/drawing/2014/main" id="{5D77DA72-AE02-4F93-9A6E-0A2D409F46C6}"/>
            </a:ext>
          </a:extLst>
        </xdr:cNvPr>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578B6704-408A-4904-926B-6B53CEFC4AD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DE76CD12-C352-4979-B3E2-F45D3175343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51C267FD-1165-4504-8EAE-8CA9EE93778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A9FEDFA0-E3A1-4AD4-ABB5-FBE8BBCD983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8965254D-07B1-460B-B9E3-E5CA13E1FB7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151130</xdr:rowOff>
    </xdr:from>
    <xdr:to>
      <xdr:col>85</xdr:col>
      <xdr:colOff>177800</xdr:colOff>
      <xdr:row>80</xdr:row>
      <xdr:rowOff>81280</xdr:rowOff>
    </xdr:to>
    <xdr:sp macro="" textlink="">
      <xdr:nvSpPr>
        <xdr:cNvPr id="664" name="楕円 663">
          <a:extLst>
            <a:ext uri="{FF2B5EF4-FFF2-40B4-BE49-F238E27FC236}">
              <a16:creationId xmlns:a16="http://schemas.microsoft.com/office/drawing/2014/main" id="{85F1BC14-BE82-40DB-B227-8D68E701E46F}"/>
            </a:ext>
          </a:extLst>
        </xdr:cNvPr>
        <xdr:cNvSpPr/>
      </xdr:nvSpPr>
      <xdr:spPr>
        <a:xfrm>
          <a:off x="162687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2557</xdr:rowOff>
    </xdr:from>
    <xdr:ext cx="405111" cy="259045"/>
    <xdr:sp macro="" textlink="">
      <xdr:nvSpPr>
        <xdr:cNvPr id="665" name="【消防施設】&#10;有形固定資産減価償却率該当値テキスト">
          <a:extLst>
            <a:ext uri="{FF2B5EF4-FFF2-40B4-BE49-F238E27FC236}">
              <a16:creationId xmlns:a16="http://schemas.microsoft.com/office/drawing/2014/main" id="{324092F7-9687-4570-987E-1CA79629B694}"/>
            </a:ext>
          </a:extLst>
        </xdr:cNvPr>
        <xdr:cNvSpPr txBox="1"/>
      </xdr:nvSpPr>
      <xdr:spPr>
        <a:xfrm>
          <a:off x="16357600"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61595</xdr:rowOff>
    </xdr:from>
    <xdr:to>
      <xdr:col>81</xdr:col>
      <xdr:colOff>101600</xdr:colOff>
      <xdr:row>79</xdr:row>
      <xdr:rowOff>163195</xdr:rowOff>
    </xdr:to>
    <xdr:sp macro="" textlink="">
      <xdr:nvSpPr>
        <xdr:cNvPr id="666" name="楕円 665">
          <a:extLst>
            <a:ext uri="{FF2B5EF4-FFF2-40B4-BE49-F238E27FC236}">
              <a16:creationId xmlns:a16="http://schemas.microsoft.com/office/drawing/2014/main" id="{F0DF912A-1BD0-4FC8-9387-74D101CA98F6}"/>
            </a:ext>
          </a:extLst>
        </xdr:cNvPr>
        <xdr:cNvSpPr/>
      </xdr:nvSpPr>
      <xdr:spPr>
        <a:xfrm>
          <a:off x="154305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112395</xdr:rowOff>
    </xdr:from>
    <xdr:to>
      <xdr:col>85</xdr:col>
      <xdr:colOff>127000</xdr:colOff>
      <xdr:row>80</xdr:row>
      <xdr:rowOff>30480</xdr:rowOff>
    </xdr:to>
    <xdr:cxnSp macro="">
      <xdr:nvCxnSpPr>
        <xdr:cNvPr id="667" name="直線コネクタ 666">
          <a:extLst>
            <a:ext uri="{FF2B5EF4-FFF2-40B4-BE49-F238E27FC236}">
              <a16:creationId xmlns:a16="http://schemas.microsoft.com/office/drawing/2014/main" id="{F90631AA-B605-43C2-9650-875E3859E9F8}"/>
            </a:ext>
          </a:extLst>
        </xdr:cNvPr>
        <xdr:cNvCxnSpPr/>
      </xdr:nvCxnSpPr>
      <xdr:spPr>
        <a:xfrm>
          <a:off x="15481300" y="13656945"/>
          <a:ext cx="8382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107314</xdr:rowOff>
    </xdr:from>
    <xdr:to>
      <xdr:col>76</xdr:col>
      <xdr:colOff>165100</xdr:colOff>
      <xdr:row>80</xdr:row>
      <xdr:rowOff>37464</xdr:rowOff>
    </xdr:to>
    <xdr:sp macro="" textlink="">
      <xdr:nvSpPr>
        <xdr:cNvPr id="668" name="楕円 667">
          <a:extLst>
            <a:ext uri="{FF2B5EF4-FFF2-40B4-BE49-F238E27FC236}">
              <a16:creationId xmlns:a16="http://schemas.microsoft.com/office/drawing/2014/main" id="{0AA701B2-AE3C-49B0-AD45-AE1EEFF071C2}"/>
            </a:ext>
          </a:extLst>
        </xdr:cNvPr>
        <xdr:cNvSpPr/>
      </xdr:nvSpPr>
      <xdr:spPr>
        <a:xfrm>
          <a:off x="14541500" y="136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112395</xdr:rowOff>
    </xdr:from>
    <xdr:to>
      <xdr:col>81</xdr:col>
      <xdr:colOff>50800</xdr:colOff>
      <xdr:row>79</xdr:row>
      <xdr:rowOff>158114</xdr:rowOff>
    </xdr:to>
    <xdr:cxnSp macro="">
      <xdr:nvCxnSpPr>
        <xdr:cNvPr id="669" name="直線コネクタ 668">
          <a:extLst>
            <a:ext uri="{FF2B5EF4-FFF2-40B4-BE49-F238E27FC236}">
              <a16:creationId xmlns:a16="http://schemas.microsoft.com/office/drawing/2014/main" id="{B02769A4-F19D-4891-97D0-01B8A0E88BC1}"/>
            </a:ext>
          </a:extLst>
        </xdr:cNvPr>
        <xdr:cNvCxnSpPr/>
      </xdr:nvCxnSpPr>
      <xdr:spPr>
        <a:xfrm flipV="1">
          <a:off x="14592300" y="1365694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111125</xdr:rowOff>
    </xdr:from>
    <xdr:to>
      <xdr:col>72</xdr:col>
      <xdr:colOff>38100</xdr:colOff>
      <xdr:row>80</xdr:row>
      <xdr:rowOff>41275</xdr:rowOff>
    </xdr:to>
    <xdr:sp macro="" textlink="">
      <xdr:nvSpPr>
        <xdr:cNvPr id="670" name="楕円 669">
          <a:extLst>
            <a:ext uri="{FF2B5EF4-FFF2-40B4-BE49-F238E27FC236}">
              <a16:creationId xmlns:a16="http://schemas.microsoft.com/office/drawing/2014/main" id="{682AA7C1-EE1E-4E6A-8D89-E24264877FA3}"/>
            </a:ext>
          </a:extLst>
        </xdr:cNvPr>
        <xdr:cNvSpPr/>
      </xdr:nvSpPr>
      <xdr:spPr>
        <a:xfrm>
          <a:off x="13652500"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158114</xdr:rowOff>
    </xdr:from>
    <xdr:to>
      <xdr:col>76</xdr:col>
      <xdr:colOff>114300</xdr:colOff>
      <xdr:row>79</xdr:row>
      <xdr:rowOff>161925</xdr:rowOff>
    </xdr:to>
    <xdr:cxnSp macro="">
      <xdr:nvCxnSpPr>
        <xdr:cNvPr id="671" name="直線コネクタ 670">
          <a:extLst>
            <a:ext uri="{FF2B5EF4-FFF2-40B4-BE49-F238E27FC236}">
              <a16:creationId xmlns:a16="http://schemas.microsoft.com/office/drawing/2014/main" id="{14185189-0C98-412A-8E05-BCE433AC260D}"/>
            </a:ext>
          </a:extLst>
        </xdr:cNvPr>
        <xdr:cNvCxnSpPr/>
      </xdr:nvCxnSpPr>
      <xdr:spPr>
        <a:xfrm flipV="1">
          <a:off x="13703300" y="1370266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36830</xdr:rowOff>
    </xdr:from>
    <xdr:to>
      <xdr:col>67</xdr:col>
      <xdr:colOff>101600</xdr:colOff>
      <xdr:row>80</xdr:row>
      <xdr:rowOff>138430</xdr:rowOff>
    </xdr:to>
    <xdr:sp macro="" textlink="">
      <xdr:nvSpPr>
        <xdr:cNvPr id="672" name="楕円 671">
          <a:extLst>
            <a:ext uri="{FF2B5EF4-FFF2-40B4-BE49-F238E27FC236}">
              <a16:creationId xmlns:a16="http://schemas.microsoft.com/office/drawing/2014/main" id="{F0527208-2BF0-428E-8252-F5706D41EB5B}"/>
            </a:ext>
          </a:extLst>
        </xdr:cNvPr>
        <xdr:cNvSpPr/>
      </xdr:nvSpPr>
      <xdr:spPr>
        <a:xfrm>
          <a:off x="127635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161925</xdr:rowOff>
    </xdr:from>
    <xdr:to>
      <xdr:col>71</xdr:col>
      <xdr:colOff>177800</xdr:colOff>
      <xdr:row>80</xdr:row>
      <xdr:rowOff>87630</xdr:rowOff>
    </xdr:to>
    <xdr:cxnSp macro="">
      <xdr:nvCxnSpPr>
        <xdr:cNvPr id="673" name="直線コネクタ 672">
          <a:extLst>
            <a:ext uri="{FF2B5EF4-FFF2-40B4-BE49-F238E27FC236}">
              <a16:creationId xmlns:a16="http://schemas.microsoft.com/office/drawing/2014/main" id="{ED367033-A3F6-401D-AE79-A67EB5F6D5D1}"/>
            </a:ext>
          </a:extLst>
        </xdr:cNvPr>
        <xdr:cNvCxnSpPr/>
      </xdr:nvCxnSpPr>
      <xdr:spPr>
        <a:xfrm flipV="1">
          <a:off x="12814300" y="1370647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674" name="n_1aveValue【消防施設】&#10;有形固定資産減価償却率">
          <a:extLst>
            <a:ext uri="{FF2B5EF4-FFF2-40B4-BE49-F238E27FC236}">
              <a16:creationId xmlns:a16="http://schemas.microsoft.com/office/drawing/2014/main" id="{FDA80C0C-78BF-49FB-8AF5-9EA45A86C3E7}"/>
            </a:ext>
          </a:extLst>
        </xdr:cNvPr>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53357</xdr:rowOff>
    </xdr:from>
    <xdr:ext cx="405111" cy="259045"/>
    <xdr:sp macro="" textlink="">
      <xdr:nvSpPr>
        <xdr:cNvPr id="675" name="n_2aveValue【消防施設】&#10;有形固定資産減価償却率">
          <a:extLst>
            <a:ext uri="{FF2B5EF4-FFF2-40B4-BE49-F238E27FC236}">
              <a16:creationId xmlns:a16="http://schemas.microsoft.com/office/drawing/2014/main" id="{27F4967C-0237-489D-A594-6D9EC3AB41F1}"/>
            </a:ext>
          </a:extLst>
        </xdr:cNvPr>
        <xdr:cNvSpPr txBox="1"/>
      </xdr:nvSpPr>
      <xdr:spPr>
        <a:xfrm>
          <a:off x="14389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87647</xdr:rowOff>
    </xdr:from>
    <xdr:ext cx="405111" cy="259045"/>
    <xdr:sp macro="" textlink="">
      <xdr:nvSpPr>
        <xdr:cNvPr id="676" name="n_3aveValue【消防施設】&#10;有形固定資産減価償却率">
          <a:extLst>
            <a:ext uri="{FF2B5EF4-FFF2-40B4-BE49-F238E27FC236}">
              <a16:creationId xmlns:a16="http://schemas.microsoft.com/office/drawing/2014/main" id="{A20CC9E3-61E3-4E55-81F4-CB08236F1392}"/>
            </a:ext>
          </a:extLst>
        </xdr:cNvPr>
        <xdr:cNvSpPr txBox="1"/>
      </xdr:nvSpPr>
      <xdr:spPr>
        <a:xfrm>
          <a:off x="13500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140988</xdr:rowOff>
    </xdr:from>
    <xdr:ext cx="405111" cy="259045"/>
    <xdr:sp macro="" textlink="">
      <xdr:nvSpPr>
        <xdr:cNvPr id="677" name="n_4aveValue【消防施設】&#10;有形固定資産減価償却率">
          <a:extLst>
            <a:ext uri="{FF2B5EF4-FFF2-40B4-BE49-F238E27FC236}">
              <a16:creationId xmlns:a16="http://schemas.microsoft.com/office/drawing/2014/main" id="{10555B6A-742D-474A-868A-0E0EF0EC25D4}"/>
            </a:ext>
          </a:extLst>
        </xdr:cNvPr>
        <xdr:cNvSpPr txBox="1"/>
      </xdr:nvSpPr>
      <xdr:spPr>
        <a:xfrm>
          <a:off x="12611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8272</xdr:rowOff>
    </xdr:from>
    <xdr:ext cx="405111" cy="259045"/>
    <xdr:sp macro="" textlink="">
      <xdr:nvSpPr>
        <xdr:cNvPr id="678" name="n_1mainValue【消防施設】&#10;有形固定資産減価償却率">
          <a:extLst>
            <a:ext uri="{FF2B5EF4-FFF2-40B4-BE49-F238E27FC236}">
              <a16:creationId xmlns:a16="http://schemas.microsoft.com/office/drawing/2014/main" id="{F3E6BB90-47D9-4D12-AC14-2F2D67D3E1CE}"/>
            </a:ext>
          </a:extLst>
        </xdr:cNvPr>
        <xdr:cNvSpPr txBox="1"/>
      </xdr:nvSpPr>
      <xdr:spPr>
        <a:xfrm>
          <a:off x="15266044" y="1338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53991</xdr:rowOff>
    </xdr:from>
    <xdr:ext cx="405111" cy="259045"/>
    <xdr:sp macro="" textlink="">
      <xdr:nvSpPr>
        <xdr:cNvPr id="679" name="n_2mainValue【消防施設】&#10;有形固定資産減価償却率">
          <a:extLst>
            <a:ext uri="{FF2B5EF4-FFF2-40B4-BE49-F238E27FC236}">
              <a16:creationId xmlns:a16="http://schemas.microsoft.com/office/drawing/2014/main" id="{94E65594-0D2F-46A3-A7A8-0BAF72ACD513}"/>
            </a:ext>
          </a:extLst>
        </xdr:cNvPr>
        <xdr:cNvSpPr txBox="1"/>
      </xdr:nvSpPr>
      <xdr:spPr>
        <a:xfrm>
          <a:off x="14389744" y="1342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57802</xdr:rowOff>
    </xdr:from>
    <xdr:ext cx="405111" cy="259045"/>
    <xdr:sp macro="" textlink="">
      <xdr:nvSpPr>
        <xdr:cNvPr id="680" name="n_3mainValue【消防施設】&#10;有形固定資産減価償却率">
          <a:extLst>
            <a:ext uri="{FF2B5EF4-FFF2-40B4-BE49-F238E27FC236}">
              <a16:creationId xmlns:a16="http://schemas.microsoft.com/office/drawing/2014/main" id="{71CE8291-1630-454E-A917-D998E868B719}"/>
            </a:ext>
          </a:extLst>
        </xdr:cNvPr>
        <xdr:cNvSpPr txBox="1"/>
      </xdr:nvSpPr>
      <xdr:spPr>
        <a:xfrm>
          <a:off x="13500744" y="1343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154957</xdr:rowOff>
    </xdr:from>
    <xdr:ext cx="405111" cy="259045"/>
    <xdr:sp macro="" textlink="">
      <xdr:nvSpPr>
        <xdr:cNvPr id="681" name="n_4mainValue【消防施設】&#10;有形固定資産減価償却率">
          <a:extLst>
            <a:ext uri="{FF2B5EF4-FFF2-40B4-BE49-F238E27FC236}">
              <a16:creationId xmlns:a16="http://schemas.microsoft.com/office/drawing/2014/main" id="{124028D1-2ABA-4050-A8C8-7C8246652E48}"/>
            </a:ext>
          </a:extLst>
        </xdr:cNvPr>
        <xdr:cNvSpPr txBox="1"/>
      </xdr:nvSpPr>
      <xdr:spPr>
        <a:xfrm>
          <a:off x="126117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8E1DAC50-814F-4626-B545-8A518058FA0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2B19B755-E282-4100-91E3-959A8E52BC0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64E3C47A-5A2F-4A43-B5D5-A4131579B39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4B757447-EB58-4D95-884F-26389D9A33E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06044CE0-B9CD-42A7-9E23-35D906E92F0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1AD5CD47-4A48-4C23-9BB9-E1FF8AB1538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C6366935-A291-492D-B6F3-2C7D8C1B546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87FA619A-C200-4C45-83F5-9D8291ABAC2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6CBE8EE9-A9DA-47B1-9E13-26D9ADC4C2B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147C0777-65EB-49B3-A2C6-628838E95D8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2" name="直線コネクタ 691">
          <a:extLst>
            <a:ext uri="{FF2B5EF4-FFF2-40B4-BE49-F238E27FC236}">
              <a16:creationId xmlns:a16="http://schemas.microsoft.com/office/drawing/2014/main" id="{20107AF1-2E50-4229-AF4C-211E0D7B2596}"/>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3" name="テキスト ボックス 692">
          <a:extLst>
            <a:ext uri="{FF2B5EF4-FFF2-40B4-BE49-F238E27FC236}">
              <a16:creationId xmlns:a16="http://schemas.microsoft.com/office/drawing/2014/main" id="{7ACAB3DE-EDB9-4D40-9AEA-F237FFE4593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4" name="直線コネクタ 693">
          <a:extLst>
            <a:ext uri="{FF2B5EF4-FFF2-40B4-BE49-F238E27FC236}">
              <a16:creationId xmlns:a16="http://schemas.microsoft.com/office/drawing/2014/main" id="{D6F14204-953C-4626-BD8F-9B53B0A4DD14}"/>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5" name="テキスト ボックス 694">
          <a:extLst>
            <a:ext uri="{FF2B5EF4-FFF2-40B4-BE49-F238E27FC236}">
              <a16:creationId xmlns:a16="http://schemas.microsoft.com/office/drawing/2014/main" id="{84CEB7CC-CB69-4611-AB5D-B5BE7B647C3E}"/>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6" name="直線コネクタ 695">
          <a:extLst>
            <a:ext uri="{FF2B5EF4-FFF2-40B4-BE49-F238E27FC236}">
              <a16:creationId xmlns:a16="http://schemas.microsoft.com/office/drawing/2014/main" id="{4C3CB099-56E6-4AF8-9550-41BFB880B7E5}"/>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7" name="テキスト ボックス 696">
          <a:extLst>
            <a:ext uri="{FF2B5EF4-FFF2-40B4-BE49-F238E27FC236}">
              <a16:creationId xmlns:a16="http://schemas.microsoft.com/office/drawing/2014/main" id="{E6864E0A-BE5F-4E51-98C3-1EE3BC8D0C1A}"/>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8" name="直線コネクタ 697">
          <a:extLst>
            <a:ext uri="{FF2B5EF4-FFF2-40B4-BE49-F238E27FC236}">
              <a16:creationId xmlns:a16="http://schemas.microsoft.com/office/drawing/2014/main" id="{5F52A563-906F-49EC-B5C2-4E07F96AAE7C}"/>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9" name="テキスト ボックス 698">
          <a:extLst>
            <a:ext uri="{FF2B5EF4-FFF2-40B4-BE49-F238E27FC236}">
              <a16:creationId xmlns:a16="http://schemas.microsoft.com/office/drawing/2014/main" id="{560EA2B1-0A96-4BF2-BF04-756BC3B6E3E5}"/>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0" name="直線コネクタ 699">
          <a:extLst>
            <a:ext uri="{FF2B5EF4-FFF2-40B4-BE49-F238E27FC236}">
              <a16:creationId xmlns:a16="http://schemas.microsoft.com/office/drawing/2014/main" id="{485A088E-54FB-471C-92ED-1F33EF1F96C1}"/>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1" name="テキスト ボックス 700">
          <a:extLst>
            <a:ext uri="{FF2B5EF4-FFF2-40B4-BE49-F238E27FC236}">
              <a16:creationId xmlns:a16="http://schemas.microsoft.com/office/drawing/2014/main" id="{BC5A19FD-75AA-4E3D-890E-9397BA3CFC1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2" name="直線コネクタ 701">
          <a:extLst>
            <a:ext uri="{FF2B5EF4-FFF2-40B4-BE49-F238E27FC236}">
              <a16:creationId xmlns:a16="http://schemas.microsoft.com/office/drawing/2014/main" id="{5FF0E189-EEED-46B5-B6EA-78E6CDD9D35C}"/>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3" name="テキスト ボックス 702">
          <a:extLst>
            <a:ext uri="{FF2B5EF4-FFF2-40B4-BE49-F238E27FC236}">
              <a16:creationId xmlns:a16="http://schemas.microsoft.com/office/drawing/2014/main" id="{078958B5-0BDB-44D1-9484-453B6538957D}"/>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EA57848E-4B4C-4462-8D97-72205C818C3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FCBA048E-D97F-44F5-B2E5-79FB7E68E80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消防施設】&#10;一人当たり面積グラフ枠">
          <a:extLst>
            <a:ext uri="{FF2B5EF4-FFF2-40B4-BE49-F238E27FC236}">
              <a16:creationId xmlns:a16="http://schemas.microsoft.com/office/drawing/2014/main" id="{CC2E6C14-2E05-4CFD-B291-385EEB4ABD7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100802</xdr:rowOff>
    </xdr:from>
    <xdr:to>
      <xdr:col>116</xdr:col>
      <xdr:colOff>62864</xdr:colOff>
      <xdr:row>86</xdr:row>
      <xdr:rowOff>168075</xdr:rowOff>
    </xdr:to>
    <xdr:cxnSp macro="">
      <xdr:nvCxnSpPr>
        <xdr:cNvPr id="707" name="直線コネクタ 706">
          <a:extLst>
            <a:ext uri="{FF2B5EF4-FFF2-40B4-BE49-F238E27FC236}">
              <a16:creationId xmlns:a16="http://schemas.microsoft.com/office/drawing/2014/main" id="{287201F1-90CB-4CBA-A4CC-B3A022E832D5}"/>
            </a:ext>
          </a:extLst>
        </xdr:cNvPr>
        <xdr:cNvCxnSpPr/>
      </xdr:nvCxnSpPr>
      <xdr:spPr>
        <a:xfrm flipV="1">
          <a:off x="22160864" y="13473902"/>
          <a:ext cx="0" cy="1438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708" name="【消防施設】&#10;一人当たり面積最小値テキスト">
          <a:extLst>
            <a:ext uri="{FF2B5EF4-FFF2-40B4-BE49-F238E27FC236}">
              <a16:creationId xmlns:a16="http://schemas.microsoft.com/office/drawing/2014/main" id="{D83896AA-15E2-4911-B7FF-45BCB78B4AC3}"/>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709" name="直線コネクタ 708">
          <a:extLst>
            <a:ext uri="{FF2B5EF4-FFF2-40B4-BE49-F238E27FC236}">
              <a16:creationId xmlns:a16="http://schemas.microsoft.com/office/drawing/2014/main" id="{1BD73882-F386-4A24-96D2-75F8DC53B9AC}"/>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47479</xdr:rowOff>
    </xdr:from>
    <xdr:ext cx="469744" cy="259045"/>
    <xdr:sp macro="" textlink="">
      <xdr:nvSpPr>
        <xdr:cNvPr id="710" name="【消防施設】&#10;一人当たり面積最大値テキスト">
          <a:extLst>
            <a:ext uri="{FF2B5EF4-FFF2-40B4-BE49-F238E27FC236}">
              <a16:creationId xmlns:a16="http://schemas.microsoft.com/office/drawing/2014/main" id="{E6223650-4769-4BBE-93A6-0D64DD44CB55}"/>
            </a:ext>
          </a:extLst>
        </xdr:cNvPr>
        <xdr:cNvSpPr txBox="1"/>
      </xdr:nvSpPr>
      <xdr:spPr>
        <a:xfrm>
          <a:off x="22199600" y="1324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100802</xdr:rowOff>
    </xdr:from>
    <xdr:to>
      <xdr:col>116</xdr:col>
      <xdr:colOff>152400</xdr:colOff>
      <xdr:row>78</xdr:row>
      <xdr:rowOff>100802</xdr:rowOff>
    </xdr:to>
    <xdr:cxnSp macro="">
      <xdr:nvCxnSpPr>
        <xdr:cNvPr id="711" name="直線コネクタ 710">
          <a:extLst>
            <a:ext uri="{FF2B5EF4-FFF2-40B4-BE49-F238E27FC236}">
              <a16:creationId xmlns:a16="http://schemas.microsoft.com/office/drawing/2014/main" id="{82185D32-3EDD-4E68-8A2F-0F6BA2BDA7A5}"/>
            </a:ext>
          </a:extLst>
        </xdr:cNvPr>
        <xdr:cNvCxnSpPr/>
      </xdr:nvCxnSpPr>
      <xdr:spPr>
        <a:xfrm>
          <a:off x="22072600" y="13473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41854</xdr:rowOff>
    </xdr:from>
    <xdr:ext cx="469744" cy="259045"/>
    <xdr:sp macro="" textlink="">
      <xdr:nvSpPr>
        <xdr:cNvPr id="712" name="【消防施設】&#10;一人当たり面積平均値テキスト">
          <a:extLst>
            <a:ext uri="{FF2B5EF4-FFF2-40B4-BE49-F238E27FC236}">
              <a16:creationId xmlns:a16="http://schemas.microsoft.com/office/drawing/2014/main" id="{BFC1F46A-177F-41AB-93AC-32BF5AAF783F}"/>
            </a:ext>
          </a:extLst>
        </xdr:cNvPr>
        <xdr:cNvSpPr txBox="1"/>
      </xdr:nvSpPr>
      <xdr:spPr>
        <a:xfrm>
          <a:off x="22199600" y="14615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18977</xdr:rowOff>
    </xdr:from>
    <xdr:to>
      <xdr:col>116</xdr:col>
      <xdr:colOff>114300</xdr:colOff>
      <xdr:row>86</xdr:row>
      <xdr:rowOff>120577</xdr:rowOff>
    </xdr:to>
    <xdr:sp macro="" textlink="">
      <xdr:nvSpPr>
        <xdr:cNvPr id="713" name="フローチャート: 判断 712">
          <a:extLst>
            <a:ext uri="{FF2B5EF4-FFF2-40B4-BE49-F238E27FC236}">
              <a16:creationId xmlns:a16="http://schemas.microsoft.com/office/drawing/2014/main" id="{C85488EF-6E09-4C18-BFFB-509B3B0CC1C2}"/>
            </a:ext>
          </a:extLst>
        </xdr:cNvPr>
        <xdr:cNvSpPr/>
      </xdr:nvSpPr>
      <xdr:spPr>
        <a:xfrm>
          <a:off x="22110700" y="1476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40205</xdr:rowOff>
    </xdr:from>
    <xdr:to>
      <xdr:col>112</xdr:col>
      <xdr:colOff>38100</xdr:colOff>
      <xdr:row>86</xdr:row>
      <xdr:rowOff>141805</xdr:rowOff>
    </xdr:to>
    <xdr:sp macro="" textlink="">
      <xdr:nvSpPr>
        <xdr:cNvPr id="714" name="フローチャート: 判断 713">
          <a:extLst>
            <a:ext uri="{FF2B5EF4-FFF2-40B4-BE49-F238E27FC236}">
              <a16:creationId xmlns:a16="http://schemas.microsoft.com/office/drawing/2014/main" id="{19456D44-B882-46F8-ADE2-F523B690A662}"/>
            </a:ext>
          </a:extLst>
        </xdr:cNvPr>
        <xdr:cNvSpPr/>
      </xdr:nvSpPr>
      <xdr:spPr>
        <a:xfrm>
          <a:off x="21272500" y="1478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74168</xdr:rowOff>
    </xdr:from>
    <xdr:to>
      <xdr:col>107</xdr:col>
      <xdr:colOff>101600</xdr:colOff>
      <xdr:row>87</xdr:row>
      <xdr:rowOff>4318</xdr:rowOff>
    </xdr:to>
    <xdr:sp macro="" textlink="">
      <xdr:nvSpPr>
        <xdr:cNvPr id="715" name="フローチャート: 判断 714">
          <a:extLst>
            <a:ext uri="{FF2B5EF4-FFF2-40B4-BE49-F238E27FC236}">
              <a16:creationId xmlns:a16="http://schemas.microsoft.com/office/drawing/2014/main" id="{8B2571D4-876F-4224-845B-D9B49DD31B00}"/>
            </a:ext>
          </a:extLst>
        </xdr:cNvPr>
        <xdr:cNvSpPr/>
      </xdr:nvSpPr>
      <xdr:spPr>
        <a:xfrm>
          <a:off x="20383500" y="14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716" name="フローチャート: 判断 715">
          <a:extLst>
            <a:ext uri="{FF2B5EF4-FFF2-40B4-BE49-F238E27FC236}">
              <a16:creationId xmlns:a16="http://schemas.microsoft.com/office/drawing/2014/main" id="{FC5A1459-0834-4893-A873-8D72E1291664}"/>
            </a:ext>
          </a:extLst>
        </xdr:cNvPr>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74822</xdr:rowOff>
    </xdr:from>
    <xdr:to>
      <xdr:col>98</xdr:col>
      <xdr:colOff>38100</xdr:colOff>
      <xdr:row>87</xdr:row>
      <xdr:rowOff>4972</xdr:rowOff>
    </xdr:to>
    <xdr:sp macro="" textlink="">
      <xdr:nvSpPr>
        <xdr:cNvPr id="717" name="フローチャート: 判断 716">
          <a:extLst>
            <a:ext uri="{FF2B5EF4-FFF2-40B4-BE49-F238E27FC236}">
              <a16:creationId xmlns:a16="http://schemas.microsoft.com/office/drawing/2014/main" id="{1A2B4EB6-8AAA-4C72-A80F-DC33A44028F4}"/>
            </a:ext>
          </a:extLst>
        </xdr:cNvPr>
        <xdr:cNvSpPr/>
      </xdr:nvSpPr>
      <xdr:spPr>
        <a:xfrm>
          <a:off x="18605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2BA1BB2F-0D91-45F4-841A-0E33C4C2419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5ED08C51-6AA2-442F-9FCF-252336301BD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A69C91C9-12DC-43A4-9F25-FE6C3359DEB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6B9E2D6F-5C30-462D-9848-C7CF532E650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C047D0E9-0C87-4A40-A494-81E77AA72BC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67963</xdr:rowOff>
    </xdr:from>
    <xdr:to>
      <xdr:col>116</xdr:col>
      <xdr:colOff>114300</xdr:colOff>
      <xdr:row>86</xdr:row>
      <xdr:rowOff>169563</xdr:rowOff>
    </xdr:to>
    <xdr:sp macro="" textlink="">
      <xdr:nvSpPr>
        <xdr:cNvPr id="723" name="楕円 722">
          <a:extLst>
            <a:ext uri="{FF2B5EF4-FFF2-40B4-BE49-F238E27FC236}">
              <a16:creationId xmlns:a16="http://schemas.microsoft.com/office/drawing/2014/main" id="{498B0C0E-C071-4847-AF02-13BDF6A55AD3}"/>
            </a:ext>
          </a:extLst>
        </xdr:cNvPr>
        <xdr:cNvSpPr/>
      </xdr:nvSpPr>
      <xdr:spPr>
        <a:xfrm>
          <a:off x="22110700" y="1481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168854</xdr:rowOff>
    </xdr:from>
    <xdr:ext cx="469744" cy="259045"/>
    <xdr:sp macro="" textlink="">
      <xdr:nvSpPr>
        <xdr:cNvPr id="724" name="【消防施設】&#10;一人当たり面積該当値テキスト">
          <a:extLst>
            <a:ext uri="{FF2B5EF4-FFF2-40B4-BE49-F238E27FC236}">
              <a16:creationId xmlns:a16="http://schemas.microsoft.com/office/drawing/2014/main" id="{79B3999A-D1E5-4E8E-918A-9154B3A9EB62}"/>
            </a:ext>
          </a:extLst>
        </xdr:cNvPr>
        <xdr:cNvSpPr txBox="1"/>
      </xdr:nvSpPr>
      <xdr:spPr>
        <a:xfrm>
          <a:off x="22199600" y="1474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69270</xdr:rowOff>
    </xdr:from>
    <xdr:to>
      <xdr:col>112</xdr:col>
      <xdr:colOff>38100</xdr:colOff>
      <xdr:row>86</xdr:row>
      <xdr:rowOff>170870</xdr:rowOff>
    </xdr:to>
    <xdr:sp macro="" textlink="">
      <xdr:nvSpPr>
        <xdr:cNvPr id="725" name="楕円 724">
          <a:extLst>
            <a:ext uri="{FF2B5EF4-FFF2-40B4-BE49-F238E27FC236}">
              <a16:creationId xmlns:a16="http://schemas.microsoft.com/office/drawing/2014/main" id="{6B59DEF0-79FA-4893-B482-F5CA0EB3FA5A}"/>
            </a:ext>
          </a:extLst>
        </xdr:cNvPr>
        <xdr:cNvSpPr/>
      </xdr:nvSpPr>
      <xdr:spPr>
        <a:xfrm>
          <a:off x="21272500" y="148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118763</xdr:rowOff>
    </xdr:from>
    <xdr:to>
      <xdr:col>116</xdr:col>
      <xdr:colOff>63500</xdr:colOff>
      <xdr:row>86</xdr:row>
      <xdr:rowOff>120070</xdr:rowOff>
    </xdr:to>
    <xdr:cxnSp macro="">
      <xdr:nvCxnSpPr>
        <xdr:cNvPr id="726" name="直線コネクタ 725">
          <a:extLst>
            <a:ext uri="{FF2B5EF4-FFF2-40B4-BE49-F238E27FC236}">
              <a16:creationId xmlns:a16="http://schemas.microsoft.com/office/drawing/2014/main" id="{F09A3805-D5F6-4664-9D4A-CA0F50AFAD7B}"/>
            </a:ext>
          </a:extLst>
        </xdr:cNvPr>
        <xdr:cNvCxnSpPr/>
      </xdr:nvCxnSpPr>
      <xdr:spPr>
        <a:xfrm flipV="1">
          <a:off x="21323300" y="14863463"/>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70576</xdr:rowOff>
    </xdr:from>
    <xdr:to>
      <xdr:col>107</xdr:col>
      <xdr:colOff>101600</xdr:colOff>
      <xdr:row>87</xdr:row>
      <xdr:rowOff>726</xdr:rowOff>
    </xdr:to>
    <xdr:sp macro="" textlink="">
      <xdr:nvSpPr>
        <xdr:cNvPr id="727" name="楕円 726">
          <a:extLst>
            <a:ext uri="{FF2B5EF4-FFF2-40B4-BE49-F238E27FC236}">
              <a16:creationId xmlns:a16="http://schemas.microsoft.com/office/drawing/2014/main" id="{8ACC9623-3841-49FD-B83F-2F40FAC9D147}"/>
            </a:ext>
          </a:extLst>
        </xdr:cNvPr>
        <xdr:cNvSpPr/>
      </xdr:nvSpPr>
      <xdr:spPr>
        <a:xfrm>
          <a:off x="20383500" y="1481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120070</xdr:rowOff>
    </xdr:from>
    <xdr:to>
      <xdr:col>111</xdr:col>
      <xdr:colOff>177800</xdr:colOff>
      <xdr:row>86</xdr:row>
      <xdr:rowOff>121376</xdr:rowOff>
    </xdr:to>
    <xdr:cxnSp macro="">
      <xdr:nvCxnSpPr>
        <xdr:cNvPr id="728" name="直線コネクタ 727">
          <a:extLst>
            <a:ext uri="{FF2B5EF4-FFF2-40B4-BE49-F238E27FC236}">
              <a16:creationId xmlns:a16="http://schemas.microsoft.com/office/drawing/2014/main" id="{565BC8C4-D432-474E-A086-B3DB9611AD9B}"/>
            </a:ext>
          </a:extLst>
        </xdr:cNvPr>
        <xdr:cNvCxnSpPr/>
      </xdr:nvCxnSpPr>
      <xdr:spPr>
        <a:xfrm flipV="1">
          <a:off x="20434300" y="14864770"/>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70576</xdr:rowOff>
    </xdr:from>
    <xdr:to>
      <xdr:col>102</xdr:col>
      <xdr:colOff>165100</xdr:colOff>
      <xdr:row>87</xdr:row>
      <xdr:rowOff>726</xdr:rowOff>
    </xdr:to>
    <xdr:sp macro="" textlink="">
      <xdr:nvSpPr>
        <xdr:cNvPr id="729" name="楕円 728">
          <a:extLst>
            <a:ext uri="{FF2B5EF4-FFF2-40B4-BE49-F238E27FC236}">
              <a16:creationId xmlns:a16="http://schemas.microsoft.com/office/drawing/2014/main" id="{42DE891D-BE64-4EBB-B540-5A97D3350225}"/>
            </a:ext>
          </a:extLst>
        </xdr:cNvPr>
        <xdr:cNvSpPr/>
      </xdr:nvSpPr>
      <xdr:spPr>
        <a:xfrm>
          <a:off x="19494500" y="1481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121376</xdr:rowOff>
    </xdr:from>
    <xdr:to>
      <xdr:col>107</xdr:col>
      <xdr:colOff>50800</xdr:colOff>
      <xdr:row>86</xdr:row>
      <xdr:rowOff>121376</xdr:rowOff>
    </xdr:to>
    <xdr:cxnSp macro="">
      <xdr:nvCxnSpPr>
        <xdr:cNvPr id="730" name="直線コネクタ 729">
          <a:extLst>
            <a:ext uri="{FF2B5EF4-FFF2-40B4-BE49-F238E27FC236}">
              <a16:creationId xmlns:a16="http://schemas.microsoft.com/office/drawing/2014/main" id="{88E890F2-5CF8-4E66-8A36-64289B0EC625}"/>
            </a:ext>
          </a:extLst>
        </xdr:cNvPr>
        <xdr:cNvCxnSpPr/>
      </xdr:nvCxnSpPr>
      <xdr:spPr>
        <a:xfrm>
          <a:off x="19545300" y="14866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84291</xdr:rowOff>
    </xdr:from>
    <xdr:to>
      <xdr:col>98</xdr:col>
      <xdr:colOff>38100</xdr:colOff>
      <xdr:row>87</xdr:row>
      <xdr:rowOff>14441</xdr:rowOff>
    </xdr:to>
    <xdr:sp macro="" textlink="">
      <xdr:nvSpPr>
        <xdr:cNvPr id="731" name="楕円 730">
          <a:extLst>
            <a:ext uri="{FF2B5EF4-FFF2-40B4-BE49-F238E27FC236}">
              <a16:creationId xmlns:a16="http://schemas.microsoft.com/office/drawing/2014/main" id="{5113BE77-12C0-49F7-8A2C-1FEF7D665284}"/>
            </a:ext>
          </a:extLst>
        </xdr:cNvPr>
        <xdr:cNvSpPr/>
      </xdr:nvSpPr>
      <xdr:spPr>
        <a:xfrm>
          <a:off x="18605500" y="1482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121376</xdr:rowOff>
    </xdr:from>
    <xdr:to>
      <xdr:col>102</xdr:col>
      <xdr:colOff>114300</xdr:colOff>
      <xdr:row>86</xdr:row>
      <xdr:rowOff>135091</xdr:rowOff>
    </xdr:to>
    <xdr:cxnSp macro="">
      <xdr:nvCxnSpPr>
        <xdr:cNvPr id="732" name="直線コネクタ 731">
          <a:extLst>
            <a:ext uri="{FF2B5EF4-FFF2-40B4-BE49-F238E27FC236}">
              <a16:creationId xmlns:a16="http://schemas.microsoft.com/office/drawing/2014/main" id="{01BA5230-8C0B-4659-8704-041A946EA52F}"/>
            </a:ext>
          </a:extLst>
        </xdr:cNvPr>
        <xdr:cNvCxnSpPr/>
      </xdr:nvCxnSpPr>
      <xdr:spPr>
        <a:xfrm flipV="1">
          <a:off x="18656300" y="14866076"/>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158332</xdr:rowOff>
    </xdr:from>
    <xdr:ext cx="469744" cy="259045"/>
    <xdr:sp macro="" textlink="">
      <xdr:nvSpPr>
        <xdr:cNvPr id="733" name="n_1aveValue【消防施設】&#10;一人当たり面積">
          <a:extLst>
            <a:ext uri="{FF2B5EF4-FFF2-40B4-BE49-F238E27FC236}">
              <a16:creationId xmlns:a16="http://schemas.microsoft.com/office/drawing/2014/main" id="{F8EF71D7-B071-43B6-A873-2547FCB33BBF}"/>
            </a:ext>
          </a:extLst>
        </xdr:cNvPr>
        <xdr:cNvSpPr txBox="1"/>
      </xdr:nvSpPr>
      <xdr:spPr>
        <a:xfrm>
          <a:off x="21075727" y="1456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166895</xdr:rowOff>
    </xdr:from>
    <xdr:ext cx="469744" cy="259045"/>
    <xdr:sp macro="" textlink="">
      <xdr:nvSpPr>
        <xdr:cNvPr id="734" name="n_2aveValue【消防施設】&#10;一人当たり面積">
          <a:extLst>
            <a:ext uri="{FF2B5EF4-FFF2-40B4-BE49-F238E27FC236}">
              <a16:creationId xmlns:a16="http://schemas.microsoft.com/office/drawing/2014/main" id="{425A3570-8FFB-47C3-B292-3A3A83563620}"/>
            </a:ext>
          </a:extLst>
        </xdr:cNvPr>
        <xdr:cNvSpPr txBox="1"/>
      </xdr:nvSpPr>
      <xdr:spPr>
        <a:xfrm>
          <a:off x="20199427" y="1491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168201</xdr:rowOff>
    </xdr:from>
    <xdr:ext cx="469744" cy="259045"/>
    <xdr:sp macro="" textlink="">
      <xdr:nvSpPr>
        <xdr:cNvPr id="735" name="n_3aveValue【消防施設】&#10;一人当たり面積">
          <a:extLst>
            <a:ext uri="{FF2B5EF4-FFF2-40B4-BE49-F238E27FC236}">
              <a16:creationId xmlns:a16="http://schemas.microsoft.com/office/drawing/2014/main" id="{C1DE5DF0-C5CF-438A-A71B-7A8F3C94664E}"/>
            </a:ext>
          </a:extLst>
        </xdr:cNvPr>
        <xdr:cNvSpPr txBox="1"/>
      </xdr:nvSpPr>
      <xdr:spPr>
        <a:xfrm>
          <a:off x="19310427" y="1491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21499</xdr:rowOff>
    </xdr:from>
    <xdr:ext cx="469744" cy="259045"/>
    <xdr:sp macro="" textlink="">
      <xdr:nvSpPr>
        <xdr:cNvPr id="736" name="n_4aveValue【消防施設】&#10;一人当たり面積">
          <a:extLst>
            <a:ext uri="{FF2B5EF4-FFF2-40B4-BE49-F238E27FC236}">
              <a16:creationId xmlns:a16="http://schemas.microsoft.com/office/drawing/2014/main" id="{2BAB216A-BB62-4833-B155-14E3A797A180}"/>
            </a:ext>
          </a:extLst>
        </xdr:cNvPr>
        <xdr:cNvSpPr txBox="1"/>
      </xdr:nvSpPr>
      <xdr:spPr>
        <a:xfrm>
          <a:off x="18421427" y="1459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161997</xdr:rowOff>
    </xdr:from>
    <xdr:ext cx="469744" cy="259045"/>
    <xdr:sp macro="" textlink="">
      <xdr:nvSpPr>
        <xdr:cNvPr id="737" name="n_1mainValue【消防施設】&#10;一人当たり面積">
          <a:extLst>
            <a:ext uri="{FF2B5EF4-FFF2-40B4-BE49-F238E27FC236}">
              <a16:creationId xmlns:a16="http://schemas.microsoft.com/office/drawing/2014/main" id="{97774A79-317F-4502-AA96-7B56D740D453}"/>
            </a:ext>
          </a:extLst>
        </xdr:cNvPr>
        <xdr:cNvSpPr txBox="1"/>
      </xdr:nvSpPr>
      <xdr:spPr>
        <a:xfrm>
          <a:off x="21075727" y="1490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17253</xdr:rowOff>
    </xdr:from>
    <xdr:ext cx="469744" cy="259045"/>
    <xdr:sp macro="" textlink="">
      <xdr:nvSpPr>
        <xdr:cNvPr id="738" name="n_2mainValue【消防施設】&#10;一人当たり面積">
          <a:extLst>
            <a:ext uri="{FF2B5EF4-FFF2-40B4-BE49-F238E27FC236}">
              <a16:creationId xmlns:a16="http://schemas.microsoft.com/office/drawing/2014/main" id="{11E5ECBF-1162-49DE-99CF-9845F52F7ADB}"/>
            </a:ext>
          </a:extLst>
        </xdr:cNvPr>
        <xdr:cNvSpPr txBox="1"/>
      </xdr:nvSpPr>
      <xdr:spPr>
        <a:xfrm>
          <a:off x="20199427" y="1459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17253</xdr:rowOff>
    </xdr:from>
    <xdr:ext cx="469744" cy="259045"/>
    <xdr:sp macro="" textlink="">
      <xdr:nvSpPr>
        <xdr:cNvPr id="739" name="n_3mainValue【消防施設】&#10;一人当たり面積">
          <a:extLst>
            <a:ext uri="{FF2B5EF4-FFF2-40B4-BE49-F238E27FC236}">
              <a16:creationId xmlns:a16="http://schemas.microsoft.com/office/drawing/2014/main" id="{5564BE5F-4D2F-42E1-92F9-619AEC2FF87E}"/>
            </a:ext>
          </a:extLst>
        </xdr:cNvPr>
        <xdr:cNvSpPr txBox="1"/>
      </xdr:nvSpPr>
      <xdr:spPr>
        <a:xfrm>
          <a:off x="19310427" y="1459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5568</xdr:rowOff>
    </xdr:from>
    <xdr:ext cx="469744" cy="259045"/>
    <xdr:sp macro="" textlink="">
      <xdr:nvSpPr>
        <xdr:cNvPr id="740" name="n_4mainValue【消防施設】&#10;一人当たり面積">
          <a:extLst>
            <a:ext uri="{FF2B5EF4-FFF2-40B4-BE49-F238E27FC236}">
              <a16:creationId xmlns:a16="http://schemas.microsoft.com/office/drawing/2014/main" id="{D301DA61-BC2C-4EF0-B037-2B60A227E2EB}"/>
            </a:ext>
          </a:extLst>
        </xdr:cNvPr>
        <xdr:cNvSpPr txBox="1"/>
      </xdr:nvSpPr>
      <xdr:spPr>
        <a:xfrm>
          <a:off x="18421427" y="1492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F3D01E44-D397-4956-AA29-81ED01EE8C2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C7014352-93C8-488F-AA9A-40EE9D7DA43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B6F87E53-1B12-41C8-89A2-48396BABB57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576061FD-9D9D-42F7-8708-E0BBC3635AE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79BBE218-4F84-4FC5-AF8F-C300678541A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9EB89D07-7EEF-45C0-ABE2-58F88DD44DF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A9071647-76C3-41BC-82ED-88D16089A8C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F77784EC-CC4B-4DBA-83F4-BEE258E385C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A63A3DF6-B55B-4C1A-B330-21C05D3DD6D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7C2A4703-FD92-4D6A-8189-369FE228E5C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424EAB90-CDF1-4CB7-A7D4-EB2CBB14AD5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a:extLst>
            <a:ext uri="{FF2B5EF4-FFF2-40B4-BE49-F238E27FC236}">
              <a16:creationId xmlns:a16="http://schemas.microsoft.com/office/drawing/2014/main" id="{E00D5FBF-287A-43AE-B010-62E6F6AC885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a:extLst>
            <a:ext uri="{FF2B5EF4-FFF2-40B4-BE49-F238E27FC236}">
              <a16:creationId xmlns:a16="http://schemas.microsoft.com/office/drawing/2014/main" id="{C20E3E5D-9A83-4E67-BC04-8B08DD36097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a:extLst>
            <a:ext uri="{FF2B5EF4-FFF2-40B4-BE49-F238E27FC236}">
              <a16:creationId xmlns:a16="http://schemas.microsoft.com/office/drawing/2014/main" id="{FB17DDFB-0F3A-493B-8FF6-3B81CAAF935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a:extLst>
            <a:ext uri="{FF2B5EF4-FFF2-40B4-BE49-F238E27FC236}">
              <a16:creationId xmlns:a16="http://schemas.microsoft.com/office/drawing/2014/main" id="{FB2D9D49-2919-496F-A71C-EA0D75FE82A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a:extLst>
            <a:ext uri="{FF2B5EF4-FFF2-40B4-BE49-F238E27FC236}">
              <a16:creationId xmlns:a16="http://schemas.microsoft.com/office/drawing/2014/main" id="{4E66F6E4-FF68-4DA0-BBEC-532A246641A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a:extLst>
            <a:ext uri="{FF2B5EF4-FFF2-40B4-BE49-F238E27FC236}">
              <a16:creationId xmlns:a16="http://schemas.microsoft.com/office/drawing/2014/main" id="{E79E86DF-7E78-4B93-93FD-D896C3F530A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a:extLst>
            <a:ext uri="{FF2B5EF4-FFF2-40B4-BE49-F238E27FC236}">
              <a16:creationId xmlns:a16="http://schemas.microsoft.com/office/drawing/2014/main" id="{6CD105BF-A021-465B-BDA8-BAC27B9CB68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a:extLst>
            <a:ext uri="{FF2B5EF4-FFF2-40B4-BE49-F238E27FC236}">
              <a16:creationId xmlns:a16="http://schemas.microsoft.com/office/drawing/2014/main" id="{923A6475-349B-4846-BDB7-FEE754BC6B2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a:extLst>
            <a:ext uri="{FF2B5EF4-FFF2-40B4-BE49-F238E27FC236}">
              <a16:creationId xmlns:a16="http://schemas.microsoft.com/office/drawing/2014/main" id="{88A5E4A2-F482-47C9-945D-7F10938C1EE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a:extLst>
            <a:ext uri="{FF2B5EF4-FFF2-40B4-BE49-F238E27FC236}">
              <a16:creationId xmlns:a16="http://schemas.microsoft.com/office/drawing/2014/main" id="{F27C9FD7-7EDA-4CC1-80E1-F52E0533079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a:extLst>
            <a:ext uri="{FF2B5EF4-FFF2-40B4-BE49-F238E27FC236}">
              <a16:creationId xmlns:a16="http://schemas.microsoft.com/office/drawing/2014/main" id="{B3AB510E-24DE-4431-9059-9B8380778CB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a:extLst>
            <a:ext uri="{FF2B5EF4-FFF2-40B4-BE49-F238E27FC236}">
              <a16:creationId xmlns:a16="http://schemas.microsoft.com/office/drawing/2014/main" id="{FC1B29D8-BCFA-4B5D-9BFA-B5A9214E140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A3BBCF48-DF35-493F-8E56-0F56F5B17F2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a:extLst>
            <a:ext uri="{FF2B5EF4-FFF2-40B4-BE49-F238E27FC236}">
              <a16:creationId xmlns:a16="http://schemas.microsoft.com/office/drawing/2014/main" id="{56A022DE-C45D-40C4-8050-34C7053E158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766" name="直線コネクタ 765">
          <a:extLst>
            <a:ext uri="{FF2B5EF4-FFF2-40B4-BE49-F238E27FC236}">
              <a16:creationId xmlns:a16="http://schemas.microsoft.com/office/drawing/2014/main" id="{48662631-9D1E-417F-88D5-047792B31E52}"/>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7" name="【庁舎】&#10;有形固定資産減価償却率最小値テキスト">
          <a:extLst>
            <a:ext uri="{FF2B5EF4-FFF2-40B4-BE49-F238E27FC236}">
              <a16:creationId xmlns:a16="http://schemas.microsoft.com/office/drawing/2014/main" id="{195BA556-8253-4B4D-83DA-8E468DCDF43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8" name="直線コネクタ 767">
          <a:extLst>
            <a:ext uri="{FF2B5EF4-FFF2-40B4-BE49-F238E27FC236}">
              <a16:creationId xmlns:a16="http://schemas.microsoft.com/office/drawing/2014/main" id="{E0F7AD88-AEDD-400B-828D-A997625381C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69" name="【庁舎】&#10;有形固定資産減価償却率最大値テキスト">
          <a:extLst>
            <a:ext uri="{FF2B5EF4-FFF2-40B4-BE49-F238E27FC236}">
              <a16:creationId xmlns:a16="http://schemas.microsoft.com/office/drawing/2014/main" id="{385293B4-D6F3-4CA2-BAB5-46882F07CB1E}"/>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70" name="直線コネクタ 769">
          <a:extLst>
            <a:ext uri="{FF2B5EF4-FFF2-40B4-BE49-F238E27FC236}">
              <a16:creationId xmlns:a16="http://schemas.microsoft.com/office/drawing/2014/main" id="{46658291-1B9B-4D28-8FB6-EAA3B3FDFBE9}"/>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64606</xdr:rowOff>
    </xdr:from>
    <xdr:ext cx="405111" cy="259045"/>
    <xdr:sp macro="" textlink="">
      <xdr:nvSpPr>
        <xdr:cNvPr id="771" name="【庁舎】&#10;有形固定資産減価償却率平均値テキスト">
          <a:extLst>
            <a:ext uri="{FF2B5EF4-FFF2-40B4-BE49-F238E27FC236}">
              <a16:creationId xmlns:a16="http://schemas.microsoft.com/office/drawing/2014/main" id="{A0516BE9-EDBE-46F7-9408-9B5F85AC75EE}"/>
            </a:ext>
          </a:extLst>
        </xdr:cNvPr>
        <xdr:cNvSpPr txBox="1"/>
      </xdr:nvSpPr>
      <xdr:spPr>
        <a:xfrm>
          <a:off x="16357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772" name="フローチャート: 判断 771">
          <a:extLst>
            <a:ext uri="{FF2B5EF4-FFF2-40B4-BE49-F238E27FC236}">
              <a16:creationId xmlns:a16="http://schemas.microsoft.com/office/drawing/2014/main" id="{FE5CAF56-22D7-4268-8DE0-507407C7B3E8}"/>
            </a:ext>
          </a:extLst>
        </xdr:cNvPr>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100512</xdr:rowOff>
    </xdr:from>
    <xdr:to>
      <xdr:col>81</xdr:col>
      <xdr:colOff>101600</xdr:colOff>
      <xdr:row>105</xdr:row>
      <xdr:rowOff>30662</xdr:rowOff>
    </xdr:to>
    <xdr:sp macro="" textlink="">
      <xdr:nvSpPr>
        <xdr:cNvPr id="773" name="フローチャート: 判断 772">
          <a:extLst>
            <a:ext uri="{FF2B5EF4-FFF2-40B4-BE49-F238E27FC236}">
              <a16:creationId xmlns:a16="http://schemas.microsoft.com/office/drawing/2014/main" id="{99CC7CFA-D35E-4027-98CB-3EE26AD16E4D}"/>
            </a:ext>
          </a:extLst>
        </xdr:cNvPr>
        <xdr:cNvSpPr/>
      </xdr:nvSpPr>
      <xdr:spPr>
        <a:xfrm>
          <a:off x="15430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774" name="フローチャート: 判断 773">
          <a:extLst>
            <a:ext uri="{FF2B5EF4-FFF2-40B4-BE49-F238E27FC236}">
              <a16:creationId xmlns:a16="http://schemas.microsoft.com/office/drawing/2014/main" id="{121FB8FC-B4BD-49FA-B8BC-0E4EA59B4CB7}"/>
            </a:ext>
          </a:extLst>
        </xdr:cNvPr>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775" name="フローチャート: 判断 774">
          <a:extLst>
            <a:ext uri="{FF2B5EF4-FFF2-40B4-BE49-F238E27FC236}">
              <a16:creationId xmlns:a16="http://schemas.microsoft.com/office/drawing/2014/main" id="{D50585CA-EBB9-4BE4-AA26-60551490A147}"/>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xdr:nvSpPr>
        <xdr:cNvPr id="776" name="フローチャート: 判断 775">
          <a:extLst>
            <a:ext uri="{FF2B5EF4-FFF2-40B4-BE49-F238E27FC236}">
              <a16:creationId xmlns:a16="http://schemas.microsoft.com/office/drawing/2014/main" id="{3065083B-50C9-44D4-8008-08EA260A09CC}"/>
            </a:ext>
          </a:extLst>
        </xdr:cNvPr>
        <xdr:cNvSpPr/>
      </xdr:nvSpPr>
      <xdr:spPr>
        <a:xfrm>
          <a:off x="12763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3EBEB57-021B-4A41-87DE-B4CF4B6B004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A06D0A89-0D1E-40C6-A36B-F438A3FA76F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F59C06A-F916-4C98-A321-AEBE40EA716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B8D60255-5FDD-4088-9B28-72D09F12166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5B1D826B-BF78-42F3-B78C-6495F8AB114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59689</xdr:rowOff>
    </xdr:from>
    <xdr:to>
      <xdr:col>85</xdr:col>
      <xdr:colOff>177800</xdr:colOff>
      <xdr:row>106</xdr:row>
      <xdr:rowOff>161289</xdr:rowOff>
    </xdr:to>
    <xdr:sp macro="" textlink="">
      <xdr:nvSpPr>
        <xdr:cNvPr id="782" name="楕円 781">
          <a:extLst>
            <a:ext uri="{FF2B5EF4-FFF2-40B4-BE49-F238E27FC236}">
              <a16:creationId xmlns:a16="http://schemas.microsoft.com/office/drawing/2014/main" id="{DB885933-C03F-45D1-8BBD-265CD8D7502C}"/>
            </a:ext>
          </a:extLst>
        </xdr:cNvPr>
        <xdr:cNvSpPr/>
      </xdr:nvSpPr>
      <xdr:spPr>
        <a:xfrm>
          <a:off x="162687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38116</xdr:rowOff>
    </xdr:from>
    <xdr:ext cx="405111" cy="259045"/>
    <xdr:sp macro="" textlink="">
      <xdr:nvSpPr>
        <xdr:cNvPr id="783" name="【庁舎】&#10;有形固定資産減価償却率該当値テキスト">
          <a:extLst>
            <a:ext uri="{FF2B5EF4-FFF2-40B4-BE49-F238E27FC236}">
              <a16:creationId xmlns:a16="http://schemas.microsoft.com/office/drawing/2014/main" id="{FDEC358C-45B5-4C00-8FAB-06D67F3B3C2D}"/>
            </a:ext>
          </a:extLst>
        </xdr:cNvPr>
        <xdr:cNvSpPr txBox="1"/>
      </xdr:nvSpPr>
      <xdr:spPr>
        <a:xfrm>
          <a:off x="16357600"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138068</xdr:rowOff>
    </xdr:from>
    <xdr:to>
      <xdr:col>81</xdr:col>
      <xdr:colOff>101600</xdr:colOff>
      <xdr:row>108</xdr:row>
      <xdr:rowOff>68218</xdr:rowOff>
    </xdr:to>
    <xdr:sp macro="" textlink="">
      <xdr:nvSpPr>
        <xdr:cNvPr id="784" name="楕円 783">
          <a:extLst>
            <a:ext uri="{FF2B5EF4-FFF2-40B4-BE49-F238E27FC236}">
              <a16:creationId xmlns:a16="http://schemas.microsoft.com/office/drawing/2014/main" id="{49985613-8284-4E72-A18E-7E1B9DD25879}"/>
            </a:ext>
          </a:extLst>
        </xdr:cNvPr>
        <xdr:cNvSpPr/>
      </xdr:nvSpPr>
      <xdr:spPr>
        <a:xfrm>
          <a:off x="15430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110489</xdr:rowOff>
    </xdr:from>
    <xdr:to>
      <xdr:col>85</xdr:col>
      <xdr:colOff>127000</xdr:colOff>
      <xdr:row>108</xdr:row>
      <xdr:rowOff>17418</xdr:rowOff>
    </xdr:to>
    <xdr:cxnSp macro="">
      <xdr:nvCxnSpPr>
        <xdr:cNvPr id="785" name="直線コネクタ 784">
          <a:extLst>
            <a:ext uri="{FF2B5EF4-FFF2-40B4-BE49-F238E27FC236}">
              <a16:creationId xmlns:a16="http://schemas.microsoft.com/office/drawing/2014/main" id="{80628F28-5FE2-4ACE-9CF4-D3E25106FAD1}"/>
            </a:ext>
          </a:extLst>
        </xdr:cNvPr>
        <xdr:cNvCxnSpPr/>
      </xdr:nvCxnSpPr>
      <xdr:spPr>
        <a:xfrm flipV="1">
          <a:off x="15481300" y="18284189"/>
          <a:ext cx="838200" cy="24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92348</xdr:rowOff>
    </xdr:from>
    <xdr:to>
      <xdr:col>76</xdr:col>
      <xdr:colOff>165100</xdr:colOff>
      <xdr:row>109</xdr:row>
      <xdr:rowOff>22498</xdr:rowOff>
    </xdr:to>
    <xdr:sp macro="" textlink="">
      <xdr:nvSpPr>
        <xdr:cNvPr id="786" name="楕円 785">
          <a:extLst>
            <a:ext uri="{FF2B5EF4-FFF2-40B4-BE49-F238E27FC236}">
              <a16:creationId xmlns:a16="http://schemas.microsoft.com/office/drawing/2014/main" id="{9C507B21-60B1-433B-8559-3A6D7476B738}"/>
            </a:ext>
          </a:extLst>
        </xdr:cNvPr>
        <xdr:cNvSpPr/>
      </xdr:nvSpPr>
      <xdr:spPr>
        <a:xfrm>
          <a:off x="14541500" y="1860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17418</xdr:rowOff>
    </xdr:from>
    <xdr:to>
      <xdr:col>81</xdr:col>
      <xdr:colOff>50800</xdr:colOff>
      <xdr:row>108</xdr:row>
      <xdr:rowOff>143148</xdr:rowOff>
    </xdr:to>
    <xdr:cxnSp macro="">
      <xdr:nvCxnSpPr>
        <xdr:cNvPr id="787" name="直線コネクタ 786">
          <a:extLst>
            <a:ext uri="{FF2B5EF4-FFF2-40B4-BE49-F238E27FC236}">
              <a16:creationId xmlns:a16="http://schemas.microsoft.com/office/drawing/2014/main" id="{0CD3F5AC-0794-4F08-9A5F-DB295B6AEC8F}"/>
            </a:ext>
          </a:extLst>
        </xdr:cNvPr>
        <xdr:cNvCxnSpPr/>
      </xdr:nvCxnSpPr>
      <xdr:spPr>
        <a:xfrm flipV="1">
          <a:off x="14592300" y="18534018"/>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59689</xdr:rowOff>
    </xdr:from>
    <xdr:to>
      <xdr:col>72</xdr:col>
      <xdr:colOff>38100</xdr:colOff>
      <xdr:row>108</xdr:row>
      <xdr:rowOff>161289</xdr:rowOff>
    </xdr:to>
    <xdr:sp macro="" textlink="">
      <xdr:nvSpPr>
        <xdr:cNvPr id="788" name="楕円 787">
          <a:extLst>
            <a:ext uri="{FF2B5EF4-FFF2-40B4-BE49-F238E27FC236}">
              <a16:creationId xmlns:a16="http://schemas.microsoft.com/office/drawing/2014/main" id="{ED4E21AC-7484-4E5D-95F8-9887CADCE757}"/>
            </a:ext>
          </a:extLst>
        </xdr:cNvPr>
        <xdr:cNvSpPr/>
      </xdr:nvSpPr>
      <xdr:spPr>
        <a:xfrm>
          <a:off x="13652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110489</xdr:rowOff>
    </xdr:from>
    <xdr:to>
      <xdr:col>76</xdr:col>
      <xdr:colOff>114300</xdr:colOff>
      <xdr:row>108</xdr:row>
      <xdr:rowOff>143148</xdr:rowOff>
    </xdr:to>
    <xdr:cxnSp macro="">
      <xdr:nvCxnSpPr>
        <xdr:cNvPr id="789" name="直線コネクタ 788">
          <a:extLst>
            <a:ext uri="{FF2B5EF4-FFF2-40B4-BE49-F238E27FC236}">
              <a16:creationId xmlns:a16="http://schemas.microsoft.com/office/drawing/2014/main" id="{937D2345-2C7E-45FC-AE1B-4E78DDFE7CB1}"/>
            </a:ext>
          </a:extLst>
        </xdr:cNvPr>
        <xdr:cNvCxnSpPr/>
      </xdr:nvCxnSpPr>
      <xdr:spPr>
        <a:xfrm>
          <a:off x="13703300" y="1862708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27032</xdr:rowOff>
    </xdr:from>
    <xdr:to>
      <xdr:col>67</xdr:col>
      <xdr:colOff>101600</xdr:colOff>
      <xdr:row>108</xdr:row>
      <xdr:rowOff>128632</xdr:rowOff>
    </xdr:to>
    <xdr:sp macro="" textlink="">
      <xdr:nvSpPr>
        <xdr:cNvPr id="790" name="楕円 789">
          <a:extLst>
            <a:ext uri="{FF2B5EF4-FFF2-40B4-BE49-F238E27FC236}">
              <a16:creationId xmlns:a16="http://schemas.microsoft.com/office/drawing/2014/main" id="{0E985739-402F-46AD-962E-C552414E82BA}"/>
            </a:ext>
          </a:extLst>
        </xdr:cNvPr>
        <xdr:cNvSpPr/>
      </xdr:nvSpPr>
      <xdr:spPr>
        <a:xfrm>
          <a:off x="12763500" y="185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77832</xdr:rowOff>
    </xdr:from>
    <xdr:to>
      <xdr:col>71</xdr:col>
      <xdr:colOff>177800</xdr:colOff>
      <xdr:row>108</xdr:row>
      <xdr:rowOff>110489</xdr:rowOff>
    </xdr:to>
    <xdr:cxnSp macro="">
      <xdr:nvCxnSpPr>
        <xdr:cNvPr id="791" name="直線コネクタ 790">
          <a:extLst>
            <a:ext uri="{FF2B5EF4-FFF2-40B4-BE49-F238E27FC236}">
              <a16:creationId xmlns:a16="http://schemas.microsoft.com/office/drawing/2014/main" id="{4F0BA11C-32D1-43F3-9B74-9D5CEC7CBCD1}"/>
            </a:ext>
          </a:extLst>
        </xdr:cNvPr>
        <xdr:cNvCxnSpPr/>
      </xdr:nvCxnSpPr>
      <xdr:spPr>
        <a:xfrm>
          <a:off x="12814300" y="1859443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47189</xdr:rowOff>
    </xdr:from>
    <xdr:ext cx="405111" cy="259045"/>
    <xdr:sp macro="" textlink="">
      <xdr:nvSpPr>
        <xdr:cNvPr id="792" name="n_1aveValue【庁舎】&#10;有形固定資産減価償却率">
          <a:extLst>
            <a:ext uri="{FF2B5EF4-FFF2-40B4-BE49-F238E27FC236}">
              <a16:creationId xmlns:a16="http://schemas.microsoft.com/office/drawing/2014/main" id="{1A47A290-104B-4E4D-A6F4-8D7AF1418642}"/>
            </a:ext>
          </a:extLst>
        </xdr:cNvPr>
        <xdr:cNvSpPr txBox="1"/>
      </xdr:nvSpPr>
      <xdr:spPr>
        <a:xfrm>
          <a:off x="15266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793" name="n_2aveValue【庁舎】&#10;有形固定資産減価償却率">
          <a:extLst>
            <a:ext uri="{FF2B5EF4-FFF2-40B4-BE49-F238E27FC236}">
              <a16:creationId xmlns:a16="http://schemas.microsoft.com/office/drawing/2014/main" id="{4A705853-8202-49BC-8495-69C2AF87CA9D}"/>
            </a:ext>
          </a:extLst>
        </xdr:cNvPr>
        <xdr:cNvSpPr txBox="1"/>
      </xdr:nvSpPr>
      <xdr:spPr>
        <a:xfrm>
          <a:off x="143897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794" name="n_3aveValue【庁舎】&#10;有形固定資産減価償却率">
          <a:extLst>
            <a:ext uri="{FF2B5EF4-FFF2-40B4-BE49-F238E27FC236}">
              <a16:creationId xmlns:a16="http://schemas.microsoft.com/office/drawing/2014/main" id="{E6E568BA-8681-4052-AC66-4EAA1D4E7AD8}"/>
            </a:ext>
          </a:extLst>
        </xdr:cNvPr>
        <xdr:cNvSpPr txBox="1"/>
      </xdr:nvSpPr>
      <xdr:spPr>
        <a:xfrm>
          <a:off x="13500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159856</xdr:rowOff>
    </xdr:from>
    <xdr:ext cx="405111" cy="259045"/>
    <xdr:sp macro="" textlink="">
      <xdr:nvSpPr>
        <xdr:cNvPr id="795" name="n_4aveValue【庁舎】&#10;有形固定資産減価償却率">
          <a:extLst>
            <a:ext uri="{FF2B5EF4-FFF2-40B4-BE49-F238E27FC236}">
              <a16:creationId xmlns:a16="http://schemas.microsoft.com/office/drawing/2014/main" id="{72E60175-61FB-4D8E-8931-CC8FA0F6663D}"/>
            </a:ext>
          </a:extLst>
        </xdr:cNvPr>
        <xdr:cNvSpPr txBox="1"/>
      </xdr:nvSpPr>
      <xdr:spPr>
        <a:xfrm>
          <a:off x="12611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59345</xdr:rowOff>
    </xdr:from>
    <xdr:ext cx="405111" cy="259045"/>
    <xdr:sp macro="" textlink="">
      <xdr:nvSpPr>
        <xdr:cNvPr id="796" name="n_1mainValue【庁舎】&#10;有形固定資産減価償却率">
          <a:extLst>
            <a:ext uri="{FF2B5EF4-FFF2-40B4-BE49-F238E27FC236}">
              <a16:creationId xmlns:a16="http://schemas.microsoft.com/office/drawing/2014/main" id="{BD965D81-0882-45D9-89D5-7B4F1C6011EC}"/>
            </a:ext>
          </a:extLst>
        </xdr:cNvPr>
        <xdr:cNvSpPr txBox="1"/>
      </xdr:nvSpPr>
      <xdr:spPr>
        <a:xfrm>
          <a:off x="15266044" y="1857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13625</xdr:rowOff>
    </xdr:from>
    <xdr:ext cx="405111" cy="259045"/>
    <xdr:sp macro="" textlink="">
      <xdr:nvSpPr>
        <xdr:cNvPr id="797" name="n_2mainValue【庁舎】&#10;有形固定資産減価償却率">
          <a:extLst>
            <a:ext uri="{FF2B5EF4-FFF2-40B4-BE49-F238E27FC236}">
              <a16:creationId xmlns:a16="http://schemas.microsoft.com/office/drawing/2014/main" id="{CEBE7299-D0F2-48EC-8A93-F938C1733D15}"/>
            </a:ext>
          </a:extLst>
        </xdr:cNvPr>
        <xdr:cNvSpPr txBox="1"/>
      </xdr:nvSpPr>
      <xdr:spPr>
        <a:xfrm>
          <a:off x="14389744" y="18701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152416</xdr:rowOff>
    </xdr:from>
    <xdr:ext cx="405111" cy="259045"/>
    <xdr:sp macro="" textlink="">
      <xdr:nvSpPr>
        <xdr:cNvPr id="798" name="n_3mainValue【庁舎】&#10;有形固定資産減価償却率">
          <a:extLst>
            <a:ext uri="{FF2B5EF4-FFF2-40B4-BE49-F238E27FC236}">
              <a16:creationId xmlns:a16="http://schemas.microsoft.com/office/drawing/2014/main" id="{07ED2D2E-9F9C-44F3-9257-701BF99F60E4}"/>
            </a:ext>
          </a:extLst>
        </xdr:cNvPr>
        <xdr:cNvSpPr txBox="1"/>
      </xdr:nvSpPr>
      <xdr:spPr>
        <a:xfrm>
          <a:off x="13500744" y="1866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119759</xdr:rowOff>
    </xdr:from>
    <xdr:ext cx="405111" cy="259045"/>
    <xdr:sp macro="" textlink="">
      <xdr:nvSpPr>
        <xdr:cNvPr id="799" name="n_4mainValue【庁舎】&#10;有形固定資産減価償却率">
          <a:extLst>
            <a:ext uri="{FF2B5EF4-FFF2-40B4-BE49-F238E27FC236}">
              <a16:creationId xmlns:a16="http://schemas.microsoft.com/office/drawing/2014/main" id="{D74EE525-B4EF-4923-B061-B1D0CA540AE0}"/>
            </a:ext>
          </a:extLst>
        </xdr:cNvPr>
        <xdr:cNvSpPr txBox="1"/>
      </xdr:nvSpPr>
      <xdr:spPr>
        <a:xfrm>
          <a:off x="12611744" y="1863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F295A9A4-D15E-4428-BD48-23BBD48DF84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067F69A3-3CCD-484E-8EB2-91900BAF173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7C24E577-4F94-47A5-81CA-975FC394790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40E75997-B923-4228-81D9-DCF30014EF6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9FE53D9E-B623-465D-8D4F-9FC235B316C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F02EA7C8-F572-4BCC-9CC3-DC22D01B10E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A8EAA2D5-C65F-44C8-9BD2-E8B54CD730C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20764106-20CF-4DDA-999C-4F481556E67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C3108D70-169E-484A-830F-83E01356D5C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A95D7A46-EEB9-4961-977F-0EEAADDBB50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a:extLst>
            <a:ext uri="{FF2B5EF4-FFF2-40B4-BE49-F238E27FC236}">
              <a16:creationId xmlns:a16="http://schemas.microsoft.com/office/drawing/2014/main" id="{84810B68-AA80-4463-B104-E258C7900DD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a:extLst>
            <a:ext uri="{FF2B5EF4-FFF2-40B4-BE49-F238E27FC236}">
              <a16:creationId xmlns:a16="http://schemas.microsoft.com/office/drawing/2014/main" id="{69FEB6A3-3719-4EC2-81DC-C5B8D262864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a:extLst>
            <a:ext uri="{FF2B5EF4-FFF2-40B4-BE49-F238E27FC236}">
              <a16:creationId xmlns:a16="http://schemas.microsoft.com/office/drawing/2014/main" id="{DCB5CBBC-31B9-4AB1-BE12-7DEB020856F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a:extLst>
            <a:ext uri="{FF2B5EF4-FFF2-40B4-BE49-F238E27FC236}">
              <a16:creationId xmlns:a16="http://schemas.microsoft.com/office/drawing/2014/main" id="{D3664A97-2480-4040-BE1C-6D50491E3B3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a:extLst>
            <a:ext uri="{FF2B5EF4-FFF2-40B4-BE49-F238E27FC236}">
              <a16:creationId xmlns:a16="http://schemas.microsoft.com/office/drawing/2014/main" id="{E77CBEEA-2679-48FF-8757-04B5E7A2609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a:extLst>
            <a:ext uri="{FF2B5EF4-FFF2-40B4-BE49-F238E27FC236}">
              <a16:creationId xmlns:a16="http://schemas.microsoft.com/office/drawing/2014/main" id="{3F06A55C-084D-46DE-9F31-7A9F71352EF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a:extLst>
            <a:ext uri="{FF2B5EF4-FFF2-40B4-BE49-F238E27FC236}">
              <a16:creationId xmlns:a16="http://schemas.microsoft.com/office/drawing/2014/main" id="{FB3EF83C-69E2-4659-8AEE-AAEBE353701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a:extLst>
            <a:ext uri="{FF2B5EF4-FFF2-40B4-BE49-F238E27FC236}">
              <a16:creationId xmlns:a16="http://schemas.microsoft.com/office/drawing/2014/main" id="{0C367747-8ACD-467B-9067-30DDB40A6E5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a:extLst>
            <a:ext uri="{FF2B5EF4-FFF2-40B4-BE49-F238E27FC236}">
              <a16:creationId xmlns:a16="http://schemas.microsoft.com/office/drawing/2014/main" id="{67AB42BC-8382-491F-B86A-881F0615866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a:extLst>
            <a:ext uri="{FF2B5EF4-FFF2-40B4-BE49-F238E27FC236}">
              <a16:creationId xmlns:a16="http://schemas.microsoft.com/office/drawing/2014/main" id="{B341B671-1C1E-4BD0-8DC6-E0F4E5232E8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a:extLst>
            <a:ext uri="{FF2B5EF4-FFF2-40B4-BE49-F238E27FC236}">
              <a16:creationId xmlns:a16="http://schemas.microsoft.com/office/drawing/2014/main" id="{DD5B8537-31AC-4A88-AA1B-A674BD916C7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a:extLst>
            <a:ext uri="{FF2B5EF4-FFF2-40B4-BE49-F238E27FC236}">
              <a16:creationId xmlns:a16="http://schemas.microsoft.com/office/drawing/2014/main" id="{BC9DE668-77A0-432A-87CA-73E7CF11A87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id="{A802AADC-F966-43FF-9307-E3AF77C3727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a:extLst>
            <a:ext uri="{FF2B5EF4-FFF2-40B4-BE49-F238E27FC236}">
              <a16:creationId xmlns:a16="http://schemas.microsoft.com/office/drawing/2014/main" id="{82F49A5E-519C-4963-8937-3AB2ABDA05C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庁舎】&#10;一人当たり面積グラフ枠">
          <a:extLst>
            <a:ext uri="{FF2B5EF4-FFF2-40B4-BE49-F238E27FC236}">
              <a16:creationId xmlns:a16="http://schemas.microsoft.com/office/drawing/2014/main" id="{B8B26DC0-C711-47EE-B5C0-661C1E4D205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105592</xdr:rowOff>
    </xdr:from>
    <xdr:to>
      <xdr:col>116</xdr:col>
      <xdr:colOff>62864</xdr:colOff>
      <xdr:row>107</xdr:row>
      <xdr:rowOff>151312</xdr:rowOff>
    </xdr:to>
    <xdr:cxnSp macro="">
      <xdr:nvCxnSpPr>
        <xdr:cNvPr id="825" name="直線コネクタ 824">
          <a:extLst>
            <a:ext uri="{FF2B5EF4-FFF2-40B4-BE49-F238E27FC236}">
              <a16:creationId xmlns:a16="http://schemas.microsoft.com/office/drawing/2014/main" id="{9FB747C1-ADEB-4900-9F9E-323A13ED3148}"/>
            </a:ext>
          </a:extLst>
        </xdr:cNvPr>
        <xdr:cNvCxnSpPr/>
      </xdr:nvCxnSpPr>
      <xdr:spPr>
        <a:xfrm flipV="1">
          <a:off x="22160864" y="1707914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155139</xdr:rowOff>
    </xdr:from>
    <xdr:ext cx="469744" cy="259045"/>
    <xdr:sp macro="" textlink="">
      <xdr:nvSpPr>
        <xdr:cNvPr id="826" name="【庁舎】&#10;一人当たり面積最小値テキスト">
          <a:extLst>
            <a:ext uri="{FF2B5EF4-FFF2-40B4-BE49-F238E27FC236}">
              <a16:creationId xmlns:a16="http://schemas.microsoft.com/office/drawing/2014/main" id="{203C2B3C-691F-4677-B6DB-97D290B0CAF7}"/>
            </a:ext>
          </a:extLst>
        </xdr:cNvPr>
        <xdr:cNvSpPr txBox="1"/>
      </xdr:nvSpPr>
      <xdr:spPr>
        <a:xfrm>
          <a:off x="22199600" y="1850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151312</xdr:rowOff>
    </xdr:from>
    <xdr:to>
      <xdr:col>116</xdr:col>
      <xdr:colOff>152400</xdr:colOff>
      <xdr:row>107</xdr:row>
      <xdr:rowOff>151312</xdr:rowOff>
    </xdr:to>
    <xdr:cxnSp macro="">
      <xdr:nvCxnSpPr>
        <xdr:cNvPr id="827" name="直線コネクタ 826">
          <a:extLst>
            <a:ext uri="{FF2B5EF4-FFF2-40B4-BE49-F238E27FC236}">
              <a16:creationId xmlns:a16="http://schemas.microsoft.com/office/drawing/2014/main" id="{9EE3AADD-1C81-4913-A660-34A0BFAEBF9C}"/>
            </a:ext>
          </a:extLst>
        </xdr:cNvPr>
        <xdr:cNvCxnSpPr/>
      </xdr:nvCxnSpPr>
      <xdr:spPr>
        <a:xfrm>
          <a:off x="22072600" y="18496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52269</xdr:rowOff>
    </xdr:from>
    <xdr:ext cx="469744" cy="259045"/>
    <xdr:sp macro="" textlink="">
      <xdr:nvSpPr>
        <xdr:cNvPr id="828" name="【庁舎】&#10;一人当たり面積最大値テキスト">
          <a:extLst>
            <a:ext uri="{FF2B5EF4-FFF2-40B4-BE49-F238E27FC236}">
              <a16:creationId xmlns:a16="http://schemas.microsoft.com/office/drawing/2014/main" id="{2BC552F0-C249-4614-BDDB-81DA79141585}"/>
            </a:ext>
          </a:extLst>
        </xdr:cNvPr>
        <xdr:cNvSpPr txBox="1"/>
      </xdr:nvSpPr>
      <xdr:spPr>
        <a:xfrm>
          <a:off x="22199600" y="168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105592</xdr:rowOff>
    </xdr:from>
    <xdr:to>
      <xdr:col>116</xdr:col>
      <xdr:colOff>152400</xdr:colOff>
      <xdr:row>99</xdr:row>
      <xdr:rowOff>105592</xdr:rowOff>
    </xdr:to>
    <xdr:cxnSp macro="">
      <xdr:nvCxnSpPr>
        <xdr:cNvPr id="829" name="直線コネクタ 828">
          <a:extLst>
            <a:ext uri="{FF2B5EF4-FFF2-40B4-BE49-F238E27FC236}">
              <a16:creationId xmlns:a16="http://schemas.microsoft.com/office/drawing/2014/main" id="{BD164403-EC13-4251-ACCE-AB1F4EBED610}"/>
            </a:ext>
          </a:extLst>
        </xdr:cNvPr>
        <xdr:cNvCxnSpPr/>
      </xdr:nvCxnSpPr>
      <xdr:spPr>
        <a:xfrm>
          <a:off x="22072600" y="170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25416</xdr:rowOff>
    </xdr:from>
    <xdr:ext cx="469744" cy="259045"/>
    <xdr:sp macro="" textlink="">
      <xdr:nvSpPr>
        <xdr:cNvPr id="830" name="【庁舎】&#10;一人当たり面積平均値テキスト">
          <a:extLst>
            <a:ext uri="{FF2B5EF4-FFF2-40B4-BE49-F238E27FC236}">
              <a16:creationId xmlns:a16="http://schemas.microsoft.com/office/drawing/2014/main" id="{306500F3-03B8-476D-8AED-2322A2BA1872}"/>
            </a:ext>
          </a:extLst>
        </xdr:cNvPr>
        <xdr:cNvSpPr txBox="1"/>
      </xdr:nvSpPr>
      <xdr:spPr>
        <a:xfrm>
          <a:off x="22199600" y="17856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831" name="フローチャート: 判断 830">
          <a:extLst>
            <a:ext uri="{FF2B5EF4-FFF2-40B4-BE49-F238E27FC236}">
              <a16:creationId xmlns:a16="http://schemas.microsoft.com/office/drawing/2014/main" id="{C1F72066-A6D2-47DF-811A-5ADCC885DDB9}"/>
            </a:ext>
          </a:extLst>
        </xdr:cNvPr>
        <xdr:cNvSpPr/>
      </xdr:nvSpPr>
      <xdr:spPr>
        <a:xfrm>
          <a:off x="22110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xdr:rowOff>
    </xdr:from>
    <xdr:to>
      <xdr:col>112</xdr:col>
      <xdr:colOff>38100</xdr:colOff>
      <xdr:row>105</xdr:row>
      <xdr:rowOff>109038</xdr:rowOff>
    </xdr:to>
    <xdr:sp macro="" textlink="">
      <xdr:nvSpPr>
        <xdr:cNvPr id="832" name="フローチャート: 判断 831">
          <a:extLst>
            <a:ext uri="{FF2B5EF4-FFF2-40B4-BE49-F238E27FC236}">
              <a16:creationId xmlns:a16="http://schemas.microsoft.com/office/drawing/2014/main" id="{F0822C60-CCF7-4234-B180-8AA4107F4F27}"/>
            </a:ext>
          </a:extLst>
        </xdr:cNvPr>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12337</xdr:rowOff>
    </xdr:from>
    <xdr:to>
      <xdr:col>107</xdr:col>
      <xdr:colOff>101600</xdr:colOff>
      <xdr:row>105</xdr:row>
      <xdr:rowOff>113937</xdr:rowOff>
    </xdr:to>
    <xdr:sp macro="" textlink="">
      <xdr:nvSpPr>
        <xdr:cNvPr id="833" name="フローチャート: 判断 832">
          <a:extLst>
            <a:ext uri="{FF2B5EF4-FFF2-40B4-BE49-F238E27FC236}">
              <a16:creationId xmlns:a16="http://schemas.microsoft.com/office/drawing/2014/main" id="{C726B19B-346B-4AA3-A72B-E7B41F7BB03E}"/>
            </a:ext>
          </a:extLst>
        </xdr:cNvPr>
        <xdr:cNvSpPr/>
      </xdr:nvSpPr>
      <xdr:spPr>
        <a:xfrm>
          <a:off x="2038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834" name="フローチャート: 判断 833">
          <a:extLst>
            <a:ext uri="{FF2B5EF4-FFF2-40B4-BE49-F238E27FC236}">
              <a16:creationId xmlns:a16="http://schemas.microsoft.com/office/drawing/2014/main" id="{179076EA-76BB-4D20-A318-4FA44C7A537A}"/>
            </a:ext>
          </a:extLst>
        </xdr:cNvPr>
        <xdr:cNvSpPr/>
      </xdr:nvSpPr>
      <xdr:spPr>
        <a:xfrm>
          <a:off x="19494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835" name="フローチャート: 判断 834">
          <a:extLst>
            <a:ext uri="{FF2B5EF4-FFF2-40B4-BE49-F238E27FC236}">
              <a16:creationId xmlns:a16="http://schemas.microsoft.com/office/drawing/2014/main" id="{9B9B46E8-F574-4C49-9F32-9ADDB8D37364}"/>
            </a:ext>
          </a:extLst>
        </xdr:cNvPr>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2F2E3D42-7B75-4E85-9BC6-F4F0C85EDE7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193311A3-5C86-4C77-AE8C-37F3BAA3705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C8CE5E57-8EE4-42AA-AA5D-C35A9A418EF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69C8E69B-7F85-4448-B4A2-DF64E202FC0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A4591827-60A1-4C71-93B2-042C0B17E7E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41729</xdr:rowOff>
    </xdr:from>
    <xdr:to>
      <xdr:col>116</xdr:col>
      <xdr:colOff>114300</xdr:colOff>
      <xdr:row>106</xdr:row>
      <xdr:rowOff>143329</xdr:rowOff>
    </xdr:to>
    <xdr:sp macro="" textlink="">
      <xdr:nvSpPr>
        <xdr:cNvPr id="841" name="楕円 840">
          <a:extLst>
            <a:ext uri="{FF2B5EF4-FFF2-40B4-BE49-F238E27FC236}">
              <a16:creationId xmlns:a16="http://schemas.microsoft.com/office/drawing/2014/main" id="{761D95CD-C07F-4C58-9429-E4CFA901679F}"/>
            </a:ext>
          </a:extLst>
        </xdr:cNvPr>
        <xdr:cNvSpPr/>
      </xdr:nvSpPr>
      <xdr:spPr>
        <a:xfrm>
          <a:off x="221107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20156</xdr:rowOff>
    </xdr:from>
    <xdr:ext cx="469744" cy="259045"/>
    <xdr:sp macro="" textlink="">
      <xdr:nvSpPr>
        <xdr:cNvPr id="842" name="【庁舎】&#10;一人当たり面積該当値テキスト">
          <a:extLst>
            <a:ext uri="{FF2B5EF4-FFF2-40B4-BE49-F238E27FC236}">
              <a16:creationId xmlns:a16="http://schemas.microsoft.com/office/drawing/2014/main" id="{12948602-0C8C-45D1-9510-DC4873E0526E}"/>
            </a:ext>
          </a:extLst>
        </xdr:cNvPr>
        <xdr:cNvSpPr txBox="1"/>
      </xdr:nvSpPr>
      <xdr:spPr>
        <a:xfrm>
          <a:off x="22199600"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53158</xdr:rowOff>
    </xdr:from>
    <xdr:to>
      <xdr:col>112</xdr:col>
      <xdr:colOff>38100</xdr:colOff>
      <xdr:row>106</xdr:row>
      <xdr:rowOff>154758</xdr:rowOff>
    </xdr:to>
    <xdr:sp macro="" textlink="">
      <xdr:nvSpPr>
        <xdr:cNvPr id="843" name="楕円 842">
          <a:extLst>
            <a:ext uri="{FF2B5EF4-FFF2-40B4-BE49-F238E27FC236}">
              <a16:creationId xmlns:a16="http://schemas.microsoft.com/office/drawing/2014/main" id="{1CC02DBE-B118-4AAA-925E-7B1FE8EBDA51}"/>
            </a:ext>
          </a:extLst>
        </xdr:cNvPr>
        <xdr:cNvSpPr/>
      </xdr:nvSpPr>
      <xdr:spPr>
        <a:xfrm>
          <a:off x="21272500"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92529</xdr:rowOff>
    </xdr:from>
    <xdr:to>
      <xdr:col>116</xdr:col>
      <xdr:colOff>63500</xdr:colOff>
      <xdr:row>106</xdr:row>
      <xdr:rowOff>103958</xdr:rowOff>
    </xdr:to>
    <xdr:cxnSp macro="">
      <xdr:nvCxnSpPr>
        <xdr:cNvPr id="844" name="直線コネクタ 843">
          <a:extLst>
            <a:ext uri="{FF2B5EF4-FFF2-40B4-BE49-F238E27FC236}">
              <a16:creationId xmlns:a16="http://schemas.microsoft.com/office/drawing/2014/main" id="{50C570A4-1B35-47C7-BE66-DD28A8651BFC}"/>
            </a:ext>
          </a:extLst>
        </xdr:cNvPr>
        <xdr:cNvCxnSpPr/>
      </xdr:nvCxnSpPr>
      <xdr:spPr>
        <a:xfrm flipV="1">
          <a:off x="21323300" y="18266229"/>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61323</xdr:rowOff>
    </xdr:from>
    <xdr:to>
      <xdr:col>107</xdr:col>
      <xdr:colOff>101600</xdr:colOff>
      <xdr:row>106</xdr:row>
      <xdr:rowOff>162923</xdr:rowOff>
    </xdr:to>
    <xdr:sp macro="" textlink="">
      <xdr:nvSpPr>
        <xdr:cNvPr id="845" name="楕円 844">
          <a:extLst>
            <a:ext uri="{FF2B5EF4-FFF2-40B4-BE49-F238E27FC236}">
              <a16:creationId xmlns:a16="http://schemas.microsoft.com/office/drawing/2014/main" id="{17083BE7-B635-40C0-BFB6-0299A672C8E4}"/>
            </a:ext>
          </a:extLst>
        </xdr:cNvPr>
        <xdr:cNvSpPr/>
      </xdr:nvSpPr>
      <xdr:spPr>
        <a:xfrm>
          <a:off x="20383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103958</xdr:rowOff>
    </xdr:from>
    <xdr:to>
      <xdr:col>111</xdr:col>
      <xdr:colOff>177800</xdr:colOff>
      <xdr:row>106</xdr:row>
      <xdr:rowOff>112123</xdr:rowOff>
    </xdr:to>
    <xdr:cxnSp macro="">
      <xdr:nvCxnSpPr>
        <xdr:cNvPr id="846" name="直線コネクタ 845">
          <a:extLst>
            <a:ext uri="{FF2B5EF4-FFF2-40B4-BE49-F238E27FC236}">
              <a16:creationId xmlns:a16="http://schemas.microsoft.com/office/drawing/2014/main" id="{E04FE727-09F2-49DD-8327-D0A56B07B2A7}"/>
            </a:ext>
          </a:extLst>
        </xdr:cNvPr>
        <xdr:cNvCxnSpPr/>
      </xdr:nvCxnSpPr>
      <xdr:spPr>
        <a:xfrm flipV="1">
          <a:off x="20434300" y="1827765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72752</xdr:rowOff>
    </xdr:from>
    <xdr:to>
      <xdr:col>102</xdr:col>
      <xdr:colOff>165100</xdr:colOff>
      <xdr:row>107</xdr:row>
      <xdr:rowOff>2902</xdr:rowOff>
    </xdr:to>
    <xdr:sp macro="" textlink="">
      <xdr:nvSpPr>
        <xdr:cNvPr id="847" name="楕円 846">
          <a:extLst>
            <a:ext uri="{FF2B5EF4-FFF2-40B4-BE49-F238E27FC236}">
              <a16:creationId xmlns:a16="http://schemas.microsoft.com/office/drawing/2014/main" id="{7FCDA698-A50B-4F83-8419-6648B3E0861C}"/>
            </a:ext>
          </a:extLst>
        </xdr:cNvPr>
        <xdr:cNvSpPr/>
      </xdr:nvSpPr>
      <xdr:spPr>
        <a:xfrm>
          <a:off x="194945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112123</xdr:rowOff>
    </xdr:from>
    <xdr:to>
      <xdr:col>107</xdr:col>
      <xdr:colOff>50800</xdr:colOff>
      <xdr:row>106</xdr:row>
      <xdr:rowOff>123552</xdr:rowOff>
    </xdr:to>
    <xdr:cxnSp macro="">
      <xdr:nvCxnSpPr>
        <xdr:cNvPr id="848" name="直線コネクタ 847">
          <a:extLst>
            <a:ext uri="{FF2B5EF4-FFF2-40B4-BE49-F238E27FC236}">
              <a16:creationId xmlns:a16="http://schemas.microsoft.com/office/drawing/2014/main" id="{0643CDC6-D8AB-4664-A0C0-26743BB26066}"/>
            </a:ext>
          </a:extLst>
        </xdr:cNvPr>
        <xdr:cNvCxnSpPr/>
      </xdr:nvCxnSpPr>
      <xdr:spPr>
        <a:xfrm flipV="1">
          <a:off x="19545300" y="18285823"/>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82550</xdr:rowOff>
    </xdr:from>
    <xdr:to>
      <xdr:col>98</xdr:col>
      <xdr:colOff>38100</xdr:colOff>
      <xdr:row>107</xdr:row>
      <xdr:rowOff>12700</xdr:rowOff>
    </xdr:to>
    <xdr:sp macro="" textlink="">
      <xdr:nvSpPr>
        <xdr:cNvPr id="849" name="楕円 848">
          <a:extLst>
            <a:ext uri="{FF2B5EF4-FFF2-40B4-BE49-F238E27FC236}">
              <a16:creationId xmlns:a16="http://schemas.microsoft.com/office/drawing/2014/main" id="{D82DB22E-B433-4E62-8FED-F1C76BED3690}"/>
            </a:ext>
          </a:extLst>
        </xdr:cNvPr>
        <xdr:cNvSpPr/>
      </xdr:nvSpPr>
      <xdr:spPr>
        <a:xfrm>
          <a:off x="18605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123552</xdr:rowOff>
    </xdr:from>
    <xdr:to>
      <xdr:col>102</xdr:col>
      <xdr:colOff>114300</xdr:colOff>
      <xdr:row>106</xdr:row>
      <xdr:rowOff>133350</xdr:rowOff>
    </xdr:to>
    <xdr:cxnSp macro="">
      <xdr:nvCxnSpPr>
        <xdr:cNvPr id="850" name="直線コネクタ 849">
          <a:extLst>
            <a:ext uri="{FF2B5EF4-FFF2-40B4-BE49-F238E27FC236}">
              <a16:creationId xmlns:a16="http://schemas.microsoft.com/office/drawing/2014/main" id="{32673754-0D66-463C-B01C-8C51502BA5DE}"/>
            </a:ext>
          </a:extLst>
        </xdr:cNvPr>
        <xdr:cNvCxnSpPr/>
      </xdr:nvCxnSpPr>
      <xdr:spPr>
        <a:xfrm flipV="1">
          <a:off x="18656300" y="1829725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125565</xdr:rowOff>
    </xdr:from>
    <xdr:ext cx="469744" cy="259045"/>
    <xdr:sp macro="" textlink="">
      <xdr:nvSpPr>
        <xdr:cNvPr id="851" name="n_1aveValue【庁舎】&#10;一人当たり面積">
          <a:extLst>
            <a:ext uri="{FF2B5EF4-FFF2-40B4-BE49-F238E27FC236}">
              <a16:creationId xmlns:a16="http://schemas.microsoft.com/office/drawing/2014/main" id="{CFCED3F5-6445-47FF-8434-5FF3188F541F}"/>
            </a:ext>
          </a:extLst>
        </xdr:cNvPr>
        <xdr:cNvSpPr txBox="1"/>
      </xdr:nvSpPr>
      <xdr:spPr>
        <a:xfrm>
          <a:off x="210757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130464</xdr:rowOff>
    </xdr:from>
    <xdr:ext cx="469744" cy="259045"/>
    <xdr:sp macro="" textlink="">
      <xdr:nvSpPr>
        <xdr:cNvPr id="852" name="n_2aveValue【庁舎】&#10;一人当たり面積">
          <a:extLst>
            <a:ext uri="{FF2B5EF4-FFF2-40B4-BE49-F238E27FC236}">
              <a16:creationId xmlns:a16="http://schemas.microsoft.com/office/drawing/2014/main" id="{39E3E5AF-B74F-4F90-B105-7F21B0858941}"/>
            </a:ext>
          </a:extLst>
        </xdr:cNvPr>
        <xdr:cNvSpPr txBox="1"/>
      </xdr:nvSpPr>
      <xdr:spPr>
        <a:xfrm>
          <a:off x="20199427" y="1778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132097</xdr:rowOff>
    </xdr:from>
    <xdr:ext cx="469744" cy="259045"/>
    <xdr:sp macro="" textlink="">
      <xdr:nvSpPr>
        <xdr:cNvPr id="853" name="n_3aveValue【庁舎】&#10;一人当たり面積">
          <a:extLst>
            <a:ext uri="{FF2B5EF4-FFF2-40B4-BE49-F238E27FC236}">
              <a16:creationId xmlns:a16="http://schemas.microsoft.com/office/drawing/2014/main" id="{78F50031-F7D8-4C47-9CE0-9190638C972D}"/>
            </a:ext>
          </a:extLst>
        </xdr:cNvPr>
        <xdr:cNvSpPr txBox="1"/>
      </xdr:nvSpPr>
      <xdr:spPr>
        <a:xfrm>
          <a:off x="19310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6366</xdr:rowOff>
    </xdr:from>
    <xdr:ext cx="469744" cy="259045"/>
    <xdr:sp macro="" textlink="">
      <xdr:nvSpPr>
        <xdr:cNvPr id="854" name="n_4aveValue【庁舎】&#10;一人当たり面積">
          <a:extLst>
            <a:ext uri="{FF2B5EF4-FFF2-40B4-BE49-F238E27FC236}">
              <a16:creationId xmlns:a16="http://schemas.microsoft.com/office/drawing/2014/main" id="{6EBCC0F3-2630-4C11-9C6E-AB3A231E4B12}"/>
            </a:ext>
          </a:extLst>
        </xdr:cNvPr>
        <xdr:cNvSpPr txBox="1"/>
      </xdr:nvSpPr>
      <xdr:spPr>
        <a:xfrm>
          <a:off x="18421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145885</xdr:rowOff>
    </xdr:from>
    <xdr:ext cx="469744" cy="259045"/>
    <xdr:sp macro="" textlink="">
      <xdr:nvSpPr>
        <xdr:cNvPr id="855" name="n_1mainValue【庁舎】&#10;一人当たり面積">
          <a:extLst>
            <a:ext uri="{FF2B5EF4-FFF2-40B4-BE49-F238E27FC236}">
              <a16:creationId xmlns:a16="http://schemas.microsoft.com/office/drawing/2014/main" id="{6A2DC776-AD51-480F-9278-D853B530A2D4}"/>
            </a:ext>
          </a:extLst>
        </xdr:cNvPr>
        <xdr:cNvSpPr txBox="1"/>
      </xdr:nvSpPr>
      <xdr:spPr>
        <a:xfrm>
          <a:off x="21075727" y="1831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154050</xdr:rowOff>
    </xdr:from>
    <xdr:ext cx="469744" cy="259045"/>
    <xdr:sp macro="" textlink="">
      <xdr:nvSpPr>
        <xdr:cNvPr id="856" name="n_2mainValue【庁舎】&#10;一人当たり面積">
          <a:extLst>
            <a:ext uri="{FF2B5EF4-FFF2-40B4-BE49-F238E27FC236}">
              <a16:creationId xmlns:a16="http://schemas.microsoft.com/office/drawing/2014/main" id="{AC5A243D-973B-4E6C-987C-0FE5990DD1DA}"/>
            </a:ext>
          </a:extLst>
        </xdr:cNvPr>
        <xdr:cNvSpPr txBox="1"/>
      </xdr:nvSpPr>
      <xdr:spPr>
        <a:xfrm>
          <a:off x="20199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165479</xdr:rowOff>
    </xdr:from>
    <xdr:ext cx="469744" cy="259045"/>
    <xdr:sp macro="" textlink="">
      <xdr:nvSpPr>
        <xdr:cNvPr id="857" name="n_3mainValue【庁舎】&#10;一人当たり面積">
          <a:extLst>
            <a:ext uri="{FF2B5EF4-FFF2-40B4-BE49-F238E27FC236}">
              <a16:creationId xmlns:a16="http://schemas.microsoft.com/office/drawing/2014/main" id="{B4DB44F3-7FA4-40CD-A0B8-362A8429EDC6}"/>
            </a:ext>
          </a:extLst>
        </xdr:cNvPr>
        <xdr:cNvSpPr txBox="1"/>
      </xdr:nvSpPr>
      <xdr:spPr>
        <a:xfrm>
          <a:off x="19310427" y="1833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3827</xdr:rowOff>
    </xdr:from>
    <xdr:ext cx="469744" cy="259045"/>
    <xdr:sp macro="" textlink="">
      <xdr:nvSpPr>
        <xdr:cNvPr id="858" name="n_4mainValue【庁舎】&#10;一人当たり面積">
          <a:extLst>
            <a:ext uri="{FF2B5EF4-FFF2-40B4-BE49-F238E27FC236}">
              <a16:creationId xmlns:a16="http://schemas.microsoft.com/office/drawing/2014/main" id="{75F03FB4-8428-435A-BD4A-1EEB54E8D2DD}"/>
            </a:ext>
          </a:extLst>
        </xdr:cNvPr>
        <xdr:cNvSpPr txBox="1"/>
      </xdr:nvSpPr>
      <xdr:spPr>
        <a:xfrm>
          <a:off x="184214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id="{871BC23B-B789-44E3-81AE-616CF7D8408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id="{81954A57-2EAE-4558-819D-44EB3C3DCB8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id="{41731A94-0B77-4FC6-9EE0-606C4BD8D0F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類似団体と比べて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特に高くなっているが、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耐震工事を実施したため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、償却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率は減少している。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各施設の修繕・改修については優先順位を決め、財政的に平準化が保たれるよう計画的に行っていく。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栃木県茂木町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12,178
12,080
172.69
8,753,784
7,484,674
1,220,279
4,850,878
7,136,973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人口の減少や高齢化が継続していることや、企業誘致が進まないこともあり、税収は増加傾向にはなく、財政力指数は低調に推移している。</a:t>
          </a:r>
          <a:endParaRPr lang="ja-JP" altLang="ja-JP" sz="1400">
            <a:effectLst/>
          </a:endParaRPr>
        </a:p>
        <a:p>
          <a:r>
            <a:rPr kumimoji="1" lang="ja-JP" altLang="ja-JP" sz="1100">
              <a:solidFill>
                <a:schemeClr val="dk1"/>
              </a:solidFill>
              <a:effectLst/>
              <a:latin typeface="+mn-lt"/>
              <a:ea typeface="+mn-ea"/>
              <a:cs typeface="+mn-cs"/>
            </a:rPr>
            <a:t>　美土里農園による観光いちご園やミツマタ群生地等の観光資源を産業化するとともに、雇用の確保や移住定住の推進を続け歳入の確保に努めていく。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111337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6760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87206</xdr:rowOff>
    </xdr:from>
    <xdr:to>
      <xdr:col>15</xdr:col>
      <xdr:colOff>82550</xdr:colOff>
      <xdr:row>43</xdr:row>
      <xdr:rowOff>95250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595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91881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87206</xdr:rowOff>
    </xdr:from>
    <xdr:to>
      <xdr:col>11</xdr:col>
      <xdr:colOff>31750</xdr:colOff>
      <xdr:row>43</xdr:row>
      <xdr:rowOff>87206</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59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99923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60537</xdr:rowOff>
    </xdr:from>
    <xdr:to>
      <xdr:col>23</xdr:col>
      <xdr:colOff>184150</xdr:colOff>
      <xdr:row>43</xdr:row>
      <xdr:rowOff>162137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32614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0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36406</xdr:rowOff>
    </xdr:from>
    <xdr:to>
      <xdr:col>11</xdr:col>
      <xdr:colOff>82550</xdr:colOff>
      <xdr:row>43</xdr:row>
      <xdr:rowOff>138006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122783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36406</xdr:rowOff>
    </xdr:from>
    <xdr:to>
      <xdr:col>7</xdr:col>
      <xdr:colOff>31750</xdr:colOff>
      <xdr:row>43</xdr:row>
      <xdr:rowOff>138006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122783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歳出削減に取り組んだこと</a:t>
          </a:r>
          <a:r>
            <a:rPr kumimoji="1" lang="ja-JP" altLang="en-US" sz="1100">
              <a:solidFill>
                <a:schemeClr val="dk1"/>
              </a:solidFill>
              <a:effectLst/>
              <a:latin typeface="+mn-lt"/>
              <a:ea typeface="+mn-ea"/>
              <a:cs typeface="+mn-cs"/>
            </a:rPr>
            <a:t>に加え、普通交付税の項目が増えたことや各種交付金の増額のため経常収支比率は大きく改善された。</a:t>
          </a:r>
          <a:r>
            <a:rPr kumimoji="1" lang="ja-JP" altLang="ja-JP" sz="1100">
              <a:solidFill>
                <a:schemeClr val="dk1"/>
              </a:solidFill>
              <a:effectLst/>
              <a:latin typeface="+mn-lt"/>
              <a:ea typeface="+mn-ea"/>
              <a:cs typeface="+mn-cs"/>
            </a:rPr>
            <a:t>一過性のものとならないよう事務事業の見直しを更に進め、常態化している補助費等の削減をおこなっていくとともに、公債費の削減に取り組んでいく。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60113</xdr:rowOff>
    </xdr:from>
    <xdr:to>
      <xdr:col>23</xdr:col>
      <xdr:colOff>133350</xdr:colOff>
      <xdr:row>66</xdr:row>
      <xdr:rowOff>2117</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75663"/>
          <a:ext cx="0" cy="1142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145644</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2117</xdr:rowOff>
    </xdr:from>
    <xdr:to>
      <xdr:col>24</xdr:col>
      <xdr:colOff>12700</xdr:colOff>
      <xdr:row>66</xdr:row>
      <xdr:rowOff>2117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146490</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60113</xdr:rowOff>
    </xdr:from>
    <xdr:to>
      <xdr:col>24</xdr:col>
      <xdr:colOff>12700</xdr:colOff>
      <xdr:row>59</xdr:row>
      <xdr:rowOff>60113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65</xdr:row>
      <xdr:rowOff>125306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626090"/>
          <a:ext cx="8382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153264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1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125306</xdr:rowOff>
    </xdr:from>
    <xdr:to>
      <xdr:col>19</xdr:col>
      <xdr:colOff>133350</xdr:colOff>
      <xdr:row>66</xdr:row>
      <xdr:rowOff>146896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26955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108390</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3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146896</xdr:rowOff>
    </xdr:from>
    <xdr:to>
      <xdr:col>15</xdr:col>
      <xdr:colOff>82550</xdr:colOff>
      <xdr:row>67</xdr:row>
      <xdr:rowOff>104140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46259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60960</xdr:rowOff>
    </xdr:from>
    <xdr:to>
      <xdr:col>15</xdr:col>
      <xdr:colOff>133350</xdr:colOff>
      <xdr:row>64</xdr:row>
      <xdr:rowOff>162560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80010</xdr:rowOff>
    </xdr:from>
    <xdr:to>
      <xdr:col>11</xdr:col>
      <xdr:colOff>31750</xdr:colOff>
      <xdr:row>67</xdr:row>
      <xdr:rowOff>104140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5671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60960</xdr:rowOff>
    </xdr:from>
    <xdr:to>
      <xdr:col>11</xdr:col>
      <xdr:colOff>82550</xdr:colOff>
      <xdr:row>64</xdr:row>
      <xdr:rowOff>162560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108390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133367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74506</xdr:rowOff>
    </xdr:from>
    <xdr:to>
      <xdr:col>19</xdr:col>
      <xdr:colOff>184150</xdr:colOff>
      <xdr:row>66</xdr:row>
      <xdr:rowOff>4656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160883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30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96096</xdr:rowOff>
    </xdr:from>
    <xdr:to>
      <xdr:col>15</xdr:col>
      <xdr:colOff>133350</xdr:colOff>
      <xdr:row>67</xdr:row>
      <xdr:rowOff>26246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4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11023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49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53340</xdr:rowOff>
    </xdr:from>
    <xdr:to>
      <xdr:col>11</xdr:col>
      <xdr:colOff>82550</xdr:colOff>
      <xdr:row>67</xdr:row>
      <xdr:rowOff>154940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54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139717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62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29210</xdr:rowOff>
    </xdr:from>
    <xdr:to>
      <xdr:col>7</xdr:col>
      <xdr:colOff>31750</xdr:colOff>
      <xdr:row>67</xdr:row>
      <xdr:rowOff>130810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115587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60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[194,525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類似団体を下回ったが、人口は減少しているため</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人あたりの人件費・物件費は増加している。</a:t>
          </a:r>
          <a:endParaRPr lang="ja-JP" altLang="ja-JP" sz="1400">
            <a:effectLst/>
          </a:endParaRPr>
        </a:p>
        <a:p>
          <a:r>
            <a:rPr kumimoji="1" lang="ja-JP" altLang="ja-JP" sz="1100">
              <a:solidFill>
                <a:schemeClr val="dk1"/>
              </a:solidFill>
              <a:effectLst/>
              <a:latin typeface="+mn-lt"/>
              <a:ea typeface="+mn-ea"/>
              <a:cs typeface="+mn-cs"/>
            </a:rPr>
            <a:t>　会計年度任用職員の</a:t>
          </a:r>
          <a:r>
            <a:rPr kumimoji="1" lang="ja-JP" altLang="en-US" sz="1100">
              <a:solidFill>
                <a:schemeClr val="dk1"/>
              </a:solidFill>
              <a:effectLst/>
              <a:latin typeface="+mn-lt"/>
              <a:ea typeface="+mn-ea"/>
              <a:cs typeface="+mn-cs"/>
            </a:rPr>
            <a:t>増加により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人当たりの人件費・物件費は増加することが見込まれる、物件費の削減が必要である。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159302</xdr:rowOff>
    </xdr:from>
    <xdr:to>
      <xdr:col>23</xdr:col>
      <xdr:colOff>133350</xdr:colOff>
      <xdr:row>82</xdr:row>
      <xdr:rowOff>10156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046752"/>
          <a:ext cx="838200" cy="2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138712</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26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111545</xdr:rowOff>
    </xdr:from>
    <xdr:to>
      <xdr:col>19</xdr:col>
      <xdr:colOff>133350</xdr:colOff>
      <xdr:row>81</xdr:row>
      <xdr:rowOff>159302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998995"/>
          <a:ext cx="889000" cy="4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44429</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03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77257</xdr:rowOff>
    </xdr:from>
    <xdr:to>
      <xdr:col>15</xdr:col>
      <xdr:colOff>82550</xdr:colOff>
      <xdr:row>81</xdr:row>
      <xdr:rowOff>111545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964707"/>
          <a:ext cx="889000" cy="3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21696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77257</xdr:rowOff>
    </xdr:from>
    <xdr:to>
      <xdr:col>11</xdr:col>
      <xdr:colOff>31750</xdr:colOff>
      <xdr:row>81</xdr:row>
      <xdr:rowOff>86251</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3964707"/>
          <a:ext cx="889000" cy="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146947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147908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3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130806</xdr:rowOff>
    </xdr:from>
    <xdr:to>
      <xdr:col>23</xdr:col>
      <xdr:colOff>184150</xdr:colOff>
      <xdr:row>82</xdr:row>
      <xdr:rowOff>60956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1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147333</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8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108502</xdr:rowOff>
    </xdr:from>
    <xdr:to>
      <xdr:col>19</xdr:col>
      <xdr:colOff>184150</xdr:colOff>
      <xdr:row>82</xdr:row>
      <xdr:rowOff>38652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99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48829</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764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60745</xdr:rowOff>
    </xdr:from>
    <xdr:to>
      <xdr:col>15</xdr:col>
      <xdr:colOff>133350</xdr:colOff>
      <xdr:row>81</xdr:row>
      <xdr:rowOff>162345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9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1072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71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26457</xdr:rowOff>
    </xdr:from>
    <xdr:to>
      <xdr:col>11</xdr:col>
      <xdr:colOff>82550</xdr:colOff>
      <xdr:row>81</xdr:row>
      <xdr:rowOff>128057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1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138234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682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35451</xdr:rowOff>
    </xdr:from>
    <xdr:to>
      <xdr:col>7</xdr:col>
      <xdr:colOff>31750</xdr:colOff>
      <xdr:row>81</xdr:row>
      <xdr:rowOff>137051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2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147228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69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前年度から横ばいである。</a:t>
          </a:r>
          <a:r>
            <a:rPr kumimoji="1" lang="ja-JP" altLang="ja-JP" sz="1100">
              <a:solidFill>
                <a:schemeClr val="dk1"/>
              </a:solidFill>
              <a:effectLst/>
              <a:latin typeface="+mn-lt"/>
              <a:ea typeface="+mn-ea"/>
              <a:cs typeface="+mn-cs"/>
            </a:rPr>
            <a:t>人事評価制度により職種、職責、能力に応じた給与体系の確立に努め、適正化を図っていく。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74789</xdr:rowOff>
    </xdr:from>
    <xdr:to>
      <xdr:col>81</xdr:col>
      <xdr:colOff>44450</xdr:colOff>
      <xdr:row>86</xdr:row>
      <xdr:rowOff>74789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8194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91316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9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74789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72565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61384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7256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85372</xdr:rowOff>
    </xdr:from>
    <xdr:to>
      <xdr:col>68</xdr:col>
      <xdr:colOff>152400</xdr:colOff>
      <xdr:row>86</xdr:row>
      <xdr:rowOff>61384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658622"/>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23989</xdr:rowOff>
    </xdr:from>
    <xdr:to>
      <xdr:col>81</xdr:col>
      <xdr:colOff>95250</xdr:colOff>
      <xdr:row>86</xdr:row>
      <xdr:rowOff>125589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167516</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74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23989</xdr:rowOff>
    </xdr:from>
    <xdr:to>
      <xdr:col>77</xdr:col>
      <xdr:colOff>95250</xdr:colOff>
      <xdr:row>86</xdr:row>
      <xdr:rowOff>125589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146349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職員数は類似団体を下回っており、自立推進計画に基づいた職員削減の効果が出ている。今後も、定員管理計画に基づき適正な定員管理に取り組んでいく。</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34592</xdr:rowOff>
    </xdr:from>
    <xdr:to>
      <xdr:col>81</xdr:col>
      <xdr:colOff>44450</xdr:colOff>
      <xdr:row>60</xdr:row>
      <xdr:rowOff>61020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321592"/>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78818</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365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20804</xdr:rowOff>
    </xdr:from>
    <xdr:to>
      <xdr:col>77</xdr:col>
      <xdr:colOff>44450</xdr:colOff>
      <xdr:row>60</xdr:row>
      <xdr:rowOff>34592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307804"/>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159795</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4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166975</xdr:rowOff>
    </xdr:from>
    <xdr:to>
      <xdr:col>72</xdr:col>
      <xdr:colOff>203200</xdr:colOff>
      <xdr:row>60</xdr:row>
      <xdr:rowOff>20804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282525"/>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122827</xdr:rowOff>
    </xdr:from>
    <xdr:to>
      <xdr:col>73</xdr:col>
      <xdr:colOff>44450</xdr:colOff>
      <xdr:row>61</xdr:row>
      <xdr:rowOff>52977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37754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161230</xdr:rowOff>
    </xdr:from>
    <xdr:to>
      <xdr:col>68</xdr:col>
      <xdr:colOff>152400</xdr:colOff>
      <xdr:row>59</xdr:row>
      <xdr:rowOff>166975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276780"/>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98697</xdr:rowOff>
    </xdr:from>
    <xdr:to>
      <xdr:col>68</xdr:col>
      <xdr:colOff>203200</xdr:colOff>
      <xdr:row>61</xdr:row>
      <xdr:rowOff>28847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13624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86058</xdr:rowOff>
    </xdr:from>
    <xdr:to>
      <xdr:col>64</xdr:col>
      <xdr:colOff>152400</xdr:colOff>
      <xdr:row>61</xdr:row>
      <xdr:rowOff>16208</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985</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10220</xdr:rowOff>
    </xdr:from>
    <xdr:to>
      <xdr:col>81</xdr:col>
      <xdr:colOff>95250</xdr:colOff>
      <xdr:row>60</xdr:row>
      <xdr:rowOff>111820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2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26747</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14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155242</xdr:rowOff>
    </xdr:from>
    <xdr:to>
      <xdr:col>77</xdr:col>
      <xdr:colOff>95250</xdr:colOff>
      <xdr:row>60</xdr:row>
      <xdr:rowOff>85392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27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95569</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039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141454</xdr:rowOff>
    </xdr:from>
    <xdr:to>
      <xdr:col>73</xdr:col>
      <xdr:colOff>44450</xdr:colOff>
      <xdr:row>60</xdr:row>
      <xdr:rowOff>71604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25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81781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02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116175</xdr:rowOff>
    </xdr:from>
    <xdr:to>
      <xdr:col>68</xdr:col>
      <xdr:colOff>203200</xdr:colOff>
      <xdr:row>60</xdr:row>
      <xdr:rowOff>46325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23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56502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0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110430</xdr:rowOff>
    </xdr:from>
    <xdr:to>
      <xdr:col>64</xdr:col>
      <xdr:colOff>152400</xdr:colOff>
      <xdr:row>60</xdr:row>
      <xdr:rowOff>40580</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22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50757</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999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町債発行額の抑制により地方債残高が減少し改善された。</a:t>
          </a:r>
          <a:endParaRPr lang="ja-JP" altLang="ja-JP" sz="1400">
            <a:effectLst/>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災害復旧事業債</a:t>
          </a:r>
          <a:r>
            <a:rPr kumimoji="1" lang="ja-JP" altLang="ja-JP" sz="1100">
              <a:solidFill>
                <a:schemeClr val="dk1"/>
              </a:solidFill>
              <a:effectLst/>
              <a:latin typeface="+mn-lt"/>
              <a:ea typeface="+mn-ea"/>
              <a:cs typeface="+mn-cs"/>
            </a:rPr>
            <a:t>に係る償還が始まるため実質公債費比率が増加することが見込まれるので、町債の発行抑制を図り、町債残高の縮減を推し進めていく。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145627</xdr:rowOff>
    </xdr:from>
    <xdr:to>
      <xdr:col>81</xdr:col>
      <xdr:colOff>44450</xdr:colOff>
      <xdr:row>40</xdr:row>
      <xdr:rowOff>22437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83217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74947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76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22437</xdr:rowOff>
    </xdr:from>
    <xdr:to>
      <xdr:col>77</xdr:col>
      <xdr:colOff>44450</xdr:colOff>
      <xdr:row>40</xdr:row>
      <xdr:rowOff>86783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88043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86783</xdr:rowOff>
    </xdr:from>
    <xdr:to>
      <xdr:col>72</xdr:col>
      <xdr:colOff>203200</xdr:colOff>
      <xdr:row>40</xdr:row>
      <xdr:rowOff>127000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123631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127000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94827</xdr:rowOff>
    </xdr:from>
    <xdr:to>
      <xdr:col>81</xdr:col>
      <xdr:colOff>95250</xdr:colOff>
      <xdr:row>40</xdr:row>
      <xdr:rowOff>24977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111354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6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143087</xdr:rowOff>
    </xdr:from>
    <xdr:to>
      <xdr:col>77</xdr:col>
      <xdr:colOff>95250</xdr:colOff>
      <xdr:row>40</xdr:row>
      <xdr:rowOff>73237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58014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91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35983</xdr:rowOff>
    </xdr:from>
    <xdr:to>
      <xdr:col>73</xdr:col>
      <xdr:colOff>44450</xdr:colOff>
      <xdr:row>40</xdr:row>
      <xdr:rowOff>137583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122360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地方債の現在高が減少したため、前年度に比べ改善した。しかしながら今後、施設の更新を含め大規模な事業が実施されることとなった場合は基金取り崩しが増え将来負担率が悪化するため、今後も財政調整及び減債基金の積立や事業の実施の際に町債を活用する場合も交付税措置が有利なものを選択する等、将来負担率の改善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46204</xdr:rowOff>
    </xdr:from>
    <xdr:to>
      <xdr:col>81</xdr:col>
      <xdr:colOff>44450</xdr:colOff>
      <xdr:row>14</xdr:row>
      <xdr:rowOff>143873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446504"/>
          <a:ext cx="838200" cy="9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147760</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205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143873</xdr:rowOff>
    </xdr:from>
    <xdr:to>
      <xdr:col>77</xdr:col>
      <xdr:colOff>44450</xdr:colOff>
      <xdr:row>16</xdr:row>
      <xdr:rowOff>49167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2544173"/>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47067</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618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49167</xdr:rowOff>
    </xdr:from>
    <xdr:to>
      <xdr:col>72</xdr:col>
      <xdr:colOff>203200</xdr:colOff>
      <xdr:row>16</xdr:row>
      <xdr:rowOff>122706</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2792367"/>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122706</xdr:rowOff>
    </xdr:from>
    <xdr:to>
      <xdr:col>68</xdr:col>
      <xdr:colOff>152400</xdr:colOff>
      <xdr:row>16</xdr:row>
      <xdr:rowOff>164072</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2865906"/>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102265</xdr:rowOff>
    </xdr:from>
    <xdr:to>
      <xdr:col>68</xdr:col>
      <xdr:colOff>203200</xdr:colOff>
      <xdr:row>15</xdr:row>
      <xdr:rowOff>32415</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42592</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7879</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166854</xdr:rowOff>
    </xdr:from>
    <xdr:to>
      <xdr:col>81</xdr:col>
      <xdr:colOff>95250</xdr:colOff>
      <xdr:row>14</xdr:row>
      <xdr:rowOff>97004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39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138931</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36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93073</xdr:rowOff>
    </xdr:from>
    <xdr:to>
      <xdr:col>77</xdr:col>
      <xdr:colOff>95250</xdr:colOff>
      <xdr:row>15</xdr:row>
      <xdr:rowOff>23223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49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33400</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262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169817</xdr:rowOff>
    </xdr:from>
    <xdr:to>
      <xdr:col>73</xdr:col>
      <xdr:colOff>44450</xdr:colOff>
      <xdr:row>16</xdr:row>
      <xdr:rowOff>99967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7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84744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82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71906</xdr:rowOff>
    </xdr:from>
    <xdr:to>
      <xdr:col>68</xdr:col>
      <xdr:colOff>203200</xdr:colOff>
      <xdr:row>17</xdr:row>
      <xdr:rowOff>2056</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8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158283</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290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113272</xdr:rowOff>
    </xdr:from>
    <xdr:to>
      <xdr:col>64</xdr:col>
      <xdr:colOff>152400</xdr:colOff>
      <xdr:row>17</xdr:row>
      <xdr:rowOff>43422</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85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28199</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294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栃木県茂木町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12,178
12,080
172.69
8,753,784
7,484,674
1,220,279
4,850,878
7,136,973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コロナ禍で事業が縮小されたことにより報酬が減少した</a:t>
          </a:r>
          <a:r>
            <a:rPr kumimoji="1" lang="ja-JP" altLang="ja-JP" sz="1100">
              <a:solidFill>
                <a:schemeClr val="dk1"/>
              </a:solidFill>
              <a:effectLst/>
              <a:latin typeface="+mn-lt"/>
              <a:ea typeface="+mn-ea"/>
              <a:cs typeface="+mn-cs"/>
            </a:rPr>
            <a:t>。今後も人件費の抑制に努めるが、経常的な収入の増加は見込めず、比率の減少は厳しい状況にある。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168148</xdr:rowOff>
    </xdr:from>
    <xdr:to>
      <xdr:col>24</xdr:col>
      <xdr:colOff>25400</xdr:colOff>
      <xdr:row>37</xdr:row>
      <xdr:rowOff>152146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40348"/>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36847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152146</xdr:rowOff>
    </xdr:from>
    <xdr:to>
      <xdr:col>19</xdr:col>
      <xdr:colOff>187325</xdr:colOff>
      <xdr:row>38</xdr:row>
      <xdr:rowOff>90424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957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3048</xdr:rowOff>
    </xdr:from>
    <xdr:to>
      <xdr:col>20</xdr:col>
      <xdr:colOff>38100</xdr:colOff>
      <xdr:row>38</xdr:row>
      <xdr:rowOff>104648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89425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90424</xdr:rowOff>
    </xdr:from>
    <xdr:to>
      <xdr:col>15</xdr:col>
      <xdr:colOff>98425</xdr:colOff>
      <xdr:row>38</xdr:row>
      <xdr:rowOff>145288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6055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121683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108712</xdr:rowOff>
    </xdr:from>
    <xdr:to>
      <xdr:col>11</xdr:col>
      <xdr:colOff>9525</xdr:colOff>
      <xdr:row>38</xdr:row>
      <xdr:rowOff>145288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6238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158259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149115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133875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101346</xdr:rowOff>
    </xdr:from>
    <xdr:to>
      <xdr:col>20</xdr:col>
      <xdr:colOff>38100</xdr:colOff>
      <xdr:row>38</xdr:row>
      <xdr:rowOff>31496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41673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21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39624</xdr:rowOff>
    </xdr:from>
    <xdr:to>
      <xdr:col>15</xdr:col>
      <xdr:colOff>149225</xdr:colOff>
      <xdr:row>38</xdr:row>
      <xdr:rowOff>141224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126001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94488</xdr:rowOff>
    </xdr:from>
    <xdr:to>
      <xdr:col>11</xdr:col>
      <xdr:colOff>60325</xdr:colOff>
      <xdr:row>39</xdr:row>
      <xdr:rowOff>24638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9415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57912</xdr:rowOff>
    </xdr:from>
    <xdr:to>
      <xdr:col>6</xdr:col>
      <xdr:colOff>171450</xdr:colOff>
      <xdr:row>38</xdr:row>
      <xdr:rowOff>159512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144289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歳出削減に取り組んだ結果、物件費は減少してい</a:t>
          </a:r>
          <a:r>
            <a:rPr kumimoji="1" lang="ja-JP" altLang="en-US" sz="1100" baseline="0">
              <a:solidFill>
                <a:schemeClr val="dk1"/>
              </a:solidFill>
              <a:effectLst/>
              <a:latin typeface="+mn-lt"/>
              <a:ea typeface="+mn-ea"/>
              <a:cs typeface="+mn-cs"/>
            </a:rPr>
            <a:t>るが、今後は電気代や燃料費の高騰による光熱水費の増加と、</a:t>
          </a:r>
          <a:r>
            <a:rPr kumimoji="1" lang="ja-JP" altLang="ja-JP" sz="1100" baseline="0">
              <a:solidFill>
                <a:schemeClr val="dk1"/>
              </a:solidFill>
              <a:effectLst/>
              <a:latin typeface="+mn-lt"/>
              <a:ea typeface="+mn-ea"/>
              <a:cs typeface="+mn-cs"/>
            </a:rPr>
            <a:t>施設の老朽化</a:t>
          </a:r>
          <a:r>
            <a:rPr kumimoji="1" lang="ja-JP" altLang="en-US" sz="1100" baseline="0">
              <a:solidFill>
                <a:schemeClr val="dk1"/>
              </a:solidFill>
              <a:effectLst/>
              <a:latin typeface="+mn-lt"/>
              <a:ea typeface="+mn-ea"/>
              <a:cs typeface="+mn-cs"/>
            </a:rPr>
            <a:t>による</a:t>
          </a:r>
          <a:r>
            <a:rPr kumimoji="1" lang="ja-JP" altLang="ja-JP" sz="1100" baseline="0">
              <a:solidFill>
                <a:schemeClr val="dk1"/>
              </a:solidFill>
              <a:effectLst/>
              <a:latin typeface="+mn-lt"/>
              <a:ea typeface="+mn-ea"/>
              <a:cs typeface="+mn-cs"/>
            </a:rPr>
            <a:t>点検や修繕の経費が増加していく見込みである。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121285</xdr:rowOff>
    </xdr:from>
    <xdr:to>
      <xdr:col>82</xdr:col>
      <xdr:colOff>107950</xdr:colOff>
      <xdr:row>16</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5671800" y="2693035"/>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138447</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36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52705</xdr:rowOff>
    </xdr:from>
    <xdr:to>
      <xdr:col>78</xdr:col>
      <xdr:colOff>69850</xdr:colOff>
      <xdr:row>16</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7959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85107</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52705</xdr:rowOff>
    </xdr:from>
    <xdr:to>
      <xdr:col>73</xdr:col>
      <xdr:colOff>180975</xdr:colOff>
      <xdr:row>16</xdr:row>
      <xdr:rowOff>86995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7959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116205</xdr:rowOff>
    </xdr:from>
    <xdr:to>
      <xdr:col>74</xdr:col>
      <xdr:colOff>31750</xdr:colOff>
      <xdr:row>16</xdr:row>
      <xdr:rowOff>46355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56532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45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75565</xdr:rowOff>
    </xdr:from>
    <xdr:to>
      <xdr:col>69</xdr:col>
      <xdr:colOff>92075</xdr:colOff>
      <xdr:row>16</xdr:row>
      <xdr:rowOff>86995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8187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64770</xdr:rowOff>
    </xdr:from>
    <xdr:to>
      <xdr:col>69</xdr:col>
      <xdr:colOff>142875</xdr:colOff>
      <xdr:row>15</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147972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6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42562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61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19050</xdr:rowOff>
    </xdr:from>
    <xdr:to>
      <xdr:col>78</xdr:col>
      <xdr:colOff>120650</xdr:colOff>
      <xdr:row>16</xdr:row>
      <xdr:rowOff>120650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105427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84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1905</xdr:rowOff>
    </xdr:from>
    <xdr:to>
      <xdr:col>74</xdr:col>
      <xdr:colOff>31750</xdr:colOff>
      <xdr:row>16</xdr:row>
      <xdr:rowOff>103505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7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88282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831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36195</xdr:rowOff>
    </xdr:from>
    <xdr:to>
      <xdr:col>69</xdr:col>
      <xdr:colOff>142875</xdr:colOff>
      <xdr:row>16</xdr:row>
      <xdr:rowOff>137795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77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122572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86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24765</xdr:rowOff>
    </xdr:from>
    <xdr:to>
      <xdr:col>65</xdr:col>
      <xdr:colOff>53975</xdr:colOff>
      <xdr:row>16</xdr:row>
      <xdr:rowOff>126365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76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111142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854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前年度と比較し改善されているが、一過性のものと考えられる。</a:t>
          </a:r>
          <a:r>
            <a:rPr kumimoji="1" lang="ja-JP" altLang="ja-JP" sz="1100">
              <a:solidFill>
                <a:schemeClr val="dk1"/>
              </a:solidFill>
              <a:effectLst/>
              <a:latin typeface="+mn-lt"/>
              <a:ea typeface="+mn-ea"/>
              <a:cs typeface="+mn-cs"/>
            </a:rPr>
            <a:t>今後も社会保障制度改革等の影響を受け、子育て、医療等の経費が増加すると予測さえるので、財政を圧迫することのないよう、適正なサービス提供に努めていく。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56</xdr:row>
      <xdr:rowOff>88900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328150"/>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8044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114300</xdr:rowOff>
    </xdr:from>
    <xdr:to>
      <xdr:col>6</xdr:col>
      <xdr:colOff>171450</xdr:colOff>
      <xdr:row>58</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29227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ポイント改善されたが、</a:t>
          </a:r>
          <a:r>
            <a:rPr kumimoji="1" lang="ja-JP" altLang="ja-JP" sz="1100">
              <a:solidFill>
                <a:schemeClr val="dk1"/>
              </a:solidFill>
              <a:effectLst/>
              <a:latin typeface="+mn-lt"/>
              <a:ea typeface="+mn-ea"/>
              <a:cs typeface="+mn-cs"/>
            </a:rPr>
            <a:t>国民健康保険や介護保険等特別会計の操出金額が増加傾向にある。今後も、国民健康保険料の負担の適正化を図ることにより、普通会計の負担軽減に努める。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56700"/>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44649</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99785</xdr:rowOff>
    </xdr:from>
    <xdr:to>
      <xdr:col>82</xdr:col>
      <xdr:colOff>107950</xdr:colOff>
      <xdr:row>57</xdr:row>
      <xdr:rowOff>135165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700985"/>
          <a:ext cx="838200" cy="20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135165</xdr:rowOff>
    </xdr:from>
    <xdr:to>
      <xdr:col>78</xdr:col>
      <xdr:colOff>69850</xdr:colOff>
      <xdr:row>57</xdr:row>
      <xdr:rowOff>167822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907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167822</xdr:rowOff>
    </xdr:from>
    <xdr:to>
      <xdr:col>73</xdr:col>
      <xdr:colOff>180975</xdr:colOff>
      <xdr:row>58</xdr:row>
      <xdr:rowOff>7257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940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160565</xdr:rowOff>
    </xdr:from>
    <xdr:to>
      <xdr:col>74</xdr:col>
      <xdr:colOff>31750</xdr:colOff>
      <xdr:row>58</xdr:row>
      <xdr:rowOff>90715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75492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135165</xdr:rowOff>
    </xdr:from>
    <xdr:to>
      <xdr:col>69</xdr:col>
      <xdr:colOff>92075</xdr:colOff>
      <xdr:row>58</xdr:row>
      <xdr:rowOff>7257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9078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140805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65512</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84365</xdr:rowOff>
    </xdr:from>
    <xdr:to>
      <xdr:col>78</xdr:col>
      <xdr:colOff>120650</xdr:colOff>
      <xdr:row>58</xdr:row>
      <xdr:rowOff>14515</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117022</xdr:rowOff>
    </xdr:from>
    <xdr:to>
      <xdr:col>74</xdr:col>
      <xdr:colOff>31750</xdr:colOff>
      <xdr:row>58</xdr:row>
      <xdr:rowOff>47172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57349</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127907</xdr:rowOff>
    </xdr:from>
    <xdr:to>
      <xdr:col>69</xdr:col>
      <xdr:colOff>142875</xdr:colOff>
      <xdr:row>58</xdr:row>
      <xdr:rowOff>58057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コロナ対策関連の補助費のため比率が増加した。</a:t>
          </a:r>
          <a:r>
            <a:rPr kumimoji="1" lang="ja-JP" altLang="ja-JP" sz="1100">
              <a:solidFill>
                <a:schemeClr val="dk1"/>
              </a:solidFill>
              <a:effectLst/>
              <a:latin typeface="+mn-lt"/>
              <a:ea typeface="+mn-ea"/>
              <a:cs typeface="+mn-cs"/>
            </a:rPr>
            <a:t>今後も各種団体への補助金については、事業の目的、効果、必要性を十分に検討し、効果が見込めない補助金は見直すなどして縮減に努めていく。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45357</xdr:rowOff>
    </xdr:from>
    <xdr:to>
      <xdr:col>82</xdr:col>
      <xdr:colOff>107950</xdr:colOff>
      <xdr:row>36</xdr:row>
      <xdr:rowOff>136797</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6217557"/>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37210</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037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19231</xdr:rowOff>
    </xdr:from>
    <xdr:to>
      <xdr:col>78</xdr:col>
      <xdr:colOff>69850</xdr:colOff>
      <xdr:row>36</xdr:row>
      <xdr:rowOff>45357</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1914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139717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19231</xdr:rowOff>
    </xdr:from>
    <xdr:to>
      <xdr:col>73</xdr:col>
      <xdr:colOff>180975</xdr:colOff>
      <xdr:row>36</xdr:row>
      <xdr:rowOff>38826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61914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152944</xdr:rowOff>
    </xdr:from>
    <xdr:to>
      <xdr:col>74</xdr:col>
      <xdr:colOff>31750</xdr:colOff>
      <xdr:row>36</xdr:row>
      <xdr:rowOff>83094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67871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118836</xdr:rowOff>
    </xdr:from>
    <xdr:to>
      <xdr:col>69</xdr:col>
      <xdr:colOff>92075</xdr:colOff>
      <xdr:row>36</xdr:row>
      <xdr:rowOff>38826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11958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93271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85997</xdr:rowOff>
    </xdr:from>
    <xdr:to>
      <xdr:col>82</xdr:col>
      <xdr:colOff>158750</xdr:colOff>
      <xdr:row>37</xdr:row>
      <xdr:rowOff>16147</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2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58074</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23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166007</xdr:rowOff>
    </xdr:from>
    <xdr:to>
      <xdr:col>78</xdr:col>
      <xdr:colOff>120650</xdr:colOff>
      <xdr:row>36</xdr:row>
      <xdr:rowOff>96157</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106334</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139881</xdr:rowOff>
    </xdr:from>
    <xdr:to>
      <xdr:col>74</xdr:col>
      <xdr:colOff>31750</xdr:colOff>
      <xdr:row>36</xdr:row>
      <xdr:rowOff>70031</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1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80208</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159476</xdr:rowOff>
    </xdr:from>
    <xdr:to>
      <xdr:col>69</xdr:col>
      <xdr:colOff>142875</xdr:colOff>
      <xdr:row>36</xdr:row>
      <xdr:rowOff>89626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74403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24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68036</xdr:rowOff>
    </xdr:from>
    <xdr:to>
      <xdr:col>65</xdr:col>
      <xdr:colOff>53975</xdr:colOff>
      <xdr:row>35</xdr:row>
      <xdr:rowOff>169636</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8363</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公債費は前年から約</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したため比率も</a:t>
          </a:r>
          <a:r>
            <a:rPr kumimoji="1" lang="ja-JP" altLang="en-US" sz="1100">
              <a:solidFill>
                <a:schemeClr val="dk1"/>
              </a:solidFill>
              <a:effectLst/>
              <a:latin typeface="+mn-lt"/>
              <a:ea typeface="+mn-ea"/>
              <a:cs typeface="+mn-cs"/>
            </a:rPr>
            <a:t>微減となって</a:t>
          </a:r>
          <a:r>
            <a:rPr kumimoji="1" lang="ja-JP" altLang="ja-JP" sz="1100">
              <a:solidFill>
                <a:schemeClr val="dk1"/>
              </a:solidFill>
              <a:effectLst/>
              <a:latin typeface="+mn-lt"/>
              <a:ea typeface="+mn-ea"/>
              <a:cs typeface="+mn-cs"/>
            </a:rPr>
            <a:t>いる。</a:t>
          </a:r>
          <a:r>
            <a:rPr kumimoji="1" lang="ja-JP" altLang="en-US" sz="1100">
              <a:solidFill>
                <a:schemeClr val="dk1"/>
              </a:solidFill>
              <a:effectLst/>
              <a:latin typeface="+mn-lt"/>
              <a:ea typeface="+mn-ea"/>
              <a:cs typeface="+mn-cs"/>
            </a:rPr>
            <a:t>利率の高い起債の償還が終了し始めたことが影響していると考えられるが、今後は令和元年度実施の災害復旧事業に関する</a:t>
          </a:r>
          <a:r>
            <a:rPr kumimoji="1" lang="ja-JP" altLang="ja-JP" sz="1100">
              <a:solidFill>
                <a:schemeClr val="dk1"/>
              </a:solidFill>
              <a:effectLst/>
              <a:latin typeface="+mn-lt"/>
              <a:ea typeface="+mn-ea"/>
              <a:cs typeface="+mn-cs"/>
            </a:rPr>
            <a:t>起債の元金償還が始まり、公債費は増加していく予定である。</a:t>
          </a:r>
          <a:endParaRPr lang="ja-JP" altLang="ja-JP" sz="1400">
            <a:effectLst/>
          </a:endParaRPr>
        </a:p>
        <a:p>
          <a:r>
            <a:rPr kumimoji="1" lang="ja-JP" altLang="ja-JP" sz="1100">
              <a:solidFill>
                <a:schemeClr val="dk1"/>
              </a:solidFill>
              <a:effectLst/>
              <a:latin typeface="+mn-lt"/>
              <a:ea typeface="+mn-ea"/>
              <a:cs typeface="+mn-cs"/>
            </a:rPr>
            <a:t>　今後も事業の精査により新規町債発行を抑制し、公債費の縮減に努めていく。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65278</xdr:rowOff>
    </xdr:from>
    <xdr:to>
      <xdr:col>24</xdr:col>
      <xdr:colOff>25400</xdr:colOff>
      <xdr:row>77</xdr:row>
      <xdr:rowOff>147574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26692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147574</xdr:rowOff>
    </xdr:from>
    <xdr:to>
      <xdr:col>19</xdr:col>
      <xdr:colOff>187325</xdr:colOff>
      <xdr:row>78</xdr:row>
      <xdr:rowOff>30987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349224"/>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21844</xdr:rowOff>
    </xdr:from>
    <xdr:to>
      <xdr:col>15</xdr:col>
      <xdr:colOff>98425</xdr:colOff>
      <xdr:row>78</xdr:row>
      <xdr:rowOff>30987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3949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21844</xdr:rowOff>
    </xdr:from>
    <xdr:to>
      <xdr:col>11</xdr:col>
      <xdr:colOff>9525</xdr:colOff>
      <xdr:row>78</xdr:row>
      <xdr:rowOff>85852</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3949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525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158005</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96774</xdr:rowOff>
    </xdr:from>
    <xdr:to>
      <xdr:col>20</xdr:col>
      <xdr:colOff>38100</xdr:colOff>
      <xdr:row>78</xdr:row>
      <xdr:rowOff>26924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11701</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151637</xdr:rowOff>
    </xdr:from>
    <xdr:to>
      <xdr:col>15</xdr:col>
      <xdr:colOff>149225</xdr:colOff>
      <xdr:row>78</xdr:row>
      <xdr:rowOff>81787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66564</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142494</xdr:rowOff>
    </xdr:from>
    <xdr:to>
      <xdr:col>11</xdr:col>
      <xdr:colOff>60325</xdr:colOff>
      <xdr:row>78</xdr:row>
      <xdr:rowOff>72644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57421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35052</xdr:rowOff>
    </xdr:from>
    <xdr:to>
      <xdr:col>6</xdr:col>
      <xdr:colOff>171450</xdr:colOff>
      <xdr:row>78</xdr:row>
      <xdr:rowOff>136652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121429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公債費以外の比率は前年から</a:t>
          </a:r>
          <a:r>
            <a:rPr kumimoji="1" lang="en-US" altLang="ja-JP" sz="1100" baseline="0">
              <a:solidFill>
                <a:schemeClr val="dk1"/>
              </a:solidFill>
              <a:effectLst/>
              <a:latin typeface="+mn-lt"/>
              <a:ea typeface="+mn-ea"/>
              <a:cs typeface="+mn-cs"/>
            </a:rPr>
            <a:t>6.2</a:t>
          </a:r>
          <a:r>
            <a:rPr kumimoji="1" lang="ja-JP" altLang="ja-JP" sz="1100" baseline="0">
              <a:solidFill>
                <a:schemeClr val="dk1"/>
              </a:solidFill>
              <a:effectLst/>
              <a:latin typeface="+mn-lt"/>
              <a:ea typeface="+mn-ea"/>
              <a:cs typeface="+mn-cs"/>
            </a:rPr>
            <a:t>ポイント</a:t>
          </a:r>
          <a:r>
            <a:rPr kumimoji="1" lang="ja-JP" altLang="en-US" sz="1100" baseline="0">
              <a:solidFill>
                <a:schemeClr val="dk1"/>
              </a:solidFill>
              <a:effectLst/>
              <a:latin typeface="+mn-lt"/>
              <a:ea typeface="+mn-ea"/>
              <a:cs typeface="+mn-cs"/>
            </a:rPr>
            <a:t>改善</a:t>
          </a:r>
          <a:r>
            <a:rPr kumimoji="1" lang="ja-JP" altLang="ja-JP" sz="1100" baseline="0">
              <a:solidFill>
                <a:schemeClr val="dk1"/>
              </a:solidFill>
              <a:effectLst/>
              <a:latin typeface="+mn-lt"/>
              <a:ea typeface="+mn-ea"/>
              <a:cs typeface="+mn-cs"/>
            </a:rPr>
            <a:t>し</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類似団体平均を</a:t>
          </a:r>
          <a:r>
            <a:rPr kumimoji="1" lang="ja-JP" altLang="en-US" sz="1100" baseline="0">
              <a:solidFill>
                <a:schemeClr val="dk1"/>
              </a:solidFill>
              <a:effectLst/>
              <a:latin typeface="+mn-lt"/>
              <a:ea typeface="+mn-ea"/>
              <a:cs typeface="+mn-cs"/>
            </a:rPr>
            <a:t>上回</a:t>
          </a:r>
          <a:r>
            <a:rPr kumimoji="1" lang="ja-JP" altLang="ja-JP" sz="1100" baseline="0">
              <a:solidFill>
                <a:schemeClr val="dk1"/>
              </a:solidFill>
              <a:effectLst/>
              <a:latin typeface="+mn-lt"/>
              <a:ea typeface="+mn-ea"/>
              <a:cs typeface="+mn-cs"/>
            </a:rPr>
            <a:t>った。今後も維持補修費や社会保障費が増加していくため、事業の必要性や優先度を考慮して、財政を圧迫す</a:t>
          </a:r>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ることのないよう、事務事業を遂行していく。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92710</xdr:rowOff>
    </xdr:from>
    <xdr:to>
      <xdr:col>82</xdr:col>
      <xdr:colOff>107950</xdr:colOff>
      <xdr:row>77</xdr:row>
      <xdr:rowOff>33274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2951460"/>
          <a:ext cx="8382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59707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91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33274</xdr:rowOff>
    </xdr:from>
    <xdr:to>
      <xdr:col>78</xdr:col>
      <xdr:colOff>69850</xdr:colOff>
      <xdr:row>77</xdr:row>
      <xdr:rowOff>88137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234924"/>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88137</xdr:rowOff>
    </xdr:from>
    <xdr:to>
      <xdr:col>73</xdr:col>
      <xdr:colOff>180975</xdr:colOff>
      <xdr:row>77</xdr:row>
      <xdr:rowOff>170435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289787"/>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77</xdr:row>
      <xdr:rowOff>170435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294361"/>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160545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41910</xdr:rowOff>
    </xdr:from>
    <xdr:to>
      <xdr:col>82</xdr:col>
      <xdr:colOff>158750</xdr:colOff>
      <xdr:row>75</xdr:row>
      <xdr:rowOff>143510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58437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153924</xdr:rowOff>
    </xdr:from>
    <xdr:to>
      <xdr:col>78</xdr:col>
      <xdr:colOff>120650</xdr:colOff>
      <xdr:row>77</xdr:row>
      <xdr:rowOff>84074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37337</xdr:rowOff>
    </xdr:from>
    <xdr:to>
      <xdr:col>74</xdr:col>
      <xdr:colOff>31750</xdr:colOff>
      <xdr:row>77</xdr:row>
      <xdr:rowOff>138937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123714</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119635</xdr:rowOff>
    </xdr:from>
    <xdr:to>
      <xdr:col>69</xdr:col>
      <xdr:colOff>142875</xdr:colOff>
      <xdr:row>78</xdr:row>
      <xdr:rowOff>49785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34562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栃木県茂木町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136868</xdr:rowOff>
    </xdr:from>
    <xdr:to>
      <xdr:col>29</xdr:col>
      <xdr:colOff>127000</xdr:colOff>
      <xdr:row>18</xdr:row>
      <xdr:rowOff>22255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99143"/>
          <a:ext cx="647700" cy="56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37132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7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11367</xdr:rowOff>
    </xdr:from>
    <xdr:to>
      <xdr:col>26</xdr:col>
      <xdr:colOff>50800</xdr:colOff>
      <xdr:row>18</xdr:row>
      <xdr:rowOff>22255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145092"/>
          <a:ext cx="698500" cy="10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168721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8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11367</xdr:rowOff>
    </xdr:from>
    <xdr:to>
      <xdr:col>22</xdr:col>
      <xdr:colOff>114300</xdr:colOff>
      <xdr:row>18</xdr:row>
      <xdr:rowOff>31308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45092"/>
          <a:ext cx="698500" cy="19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62057</xdr:rowOff>
    </xdr:from>
    <xdr:to>
      <xdr:col>22</xdr:col>
      <xdr:colOff>165100</xdr:colOff>
      <xdr:row>17</xdr:row>
      <xdr:rowOff>163657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2384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31308</xdr:rowOff>
    </xdr:from>
    <xdr:to>
      <xdr:col>18</xdr:col>
      <xdr:colOff>177800</xdr:colOff>
      <xdr:row>18</xdr:row>
      <xdr:rowOff>47501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65033"/>
          <a:ext cx="698500" cy="16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85016</xdr:rowOff>
    </xdr:from>
    <xdr:to>
      <xdr:col>19</xdr:col>
      <xdr:colOff>38100</xdr:colOff>
      <xdr:row>18</xdr:row>
      <xdr:rowOff>15166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25343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100119</xdr:rowOff>
    </xdr:from>
    <xdr:to>
      <xdr:col>15</xdr:col>
      <xdr:colOff>101600</xdr:colOff>
      <xdr:row>18</xdr:row>
      <xdr:rowOff>30269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40446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86068</xdr:rowOff>
    </xdr:from>
    <xdr:to>
      <xdr:col>29</xdr:col>
      <xdr:colOff>177800</xdr:colOff>
      <xdr:row>18</xdr:row>
      <xdr:rowOff>16218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48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58145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2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142905</xdr:rowOff>
    </xdr:from>
    <xdr:to>
      <xdr:col>26</xdr:col>
      <xdr:colOff>101600</xdr:colOff>
      <xdr:row>18</xdr:row>
      <xdr:rowOff>73055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05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57833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91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132017</xdr:rowOff>
    </xdr:from>
    <xdr:to>
      <xdr:col>22</xdr:col>
      <xdr:colOff>165100</xdr:colOff>
      <xdr:row>18</xdr:row>
      <xdr:rowOff>62167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94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46944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8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151958</xdr:rowOff>
    </xdr:from>
    <xdr:to>
      <xdr:col>19</xdr:col>
      <xdr:colOff>38100</xdr:colOff>
      <xdr:row>18</xdr:row>
      <xdr:rowOff>82108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14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66885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0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168151</xdr:rowOff>
    </xdr:from>
    <xdr:to>
      <xdr:col>15</xdr:col>
      <xdr:colOff>101600</xdr:colOff>
      <xdr:row>18</xdr:row>
      <xdr:rowOff>98301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30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83078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1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90957</xdr:rowOff>
    </xdr:from>
    <xdr:to>
      <xdr:col>29</xdr:col>
      <xdr:colOff>127000</xdr:colOff>
      <xdr:row>36</xdr:row>
      <xdr:rowOff>110541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44207"/>
          <a:ext cx="647700" cy="19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218514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28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110541</xdr:rowOff>
    </xdr:from>
    <xdr:to>
      <xdr:col>26</xdr:col>
      <xdr:colOff>50800</xdr:colOff>
      <xdr:row>36</xdr:row>
      <xdr:rowOff>134182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63791"/>
          <a:ext cx="698500" cy="23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2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157357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10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89681</xdr:rowOff>
    </xdr:from>
    <xdr:to>
      <xdr:col>22</xdr:col>
      <xdr:colOff>114300</xdr:colOff>
      <xdr:row>36</xdr:row>
      <xdr:rowOff>134182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42931"/>
          <a:ext cx="698500" cy="44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32404</xdr:rowOff>
    </xdr:from>
    <xdr:to>
      <xdr:col>22</xdr:col>
      <xdr:colOff>165100</xdr:colOff>
      <xdr:row>36</xdr:row>
      <xdr:rowOff>134004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144181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42990</xdr:rowOff>
    </xdr:from>
    <xdr:to>
      <xdr:col>18</xdr:col>
      <xdr:colOff>177800</xdr:colOff>
      <xdr:row>36</xdr:row>
      <xdr:rowOff>89681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96240"/>
          <a:ext cx="698500" cy="46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50959</xdr:rowOff>
    </xdr:from>
    <xdr:to>
      <xdr:col>19</xdr:col>
      <xdr:colOff>38100</xdr:colOff>
      <xdr:row>36</xdr:row>
      <xdr:rowOff>152559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137336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42348</xdr:rowOff>
    </xdr:from>
    <xdr:to>
      <xdr:col>15</xdr:col>
      <xdr:colOff>101600</xdr:colOff>
      <xdr:row>36</xdr:row>
      <xdr:rowOff>143948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128725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8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40157</xdr:rowOff>
    </xdr:from>
    <xdr:to>
      <xdr:col>29</xdr:col>
      <xdr:colOff>177800</xdr:colOff>
      <xdr:row>36</xdr:row>
      <xdr:rowOff>141757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93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12234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6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59741</xdr:rowOff>
    </xdr:from>
    <xdr:to>
      <xdr:col>26</xdr:col>
      <xdr:colOff>101600</xdr:colOff>
      <xdr:row>36</xdr:row>
      <xdr:rowOff>161341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12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171518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781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83382</xdr:rowOff>
    </xdr:from>
    <xdr:to>
      <xdr:col>22</xdr:col>
      <xdr:colOff>165100</xdr:colOff>
      <xdr:row>37</xdr:row>
      <xdr:rowOff>13532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36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169759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23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38881</xdr:rowOff>
    </xdr:from>
    <xdr:to>
      <xdr:col>19</xdr:col>
      <xdr:colOff>38100</xdr:colOff>
      <xdr:row>36</xdr:row>
      <xdr:rowOff>140481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92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150658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61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335090</xdr:rowOff>
    </xdr:from>
    <xdr:to>
      <xdr:col>15</xdr:col>
      <xdr:colOff>101600</xdr:colOff>
      <xdr:row>36</xdr:row>
      <xdr:rowOff>93790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45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103967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栃木県茂木町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12,178
12,080
172.69
8,753,784
7,484,674
1,220,279
4,850,878
7,136,973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108750</xdr:rowOff>
    </xdr:from>
    <xdr:to>
      <xdr:col>24</xdr:col>
      <xdr:colOff>63500</xdr:colOff>
      <xdr:row>37</xdr:row>
      <xdr:rowOff>26327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80950"/>
          <a:ext cx="838200" cy="8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161637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90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17551</xdr:rowOff>
    </xdr:from>
    <xdr:to>
      <xdr:col>19</xdr:col>
      <xdr:colOff>177800</xdr:colOff>
      <xdr:row>37</xdr:row>
      <xdr:rowOff>26327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61201"/>
          <a:ext cx="889000" cy="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130827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17551</xdr:rowOff>
    </xdr:from>
    <xdr:to>
      <xdr:col>15</xdr:col>
      <xdr:colOff>50800</xdr:colOff>
      <xdr:row>37</xdr:row>
      <xdr:rowOff>39548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61201"/>
          <a:ext cx="889000" cy="2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138925</xdr:rowOff>
    </xdr:from>
    <xdr:to>
      <xdr:col>15</xdr:col>
      <xdr:colOff>101600</xdr:colOff>
      <xdr:row>37</xdr:row>
      <xdr:rowOff>69075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60202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39548</xdr:rowOff>
    </xdr:from>
    <xdr:to>
      <xdr:col>10</xdr:col>
      <xdr:colOff>114300</xdr:colOff>
      <xdr:row>37</xdr:row>
      <xdr:rowOff>60389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83198"/>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157086</xdr:rowOff>
    </xdr:from>
    <xdr:to>
      <xdr:col>10</xdr:col>
      <xdr:colOff>165100</xdr:colOff>
      <xdr:row>37</xdr:row>
      <xdr:rowOff>87236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103763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165913</xdr:rowOff>
    </xdr:from>
    <xdr:to>
      <xdr:col>6</xdr:col>
      <xdr:colOff>38100</xdr:colOff>
      <xdr:row>37</xdr:row>
      <xdr:rowOff>96063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112590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57950</xdr:rowOff>
    </xdr:from>
    <xdr:to>
      <xdr:col>24</xdr:col>
      <xdr:colOff>114300</xdr:colOff>
      <xdr:row>36</xdr:row>
      <xdr:rowOff>159550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3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36377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0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146977</xdr:rowOff>
    </xdr:from>
    <xdr:to>
      <xdr:col>20</xdr:col>
      <xdr:colOff>38100</xdr:colOff>
      <xdr:row>37</xdr:row>
      <xdr:rowOff>77127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1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68254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1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138201</xdr:rowOff>
    </xdr:from>
    <xdr:to>
      <xdr:col>15</xdr:col>
      <xdr:colOff>101600</xdr:colOff>
      <xdr:row>37</xdr:row>
      <xdr:rowOff>68351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1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84878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8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160198</xdr:rowOff>
    </xdr:from>
    <xdr:to>
      <xdr:col>10</xdr:col>
      <xdr:colOff>165100</xdr:colOff>
      <xdr:row>37</xdr:row>
      <xdr:rowOff>90348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3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81475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2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9589</xdr:rowOff>
    </xdr:from>
    <xdr:to>
      <xdr:col>6</xdr:col>
      <xdr:colOff>38100</xdr:colOff>
      <xdr:row>37</xdr:row>
      <xdr:rowOff>111189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5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102316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4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17235</xdr:rowOff>
    </xdr:from>
    <xdr:to>
      <xdr:col>24</xdr:col>
      <xdr:colOff>63500</xdr:colOff>
      <xdr:row>56</xdr:row>
      <xdr:rowOff>21724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618435"/>
          <a:ext cx="838200" cy="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133525</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563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21724</xdr:rowOff>
    </xdr:from>
    <xdr:to>
      <xdr:col>19</xdr:col>
      <xdr:colOff>177800</xdr:colOff>
      <xdr:row>56</xdr:row>
      <xdr:rowOff>80589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622924"/>
          <a:ext cx="889000" cy="5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111182</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71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80589</xdr:rowOff>
    </xdr:from>
    <xdr:to>
      <xdr:col>15</xdr:col>
      <xdr:colOff>50800</xdr:colOff>
      <xdr:row>56</xdr:row>
      <xdr:rowOff>113379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81789"/>
          <a:ext cx="889000" cy="3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156049</xdr:rowOff>
    </xdr:from>
    <xdr:to>
      <xdr:col>15</xdr:col>
      <xdr:colOff>101600</xdr:colOff>
      <xdr:row>56</xdr:row>
      <xdr:rowOff>86199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102726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92723</xdr:rowOff>
    </xdr:from>
    <xdr:to>
      <xdr:col>10</xdr:col>
      <xdr:colOff>114300</xdr:colOff>
      <xdr:row>56</xdr:row>
      <xdr:rowOff>113379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693923"/>
          <a:ext cx="889000" cy="2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39898</xdr:rowOff>
    </xdr:from>
    <xdr:to>
      <xdr:col>10</xdr:col>
      <xdr:colOff>165100</xdr:colOff>
      <xdr:row>56</xdr:row>
      <xdr:rowOff>141498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158025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41671</xdr:rowOff>
    </xdr:from>
    <xdr:to>
      <xdr:col>6</xdr:col>
      <xdr:colOff>38100</xdr:colOff>
      <xdr:row>56</xdr:row>
      <xdr:rowOff>143271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159798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137885</xdr:rowOff>
    </xdr:from>
    <xdr:to>
      <xdr:col>24</xdr:col>
      <xdr:colOff>114300</xdr:colOff>
      <xdr:row>56</xdr:row>
      <xdr:rowOff>68035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6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160762</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419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142374</xdr:rowOff>
    </xdr:from>
    <xdr:to>
      <xdr:col>20</xdr:col>
      <xdr:colOff>38100</xdr:colOff>
      <xdr:row>56</xdr:row>
      <xdr:rowOff>72524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57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89051</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34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29789</xdr:rowOff>
    </xdr:from>
    <xdr:to>
      <xdr:col>15</xdr:col>
      <xdr:colOff>101600</xdr:colOff>
      <xdr:row>56</xdr:row>
      <xdr:rowOff>131389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3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122516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2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62579</xdr:rowOff>
    </xdr:from>
    <xdr:to>
      <xdr:col>10</xdr:col>
      <xdr:colOff>165100</xdr:colOff>
      <xdr:row>56</xdr:row>
      <xdr:rowOff>164179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6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155306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5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41923</xdr:rowOff>
    </xdr:from>
    <xdr:to>
      <xdr:col>6</xdr:col>
      <xdr:colOff>38100</xdr:colOff>
      <xdr:row>56</xdr:row>
      <xdr:rowOff>143523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4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134650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3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58341</xdr:rowOff>
    </xdr:from>
    <xdr:to>
      <xdr:col>24</xdr:col>
      <xdr:colOff>63500</xdr:colOff>
      <xdr:row>78</xdr:row>
      <xdr:rowOff>83122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431441"/>
          <a:ext cx="838200" cy="2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58535</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8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58341</xdr:rowOff>
    </xdr:from>
    <xdr:to>
      <xdr:col>19</xdr:col>
      <xdr:colOff>177800</xdr:colOff>
      <xdr:row>78</xdr:row>
      <xdr:rowOff>58889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431441"/>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154998</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1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58889</xdr:rowOff>
    </xdr:from>
    <xdr:to>
      <xdr:col>15</xdr:col>
      <xdr:colOff>50800</xdr:colOff>
      <xdr:row>78</xdr:row>
      <xdr:rowOff>85292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431989"/>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120058</xdr:rowOff>
    </xdr:from>
    <xdr:to>
      <xdr:col>15</xdr:col>
      <xdr:colOff>101600</xdr:colOff>
      <xdr:row>78</xdr:row>
      <xdr:rowOff>50208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66735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85292</xdr:rowOff>
    </xdr:from>
    <xdr:to>
      <xdr:col>10</xdr:col>
      <xdr:colOff>114300</xdr:colOff>
      <xdr:row>78</xdr:row>
      <xdr:rowOff>103032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458392"/>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105885</xdr:rowOff>
    </xdr:from>
    <xdr:to>
      <xdr:col>10</xdr:col>
      <xdr:colOff>165100</xdr:colOff>
      <xdr:row>78</xdr:row>
      <xdr:rowOff>36035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52562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61125</xdr:rowOff>
    </xdr:from>
    <xdr:to>
      <xdr:col>6</xdr:col>
      <xdr:colOff>38100</xdr:colOff>
      <xdr:row>77</xdr:row>
      <xdr:rowOff>162725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7802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32322</xdr:rowOff>
    </xdr:from>
    <xdr:to>
      <xdr:col>24</xdr:col>
      <xdr:colOff>114300</xdr:colOff>
      <xdr:row>78</xdr:row>
      <xdr:rowOff>133922</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0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118699</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2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7541</xdr:rowOff>
    </xdr:from>
    <xdr:to>
      <xdr:col>20</xdr:col>
      <xdr:colOff>38100</xdr:colOff>
      <xdr:row>78</xdr:row>
      <xdr:rowOff>109141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8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100268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73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8089</xdr:rowOff>
    </xdr:from>
    <xdr:to>
      <xdr:col>15</xdr:col>
      <xdr:colOff>101600</xdr:colOff>
      <xdr:row>78</xdr:row>
      <xdr:rowOff>109689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8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100816</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34492</xdr:rowOff>
    </xdr:from>
    <xdr:to>
      <xdr:col>10</xdr:col>
      <xdr:colOff>165100</xdr:colOff>
      <xdr:row>78</xdr:row>
      <xdr:rowOff>136092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0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127219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5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52232</xdr:rowOff>
    </xdr:from>
    <xdr:to>
      <xdr:col>6</xdr:col>
      <xdr:colOff>38100</xdr:colOff>
      <xdr:row>78</xdr:row>
      <xdr:rowOff>153832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2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144959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51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136830</xdr:rowOff>
    </xdr:from>
    <xdr:to>
      <xdr:col>24</xdr:col>
      <xdr:colOff>63500</xdr:colOff>
      <xdr:row>96</xdr:row>
      <xdr:rowOff>20740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424580"/>
          <a:ext cx="838200" cy="5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7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20740</xdr:rowOff>
    </xdr:from>
    <xdr:to>
      <xdr:col>19</xdr:col>
      <xdr:colOff>177800</xdr:colOff>
      <xdr:row>96</xdr:row>
      <xdr:rowOff>29680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79940"/>
          <a:ext cx="889000" cy="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157548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6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29680</xdr:rowOff>
    </xdr:from>
    <xdr:to>
      <xdr:col>15</xdr:col>
      <xdr:colOff>50800</xdr:colOff>
      <xdr:row>96</xdr:row>
      <xdr:rowOff>63982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488880"/>
          <a:ext cx="889000" cy="3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97549</xdr:rowOff>
    </xdr:from>
    <xdr:to>
      <xdr:col>15</xdr:col>
      <xdr:colOff>101600</xdr:colOff>
      <xdr:row>97</xdr:row>
      <xdr:rowOff>27699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18826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6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46546</xdr:rowOff>
    </xdr:from>
    <xdr:to>
      <xdr:col>10</xdr:col>
      <xdr:colOff>114300</xdr:colOff>
      <xdr:row>96</xdr:row>
      <xdr:rowOff>63982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505746"/>
          <a:ext cx="889000" cy="1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110489</xdr:rowOff>
    </xdr:from>
    <xdr:to>
      <xdr:col>10</xdr:col>
      <xdr:colOff>165100</xdr:colOff>
      <xdr:row>97</xdr:row>
      <xdr:rowOff>40639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31766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6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111734</xdr:rowOff>
    </xdr:from>
    <xdr:to>
      <xdr:col>6</xdr:col>
      <xdr:colOff>38100</xdr:colOff>
      <xdr:row>97</xdr:row>
      <xdr:rowOff>41884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33011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66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86030</xdr:rowOff>
    </xdr:from>
    <xdr:to>
      <xdr:col>24</xdr:col>
      <xdr:colOff>114300</xdr:colOff>
      <xdr:row>96</xdr:row>
      <xdr:rowOff>16180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64457</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5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141390</xdr:rowOff>
    </xdr:from>
    <xdr:to>
      <xdr:col>20</xdr:col>
      <xdr:colOff>38100</xdr:colOff>
      <xdr:row>96</xdr:row>
      <xdr:rowOff>71540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2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88067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20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150330</xdr:rowOff>
    </xdr:from>
    <xdr:to>
      <xdr:col>15</xdr:col>
      <xdr:colOff>101600</xdr:colOff>
      <xdr:row>96</xdr:row>
      <xdr:rowOff>80480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97007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21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13182</xdr:rowOff>
    </xdr:from>
    <xdr:to>
      <xdr:col>10</xdr:col>
      <xdr:colOff>165100</xdr:colOff>
      <xdr:row>96</xdr:row>
      <xdr:rowOff>114782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7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131309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24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167196</xdr:rowOff>
    </xdr:from>
    <xdr:to>
      <xdr:col>6</xdr:col>
      <xdr:colOff>38100</xdr:colOff>
      <xdr:row>96</xdr:row>
      <xdr:rowOff>97346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5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113873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23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150842</xdr:rowOff>
    </xdr:from>
    <xdr:to>
      <xdr:col>55</xdr:col>
      <xdr:colOff>0</xdr:colOff>
      <xdr:row>36</xdr:row>
      <xdr:rowOff>50669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5808692"/>
          <a:ext cx="838200" cy="41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126206</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5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150842</xdr:rowOff>
    </xdr:from>
    <xdr:to>
      <xdr:col>50</xdr:col>
      <xdr:colOff>114300</xdr:colOff>
      <xdr:row>37</xdr:row>
      <xdr:rowOff>5164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5808692"/>
          <a:ext cx="889000" cy="54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70832</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39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5146</xdr:rowOff>
    </xdr:from>
    <xdr:to>
      <xdr:col>45</xdr:col>
      <xdr:colOff>177800</xdr:colOff>
      <xdr:row>37</xdr:row>
      <xdr:rowOff>5164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348796"/>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3376</xdr:rowOff>
    </xdr:from>
    <xdr:to>
      <xdr:col>46</xdr:col>
      <xdr:colOff>38100</xdr:colOff>
      <xdr:row>36</xdr:row>
      <xdr:rowOff>104976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121503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5146</xdr:rowOff>
    </xdr:from>
    <xdr:to>
      <xdr:col>41</xdr:col>
      <xdr:colOff>50800</xdr:colOff>
      <xdr:row>37</xdr:row>
      <xdr:rowOff>37932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348796"/>
          <a:ext cx="889000" cy="3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25153</xdr:rowOff>
    </xdr:from>
    <xdr:to>
      <xdr:col>41</xdr:col>
      <xdr:colOff>101600</xdr:colOff>
      <xdr:row>36</xdr:row>
      <xdr:rowOff>126753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143280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74123</xdr:rowOff>
    </xdr:from>
    <xdr:to>
      <xdr:col>36</xdr:col>
      <xdr:colOff>165100</xdr:colOff>
      <xdr:row>37</xdr:row>
      <xdr:rowOff>4273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20800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02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171319</xdr:rowOff>
    </xdr:from>
    <xdr:to>
      <xdr:col>55</xdr:col>
      <xdr:colOff>50800</xdr:colOff>
      <xdr:row>36</xdr:row>
      <xdr:rowOff>101469</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17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149746</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15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100042</xdr:rowOff>
    </xdr:from>
    <xdr:to>
      <xdr:col>50</xdr:col>
      <xdr:colOff>165100</xdr:colOff>
      <xdr:row>34</xdr:row>
      <xdr:rowOff>30192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7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21319</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5850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125814</xdr:rowOff>
    </xdr:from>
    <xdr:to>
      <xdr:col>46</xdr:col>
      <xdr:colOff>38100</xdr:colOff>
      <xdr:row>37</xdr:row>
      <xdr:rowOff>55964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29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47091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3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125796</xdr:rowOff>
    </xdr:from>
    <xdr:to>
      <xdr:col>41</xdr:col>
      <xdr:colOff>101600</xdr:colOff>
      <xdr:row>37</xdr:row>
      <xdr:rowOff>55946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2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47073</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39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158582</xdr:rowOff>
    </xdr:from>
    <xdr:to>
      <xdr:col>36</xdr:col>
      <xdr:colOff>165100</xdr:colOff>
      <xdr:row>37</xdr:row>
      <xdr:rowOff>88732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33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79859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42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64302</xdr:rowOff>
    </xdr:from>
    <xdr:to>
      <xdr:col>55</xdr:col>
      <xdr:colOff>0</xdr:colOff>
      <xdr:row>58</xdr:row>
      <xdr:rowOff>85460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08402"/>
          <a:ext cx="838200" cy="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133194</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3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64302</xdr:rowOff>
    </xdr:from>
    <xdr:to>
      <xdr:col>50</xdr:col>
      <xdr:colOff>114300</xdr:colOff>
      <xdr:row>58</xdr:row>
      <xdr:rowOff>110678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08402"/>
          <a:ext cx="889000" cy="4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28079</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53668</xdr:rowOff>
    </xdr:from>
    <xdr:to>
      <xdr:col>45</xdr:col>
      <xdr:colOff>177800</xdr:colOff>
      <xdr:row>58</xdr:row>
      <xdr:rowOff>110678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997768"/>
          <a:ext cx="889000" cy="5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85661</xdr:rowOff>
    </xdr:from>
    <xdr:to>
      <xdr:col>46</xdr:col>
      <xdr:colOff>38100</xdr:colOff>
      <xdr:row>58</xdr:row>
      <xdr:rowOff>15811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32338</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2053</xdr:rowOff>
    </xdr:from>
    <xdr:to>
      <xdr:col>41</xdr:col>
      <xdr:colOff>50800</xdr:colOff>
      <xdr:row>58</xdr:row>
      <xdr:rowOff>53668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946153"/>
          <a:ext cx="889000" cy="5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37458</xdr:rowOff>
    </xdr:from>
    <xdr:to>
      <xdr:col>41</xdr:col>
      <xdr:colOff>101600</xdr:colOff>
      <xdr:row>57</xdr:row>
      <xdr:rowOff>139058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155585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119947</xdr:rowOff>
    </xdr:from>
    <xdr:to>
      <xdr:col>36</xdr:col>
      <xdr:colOff>165100</xdr:colOff>
      <xdr:row>58</xdr:row>
      <xdr:rowOff>50097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66624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34660</xdr:rowOff>
    </xdr:from>
    <xdr:to>
      <xdr:col>55</xdr:col>
      <xdr:colOff>50800</xdr:colOff>
      <xdr:row>58</xdr:row>
      <xdr:rowOff>136260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7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13087</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5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13502</xdr:rowOff>
    </xdr:from>
    <xdr:to>
      <xdr:col>50</xdr:col>
      <xdr:colOff>165100</xdr:colOff>
      <xdr:row>58</xdr:row>
      <xdr:rowOff>115102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5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106229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05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59878</xdr:rowOff>
    </xdr:from>
    <xdr:to>
      <xdr:col>46</xdr:col>
      <xdr:colOff>38100</xdr:colOff>
      <xdr:row>58</xdr:row>
      <xdr:rowOff>161478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0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152605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09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2868</xdr:rowOff>
    </xdr:from>
    <xdr:to>
      <xdr:col>41</xdr:col>
      <xdr:colOff>101600</xdr:colOff>
      <xdr:row>58</xdr:row>
      <xdr:rowOff>104468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4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95595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03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122703</xdr:rowOff>
    </xdr:from>
    <xdr:to>
      <xdr:col>36</xdr:col>
      <xdr:colOff>165100</xdr:colOff>
      <xdr:row>58</xdr:row>
      <xdr:rowOff>52853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89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43980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9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3935</xdr:rowOff>
    </xdr:from>
    <xdr:to>
      <xdr:col>55</xdr:col>
      <xdr:colOff>0</xdr:colOff>
      <xdr:row>79</xdr:row>
      <xdr:rowOff>18168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548485"/>
          <a:ext cx="838200" cy="1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3847</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0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159231</xdr:rowOff>
    </xdr:from>
    <xdr:to>
      <xdr:col>50</xdr:col>
      <xdr:colOff>114300</xdr:colOff>
      <xdr:row>79</xdr:row>
      <xdr:rowOff>3935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532331"/>
          <a:ext cx="8890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52379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8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138961</xdr:rowOff>
    </xdr:from>
    <xdr:to>
      <xdr:col>45</xdr:col>
      <xdr:colOff>177800</xdr:colOff>
      <xdr:row>78</xdr:row>
      <xdr:rowOff>159231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512061"/>
          <a:ext cx="8890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99614</xdr:rowOff>
    </xdr:from>
    <xdr:to>
      <xdr:col>46</xdr:col>
      <xdr:colOff>38100</xdr:colOff>
      <xdr:row>78</xdr:row>
      <xdr:rowOff>29764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0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46291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96503</xdr:rowOff>
    </xdr:from>
    <xdr:to>
      <xdr:col>41</xdr:col>
      <xdr:colOff>50800</xdr:colOff>
      <xdr:row>78</xdr:row>
      <xdr:rowOff>138961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69603"/>
          <a:ext cx="889000" cy="4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88236</xdr:rowOff>
    </xdr:from>
    <xdr:to>
      <xdr:col>41</xdr:col>
      <xdr:colOff>101600</xdr:colOff>
      <xdr:row>78</xdr:row>
      <xdr:rowOff>18386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8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34913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0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159133</xdr:rowOff>
    </xdr:from>
    <xdr:to>
      <xdr:col>36</xdr:col>
      <xdr:colOff>165100</xdr:colOff>
      <xdr:row>78</xdr:row>
      <xdr:rowOff>89283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6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105810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3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138818</xdr:rowOff>
    </xdr:from>
    <xdr:to>
      <xdr:col>55</xdr:col>
      <xdr:colOff>50800</xdr:colOff>
      <xdr:row>79</xdr:row>
      <xdr:rowOff>68968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1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53745</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2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124585</xdr:rowOff>
    </xdr:from>
    <xdr:to>
      <xdr:col>50</xdr:col>
      <xdr:colOff>165100</xdr:colOff>
      <xdr:row>79</xdr:row>
      <xdr:rowOff>54735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9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45862</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59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108431</xdr:rowOff>
    </xdr:from>
    <xdr:to>
      <xdr:col>46</xdr:col>
      <xdr:colOff>38100</xdr:colOff>
      <xdr:row>79</xdr:row>
      <xdr:rowOff>38581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8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29708</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57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88161</xdr:rowOff>
    </xdr:from>
    <xdr:to>
      <xdr:col>41</xdr:col>
      <xdr:colOff>101600</xdr:colOff>
      <xdr:row>79</xdr:row>
      <xdr:rowOff>18311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6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9438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5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45703</xdr:rowOff>
    </xdr:from>
    <xdr:to>
      <xdr:col>36</xdr:col>
      <xdr:colOff>165100</xdr:colOff>
      <xdr:row>78</xdr:row>
      <xdr:rowOff>147303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1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138430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1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7500</xdr:rowOff>
    </xdr:from>
    <xdr:to>
      <xdr:col>55</xdr:col>
      <xdr:colOff>0</xdr:colOff>
      <xdr:row>98</xdr:row>
      <xdr:rowOff>33592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09600"/>
          <a:ext cx="838200" cy="2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3905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34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7500</xdr:rowOff>
    </xdr:from>
    <xdr:to>
      <xdr:col>50</xdr:col>
      <xdr:colOff>114300</xdr:colOff>
      <xdr:row>98</xdr:row>
      <xdr:rowOff>77513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09600"/>
          <a:ext cx="889000" cy="7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54069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8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37978</xdr:rowOff>
    </xdr:from>
    <xdr:to>
      <xdr:col>45</xdr:col>
      <xdr:colOff>177800</xdr:colOff>
      <xdr:row>98</xdr:row>
      <xdr:rowOff>77513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840078"/>
          <a:ext cx="889000" cy="3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140357</xdr:rowOff>
    </xdr:from>
    <xdr:to>
      <xdr:col>46</xdr:col>
      <xdr:colOff>38100</xdr:colOff>
      <xdr:row>98</xdr:row>
      <xdr:rowOff>70507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87034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5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9413</xdr:rowOff>
    </xdr:from>
    <xdr:to>
      <xdr:col>41</xdr:col>
      <xdr:colOff>50800</xdr:colOff>
      <xdr:row>98</xdr:row>
      <xdr:rowOff>37978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11513"/>
          <a:ext cx="889000" cy="2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93670</xdr:rowOff>
    </xdr:from>
    <xdr:to>
      <xdr:col>41</xdr:col>
      <xdr:colOff>101600</xdr:colOff>
      <xdr:row>98</xdr:row>
      <xdr:rowOff>23820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40347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49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150611</xdr:rowOff>
    </xdr:from>
    <xdr:to>
      <xdr:col>36</xdr:col>
      <xdr:colOff>165100</xdr:colOff>
      <xdr:row>98</xdr:row>
      <xdr:rowOff>80761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71888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8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154242</xdr:rowOff>
    </xdr:from>
    <xdr:to>
      <xdr:col>55</xdr:col>
      <xdr:colOff>50800</xdr:colOff>
      <xdr:row>98</xdr:row>
      <xdr:rowOff>84392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8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132669</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6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128150</xdr:rowOff>
    </xdr:from>
    <xdr:to>
      <xdr:col>50</xdr:col>
      <xdr:colOff>165100</xdr:colOff>
      <xdr:row>98</xdr:row>
      <xdr:rowOff>58300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74827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53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26713</xdr:rowOff>
    </xdr:from>
    <xdr:to>
      <xdr:col>46</xdr:col>
      <xdr:colOff>38100</xdr:colOff>
      <xdr:row>98</xdr:row>
      <xdr:rowOff>128313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2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119440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2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158628</xdr:rowOff>
    </xdr:from>
    <xdr:to>
      <xdr:col>41</xdr:col>
      <xdr:colOff>101600</xdr:colOff>
      <xdr:row>98</xdr:row>
      <xdr:rowOff>88778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8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79905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8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130063</xdr:rowOff>
    </xdr:from>
    <xdr:to>
      <xdr:col>36</xdr:col>
      <xdr:colOff>165100</xdr:colOff>
      <xdr:row>98</xdr:row>
      <xdr:rowOff>60213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6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76740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53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45125</xdr:rowOff>
    </xdr:from>
    <xdr:to>
      <xdr:col>85</xdr:col>
      <xdr:colOff>127000</xdr:colOff>
      <xdr:row>39</xdr:row>
      <xdr:rowOff>94845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1675"/>
          <a:ext cx="838200" cy="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40300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55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45125</xdr:rowOff>
    </xdr:from>
    <xdr:to>
      <xdr:col>81</xdr:col>
      <xdr:colOff>50800</xdr:colOff>
      <xdr:row>39</xdr:row>
      <xdr:rowOff>64846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31675"/>
          <a:ext cx="889000" cy="1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89684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64846</xdr:rowOff>
    </xdr:from>
    <xdr:to>
      <xdr:col>76</xdr:col>
      <xdr:colOff>114300</xdr:colOff>
      <xdr:row>39</xdr:row>
      <xdr:rowOff>97683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51396"/>
          <a:ext cx="889000" cy="3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3913</xdr:rowOff>
    </xdr:from>
    <xdr:to>
      <xdr:col>76</xdr:col>
      <xdr:colOff>165100</xdr:colOff>
      <xdr:row>39</xdr:row>
      <xdr:rowOff>105513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122040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97683</xdr:rowOff>
    </xdr:from>
    <xdr:to>
      <xdr:col>71</xdr:col>
      <xdr:colOff>177800</xdr:colOff>
      <xdr:row>39</xdr:row>
      <xdr:rowOff>98065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84233"/>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17864</xdr:rowOff>
    </xdr:from>
    <xdr:to>
      <xdr:col>72</xdr:col>
      <xdr:colOff>38100</xdr:colOff>
      <xdr:row>39</xdr:row>
      <xdr:rowOff>119464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135991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32351</xdr:rowOff>
    </xdr:from>
    <xdr:to>
      <xdr:col>67</xdr:col>
      <xdr:colOff>101600</xdr:colOff>
      <xdr:row>39</xdr:row>
      <xdr:rowOff>133951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150478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9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44045</xdr:rowOff>
    </xdr:from>
    <xdr:to>
      <xdr:col>85</xdr:col>
      <xdr:colOff>177800</xdr:colOff>
      <xdr:row>39</xdr:row>
      <xdr:rowOff>145645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167300</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165775</xdr:rowOff>
    </xdr:from>
    <xdr:to>
      <xdr:col>81</xdr:col>
      <xdr:colOff>101600</xdr:colOff>
      <xdr:row>39</xdr:row>
      <xdr:rowOff>95925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112452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45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14046</xdr:rowOff>
    </xdr:from>
    <xdr:to>
      <xdr:col>76</xdr:col>
      <xdr:colOff>165100</xdr:colOff>
      <xdr:row>39</xdr:row>
      <xdr:rowOff>115646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0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106773</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79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46883</xdr:rowOff>
    </xdr:from>
    <xdr:to>
      <xdr:col>72</xdr:col>
      <xdr:colOff>38100</xdr:colOff>
      <xdr:row>39</xdr:row>
      <xdr:rowOff>148483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139610</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826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47265</xdr:rowOff>
    </xdr:from>
    <xdr:to>
      <xdr:col>67</xdr:col>
      <xdr:colOff>101600</xdr:colOff>
      <xdr:row>39</xdr:row>
      <xdr:rowOff>148865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139992</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826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39115</xdr:rowOff>
    </xdr:from>
    <xdr:to>
      <xdr:col>85</xdr:col>
      <xdr:colOff>127000</xdr:colOff>
      <xdr:row>77</xdr:row>
      <xdr:rowOff>40906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240765"/>
          <a:ext cx="8382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768</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030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31539</xdr:rowOff>
    </xdr:from>
    <xdr:to>
      <xdr:col>81</xdr:col>
      <xdr:colOff>50800</xdr:colOff>
      <xdr:row>77</xdr:row>
      <xdr:rowOff>40906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4592300" y="13233189"/>
          <a:ext cx="889000" cy="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2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101212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3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31539</xdr:rowOff>
    </xdr:from>
    <xdr:to>
      <xdr:col>76</xdr:col>
      <xdr:colOff>114300</xdr:colOff>
      <xdr:row>77</xdr:row>
      <xdr:rowOff>55973</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3233189"/>
          <a:ext cx="889000" cy="2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169557</xdr:rowOff>
    </xdr:from>
    <xdr:to>
      <xdr:col>76</xdr:col>
      <xdr:colOff>165100</xdr:colOff>
      <xdr:row>77</xdr:row>
      <xdr:rowOff>99707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19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90834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9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22782</xdr:rowOff>
    </xdr:from>
    <xdr:to>
      <xdr:col>71</xdr:col>
      <xdr:colOff>177800</xdr:colOff>
      <xdr:row>77</xdr:row>
      <xdr:rowOff>55973</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3224432"/>
          <a:ext cx="889000" cy="3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22025</xdr:rowOff>
    </xdr:from>
    <xdr:to>
      <xdr:col>72</xdr:col>
      <xdr:colOff>38100</xdr:colOff>
      <xdr:row>77</xdr:row>
      <xdr:rowOff>123625</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2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114752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31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11288</xdr:rowOff>
    </xdr:from>
    <xdr:to>
      <xdr:col>67</xdr:col>
      <xdr:colOff>101600</xdr:colOff>
      <xdr:row>77</xdr:row>
      <xdr:rowOff>112888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21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104015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30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159765</xdr:rowOff>
    </xdr:from>
    <xdr:to>
      <xdr:col>85</xdr:col>
      <xdr:colOff>177800</xdr:colOff>
      <xdr:row>77</xdr:row>
      <xdr:rowOff>89915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18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138192</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16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161556</xdr:rowOff>
    </xdr:from>
    <xdr:to>
      <xdr:col>81</xdr:col>
      <xdr:colOff>101600</xdr:colOff>
      <xdr:row>77</xdr:row>
      <xdr:rowOff>91706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19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108232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96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152189</xdr:rowOff>
    </xdr:from>
    <xdr:to>
      <xdr:col>76</xdr:col>
      <xdr:colOff>165100</xdr:colOff>
      <xdr:row>77</xdr:row>
      <xdr:rowOff>82339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18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98866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9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5173</xdr:rowOff>
    </xdr:from>
    <xdr:to>
      <xdr:col>72</xdr:col>
      <xdr:colOff>38100</xdr:colOff>
      <xdr:row>77</xdr:row>
      <xdr:rowOff>106773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20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123300</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298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143432</xdr:rowOff>
    </xdr:from>
    <xdr:to>
      <xdr:col>67</xdr:col>
      <xdr:colOff>101600</xdr:colOff>
      <xdr:row>77</xdr:row>
      <xdr:rowOff>73582</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1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90108</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294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146421</xdr:rowOff>
    </xdr:from>
    <xdr:to>
      <xdr:col>85</xdr:col>
      <xdr:colOff>127000</xdr:colOff>
      <xdr:row>96</xdr:row>
      <xdr:rowOff>766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434171"/>
          <a:ext cx="838200" cy="2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121660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409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766</xdr:rowOff>
    </xdr:from>
    <xdr:to>
      <xdr:col>81</xdr:col>
      <xdr:colOff>50800</xdr:colOff>
      <xdr:row>96</xdr:row>
      <xdr:rowOff>29798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459966"/>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60414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6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29798</xdr:rowOff>
    </xdr:from>
    <xdr:to>
      <xdr:col>76</xdr:col>
      <xdr:colOff>114300</xdr:colOff>
      <xdr:row>97</xdr:row>
      <xdr:rowOff>19329</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488998"/>
          <a:ext cx="889000" cy="16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10252</xdr:rowOff>
    </xdr:from>
    <xdr:to>
      <xdr:col>76</xdr:col>
      <xdr:colOff>165100</xdr:colOff>
      <xdr:row>97</xdr:row>
      <xdr:rowOff>111852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64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102979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73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86847</xdr:rowOff>
    </xdr:from>
    <xdr:to>
      <xdr:col>71</xdr:col>
      <xdr:colOff>177800</xdr:colOff>
      <xdr:row>97</xdr:row>
      <xdr:rowOff>19329</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546047"/>
          <a:ext cx="889000" cy="10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28321</xdr:rowOff>
    </xdr:from>
    <xdr:to>
      <xdr:col>72</xdr:col>
      <xdr:colOff>38100</xdr:colOff>
      <xdr:row>97</xdr:row>
      <xdr:rowOff>129921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121048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75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39212</xdr:rowOff>
    </xdr:from>
    <xdr:to>
      <xdr:col>67</xdr:col>
      <xdr:colOff>101600</xdr:colOff>
      <xdr:row>97</xdr:row>
      <xdr:rowOff>140812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6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131939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76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95621</xdr:rowOff>
    </xdr:from>
    <xdr:to>
      <xdr:col>85</xdr:col>
      <xdr:colOff>177800</xdr:colOff>
      <xdr:row>96</xdr:row>
      <xdr:rowOff>25771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38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118498</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23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121416</xdr:rowOff>
    </xdr:from>
    <xdr:to>
      <xdr:col>81</xdr:col>
      <xdr:colOff>101600</xdr:colOff>
      <xdr:row>96</xdr:row>
      <xdr:rowOff>51566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40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68093</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18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150448</xdr:rowOff>
    </xdr:from>
    <xdr:to>
      <xdr:col>76</xdr:col>
      <xdr:colOff>165100</xdr:colOff>
      <xdr:row>96</xdr:row>
      <xdr:rowOff>80598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43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97125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21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139979</xdr:rowOff>
    </xdr:from>
    <xdr:to>
      <xdr:col>72</xdr:col>
      <xdr:colOff>38100</xdr:colOff>
      <xdr:row>97</xdr:row>
      <xdr:rowOff>70129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59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86656</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37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36047</xdr:rowOff>
    </xdr:from>
    <xdr:to>
      <xdr:col>67</xdr:col>
      <xdr:colOff>101600</xdr:colOff>
      <xdr:row>96</xdr:row>
      <xdr:rowOff>137647</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49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154174</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27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71875</xdr:rowOff>
    </xdr:from>
    <xdr:to>
      <xdr:col>116</xdr:col>
      <xdr:colOff>63500</xdr:colOff>
      <xdr:row>38</xdr:row>
      <xdr:rowOff>83396</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586975"/>
          <a:ext cx="8382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11513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68559</xdr:rowOff>
    </xdr:from>
    <xdr:to>
      <xdr:col>111</xdr:col>
      <xdr:colOff>177800</xdr:colOff>
      <xdr:row>38</xdr:row>
      <xdr:rowOff>71875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583659"/>
          <a:ext cx="889000" cy="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112592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52192</xdr:rowOff>
    </xdr:from>
    <xdr:to>
      <xdr:col>107</xdr:col>
      <xdr:colOff>50800</xdr:colOff>
      <xdr:row>38</xdr:row>
      <xdr:rowOff>68559</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567292"/>
          <a:ext cx="889000" cy="1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131658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36990</xdr:rowOff>
    </xdr:from>
    <xdr:to>
      <xdr:col>102</xdr:col>
      <xdr:colOff>114300</xdr:colOff>
      <xdr:row>38</xdr:row>
      <xdr:rowOff>52192</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552090"/>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126534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131815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64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32596</xdr:rowOff>
    </xdr:from>
    <xdr:to>
      <xdr:col>116</xdr:col>
      <xdr:colOff>114300</xdr:colOff>
      <xdr:row>38</xdr:row>
      <xdr:rowOff>134196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54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138513</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48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21075</xdr:rowOff>
    </xdr:from>
    <xdr:to>
      <xdr:col>112</xdr:col>
      <xdr:colOff>38100</xdr:colOff>
      <xdr:row>38</xdr:row>
      <xdr:rowOff>122675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5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113802</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62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17759</xdr:rowOff>
    </xdr:from>
    <xdr:to>
      <xdr:col>107</xdr:col>
      <xdr:colOff>101600</xdr:colOff>
      <xdr:row>38</xdr:row>
      <xdr:rowOff>119359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53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110486</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62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1392</xdr:rowOff>
    </xdr:from>
    <xdr:to>
      <xdr:col>102</xdr:col>
      <xdr:colOff>165100</xdr:colOff>
      <xdr:row>38</xdr:row>
      <xdr:rowOff>102992</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51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119519</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29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157640</xdr:rowOff>
    </xdr:from>
    <xdr:to>
      <xdr:col>98</xdr:col>
      <xdr:colOff>38100</xdr:colOff>
      <xdr:row>38</xdr:row>
      <xdr:rowOff>87790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50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104317</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27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75387</xdr:rowOff>
    </xdr:from>
    <xdr:to>
      <xdr:col>116</xdr:col>
      <xdr:colOff>63500</xdr:colOff>
      <xdr:row>58</xdr:row>
      <xdr:rowOff>79502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019487"/>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14012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78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75387</xdr:rowOff>
    </xdr:from>
    <xdr:to>
      <xdr:col>111</xdr:col>
      <xdr:colOff>177800</xdr:colOff>
      <xdr:row>58</xdr:row>
      <xdr:rowOff>81369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019487"/>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106519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81369</xdr:rowOff>
    </xdr:from>
    <xdr:to>
      <xdr:col>107</xdr:col>
      <xdr:colOff>50800</xdr:colOff>
      <xdr:row>58</xdr:row>
      <xdr:rowOff>99199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025469"/>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153975</xdr:rowOff>
    </xdr:from>
    <xdr:to>
      <xdr:col>107</xdr:col>
      <xdr:colOff>101600</xdr:colOff>
      <xdr:row>58</xdr:row>
      <xdr:rowOff>84125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100652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99199</xdr:rowOff>
    </xdr:from>
    <xdr:to>
      <xdr:col>102</xdr:col>
      <xdr:colOff>114300</xdr:colOff>
      <xdr:row>58</xdr:row>
      <xdr:rowOff>101753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043299"/>
          <a:ext cx="889000" cy="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160947</xdr:rowOff>
    </xdr:from>
    <xdr:to>
      <xdr:col>102</xdr:col>
      <xdr:colOff>165100</xdr:colOff>
      <xdr:row>58</xdr:row>
      <xdr:rowOff>91097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107624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129477</xdr:rowOff>
    </xdr:from>
    <xdr:to>
      <xdr:col>98</xdr:col>
      <xdr:colOff>38100</xdr:colOff>
      <xdr:row>58</xdr:row>
      <xdr:rowOff>59627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0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76154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67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28702</xdr:rowOff>
    </xdr:from>
    <xdr:to>
      <xdr:col>116</xdr:col>
      <xdr:colOff>114300</xdr:colOff>
      <xdr:row>58</xdr:row>
      <xdr:rowOff>130302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97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7129</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5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24587</xdr:rowOff>
    </xdr:from>
    <xdr:to>
      <xdr:col>112</xdr:col>
      <xdr:colOff>38100</xdr:colOff>
      <xdr:row>58</xdr:row>
      <xdr:rowOff>126187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96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117314</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06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30569</xdr:rowOff>
    </xdr:from>
    <xdr:to>
      <xdr:col>107</xdr:col>
      <xdr:colOff>101600</xdr:colOff>
      <xdr:row>58</xdr:row>
      <xdr:rowOff>132169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97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123296</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067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48399</xdr:rowOff>
    </xdr:from>
    <xdr:to>
      <xdr:col>102</xdr:col>
      <xdr:colOff>165100</xdr:colOff>
      <xdr:row>58</xdr:row>
      <xdr:rowOff>149999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9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141126</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08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50953</xdr:rowOff>
    </xdr:from>
    <xdr:to>
      <xdr:col>98</xdr:col>
      <xdr:colOff>38100</xdr:colOff>
      <xdr:row>58</xdr:row>
      <xdr:rowOff>152553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9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143680</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08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131569</xdr:rowOff>
    </xdr:from>
    <xdr:to>
      <xdr:col>116</xdr:col>
      <xdr:colOff>63500</xdr:colOff>
      <xdr:row>75</xdr:row>
      <xdr:rowOff>88134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2818869"/>
          <a:ext cx="8382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54967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13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124058</xdr:rowOff>
    </xdr:from>
    <xdr:to>
      <xdr:col>111</xdr:col>
      <xdr:colOff>177800</xdr:colOff>
      <xdr:row>74</xdr:row>
      <xdr:rowOff>131569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2811358"/>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2388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03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124058</xdr:rowOff>
    </xdr:from>
    <xdr:to>
      <xdr:col>107</xdr:col>
      <xdr:colOff>50800</xdr:colOff>
      <xdr:row>75</xdr:row>
      <xdr:rowOff>115354</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811358"/>
          <a:ext cx="889000" cy="16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36404</xdr:rowOff>
    </xdr:from>
    <xdr:to>
      <xdr:col>107</xdr:col>
      <xdr:colOff>101600</xdr:colOff>
      <xdr:row>75</xdr:row>
      <xdr:rowOff>138004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129131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98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115354</xdr:rowOff>
    </xdr:from>
    <xdr:to>
      <xdr:col>102</xdr:col>
      <xdr:colOff>114300</xdr:colOff>
      <xdr:row>76</xdr:row>
      <xdr:rowOff>20501</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974104"/>
          <a:ext cx="889000" cy="7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38869</xdr:rowOff>
    </xdr:from>
    <xdr:to>
      <xdr:col>102</xdr:col>
      <xdr:colOff>165100</xdr:colOff>
      <xdr:row>75</xdr:row>
      <xdr:rowOff>140469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156996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58284</xdr:rowOff>
    </xdr:from>
    <xdr:to>
      <xdr:col>98</xdr:col>
      <xdr:colOff>38100</xdr:colOff>
      <xdr:row>75</xdr:row>
      <xdr:rowOff>159885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4961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37334</xdr:rowOff>
    </xdr:from>
    <xdr:to>
      <xdr:col>116</xdr:col>
      <xdr:colOff>114300</xdr:colOff>
      <xdr:row>75</xdr:row>
      <xdr:rowOff>138934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89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60211</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74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80769</xdr:rowOff>
    </xdr:from>
    <xdr:to>
      <xdr:col>112</xdr:col>
      <xdr:colOff>38100</xdr:colOff>
      <xdr:row>75</xdr:row>
      <xdr:rowOff>10919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76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27446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54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73258</xdr:rowOff>
    </xdr:from>
    <xdr:to>
      <xdr:col>107</xdr:col>
      <xdr:colOff>101600</xdr:colOff>
      <xdr:row>75</xdr:row>
      <xdr:rowOff>3408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76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19935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53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64554</xdr:rowOff>
    </xdr:from>
    <xdr:to>
      <xdr:col>102</xdr:col>
      <xdr:colOff>165100</xdr:colOff>
      <xdr:row>75</xdr:row>
      <xdr:rowOff>166154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9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157281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0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141151</xdr:rowOff>
    </xdr:from>
    <xdr:to>
      <xdr:col>98</xdr:col>
      <xdr:colOff>38100</xdr:colOff>
      <xdr:row>76</xdr:row>
      <xdr:rowOff>71301</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99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62428</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09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住民一人当たり歳出決算額は</a:t>
          </a:r>
          <a:r>
            <a:rPr kumimoji="1" lang="en-US" altLang="ja-JP" sz="1100">
              <a:solidFill>
                <a:schemeClr val="dk1"/>
              </a:solidFill>
              <a:effectLst/>
              <a:latin typeface="+mn-lt"/>
              <a:ea typeface="+mn-ea"/>
              <a:cs typeface="+mn-cs"/>
            </a:rPr>
            <a:t>615</a:t>
          </a:r>
          <a:r>
            <a:rPr kumimoji="1" lang="ja-JP" altLang="ja-JP" sz="1100">
              <a:solidFill>
                <a:schemeClr val="dk1"/>
              </a:solidFill>
              <a:effectLst/>
              <a:latin typeface="+mn-lt"/>
              <a:ea typeface="+mn-ea"/>
              <a:cs typeface="+mn-cs"/>
            </a:rPr>
            <a:t>千円となっており、前年度から</a:t>
          </a:r>
          <a:r>
            <a:rPr kumimoji="1" lang="en-US" altLang="ja-JP" sz="1100">
              <a:solidFill>
                <a:schemeClr val="dk1"/>
              </a:solidFill>
              <a:effectLst/>
              <a:latin typeface="+mn-lt"/>
              <a:ea typeface="+mn-ea"/>
              <a:cs typeface="+mn-cs"/>
            </a:rPr>
            <a:t>106</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た。</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特別定額給付金事業が終了</a:t>
          </a:r>
          <a:r>
            <a:rPr kumimoji="1" lang="ja-JP" altLang="en-US" sz="1100">
              <a:solidFill>
                <a:schemeClr val="dk1"/>
              </a:solidFill>
              <a:effectLst/>
              <a:latin typeface="+mn-lt"/>
              <a:ea typeface="+mn-ea"/>
              <a:cs typeface="+mn-cs"/>
            </a:rPr>
            <a:t>したことが主な要因である。</a:t>
          </a:r>
          <a:endParaRPr lang="en-US" altLang="ja-JP" sz="1400">
            <a:effectLst/>
            <a:latin typeface="+mn-lt"/>
          </a:endParaRPr>
        </a:p>
        <a:p>
          <a:pPr eaLnBrk="1" fontAlgn="auto" latinLnBrk="0" hangingPunct="1"/>
          <a:r>
            <a:rPr kumimoji="1" lang="ja-JP" altLang="en-US" sz="1100">
              <a:solidFill>
                <a:schemeClr val="dk1"/>
              </a:solidFill>
              <a:effectLst/>
              <a:latin typeface="+mn-lt"/>
              <a:ea typeface="+mn-ea"/>
              <a:cs typeface="+mn-cs"/>
            </a:rPr>
            <a:t>補助費等は</a:t>
          </a:r>
          <a:r>
            <a:rPr kumimoji="1" lang="ja-JP" altLang="ja-JP" sz="1100">
              <a:solidFill>
                <a:schemeClr val="dk1"/>
              </a:solidFill>
              <a:effectLst/>
              <a:latin typeface="+mn-lt"/>
              <a:ea typeface="+mn-ea"/>
              <a:cs typeface="+mn-cs"/>
            </a:rPr>
            <a:t>特別定額給付金事業が終了した</a:t>
          </a:r>
          <a:r>
            <a:rPr kumimoji="1" lang="ja-JP" altLang="en-US" sz="1100">
              <a:solidFill>
                <a:schemeClr val="dk1"/>
              </a:solidFill>
              <a:effectLst/>
              <a:latin typeface="+mn-lt"/>
              <a:ea typeface="+mn-ea"/>
              <a:cs typeface="+mn-cs"/>
            </a:rPr>
            <a:t>ことにより大きく値が下がっているが、コロナウイルスに関連する補助金が増加していることからコロナ禍以前の値までは戻っていない。</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時間外手当の増加に加え</a:t>
          </a:r>
          <a:r>
            <a:rPr kumimoji="1" lang="ja-JP" altLang="ja-JP" sz="1100">
              <a:solidFill>
                <a:schemeClr val="dk1"/>
              </a:solidFill>
              <a:effectLst/>
              <a:latin typeface="+mn-lt"/>
              <a:ea typeface="+mn-ea"/>
              <a:cs typeface="+mn-cs"/>
            </a:rPr>
            <a:t>会計年度任用職員制度の開始</a:t>
          </a:r>
          <a:r>
            <a:rPr kumimoji="1" lang="ja-JP" altLang="en-US" sz="1100">
              <a:solidFill>
                <a:schemeClr val="dk1"/>
              </a:solidFill>
              <a:effectLst/>
              <a:latin typeface="+mn-lt"/>
              <a:ea typeface="+mn-ea"/>
              <a:cs typeface="+mn-cs"/>
            </a:rPr>
            <a:t>時から人</a:t>
          </a:r>
          <a:r>
            <a:rPr kumimoji="1" lang="ja-JP" altLang="ja-JP" sz="1100">
              <a:solidFill>
                <a:schemeClr val="dk1"/>
              </a:solidFill>
              <a:effectLst/>
              <a:latin typeface="+mn-lt"/>
              <a:ea typeface="+mn-ea"/>
              <a:cs typeface="+mn-cs"/>
            </a:rPr>
            <a:t>件費</a:t>
          </a:r>
          <a:r>
            <a:rPr kumimoji="1" lang="ja-JP" altLang="en-US" sz="1100">
              <a:solidFill>
                <a:schemeClr val="dk1"/>
              </a:solidFill>
              <a:effectLst/>
              <a:latin typeface="+mn-lt"/>
              <a:ea typeface="+mn-ea"/>
              <a:cs typeface="+mn-cs"/>
            </a:rPr>
            <a:t>が増加しており今後も微増で推移していく見込みである。また、災害復旧事業債</a:t>
          </a:r>
          <a:r>
            <a:rPr kumimoji="1" lang="ja-JP" altLang="ja-JP" sz="1100">
              <a:solidFill>
                <a:schemeClr val="dk1"/>
              </a:solidFill>
              <a:effectLst/>
              <a:latin typeface="+mn-lt"/>
              <a:ea typeface="+mn-ea"/>
              <a:cs typeface="+mn-cs"/>
            </a:rPr>
            <a:t>の地方債償還による公債費の増加が見込まれる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事業の取捨選択を徹底していくことで、コストの減少と平準化を目指す。</a:t>
          </a:r>
          <a:endParaRPr lang="ja-JP" altLang="ja-JP" sz="1400">
            <a:effectLst/>
            <a:latin typeface="+mn-l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栃木県茂木町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12,178
12,080
172.69
8,753,784
7,484,674
1,220,279
4,850,878
7,136,973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65786</xdr:rowOff>
    </xdr:from>
    <xdr:to>
      <xdr:col>24</xdr:col>
      <xdr:colOff>63500</xdr:colOff>
      <xdr:row>35</xdr:row>
      <xdr:rowOff>67120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66536"/>
          <a:ext cx="8382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74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31305</xdr:rowOff>
    </xdr:from>
    <xdr:to>
      <xdr:col>19</xdr:col>
      <xdr:colOff>177800</xdr:colOff>
      <xdr:row>35</xdr:row>
      <xdr:rowOff>67120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32055"/>
          <a:ext cx="8890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118381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31305</xdr:rowOff>
    </xdr:from>
    <xdr:to>
      <xdr:col>15</xdr:col>
      <xdr:colOff>50800</xdr:colOff>
      <xdr:row>35</xdr:row>
      <xdr:rowOff>95885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32055"/>
          <a:ext cx="889000" cy="6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134620</xdr:rowOff>
    </xdr:from>
    <xdr:to>
      <xdr:col>15</xdr:col>
      <xdr:colOff>101600</xdr:colOff>
      <xdr:row>36</xdr:row>
      <xdr:rowOff>64770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55897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95885</xdr:rowOff>
    </xdr:from>
    <xdr:to>
      <xdr:col>10</xdr:col>
      <xdr:colOff>114300</xdr:colOff>
      <xdr:row>35</xdr:row>
      <xdr:rowOff>163703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96635"/>
          <a:ext cx="889000" cy="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165862</xdr:rowOff>
    </xdr:from>
    <xdr:to>
      <xdr:col>10</xdr:col>
      <xdr:colOff>165100</xdr:colOff>
      <xdr:row>36</xdr:row>
      <xdr:rowOff>96012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87139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11938</xdr:rowOff>
    </xdr:from>
    <xdr:to>
      <xdr:col>6</xdr:col>
      <xdr:colOff>38100</xdr:colOff>
      <xdr:row>36</xdr:row>
      <xdr:rowOff>113538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104665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14986</xdr:rowOff>
    </xdr:from>
    <xdr:to>
      <xdr:col>24</xdr:col>
      <xdr:colOff>114300</xdr:colOff>
      <xdr:row>35</xdr:row>
      <xdr:rowOff>116586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37863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6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16320</xdr:rowOff>
    </xdr:from>
    <xdr:to>
      <xdr:col>20</xdr:col>
      <xdr:colOff>38100</xdr:colOff>
      <xdr:row>35</xdr:row>
      <xdr:rowOff>117920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1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134447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9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151955</xdr:rowOff>
    </xdr:from>
    <xdr:to>
      <xdr:col>15</xdr:col>
      <xdr:colOff>101600</xdr:colOff>
      <xdr:row>35</xdr:row>
      <xdr:rowOff>82105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8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98632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56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45085</xdr:rowOff>
    </xdr:from>
    <xdr:to>
      <xdr:col>10</xdr:col>
      <xdr:colOff>165100</xdr:colOff>
      <xdr:row>35</xdr:row>
      <xdr:rowOff>146685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4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163212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112903</xdr:rowOff>
    </xdr:from>
    <xdr:to>
      <xdr:col>6</xdr:col>
      <xdr:colOff>38100</xdr:colOff>
      <xdr:row>36</xdr:row>
      <xdr:rowOff>43053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1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59580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8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9939</xdr:rowOff>
    </xdr:from>
    <xdr:to>
      <xdr:col>24</xdr:col>
      <xdr:colOff>63500</xdr:colOff>
      <xdr:row>56</xdr:row>
      <xdr:rowOff>666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268239"/>
          <a:ext cx="838200" cy="33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143641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73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9939</xdr:rowOff>
    </xdr:from>
    <xdr:to>
      <xdr:col>19</xdr:col>
      <xdr:colOff>177800</xdr:colOff>
      <xdr:row>56</xdr:row>
      <xdr:rowOff>93366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268239"/>
          <a:ext cx="889000" cy="4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74413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33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93366</xdr:rowOff>
    </xdr:from>
    <xdr:to>
      <xdr:col>15</xdr:col>
      <xdr:colOff>50800</xdr:colOff>
      <xdr:row>57</xdr:row>
      <xdr:rowOff>9028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694566"/>
          <a:ext cx="889000" cy="8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6211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7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133593</xdr:rowOff>
    </xdr:from>
    <xdr:to>
      <xdr:col>10</xdr:col>
      <xdr:colOff>114300</xdr:colOff>
      <xdr:row>57</xdr:row>
      <xdr:rowOff>9028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734793"/>
          <a:ext cx="889000" cy="4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47324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64195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3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121316</xdr:rowOff>
    </xdr:from>
    <xdr:to>
      <xdr:col>24</xdr:col>
      <xdr:colOff>114300</xdr:colOff>
      <xdr:row>56</xdr:row>
      <xdr:rowOff>51466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5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144193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0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130589</xdr:rowOff>
    </xdr:from>
    <xdr:to>
      <xdr:col>20</xdr:col>
      <xdr:colOff>38100</xdr:colOff>
      <xdr:row>54</xdr:row>
      <xdr:rowOff>60739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21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77266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99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42566</xdr:rowOff>
    </xdr:from>
    <xdr:to>
      <xdr:col>15</xdr:col>
      <xdr:colOff>101600</xdr:colOff>
      <xdr:row>56</xdr:row>
      <xdr:rowOff>144166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6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160693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41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129678</xdr:rowOff>
    </xdr:from>
    <xdr:to>
      <xdr:col>10</xdr:col>
      <xdr:colOff>165100</xdr:colOff>
      <xdr:row>57</xdr:row>
      <xdr:rowOff>59828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3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50955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2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82793</xdr:rowOff>
    </xdr:from>
    <xdr:to>
      <xdr:col>6</xdr:col>
      <xdr:colOff>38100</xdr:colOff>
      <xdr:row>57</xdr:row>
      <xdr:rowOff>12943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8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29470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45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137049</xdr:rowOff>
    </xdr:from>
    <xdr:to>
      <xdr:col>24</xdr:col>
      <xdr:colOff>63500</xdr:colOff>
      <xdr:row>77</xdr:row>
      <xdr:rowOff>101074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67249"/>
          <a:ext cx="838200" cy="13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112920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00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101074</xdr:rowOff>
    </xdr:from>
    <xdr:to>
      <xdr:col>19</xdr:col>
      <xdr:colOff>177800</xdr:colOff>
      <xdr:row>77</xdr:row>
      <xdr:rowOff>108359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02724"/>
          <a:ext cx="889000" cy="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60365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1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108359</xdr:rowOff>
    </xdr:from>
    <xdr:to>
      <xdr:col>15</xdr:col>
      <xdr:colOff>50800</xdr:colOff>
      <xdr:row>77</xdr:row>
      <xdr:rowOff>162995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10009"/>
          <a:ext cx="8890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70050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162995</xdr:rowOff>
    </xdr:from>
    <xdr:to>
      <xdr:col>10</xdr:col>
      <xdr:colOff>114300</xdr:colOff>
      <xdr:row>77</xdr:row>
      <xdr:rowOff>168222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64645"/>
          <a:ext cx="889000" cy="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104568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97649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86249</xdr:rowOff>
    </xdr:from>
    <xdr:to>
      <xdr:col>24</xdr:col>
      <xdr:colOff>114300</xdr:colOff>
      <xdr:row>77</xdr:row>
      <xdr:rowOff>16399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1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64676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94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50274</xdr:rowOff>
    </xdr:from>
    <xdr:to>
      <xdr:col>20</xdr:col>
      <xdr:colOff>38100</xdr:colOff>
      <xdr:row>77</xdr:row>
      <xdr:rowOff>151874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5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143001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44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57559</xdr:rowOff>
    </xdr:from>
    <xdr:to>
      <xdr:col>15</xdr:col>
      <xdr:colOff>101600</xdr:colOff>
      <xdr:row>77</xdr:row>
      <xdr:rowOff>159159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5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150286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51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112195</xdr:rowOff>
    </xdr:from>
    <xdr:to>
      <xdr:col>10</xdr:col>
      <xdr:colOff>165100</xdr:colOff>
      <xdr:row>78</xdr:row>
      <xdr:rowOff>42345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33472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0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117422</xdr:rowOff>
    </xdr:from>
    <xdr:to>
      <xdr:col>6</xdr:col>
      <xdr:colOff>38100</xdr:colOff>
      <xdr:row>78</xdr:row>
      <xdr:rowOff>47572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1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38699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11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103936</xdr:rowOff>
    </xdr:from>
    <xdr:to>
      <xdr:col>24</xdr:col>
      <xdr:colOff>63500</xdr:colOff>
      <xdr:row>99</xdr:row>
      <xdr:rowOff>15011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906036"/>
          <a:ext cx="838200" cy="8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152201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3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15011</xdr:rowOff>
    </xdr:from>
    <xdr:to>
      <xdr:col>19</xdr:col>
      <xdr:colOff>177800</xdr:colOff>
      <xdr:row>99</xdr:row>
      <xdr:rowOff>42430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88561"/>
          <a:ext cx="889000" cy="2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10037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65850</xdr:rowOff>
    </xdr:from>
    <xdr:to>
      <xdr:col>15</xdr:col>
      <xdr:colOff>50800</xdr:colOff>
      <xdr:row>99</xdr:row>
      <xdr:rowOff>42430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867950"/>
          <a:ext cx="889000" cy="14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93307</xdr:rowOff>
    </xdr:from>
    <xdr:to>
      <xdr:col>15</xdr:col>
      <xdr:colOff>101600</xdr:colOff>
      <xdr:row>98</xdr:row>
      <xdr:rowOff>23457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39984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65850</xdr:rowOff>
    </xdr:from>
    <xdr:to>
      <xdr:col>10</xdr:col>
      <xdr:colOff>114300</xdr:colOff>
      <xdr:row>99</xdr:row>
      <xdr:rowOff>16523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867950"/>
          <a:ext cx="889000" cy="12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123000</xdr:rowOff>
    </xdr:from>
    <xdr:to>
      <xdr:col>10</xdr:col>
      <xdr:colOff>165100</xdr:colOff>
      <xdr:row>98</xdr:row>
      <xdr:rowOff>53150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69677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125425</xdr:rowOff>
    </xdr:from>
    <xdr:to>
      <xdr:col>6</xdr:col>
      <xdr:colOff>38100</xdr:colOff>
      <xdr:row>98</xdr:row>
      <xdr:rowOff>55575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5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72102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53136</xdr:rowOff>
    </xdr:from>
    <xdr:to>
      <xdr:col>24</xdr:col>
      <xdr:colOff>114300</xdr:colOff>
      <xdr:row>98</xdr:row>
      <xdr:rowOff>154736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139513</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7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135661</xdr:rowOff>
    </xdr:from>
    <xdr:to>
      <xdr:col>20</xdr:col>
      <xdr:colOff>38100</xdr:colOff>
      <xdr:row>99</xdr:row>
      <xdr:rowOff>65811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3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56938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3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163080</xdr:rowOff>
    </xdr:from>
    <xdr:to>
      <xdr:col>15</xdr:col>
      <xdr:colOff>101600</xdr:colOff>
      <xdr:row>99</xdr:row>
      <xdr:rowOff>93230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6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84357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05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15050</xdr:rowOff>
    </xdr:from>
    <xdr:to>
      <xdr:col>10</xdr:col>
      <xdr:colOff>165100</xdr:colOff>
      <xdr:row>98</xdr:row>
      <xdr:rowOff>116650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107777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0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137173</xdr:rowOff>
    </xdr:from>
    <xdr:to>
      <xdr:col>6</xdr:col>
      <xdr:colOff>38100</xdr:colOff>
      <xdr:row>99</xdr:row>
      <xdr:rowOff>67323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58450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03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38659</xdr:rowOff>
    </xdr:from>
    <xdr:to>
      <xdr:col>55</xdr:col>
      <xdr:colOff>0</xdr:colOff>
      <xdr:row>37</xdr:row>
      <xdr:rowOff>57404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039409"/>
          <a:ext cx="838200" cy="36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48582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92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38659</xdr:rowOff>
    </xdr:from>
    <xdr:to>
      <xdr:col>50</xdr:col>
      <xdr:colOff>114300</xdr:colOff>
      <xdr:row>36</xdr:row>
      <xdr:rowOff>138328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039409"/>
          <a:ext cx="889000" cy="27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32580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7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138328</xdr:rowOff>
    </xdr:from>
    <xdr:to>
      <xdr:col>45</xdr:col>
      <xdr:colOff>177800</xdr:colOff>
      <xdr:row>37</xdr:row>
      <xdr:rowOff>111354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310528"/>
          <a:ext cx="889000" cy="14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22064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65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110439</xdr:rowOff>
    </xdr:from>
    <xdr:to>
      <xdr:col>41</xdr:col>
      <xdr:colOff>50800</xdr:colOff>
      <xdr:row>37</xdr:row>
      <xdr:rowOff>111354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45408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54322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129303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3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6604</xdr:rowOff>
    </xdr:from>
    <xdr:to>
      <xdr:col>55</xdr:col>
      <xdr:colOff>50800</xdr:colOff>
      <xdr:row>37</xdr:row>
      <xdr:rowOff>108204</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29481</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201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159309</xdr:rowOff>
    </xdr:from>
    <xdr:to>
      <xdr:col>50</xdr:col>
      <xdr:colOff>165100</xdr:colOff>
      <xdr:row>35</xdr:row>
      <xdr:rowOff>89459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598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105986</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576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87528</xdr:rowOff>
    </xdr:from>
    <xdr:to>
      <xdr:col>46</xdr:col>
      <xdr:colOff>38100</xdr:colOff>
      <xdr:row>37</xdr:row>
      <xdr:rowOff>17678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25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34205</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034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60554</xdr:rowOff>
    </xdr:from>
    <xdr:to>
      <xdr:col>41</xdr:col>
      <xdr:colOff>101600</xdr:colOff>
      <xdr:row>37</xdr:row>
      <xdr:rowOff>162154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40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153281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496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59639</xdr:rowOff>
    </xdr:from>
    <xdr:to>
      <xdr:col>36</xdr:col>
      <xdr:colOff>165100</xdr:colOff>
      <xdr:row>37</xdr:row>
      <xdr:rowOff>161240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4032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152366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496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133952</xdr:rowOff>
    </xdr:from>
    <xdr:to>
      <xdr:col>55</xdr:col>
      <xdr:colOff>0</xdr:colOff>
      <xdr:row>57</xdr:row>
      <xdr:rowOff>52168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735152"/>
          <a:ext cx="838200" cy="8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119219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2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52168</xdr:rowOff>
    </xdr:from>
    <xdr:to>
      <xdr:col>50</xdr:col>
      <xdr:colOff>114300</xdr:colOff>
      <xdr:row>57</xdr:row>
      <xdr:rowOff>64229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824818"/>
          <a:ext cx="889000" cy="1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110907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4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138709</xdr:rowOff>
    </xdr:from>
    <xdr:to>
      <xdr:col>45</xdr:col>
      <xdr:colOff>177800</xdr:colOff>
      <xdr:row>57</xdr:row>
      <xdr:rowOff>64229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739909"/>
          <a:ext cx="889000" cy="9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148510</xdr:rowOff>
    </xdr:from>
    <xdr:to>
      <xdr:col>46</xdr:col>
      <xdr:colOff>38100</xdr:colOff>
      <xdr:row>57</xdr:row>
      <xdr:rowOff>78660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95187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138709</xdr:rowOff>
    </xdr:from>
    <xdr:to>
      <xdr:col>41</xdr:col>
      <xdr:colOff>50800</xdr:colOff>
      <xdr:row>56</xdr:row>
      <xdr:rowOff>146689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739909"/>
          <a:ext cx="889000" cy="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145897</xdr:rowOff>
    </xdr:from>
    <xdr:to>
      <xdr:col>41</xdr:col>
      <xdr:colOff>101600</xdr:colOff>
      <xdr:row>57</xdr:row>
      <xdr:rowOff>76047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67174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8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16434</xdr:rowOff>
    </xdr:from>
    <xdr:to>
      <xdr:col>36</xdr:col>
      <xdr:colOff>165100</xdr:colOff>
      <xdr:row>57</xdr:row>
      <xdr:rowOff>118034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109161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83152</xdr:rowOff>
    </xdr:from>
    <xdr:to>
      <xdr:col>55</xdr:col>
      <xdr:colOff>50800</xdr:colOff>
      <xdr:row>57</xdr:row>
      <xdr:rowOff>13302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68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106029</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53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1368</xdr:rowOff>
    </xdr:from>
    <xdr:to>
      <xdr:col>50</xdr:col>
      <xdr:colOff>165100</xdr:colOff>
      <xdr:row>57</xdr:row>
      <xdr:rowOff>102968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77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94095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8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13429</xdr:rowOff>
    </xdr:from>
    <xdr:to>
      <xdr:col>46</xdr:col>
      <xdr:colOff>38100</xdr:colOff>
      <xdr:row>57</xdr:row>
      <xdr:rowOff>115029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78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106156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87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87909</xdr:rowOff>
    </xdr:from>
    <xdr:to>
      <xdr:col>41</xdr:col>
      <xdr:colOff>101600</xdr:colOff>
      <xdr:row>57</xdr:row>
      <xdr:rowOff>18059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68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34586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46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95889</xdr:rowOff>
    </xdr:from>
    <xdr:to>
      <xdr:col>36</xdr:col>
      <xdr:colOff>165100</xdr:colOff>
      <xdr:row>57</xdr:row>
      <xdr:rowOff>26039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69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42566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47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81358</xdr:rowOff>
    </xdr:from>
    <xdr:to>
      <xdr:col>55</xdr:col>
      <xdr:colOff>0</xdr:colOff>
      <xdr:row>76</xdr:row>
      <xdr:rowOff>146281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111558"/>
          <a:ext cx="838200" cy="6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114141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144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81358</xdr:rowOff>
    </xdr:from>
    <xdr:to>
      <xdr:col>50</xdr:col>
      <xdr:colOff>114300</xdr:colOff>
      <xdr:row>77</xdr:row>
      <xdr:rowOff>139520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111558"/>
          <a:ext cx="889000" cy="22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145638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1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93686</xdr:rowOff>
    </xdr:from>
    <xdr:to>
      <xdr:col>45</xdr:col>
      <xdr:colOff>177800</xdr:colOff>
      <xdr:row>77</xdr:row>
      <xdr:rowOff>139520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295336"/>
          <a:ext cx="8890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71558</xdr:rowOff>
    </xdr:from>
    <xdr:to>
      <xdr:col>46</xdr:col>
      <xdr:colOff>38100</xdr:colOff>
      <xdr:row>78</xdr:row>
      <xdr:rowOff>1708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18235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0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87922</xdr:rowOff>
    </xdr:from>
    <xdr:to>
      <xdr:col>41</xdr:col>
      <xdr:colOff>50800</xdr:colOff>
      <xdr:row>77</xdr:row>
      <xdr:rowOff>93686</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118122"/>
          <a:ext cx="889000" cy="17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109049</xdr:rowOff>
    </xdr:from>
    <xdr:to>
      <xdr:col>41</xdr:col>
      <xdr:colOff>101600</xdr:colOff>
      <xdr:row>78</xdr:row>
      <xdr:rowOff>39199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30326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4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85356</xdr:rowOff>
    </xdr:from>
    <xdr:to>
      <xdr:col>36</xdr:col>
      <xdr:colOff>165100</xdr:colOff>
      <xdr:row>78</xdr:row>
      <xdr:rowOff>15506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8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6633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37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95481</xdr:rowOff>
    </xdr:from>
    <xdr:to>
      <xdr:col>55</xdr:col>
      <xdr:colOff>50800</xdr:colOff>
      <xdr:row>77</xdr:row>
      <xdr:rowOff>25631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12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118358</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97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30558</xdr:rowOff>
    </xdr:from>
    <xdr:to>
      <xdr:col>50</xdr:col>
      <xdr:colOff>165100</xdr:colOff>
      <xdr:row>76</xdr:row>
      <xdr:rowOff>132158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06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148685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83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88720</xdr:rowOff>
    </xdr:from>
    <xdr:to>
      <xdr:col>46</xdr:col>
      <xdr:colOff>38100</xdr:colOff>
      <xdr:row>78</xdr:row>
      <xdr:rowOff>18870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29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9997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38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42886</xdr:rowOff>
    </xdr:from>
    <xdr:to>
      <xdr:col>41</xdr:col>
      <xdr:colOff>101600</xdr:colOff>
      <xdr:row>77</xdr:row>
      <xdr:rowOff>144486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24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161013</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301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37122</xdr:rowOff>
    </xdr:from>
    <xdr:to>
      <xdr:col>36</xdr:col>
      <xdr:colOff>165100</xdr:colOff>
      <xdr:row>76</xdr:row>
      <xdr:rowOff>138722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06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155249</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8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78280</xdr:rowOff>
    </xdr:from>
    <xdr:to>
      <xdr:col>55</xdr:col>
      <xdr:colOff>0</xdr:colOff>
      <xdr:row>97</xdr:row>
      <xdr:rowOff>97492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708930"/>
          <a:ext cx="838200" cy="1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132712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20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32364</xdr:rowOff>
    </xdr:from>
    <xdr:to>
      <xdr:col>50</xdr:col>
      <xdr:colOff>114300</xdr:colOff>
      <xdr:row>97</xdr:row>
      <xdr:rowOff>97492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663014"/>
          <a:ext cx="889000" cy="6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35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32364</xdr:rowOff>
    </xdr:from>
    <xdr:to>
      <xdr:col>45</xdr:col>
      <xdr:colOff>177800</xdr:colOff>
      <xdr:row>97</xdr:row>
      <xdr:rowOff>81448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663014"/>
          <a:ext cx="889000" cy="4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95374</xdr:rowOff>
    </xdr:from>
    <xdr:to>
      <xdr:col>46</xdr:col>
      <xdr:colOff>38100</xdr:colOff>
      <xdr:row>97</xdr:row>
      <xdr:rowOff>25524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42051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81448</xdr:rowOff>
    </xdr:from>
    <xdr:to>
      <xdr:col>41</xdr:col>
      <xdr:colOff>50800</xdr:colOff>
      <xdr:row>97</xdr:row>
      <xdr:rowOff>88923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712098"/>
          <a:ext cx="8890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46134</xdr:rowOff>
    </xdr:from>
    <xdr:to>
      <xdr:col>41</xdr:col>
      <xdr:colOff>101600</xdr:colOff>
      <xdr:row>96</xdr:row>
      <xdr:rowOff>147734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0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164261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2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143193</xdr:rowOff>
    </xdr:from>
    <xdr:to>
      <xdr:col>36</xdr:col>
      <xdr:colOff>165100</xdr:colOff>
      <xdr:row>97</xdr:row>
      <xdr:rowOff>73343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89870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27480</xdr:rowOff>
    </xdr:from>
    <xdr:to>
      <xdr:col>55</xdr:col>
      <xdr:colOff>50800</xdr:colOff>
      <xdr:row>97</xdr:row>
      <xdr:rowOff>129080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5907</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63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46692</xdr:rowOff>
    </xdr:from>
    <xdr:to>
      <xdr:col>50</xdr:col>
      <xdr:colOff>165100</xdr:colOff>
      <xdr:row>97</xdr:row>
      <xdr:rowOff>148292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7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139419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7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153014</xdr:rowOff>
    </xdr:from>
    <xdr:to>
      <xdr:col>46</xdr:col>
      <xdr:colOff>38100</xdr:colOff>
      <xdr:row>97</xdr:row>
      <xdr:rowOff>83164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1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74291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70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30648</xdr:rowOff>
    </xdr:from>
    <xdr:to>
      <xdr:col>41</xdr:col>
      <xdr:colOff>101600</xdr:colOff>
      <xdr:row>97</xdr:row>
      <xdr:rowOff>132248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66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123375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75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38123</xdr:rowOff>
    </xdr:from>
    <xdr:to>
      <xdr:col>36</xdr:col>
      <xdr:colOff>165100</xdr:colOff>
      <xdr:row>97</xdr:row>
      <xdr:rowOff>139723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6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130850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76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16804</xdr:rowOff>
    </xdr:from>
    <xdr:to>
      <xdr:col>85</xdr:col>
      <xdr:colOff>127000</xdr:colOff>
      <xdr:row>38</xdr:row>
      <xdr:rowOff>100358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531904"/>
          <a:ext cx="838200" cy="8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103799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7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73703</xdr:rowOff>
    </xdr:from>
    <xdr:to>
      <xdr:col>81</xdr:col>
      <xdr:colOff>50800</xdr:colOff>
      <xdr:row>38</xdr:row>
      <xdr:rowOff>100358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588803"/>
          <a:ext cx="889000" cy="2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134081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3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73703</xdr:rowOff>
    </xdr:from>
    <xdr:to>
      <xdr:col>76</xdr:col>
      <xdr:colOff>114300</xdr:colOff>
      <xdr:row>38</xdr:row>
      <xdr:rowOff>90688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588803"/>
          <a:ext cx="889000" cy="1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43889</xdr:rowOff>
    </xdr:from>
    <xdr:to>
      <xdr:col>76</xdr:col>
      <xdr:colOff>165100</xdr:colOff>
      <xdr:row>37</xdr:row>
      <xdr:rowOff>145489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8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162016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6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90688</xdr:rowOff>
    </xdr:from>
    <xdr:to>
      <xdr:col>71</xdr:col>
      <xdr:colOff>177800</xdr:colOff>
      <xdr:row>38</xdr:row>
      <xdr:rowOff>154399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605788"/>
          <a:ext cx="889000" cy="6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146347</xdr:rowOff>
    </xdr:from>
    <xdr:to>
      <xdr:col>72</xdr:col>
      <xdr:colOff>38100</xdr:colOff>
      <xdr:row>38</xdr:row>
      <xdr:rowOff>76498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89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93024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26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111691</xdr:rowOff>
    </xdr:from>
    <xdr:to>
      <xdr:col>67</xdr:col>
      <xdr:colOff>101600</xdr:colOff>
      <xdr:row>38</xdr:row>
      <xdr:rowOff>41841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5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58368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23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137455</xdr:rowOff>
    </xdr:from>
    <xdr:to>
      <xdr:col>85</xdr:col>
      <xdr:colOff>177800</xdr:colOff>
      <xdr:row>38</xdr:row>
      <xdr:rowOff>67605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8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115882</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5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49558</xdr:rowOff>
    </xdr:from>
    <xdr:to>
      <xdr:col>81</xdr:col>
      <xdr:colOff>101600</xdr:colOff>
      <xdr:row>38</xdr:row>
      <xdr:rowOff>151158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56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142285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65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22903</xdr:rowOff>
    </xdr:from>
    <xdr:to>
      <xdr:col>76</xdr:col>
      <xdr:colOff>165100</xdr:colOff>
      <xdr:row>38</xdr:row>
      <xdr:rowOff>124503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53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115630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63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39888</xdr:rowOff>
    </xdr:from>
    <xdr:to>
      <xdr:col>72</xdr:col>
      <xdr:colOff>38100</xdr:colOff>
      <xdr:row>38</xdr:row>
      <xdr:rowOff>141488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55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132615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64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103599</xdr:rowOff>
    </xdr:from>
    <xdr:to>
      <xdr:col>67</xdr:col>
      <xdr:colOff>101600</xdr:colOff>
      <xdr:row>39</xdr:row>
      <xdr:rowOff>33749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61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24876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71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30863</xdr:rowOff>
    </xdr:from>
    <xdr:to>
      <xdr:col>85</xdr:col>
      <xdr:colOff>127000</xdr:colOff>
      <xdr:row>58</xdr:row>
      <xdr:rowOff>9825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803513"/>
          <a:ext cx="838200" cy="15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102602</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03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30863</xdr:rowOff>
    </xdr:from>
    <xdr:to>
      <xdr:col>81</xdr:col>
      <xdr:colOff>50800</xdr:colOff>
      <xdr:row>57</xdr:row>
      <xdr:rowOff>155915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803513"/>
          <a:ext cx="889000" cy="12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154926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9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155915</xdr:rowOff>
    </xdr:from>
    <xdr:to>
      <xdr:col>76</xdr:col>
      <xdr:colOff>114300</xdr:colOff>
      <xdr:row>57</xdr:row>
      <xdr:rowOff>170416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928565"/>
          <a:ext cx="889000" cy="1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101145</xdr:rowOff>
    </xdr:from>
    <xdr:to>
      <xdr:col>76</xdr:col>
      <xdr:colOff>165100</xdr:colOff>
      <xdr:row>58</xdr:row>
      <xdr:rowOff>31295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7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47822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64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124563</xdr:rowOff>
    </xdr:from>
    <xdr:to>
      <xdr:col>71</xdr:col>
      <xdr:colOff>177800</xdr:colOff>
      <xdr:row>57</xdr:row>
      <xdr:rowOff>170416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897213"/>
          <a:ext cx="889000" cy="4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101843</xdr:rowOff>
    </xdr:from>
    <xdr:to>
      <xdr:col>72</xdr:col>
      <xdr:colOff>38100</xdr:colOff>
      <xdr:row>58</xdr:row>
      <xdr:rowOff>31993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48520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64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117940</xdr:rowOff>
    </xdr:from>
    <xdr:to>
      <xdr:col>67</xdr:col>
      <xdr:colOff>101600</xdr:colOff>
      <xdr:row>58</xdr:row>
      <xdr:rowOff>48090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39217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9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130475</xdr:rowOff>
    </xdr:from>
    <xdr:to>
      <xdr:col>85</xdr:col>
      <xdr:colOff>177800</xdr:colOff>
      <xdr:row>58</xdr:row>
      <xdr:rowOff>60625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90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58153</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83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151513</xdr:rowOff>
    </xdr:from>
    <xdr:to>
      <xdr:col>81</xdr:col>
      <xdr:colOff>101600</xdr:colOff>
      <xdr:row>57</xdr:row>
      <xdr:rowOff>81663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75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98190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52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105115</xdr:rowOff>
    </xdr:from>
    <xdr:to>
      <xdr:col>76</xdr:col>
      <xdr:colOff>165100</xdr:colOff>
      <xdr:row>58</xdr:row>
      <xdr:rowOff>35265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7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26392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97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119616</xdr:rowOff>
    </xdr:from>
    <xdr:to>
      <xdr:col>72</xdr:col>
      <xdr:colOff>38100</xdr:colOff>
      <xdr:row>58</xdr:row>
      <xdr:rowOff>49766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40893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8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73763</xdr:rowOff>
    </xdr:from>
    <xdr:to>
      <xdr:col>67</xdr:col>
      <xdr:colOff>101600</xdr:colOff>
      <xdr:row>58</xdr:row>
      <xdr:rowOff>3913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4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20440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62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45124</xdr:rowOff>
    </xdr:from>
    <xdr:to>
      <xdr:col>85</xdr:col>
      <xdr:colOff>127000</xdr:colOff>
      <xdr:row>79</xdr:row>
      <xdr:rowOff>94845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89674"/>
          <a:ext cx="8382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40301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13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45124</xdr:rowOff>
    </xdr:from>
    <xdr:to>
      <xdr:col>81</xdr:col>
      <xdr:colOff>50800</xdr:colOff>
      <xdr:row>79</xdr:row>
      <xdr:rowOff>64777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89674"/>
          <a:ext cx="889000" cy="1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89628</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6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64777</xdr:rowOff>
    </xdr:from>
    <xdr:to>
      <xdr:col>76</xdr:col>
      <xdr:colOff>114300</xdr:colOff>
      <xdr:row>79</xdr:row>
      <xdr:rowOff>97684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609327"/>
          <a:ext cx="889000" cy="3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3907</xdr:rowOff>
    </xdr:from>
    <xdr:to>
      <xdr:col>76</xdr:col>
      <xdr:colOff>165100</xdr:colOff>
      <xdr:row>79</xdr:row>
      <xdr:rowOff>105507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122034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97684</xdr:rowOff>
    </xdr:from>
    <xdr:to>
      <xdr:col>71</xdr:col>
      <xdr:colOff>177800</xdr:colOff>
      <xdr:row>79</xdr:row>
      <xdr:rowOff>98065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64223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17864</xdr:rowOff>
    </xdr:from>
    <xdr:to>
      <xdr:col>72</xdr:col>
      <xdr:colOff>38100</xdr:colOff>
      <xdr:row>79</xdr:row>
      <xdr:rowOff>119464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135991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32352</xdr:rowOff>
    </xdr:from>
    <xdr:to>
      <xdr:col>67</xdr:col>
      <xdr:colOff>101600</xdr:colOff>
      <xdr:row>79</xdr:row>
      <xdr:rowOff>133952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150479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35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44045</xdr:rowOff>
    </xdr:from>
    <xdr:to>
      <xdr:col>85</xdr:col>
      <xdr:colOff>177800</xdr:colOff>
      <xdr:row>79</xdr:row>
      <xdr:rowOff>145645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8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167300</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4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165774</xdr:rowOff>
    </xdr:from>
    <xdr:to>
      <xdr:col>81</xdr:col>
      <xdr:colOff>101600</xdr:colOff>
      <xdr:row>79</xdr:row>
      <xdr:rowOff>95924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3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112451</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331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13977</xdr:rowOff>
    </xdr:from>
    <xdr:to>
      <xdr:col>76</xdr:col>
      <xdr:colOff>165100</xdr:colOff>
      <xdr:row>79</xdr:row>
      <xdr:rowOff>115577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5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106704</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25111" y="1365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46884</xdr:rowOff>
    </xdr:from>
    <xdr:to>
      <xdr:col>72</xdr:col>
      <xdr:colOff>38100</xdr:colOff>
      <xdr:row>79</xdr:row>
      <xdr:rowOff>148484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9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139611</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684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47265</xdr:rowOff>
    </xdr:from>
    <xdr:to>
      <xdr:col>67</xdr:col>
      <xdr:colOff>101600</xdr:colOff>
      <xdr:row>79</xdr:row>
      <xdr:rowOff>148865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9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139992</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684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39115</xdr:rowOff>
    </xdr:from>
    <xdr:to>
      <xdr:col>85</xdr:col>
      <xdr:colOff>127000</xdr:colOff>
      <xdr:row>97</xdr:row>
      <xdr:rowOff>40906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669765"/>
          <a:ext cx="8382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664</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5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31539</xdr:rowOff>
    </xdr:from>
    <xdr:to>
      <xdr:col>81</xdr:col>
      <xdr:colOff>50800</xdr:colOff>
      <xdr:row>97</xdr:row>
      <xdr:rowOff>40906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662189"/>
          <a:ext cx="889000" cy="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3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101212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3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31539</xdr:rowOff>
    </xdr:from>
    <xdr:to>
      <xdr:col>76</xdr:col>
      <xdr:colOff>114300</xdr:colOff>
      <xdr:row>97</xdr:row>
      <xdr:rowOff>55973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662189"/>
          <a:ext cx="889000" cy="2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169549</xdr:rowOff>
    </xdr:from>
    <xdr:to>
      <xdr:col>76</xdr:col>
      <xdr:colOff>165100</xdr:colOff>
      <xdr:row>97</xdr:row>
      <xdr:rowOff>99699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2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90826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72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22782</xdr:rowOff>
    </xdr:from>
    <xdr:to>
      <xdr:col>71</xdr:col>
      <xdr:colOff>177800</xdr:colOff>
      <xdr:row>97</xdr:row>
      <xdr:rowOff>55973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653432"/>
          <a:ext cx="889000" cy="3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22011</xdr:rowOff>
    </xdr:from>
    <xdr:to>
      <xdr:col>72</xdr:col>
      <xdr:colOff>38100</xdr:colOff>
      <xdr:row>97</xdr:row>
      <xdr:rowOff>123611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5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114738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74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11280</xdr:rowOff>
    </xdr:from>
    <xdr:to>
      <xdr:col>67</xdr:col>
      <xdr:colOff>101600</xdr:colOff>
      <xdr:row>97</xdr:row>
      <xdr:rowOff>112880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104007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73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159765</xdr:rowOff>
    </xdr:from>
    <xdr:to>
      <xdr:col>85</xdr:col>
      <xdr:colOff>177800</xdr:colOff>
      <xdr:row>97</xdr:row>
      <xdr:rowOff>89915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1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138192</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9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161556</xdr:rowOff>
    </xdr:from>
    <xdr:to>
      <xdr:col>81</xdr:col>
      <xdr:colOff>101600</xdr:colOff>
      <xdr:row>97</xdr:row>
      <xdr:rowOff>91706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2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108233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39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152189</xdr:rowOff>
    </xdr:from>
    <xdr:to>
      <xdr:col>76</xdr:col>
      <xdr:colOff>165100</xdr:colOff>
      <xdr:row>97</xdr:row>
      <xdr:rowOff>82339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1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98866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38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5173</xdr:rowOff>
    </xdr:from>
    <xdr:to>
      <xdr:col>72</xdr:col>
      <xdr:colOff>38100</xdr:colOff>
      <xdr:row>97</xdr:row>
      <xdr:rowOff>106773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3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123300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41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143432</xdr:rowOff>
    </xdr:from>
    <xdr:to>
      <xdr:col>67</xdr:col>
      <xdr:colOff>101600</xdr:colOff>
      <xdr:row>97</xdr:row>
      <xdr:rowOff>73582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0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90109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37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2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157552</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50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48046</xdr:rowOff>
    </xdr:from>
    <xdr:to>
      <xdr:col>107</xdr:col>
      <xdr:colOff>101600</xdr:colOff>
      <xdr:row>39</xdr:row>
      <xdr:rowOff>149646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166173</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48046</xdr:rowOff>
    </xdr:from>
    <xdr:to>
      <xdr:col>102</xdr:col>
      <xdr:colOff>165100</xdr:colOff>
      <xdr:row>39</xdr:row>
      <xdr:rowOff>149646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166173</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47981</xdr:rowOff>
    </xdr:from>
    <xdr:to>
      <xdr:col>98</xdr:col>
      <xdr:colOff>38100</xdr:colOff>
      <xdr:row>39</xdr:row>
      <xdr:rowOff>149581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166108</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5097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146,492</a:t>
          </a:r>
          <a:r>
            <a:rPr kumimoji="1" lang="ja-JP" altLang="ja-JP" sz="1100">
              <a:solidFill>
                <a:schemeClr val="dk1"/>
              </a:solidFill>
              <a:effectLst/>
              <a:latin typeface="+mn-lt"/>
              <a:ea typeface="+mn-ea"/>
              <a:cs typeface="+mn-cs"/>
            </a:rPr>
            <a:t>円となっており、前年度から</a:t>
          </a:r>
          <a:r>
            <a:rPr kumimoji="1" lang="en-US" altLang="ja-JP" sz="1100">
              <a:solidFill>
                <a:schemeClr val="dk1"/>
              </a:solidFill>
              <a:effectLst/>
              <a:latin typeface="+mn-lt"/>
              <a:ea typeface="+mn-ea"/>
              <a:cs typeface="+mn-cs"/>
            </a:rPr>
            <a:t>87,566</a:t>
          </a:r>
          <a:r>
            <a:rPr kumimoji="1" lang="ja-JP" altLang="en-US" sz="1100">
              <a:solidFill>
                <a:schemeClr val="dk1"/>
              </a:solidFill>
              <a:effectLst/>
              <a:latin typeface="+mn-lt"/>
              <a:ea typeface="+mn-ea"/>
              <a:cs typeface="+mn-cs"/>
            </a:rPr>
            <a:t>円減少している。</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特別定額給付金事業が終了</a:t>
          </a:r>
          <a:r>
            <a:rPr kumimoji="1" lang="ja-JP" altLang="ja-JP" sz="1100">
              <a:solidFill>
                <a:schemeClr val="dk1"/>
              </a:solidFill>
              <a:effectLst/>
              <a:latin typeface="+mn-lt"/>
              <a:ea typeface="+mn-ea"/>
              <a:cs typeface="+mn-cs"/>
            </a:rPr>
            <a:t>したため。</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155,348</a:t>
          </a:r>
          <a:r>
            <a:rPr kumimoji="1" lang="ja-JP" altLang="en-US" sz="1100">
              <a:solidFill>
                <a:schemeClr val="dk1"/>
              </a:solidFill>
              <a:effectLst/>
              <a:latin typeface="+mn-lt"/>
              <a:ea typeface="+mn-ea"/>
              <a:cs typeface="+mn-cs"/>
            </a:rPr>
            <a:t>円となっており、前年度から</a:t>
          </a:r>
          <a:r>
            <a:rPr kumimoji="1" lang="en-US" altLang="ja-JP" sz="1100">
              <a:solidFill>
                <a:schemeClr val="dk1"/>
              </a:solidFill>
              <a:effectLst/>
              <a:latin typeface="+mn-lt"/>
              <a:ea typeface="+mn-ea"/>
              <a:cs typeface="+mn-cs"/>
            </a:rPr>
            <a:t>17,779</a:t>
          </a:r>
          <a:r>
            <a:rPr kumimoji="1" lang="ja-JP" altLang="en-US" sz="1100">
              <a:solidFill>
                <a:schemeClr val="dk1"/>
              </a:solidFill>
              <a:effectLst/>
              <a:latin typeface="+mn-lt"/>
              <a:ea typeface="+mn-ea"/>
              <a:cs typeface="+mn-cs"/>
            </a:rPr>
            <a:t>円増加した。これは住民非課税世帯と子育て世帯への臨時特別給付金によるもの。</a:t>
          </a:r>
          <a:endParaRPr kumimoji="0" lang="en-US" altLang="ja-JP" sz="14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・衛生費は、住民一人当たり</a:t>
          </a:r>
          <a:r>
            <a:rPr kumimoji="1" lang="en-US" altLang="ja-JP" sz="1100">
              <a:solidFill>
                <a:schemeClr val="dk1"/>
              </a:solidFill>
              <a:effectLst/>
              <a:latin typeface="+mn-lt"/>
              <a:ea typeface="+mn-ea"/>
              <a:cs typeface="+mn-cs"/>
            </a:rPr>
            <a:t>38,816</a:t>
          </a:r>
          <a:r>
            <a:rPr kumimoji="1" lang="ja-JP" altLang="ja-JP" sz="1100">
              <a:solidFill>
                <a:schemeClr val="dk1"/>
              </a:solidFill>
              <a:effectLst/>
              <a:latin typeface="+mn-lt"/>
              <a:ea typeface="+mn-ea"/>
              <a:cs typeface="+mn-cs"/>
            </a:rPr>
            <a:t>円となっており、前年度から</a:t>
          </a:r>
          <a:r>
            <a:rPr kumimoji="1" lang="en-US" altLang="ja-JP" sz="1100">
              <a:solidFill>
                <a:schemeClr val="dk1"/>
              </a:solidFill>
              <a:effectLst/>
              <a:latin typeface="+mn-lt"/>
              <a:ea typeface="+mn-ea"/>
              <a:cs typeface="+mn-cs"/>
            </a:rPr>
            <a:t>6,498</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した。これは</a:t>
          </a:r>
          <a:r>
            <a:rPr kumimoji="1" lang="ja-JP" altLang="en-US" sz="1100">
              <a:solidFill>
                <a:schemeClr val="dk1"/>
              </a:solidFill>
              <a:effectLst/>
              <a:latin typeface="+mn-lt"/>
              <a:ea typeface="+mn-ea"/>
              <a:cs typeface="+mn-cs"/>
            </a:rPr>
            <a:t>新型コロナウイルス予防接種委託料によるもの</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・農林水産業費は、住民一人当たり</a:t>
          </a:r>
          <a:r>
            <a:rPr kumimoji="1" lang="en-US" altLang="ja-JP" sz="1100">
              <a:solidFill>
                <a:schemeClr val="dk1"/>
              </a:solidFill>
              <a:effectLst/>
              <a:latin typeface="+mn-lt"/>
              <a:ea typeface="+mn-ea"/>
              <a:cs typeface="+mn-cs"/>
            </a:rPr>
            <a:t>44,028</a:t>
          </a:r>
          <a:r>
            <a:rPr kumimoji="1" lang="ja-JP" altLang="ja-JP" sz="1100">
              <a:solidFill>
                <a:schemeClr val="dk1"/>
              </a:solidFill>
              <a:effectLst/>
              <a:latin typeface="+mn-lt"/>
              <a:ea typeface="+mn-ea"/>
              <a:cs typeface="+mn-cs"/>
            </a:rPr>
            <a:t>円となっており、前年度から</a:t>
          </a:r>
          <a:r>
            <a:rPr kumimoji="1" lang="en-US" altLang="ja-JP" sz="1100">
              <a:solidFill>
                <a:schemeClr val="dk1"/>
              </a:solidFill>
              <a:effectLst/>
              <a:latin typeface="+mn-lt"/>
              <a:ea typeface="+mn-ea"/>
              <a:cs typeface="+mn-cs"/>
            </a:rPr>
            <a:t>8,237</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した。これは</a:t>
          </a:r>
          <a:r>
            <a:rPr kumimoji="1" lang="ja-JP" altLang="en-US" sz="1100">
              <a:solidFill>
                <a:schemeClr val="dk1"/>
              </a:solidFill>
              <a:effectLst/>
              <a:latin typeface="+mn-lt"/>
              <a:ea typeface="+mn-ea"/>
              <a:cs typeface="+mn-cs"/>
            </a:rPr>
            <a:t>たい肥センター管理運営費（主に改修工事と備品購入）の増加によるもの</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54,088</a:t>
          </a:r>
          <a:r>
            <a:rPr kumimoji="1" lang="ja-JP" altLang="ja-JP" sz="1100">
              <a:solidFill>
                <a:schemeClr val="dk1"/>
              </a:solidFill>
              <a:effectLst/>
              <a:latin typeface="+mn-lt"/>
              <a:ea typeface="+mn-ea"/>
              <a:cs typeface="+mn-cs"/>
            </a:rPr>
            <a:t>円となっており、前年度から</a:t>
          </a:r>
          <a:r>
            <a:rPr kumimoji="1" lang="en-US" altLang="ja-JP" sz="1100">
              <a:solidFill>
                <a:schemeClr val="dk1"/>
              </a:solidFill>
              <a:effectLst/>
              <a:latin typeface="+mn-lt"/>
              <a:ea typeface="+mn-ea"/>
              <a:cs typeface="+mn-cs"/>
            </a:rPr>
            <a:t>39,478</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町民体育館空調及び電気設備工事の終了と学校施設環境改善交付金事業の終了によるもの。</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栃木県茂木町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財政調整基金については、中期的な見通しのもと決算剰余金を中心に積立てるとともに，必要</a:t>
          </a:r>
          <a:r>
            <a:rPr kumimoji="1" lang="ja-JP" altLang="en-US" sz="1100">
              <a:solidFill>
                <a:schemeClr val="dk1"/>
              </a:solidFill>
              <a:effectLst/>
              <a:latin typeface="+mn-lt"/>
              <a:ea typeface="+mn-ea"/>
              <a:cs typeface="+mn-cs"/>
            </a:rPr>
            <a:t>最低限</a:t>
          </a:r>
          <a:r>
            <a:rPr kumimoji="1" lang="ja-JP" altLang="ja-JP" sz="1100">
              <a:solidFill>
                <a:schemeClr val="dk1"/>
              </a:solidFill>
              <a:effectLst/>
              <a:latin typeface="+mn-lt"/>
              <a:ea typeface="+mn-ea"/>
              <a:cs typeface="+mn-cs"/>
            </a:rPr>
            <a:t>の取り崩しに努めている。令和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年度は取崩し額より剰余金の積立てが多く、財政調整基金は増額（前年度比</a:t>
          </a:r>
          <a:r>
            <a:rPr kumimoji="1" lang="en-US" altLang="ja-JP" sz="1100">
              <a:solidFill>
                <a:schemeClr val="dk1"/>
              </a:solidFill>
              <a:effectLst/>
              <a:latin typeface="+mn-lt"/>
              <a:ea typeface="+mn-ea"/>
              <a:cs typeface="+mn-cs"/>
            </a:rPr>
            <a:t>214</a:t>
          </a:r>
          <a:r>
            <a:rPr kumimoji="1" lang="ja-JP" altLang="ja-JP" sz="1100">
              <a:solidFill>
                <a:schemeClr val="dk1"/>
              </a:solidFill>
              <a:effectLst/>
              <a:latin typeface="+mn-lt"/>
              <a:ea typeface="+mn-ea"/>
              <a:cs typeface="+mn-cs"/>
            </a:rPr>
            <a:t>百万円）となった。 </a:t>
          </a:r>
          <a:endParaRPr lang="ja-JP" altLang="ja-JP" sz="1400">
            <a:effectLst/>
          </a:endParaRPr>
        </a:p>
        <a:p>
          <a:r>
            <a:rPr kumimoji="1" lang="ja-JP" altLang="ja-JP" sz="1100">
              <a:solidFill>
                <a:schemeClr val="dk1"/>
              </a:solidFill>
              <a:effectLst/>
              <a:latin typeface="+mn-lt"/>
              <a:ea typeface="+mn-ea"/>
              <a:cs typeface="+mn-cs"/>
            </a:rPr>
            <a:t>　実質収支については，普通建設事業費が減少したこと等により比率は増加した。 </a:t>
          </a:r>
          <a:endParaRPr lang="ja-JP" altLang="ja-JP" sz="1400">
            <a:effectLst/>
          </a:endParaRPr>
        </a:p>
        <a:p>
          <a:r>
            <a:rPr kumimoji="1" lang="ja-JP" altLang="ja-JP" sz="1100">
              <a:solidFill>
                <a:schemeClr val="dk1"/>
              </a:solidFill>
              <a:effectLst/>
              <a:latin typeface="+mn-lt"/>
              <a:ea typeface="+mn-ea"/>
              <a:cs typeface="+mn-cs"/>
            </a:rPr>
            <a:t>　実質単年度収支は横ばいである。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栃木県茂木町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各会計単位で赤字が発生している会計はない。</a:t>
          </a:r>
          <a:endParaRPr lang="ja-JP" altLang="ja-JP" sz="1400">
            <a:effectLst/>
          </a:endParaRPr>
        </a:p>
        <a:p>
          <a:r>
            <a:rPr kumimoji="1" lang="ja-JP" altLang="ja-JP" sz="1100">
              <a:solidFill>
                <a:schemeClr val="dk1"/>
              </a:solidFill>
              <a:effectLst/>
              <a:latin typeface="+mn-lt"/>
              <a:ea typeface="+mn-ea"/>
              <a:cs typeface="+mn-cs"/>
            </a:rPr>
            <a:t>　その他の会計については大きな変動はなく、全会計合計でも黒字額が増加した。今後も各経費において財政需要の増加が見込まれるが歳出削減に努めていく。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81</v>
      </c>
      <c r="C2" s="179"/>
      <c r="D2" s="180"/>
    </row>
    <row r="3" spans="1:119" ht="18.75" customHeight="1" thickBot="1" x14ac:dyDescent="0.2">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8753784</v>
      </c>
      <c r="BO4" s="410"/>
      <c r="BP4" s="410"/>
      <c r="BQ4" s="410"/>
      <c r="BR4" s="410"/>
      <c r="BS4" s="410"/>
      <c r="BT4" s="410"/>
      <c r="BU4" s="411"/>
      <c r="BV4" s="409">
        <v>9775424</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25.2</v>
      </c>
      <c r="CU4" s="416"/>
      <c r="CV4" s="416"/>
      <c r="CW4" s="416"/>
      <c r="CX4" s="416"/>
      <c r="CY4" s="416"/>
      <c r="CZ4" s="416"/>
      <c r="DA4" s="417"/>
      <c r="DB4" s="415">
        <v>16.399999999999999</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7484674</v>
      </c>
      <c r="BO5" s="447"/>
      <c r="BP5" s="447"/>
      <c r="BQ5" s="447"/>
      <c r="BR5" s="447"/>
      <c r="BS5" s="447"/>
      <c r="BT5" s="447"/>
      <c r="BU5" s="448"/>
      <c r="BV5" s="446">
        <v>8992205</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82.9</v>
      </c>
      <c r="CU5" s="444"/>
      <c r="CV5" s="444"/>
      <c r="CW5" s="444"/>
      <c r="CX5" s="444"/>
      <c r="CY5" s="444"/>
      <c r="CZ5" s="444"/>
      <c r="DA5" s="445"/>
      <c r="DB5" s="443">
        <v>90.9</v>
      </c>
      <c r="DC5" s="444"/>
      <c r="DD5" s="444"/>
      <c r="DE5" s="444"/>
      <c r="DF5" s="444"/>
      <c r="DG5" s="444"/>
      <c r="DH5" s="444"/>
      <c r="DI5" s="445"/>
    </row>
    <row r="6" spans="1:119" ht="18.75" customHeight="1" x14ac:dyDescent="0.15">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1269110</v>
      </c>
      <c r="BO6" s="447"/>
      <c r="BP6" s="447"/>
      <c r="BQ6" s="447"/>
      <c r="BR6" s="447"/>
      <c r="BS6" s="447"/>
      <c r="BT6" s="447"/>
      <c r="BU6" s="448"/>
      <c r="BV6" s="446">
        <v>783219</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86.7</v>
      </c>
      <c r="CU6" s="484"/>
      <c r="CV6" s="484"/>
      <c r="CW6" s="484"/>
      <c r="CX6" s="484"/>
      <c r="CY6" s="484"/>
      <c r="CZ6" s="484"/>
      <c r="DA6" s="485"/>
      <c r="DB6" s="483">
        <v>94.6</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105</v>
      </c>
      <c r="AV7" s="479"/>
      <c r="AW7" s="479"/>
      <c r="AX7" s="479"/>
      <c r="AY7" s="480" t="s">
        <v>106</v>
      </c>
      <c r="AZ7" s="481"/>
      <c r="BA7" s="481"/>
      <c r="BB7" s="481"/>
      <c r="BC7" s="481"/>
      <c r="BD7" s="481"/>
      <c r="BE7" s="481"/>
      <c r="BF7" s="481"/>
      <c r="BG7" s="481"/>
      <c r="BH7" s="481"/>
      <c r="BI7" s="481"/>
      <c r="BJ7" s="481"/>
      <c r="BK7" s="481"/>
      <c r="BL7" s="481"/>
      <c r="BM7" s="482"/>
      <c r="BN7" s="446">
        <v>48831</v>
      </c>
      <c r="BO7" s="447"/>
      <c r="BP7" s="447"/>
      <c r="BQ7" s="447"/>
      <c r="BR7" s="447"/>
      <c r="BS7" s="447"/>
      <c r="BT7" s="447"/>
      <c r="BU7" s="448"/>
      <c r="BV7" s="446">
        <v>35941</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4850878</v>
      </c>
      <c r="CU7" s="447"/>
      <c r="CV7" s="447"/>
      <c r="CW7" s="447"/>
      <c r="CX7" s="447"/>
      <c r="CY7" s="447"/>
      <c r="CZ7" s="447"/>
      <c r="DA7" s="448"/>
      <c r="DB7" s="446">
        <v>4550182</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1220279</v>
      </c>
      <c r="BO8" s="447"/>
      <c r="BP8" s="447"/>
      <c r="BQ8" s="447"/>
      <c r="BR8" s="447"/>
      <c r="BS8" s="447"/>
      <c r="BT8" s="447"/>
      <c r="BU8" s="448"/>
      <c r="BV8" s="446">
        <v>747278</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0.38</v>
      </c>
      <c r="CU8" s="487"/>
      <c r="CV8" s="487"/>
      <c r="CW8" s="487"/>
      <c r="CX8" s="487"/>
      <c r="CY8" s="487"/>
      <c r="CZ8" s="487"/>
      <c r="DA8" s="488"/>
      <c r="DB8" s="486">
        <v>0.4</v>
      </c>
      <c r="DC8" s="487"/>
      <c r="DD8" s="487"/>
      <c r="DE8" s="487"/>
      <c r="DF8" s="487"/>
      <c r="DG8" s="487"/>
      <c r="DH8" s="487"/>
      <c r="DI8" s="488"/>
    </row>
    <row r="9" spans="1:119" ht="18.75" customHeight="1" thickBot="1" x14ac:dyDescent="0.2">
      <c r="A9" s="178"/>
      <c r="B9" s="440" t="s">
        <v>112</v>
      </c>
      <c r="C9" s="441"/>
      <c r="D9" s="441"/>
      <c r="E9" s="441"/>
      <c r="F9" s="441"/>
      <c r="G9" s="441"/>
      <c r="H9" s="441"/>
      <c r="I9" s="441"/>
      <c r="J9" s="441"/>
      <c r="K9" s="489"/>
      <c r="L9" s="490" t="s">
        <v>113</v>
      </c>
      <c r="M9" s="491"/>
      <c r="N9" s="491"/>
      <c r="O9" s="491"/>
      <c r="P9" s="491"/>
      <c r="Q9" s="492"/>
      <c r="R9" s="493">
        <v>11891</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94</v>
      </c>
      <c r="AV9" s="479"/>
      <c r="AW9" s="479"/>
      <c r="AX9" s="479"/>
      <c r="AY9" s="480" t="s">
        <v>116</v>
      </c>
      <c r="AZ9" s="481"/>
      <c r="BA9" s="481"/>
      <c r="BB9" s="481"/>
      <c r="BC9" s="481"/>
      <c r="BD9" s="481"/>
      <c r="BE9" s="481"/>
      <c r="BF9" s="481"/>
      <c r="BG9" s="481"/>
      <c r="BH9" s="481"/>
      <c r="BI9" s="481"/>
      <c r="BJ9" s="481"/>
      <c r="BK9" s="481"/>
      <c r="BL9" s="481"/>
      <c r="BM9" s="482"/>
      <c r="BN9" s="446">
        <v>473001</v>
      </c>
      <c r="BO9" s="447"/>
      <c r="BP9" s="447"/>
      <c r="BQ9" s="447"/>
      <c r="BR9" s="447"/>
      <c r="BS9" s="447"/>
      <c r="BT9" s="447"/>
      <c r="BU9" s="448"/>
      <c r="BV9" s="446">
        <v>176601</v>
      </c>
      <c r="BW9" s="447"/>
      <c r="BX9" s="447"/>
      <c r="BY9" s="447"/>
      <c r="BZ9" s="447"/>
      <c r="CA9" s="447"/>
      <c r="CB9" s="447"/>
      <c r="CC9" s="448"/>
      <c r="CD9" s="449" t="s">
        <v>117</v>
      </c>
      <c r="CE9" s="450"/>
      <c r="CF9" s="450"/>
      <c r="CG9" s="450"/>
      <c r="CH9" s="450"/>
      <c r="CI9" s="450"/>
      <c r="CJ9" s="450"/>
      <c r="CK9" s="450"/>
      <c r="CL9" s="450"/>
      <c r="CM9" s="450"/>
      <c r="CN9" s="450"/>
      <c r="CO9" s="450"/>
      <c r="CP9" s="450"/>
      <c r="CQ9" s="450"/>
      <c r="CR9" s="450"/>
      <c r="CS9" s="451"/>
      <c r="CT9" s="443">
        <v>11.2</v>
      </c>
      <c r="CU9" s="444"/>
      <c r="CV9" s="444"/>
      <c r="CW9" s="444"/>
      <c r="CX9" s="444"/>
      <c r="CY9" s="444"/>
      <c r="CZ9" s="444"/>
      <c r="DA9" s="445"/>
      <c r="DB9" s="443">
        <v>12</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118</v>
      </c>
      <c r="M10" s="476"/>
      <c r="N10" s="476"/>
      <c r="O10" s="476"/>
      <c r="P10" s="476"/>
      <c r="Q10" s="477"/>
      <c r="R10" s="497">
        <v>13188</v>
      </c>
      <c r="S10" s="498"/>
      <c r="T10" s="498"/>
      <c r="U10" s="498"/>
      <c r="V10" s="499"/>
      <c r="W10" s="434"/>
      <c r="X10" s="435"/>
      <c r="Y10" s="435"/>
      <c r="Z10" s="435"/>
      <c r="AA10" s="435"/>
      <c r="AB10" s="435"/>
      <c r="AC10" s="435"/>
      <c r="AD10" s="435"/>
      <c r="AE10" s="435"/>
      <c r="AF10" s="435"/>
      <c r="AG10" s="435"/>
      <c r="AH10" s="435"/>
      <c r="AI10" s="435"/>
      <c r="AJ10" s="435"/>
      <c r="AK10" s="435"/>
      <c r="AL10" s="438"/>
      <c r="AM10" s="475" t="s">
        <v>119</v>
      </c>
      <c r="AN10" s="476"/>
      <c r="AO10" s="476"/>
      <c r="AP10" s="476"/>
      <c r="AQ10" s="476"/>
      <c r="AR10" s="476"/>
      <c r="AS10" s="476"/>
      <c r="AT10" s="477"/>
      <c r="AU10" s="478" t="s">
        <v>120</v>
      </c>
      <c r="AV10" s="479"/>
      <c r="AW10" s="479"/>
      <c r="AX10" s="479"/>
      <c r="AY10" s="480" t="s">
        <v>121</v>
      </c>
      <c r="AZ10" s="481"/>
      <c r="BA10" s="481"/>
      <c r="BB10" s="481"/>
      <c r="BC10" s="481"/>
      <c r="BD10" s="481"/>
      <c r="BE10" s="481"/>
      <c r="BF10" s="481"/>
      <c r="BG10" s="481"/>
      <c r="BH10" s="481"/>
      <c r="BI10" s="481"/>
      <c r="BJ10" s="481"/>
      <c r="BK10" s="481"/>
      <c r="BL10" s="481"/>
      <c r="BM10" s="482"/>
      <c r="BN10" s="446">
        <v>417971</v>
      </c>
      <c r="BO10" s="447"/>
      <c r="BP10" s="447"/>
      <c r="BQ10" s="447"/>
      <c r="BR10" s="447"/>
      <c r="BS10" s="447"/>
      <c r="BT10" s="447"/>
      <c r="BU10" s="448"/>
      <c r="BV10" s="446">
        <v>431645</v>
      </c>
      <c r="BW10" s="447"/>
      <c r="BX10" s="447"/>
      <c r="BY10" s="447"/>
      <c r="BZ10" s="447"/>
      <c r="CA10" s="447"/>
      <c r="CB10" s="447"/>
      <c r="CC10" s="44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123</v>
      </c>
      <c r="M11" s="501"/>
      <c r="N11" s="501"/>
      <c r="O11" s="501"/>
      <c r="P11" s="501"/>
      <c r="Q11" s="502"/>
      <c r="R11" s="503" t="s">
        <v>124</v>
      </c>
      <c r="S11" s="504"/>
      <c r="T11" s="504"/>
      <c r="U11" s="504"/>
      <c r="V11" s="505"/>
      <c r="W11" s="434"/>
      <c r="X11" s="435"/>
      <c r="Y11" s="435"/>
      <c r="Z11" s="435"/>
      <c r="AA11" s="435"/>
      <c r="AB11" s="435"/>
      <c r="AC11" s="435"/>
      <c r="AD11" s="435"/>
      <c r="AE11" s="435"/>
      <c r="AF11" s="435"/>
      <c r="AG11" s="435"/>
      <c r="AH11" s="435"/>
      <c r="AI11" s="435"/>
      <c r="AJ11" s="435"/>
      <c r="AK11" s="435"/>
      <c r="AL11" s="438"/>
      <c r="AM11" s="475" t="s">
        <v>125</v>
      </c>
      <c r="AN11" s="476"/>
      <c r="AO11" s="476"/>
      <c r="AP11" s="476"/>
      <c r="AQ11" s="476"/>
      <c r="AR11" s="476"/>
      <c r="AS11" s="476"/>
      <c r="AT11" s="477"/>
      <c r="AU11" s="478" t="s">
        <v>120</v>
      </c>
      <c r="AV11" s="479"/>
      <c r="AW11" s="479"/>
      <c r="AX11" s="479"/>
      <c r="AY11" s="480" t="s">
        <v>126</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127</v>
      </c>
      <c r="CE11" s="450"/>
      <c r="CF11" s="450"/>
      <c r="CG11" s="450"/>
      <c r="CH11" s="450"/>
      <c r="CI11" s="450"/>
      <c r="CJ11" s="450"/>
      <c r="CK11" s="450"/>
      <c r="CL11" s="450"/>
      <c r="CM11" s="450"/>
      <c r="CN11" s="450"/>
      <c r="CO11" s="450"/>
      <c r="CP11" s="450"/>
      <c r="CQ11" s="450"/>
      <c r="CR11" s="450"/>
      <c r="CS11" s="451"/>
      <c r="CT11" s="486" t="s">
        <v>128</v>
      </c>
      <c r="CU11" s="487"/>
      <c r="CV11" s="487"/>
      <c r="CW11" s="487"/>
      <c r="CX11" s="487"/>
      <c r="CY11" s="487"/>
      <c r="CZ11" s="487"/>
      <c r="DA11" s="488"/>
      <c r="DB11" s="486" t="s">
        <v>128</v>
      </c>
      <c r="DC11" s="487"/>
      <c r="DD11" s="487"/>
      <c r="DE11" s="487"/>
      <c r="DF11" s="487"/>
      <c r="DG11" s="487"/>
      <c r="DH11" s="487"/>
      <c r="DI11" s="488"/>
    </row>
    <row r="12" spans="1:119" ht="18.75" customHeight="1" x14ac:dyDescent="0.15">
      <c r="A12" s="178"/>
      <c r="B12" s="506" t="s">
        <v>129</v>
      </c>
      <c r="C12" s="507"/>
      <c r="D12" s="507"/>
      <c r="E12" s="507"/>
      <c r="F12" s="507"/>
      <c r="G12" s="507"/>
      <c r="H12" s="507"/>
      <c r="I12" s="507"/>
      <c r="J12" s="507"/>
      <c r="K12" s="508"/>
      <c r="L12" s="515" t="s">
        <v>130</v>
      </c>
      <c r="M12" s="516"/>
      <c r="N12" s="516"/>
      <c r="O12" s="516"/>
      <c r="P12" s="516"/>
      <c r="Q12" s="517"/>
      <c r="R12" s="518">
        <v>12178</v>
      </c>
      <c r="S12" s="519"/>
      <c r="T12" s="519"/>
      <c r="U12" s="519"/>
      <c r="V12" s="520"/>
      <c r="W12" s="521" t="s">
        <v>1</v>
      </c>
      <c r="X12" s="479"/>
      <c r="Y12" s="479"/>
      <c r="Z12" s="479"/>
      <c r="AA12" s="479"/>
      <c r="AB12" s="522"/>
      <c r="AC12" s="523" t="s">
        <v>131</v>
      </c>
      <c r="AD12" s="524"/>
      <c r="AE12" s="524"/>
      <c r="AF12" s="524"/>
      <c r="AG12" s="525"/>
      <c r="AH12" s="523" t="s">
        <v>132</v>
      </c>
      <c r="AI12" s="524"/>
      <c r="AJ12" s="524"/>
      <c r="AK12" s="524"/>
      <c r="AL12" s="526"/>
      <c r="AM12" s="475" t="s">
        <v>133</v>
      </c>
      <c r="AN12" s="476"/>
      <c r="AO12" s="476"/>
      <c r="AP12" s="476"/>
      <c r="AQ12" s="476"/>
      <c r="AR12" s="476"/>
      <c r="AS12" s="476"/>
      <c r="AT12" s="477"/>
      <c r="AU12" s="478" t="s">
        <v>134</v>
      </c>
      <c r="AV12" s="479"/>
      <c r="AW12" s="479"/>
      <c r="AX12" s="479"/>
      <c r="AY12" s="480" t="s">
        <v>135</v>
      </c>
      <c r="AZ12" s="481"/>
      <c r="BA12" s="481"/>
      <c r="BB12" s="481"/>
      <c r="BC12" s="481"/>
      <c r="BD12" s="481"/>
      <c r="BE12" s="481"/>
      <c r="BF12" s="481"/>
      <c r="BG12" s="481"/>
      <c r="BH12" s="481"/>
      <c r="BI12" s="481"/>
      <c r="BJ12" s="481"/>
      <c r="BK12" s="481"/>
      <c r="BL12" s="481"/>
      <c r="BM12" s="482"/>
      <c r="BN12" s="446">
        <v>203548</v>
      </c>
      <c r="BO12" s="447"/>
      <c r="BP12" s="447"/>
      <c r="BQ12" s="447"/>
      <c r="BR12" s="447"/>
      <c r="BS12" s="447"/>
      <c r="BT12" s="447"/>
      <c r="BU12" s="448"/>
      <c r="BV12" s="446">
        <v>562</v>
      </c>
      <c r="BW12" s="447"/>
      <c r="BX12" s="447"/>
      <c r="BY12" s="447"/>
      <c r="BZ12" s="447"/>
      <c r="CA12" s="447"/>
      <c r="CB12" s="447"/>
      <c r="CC12" s="448"/>
      <c r="CD12" s="449" t="s">
        <v>136</v>
      </c>
      <c r="CE12" s="450"/>
      <c r="CF12" s="450"/>
      <c r="CG12" s="450"/>
      <c r="CH12" s="450"/>
      <c r="CI12" s="450"/>
      <c r="CJ12" s="450"/>
      <c r="CK12" s="450"/>
      <c r="CL12" s="450"/>
      <c r="CM12" s="450"/>
      <c r="CN12" s="450"/>
      <c r="CO12" s="450"/>
      <c r="CP12" s="450"/>
      <c r="CQ12" s="450"/>
      <c r="CR12" s="450"/>
      <c r="CS12" s="451"/>
      <c r="CT12" s="486" t="s">
        <v>128</v>
      </c>
      <c r="CU12" s="487"/>
      <c r="CV12" s="487"/>
      <c r="CW12" s="487"/>
      <c r="CX12" s="487"/>
      <c r="CY12" s="487"/>
      <c r="CZ12" s="487"/>
      <c r="DA12" s="488"/>
      <c r="DB12" s="486" t="s">
        <v>128</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137</v>
      </c>
      <c r="N13" s="538"/>
      <c r="O13" s="538"/>
      <c r="P13" s="538"/>
      <c r="Q13" s="539"/>
      <c r="R13" s="530">
        <v>12080</v>
      </c>
      <c r="S13" s="531"/>
      <c r="T13" s="531"/>
      <c r="U13" s="531"/>
      <c r="V13" s="532"/>
      <c r="W13" s="462" t="s">
        <v>138</v>
      </c>
      <c r="X13" s="463"/>
      <c r="Y13" s="463"/>
      <c r="Z13" s="463"/>
      <c r="AA13" s="463"/>
      <c r="AB13" s="453"/>
      <c r="AC13" s="497">
        <v>754</v>
      </c>
      <c r="AD13" s="498"/>
      <c r="AE13" s="498"/>
      <c r="AF13" s="498"/>
      <c r="AG13" s="540"/>
      <c r="AH13" s="497">
        <v>857</v>
      </c>
      <c r="AI13" s="498"/>
      <c r="AJ13" s="498"/>
      <c r="AK13" s="498"/>
      <c r="AL13" s="499"/>
      <c r="AM13" s="475" t="s">
        <v>139</v>
      </c>
      <c r="AN13" s="476"/>
      <c r="AO13" s="476"/>
      <c r="AP13" s="476"/>
      <c r="AQ13" s="476"/>
      <c r="AR13" s="476"/>
      <c r="AS13" s="476"/>
      <c r="AT13" s="477"/>
      <c r="AU13" s="478" t="s">
        <v>140</v>
      </c>
      <c r="AV13" s="479"/>
      <c r="AW13" s="479"/>
      <c r="AX13" s="479"/>
      <c r="AY13" s="480" t="s">
        <v>141</v>
      </c>
      <c r="AZ13" s="481"/>
      <c r="BA13" s="481"/>
      <c r="BB13" s="481"/>
      <c r="BC13" s="481"/>
      <c r="BD13" s="481"/>
      <c r="BE13" s="481"/>
      <c r="BF13" s="481"/>
      <c r="BG13" s="481"/>
      <c r="BH13" s="481"/>
      <c r="BI13" s="481"/>
      <c r="BJ13" s="481"/>
      <c r="BK13" s="481"/>
      <c r="BL13" s="481"/>
      <c r="BM13" s="482"/>
      <c r="BN13" s="446">
        <v>687424</v>
      </c>
      <c r="BO13" s="447"/>
      <c r="BP13" s="447"/>
      <c r="BQ13" s="447"/>
      <c r="BR13" s="447"/>
      <c r="BS13" s="447"/>
      <c r="BT13" s="447"/>
      <c r="BU13" s="448"/>
      <c r="BV13" s="446">
        <v>607684</v>
      </c>
      <c r="BW13" s="447"/>
      <c r="BX13" s="447"/>
      <c r="BY13" s="447"/>
      <c r="BZ13" s="447"/>
      <c r="CA13" s="447"/>
      <c r="CB13" s="447"/>
      <c r="CC13" s="448"/>
      <c r="CD13" s="449" t="s">
        <v>142</v>
      </c>
      <c r="CE13" s="450"/>
      <c r="CF13" s="450"/>
      <c r="CG13" s="450"/>
      <c r="CH13" s="450"/>
      <c r="CI13" s="450"/>
      <c r="CJ13" s="450"/>
      <c r="CK13" s="450"/>
      <c r="CL13" s="450"/>
      <c r="CM13" s="450"/>
      <c r="CN13" s="450"/>
      <c r="CO13" s="450"/>
      <c r="CP13" s="450"/>
      <c r="CQ13" s="450"/>
      <c r="CR13" s="450"/>
      <c r="CS13" s="451"/>
      <c r="CT13" s="443">
        <v>8.1</v>
      </c>
      <c r="CU13" s="444"/>
      <c r="CV13" s="444"/>
      <c r="CW13" s="444"/>
      <c r="CX13" s="444"/>
      <c r="CY13" s="444"/>
      <c r="CZ13" s="444"/>
      <c r="DA13" s="445"/>
      <c r="DB13" s="443">
        <v>8.6999999999999993</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143</v>
      </c>
      <c r="M14" s="528"/>
      <c r="N14" s="528"/>
      <c r="O14" s="528"/>
      <c r="P14" s="528"/>
      <c r="Q14" s="529"/>
      <c r="R14" s="530">
        <v>12472</v>
      </c>
      <c r="S14" s="531"/>
      <c r="T14" s="531"/>
      <c r="U14" s="531"/>
      <c r="V14" s="532"/>
      <c r="W14" s="436"/>
      <c r="X14" s="437"/>
      <c r="Y14" s="437"/>
      <c r="Z14" s="437"/>
      <c r="AA14" s="437"/>
      <c r="AB14" s="426"/>
      <c r="AC14" s="533">
        <v>12.7</v>
      </c>
      <c r="AD14" s="534"/>
      <c r="AE14" s="534"/>
      <c r="AF14" s="534"/>
      <c r="AG14" s="535"/>
      <c r="AH14" s="533">
        <v>13.1</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144</v>
      </c>
      <c r="CE14" s="542"/>
      <c r="CF14" s="542"/>
      <c r="CG14" s="542"/>
      <c r="CH14" s="542"/>
      <c r="CI14" s="542"/>
      <c r="CJ14" s="542"/>
      <c r="CK14" s="542"/>
      <c r="CL14" s="542"/>
      <c r="CM14" s="542"/>
      <c r="CN14" s="542"/>
      <c r="CO14" s="542"/>
      <c r="CP14" s="542"/>
      <c r="CQ14" s="542"/>
      <c r="CR14" s="542"/>
      <c r="CS14" s="543"/>
      <c r="CT14" s="544">
        <v>11.6</v>
      </c>
      <c r="CU14" s="545"/>
      <c r="CV14" s="545"/>
      <c r="CW14" s="545"/>
      <c r="CX14" s="545"/>
      <c r="CY14" s="545"/>
      <c r="CZ14" s="545"/>
      <c r="DA14" s="546"/>
      <c r="DB14" s="544">
        <v>20.100000000000001</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145</v>
      </c>
      <c r="N15" s="538"/>
      <c r="O15" s="538"/>
      <c r="P15" s="538"/>
      <c r="Q15" s="539"/>
      <c r="R15" s="530">
        <v>12373</v>
      </c>
      <c r="S15" s="531"/>
      <c r="T15" s="531"/>
      <c r="U15" s="531"/>
      <c r="V15" s="532"/>
      <c r="W15" s="462" t="s">
        <v>146</v>
      </c>
      <c r="X15" s="463"/>
      <c r="Y15" s="463"/>
      <c r="Z15" s="463"/>
      <c r="AA15" s="463"/>
      <c r="AB15" s="453"/>
      <c r="AC15" s="497">
        <v>1740</v>
      </c>
      <c r="AD15" s="498"/>
      <c r="AE15" s="498"/>
      <c r="AF15" s="498"/>
      <c r="AG15" s="540"/>
      <c r="AH15" s="497">
        <v>1964</v>
      </c>
      <c r="AI15" s="498"/>
      <c r="AJ15" s="498"/>
      <c r="AK15" s="498"/>
      <c r="AL15" s="499"/>
      <c r="AM15" s="475"/>
      <c r="AN15" s="476"/>
      <c r="AO15" s="476"/>
      <c r="AP15" s="476"/>
      <c r="AQ15" s="476"/>
      <c r="AR15" s="476"/>
      <c r="AS15" s="476"/>
      <c r="AT15" s="477"/>
      <c r="AU15" s="478"/>
      <c r="AV15" s="479"/>
      <c r="AW15" s="479"/>
      <c r="AX15" s="479"/>
      <c r="AY15" s="406" t="s">
        <v>147</v>
      </c>
      <c r="AZ15" s="407"/>
      <c r="BA15" s="407"/>
      <c r="BB15" s="407"/>
      <c r="BC15" s="407"/>
      <c r="BD15" s="407"/>
      <c r="BE15" s="407"/>
      <c r="BF15" s="407"/>
      <c r="BG15" s="407"/>
      <c r="BH15" s="407"/>
      <c r="BI15" s="407"/>
      <c r="BJ15" s="407"/>
      <c r="BK15" s="407"/>
      <c r="BL15" s="407"/>
      <c r="BM15" s="408"/>
      <c r="BN15" s="409">
        <v>1532550</v>
      </c>
      <c r="BO15" s="410"/>
      <c r="BP15" s="410"/>
      <c r="BQ15" s="410"/>
      <c r="BR15" s="410"/>
      <c r="BS15" s="410"/>
      <c r="BT15" s="410"/>
      <c r="BU15" s="411"/>
      <c r="BV15" s="409">
        <v>1575344</v>
      </c>
      <c r="BW15" s="410"/>
      <c r="BX15" s="410"/>
      <c r="BY15" s="410"/>
      <c r="BZ15" s="410"/>
      <c r="CA15" s="410"/>
      <c r="CB15" s="410"/>
      <c r="CC15" s="411"/>
      <c r="CD15" s="547" t="s">
        <v>148</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149</v>
      </c>
      <c r="M16" s="550"/>
      <c r="N16" s="550"/>
      <c r="O16" s="550"/>
      <c r="P16" s="550"/>
      <c r="Q16" s="551"/>
      <c r="R16" s="552" t="s">
        <v>150</v>
      </c>
      <c r="S16" s="553"/>
      <c r="T16" s="553"/>
      <c r="U16" s="553"/>
      <c r="V16" s="554"/>
      <c r="W16" s="436"/>
      <c r="X16" s="437"/>
      <c r="Y16" s="437"/>
      <c r="Z16" s="437"/>
      <c r="AA16" s="437"/>
      <c r="AB16" s="426"/>
      <c r="AC16" s="533">
        <v>29.3</v>
      </c>
      <c r="AD16" s="534"/>
      <c r="AE16" s="534"/>
      <c r="AF16" s="534"/>
      <c r="AG16" s="535"/>
      <c r="AH16" s="533">
        <v>30</v>
      </c>
      <c r="AI16" s="534"/>
      <c r="AJ16" s="534"/>
      <c r="AK16" s="534"/>
      <c r="AL16" s="536"/>
      <c r="AM16" s="475"/>
      <c r="AN16" s="476"/>
      <c r="AO16" s="476"/>
      <c r="AP16" s="476"/>
      <c r="AQ16" s="476"/>
      <c r="AR16" s="476"/>
      <c r="AS16" s="476"/>
      <c r="AT16" s="477"/>
      <c r="AU16" s="478"/>
      <c r="AV16" s="479"/>
      <c r="AW16" s="479"/>
      <c r="AX16" s="479"/>
      <c r="AY16" s="480" t="s">
        <v>151</v>
      </c>
      <c r="AZ16" s="481"/>
      <c r="BA16" s="481"/>
      <c r="BB16" s="481"/>
      <c r="BC16" s="481"/>
      <c r="BD16" s="481"/>
      <c r="BE16" s="481"/>
      <c r="BF16" s="481"/>
      <c r="BG16" s="481"/>
      <c r="BH16" s="481"/>
      <c r="BI16" s="481"/>
      <c r="BJ16" s="481"/>
      <c r="BK16" s="481"/>
      <c r="BL16" s="481"/>
      <c r="BM16" s="482"/>
      <c r="BN16" s="446">
        <v>4242974</v>
      </c>
      <c r="BO16" s="447"/>
      <c r="BP16" s="447"/>
      <c r="BQ16" s="447"/>
      <c r="BR16" s="447"/>
      <c r="BS16" s="447"/>
      <c r="BT16" s="447"/>
      <c r="BU16" s="448"/>
      <c r="BV16" s="446">
        <v>3977017</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152</v>
      </c>
      <c r="N17" s="558"/>
      <c r="O17" s="558"/>
      <c r="P17" s="558"/>
      <c r="Q17" s="559"/>
      <c r="R17" s="552" t="s">
        <v>153</v>
      </c>
      <c r="S17" s="553"/>
      <c r="T17" s="553"/>
      <c r="U17" s="553"/>
      <c r="V17" s="554"/>
      <c r="W17" s="462" t="s">
        <v>154</v>
      </c>
      <c r="X17" s="463"/>
      <c r="Y17" s="463"/>
      <c r="Z17" s="463"/>
      <c r="AA17" s="463"/>
      <c r="AB17" s="453"/>
      <c r="AC17" s="497">
        <v>3451</v>
      </c>
      <c r="AD17" s="498"/>
      <c r="AE17" s="498"/>
      <c r="AF17" s="498"/>
      <c r="AG17" s="540"/>
      <c r="AH17" s="497">
        <v>3731</v>
      </c>
      <c r="AI17" s="498"/>
      <c r="AJ17" s="498"/>
      <c r="AK17" s="498"/>
      <c r="AL17" s="499"/>
      <c r="AM17" s="475"/>
      <c r="AN17" s="476"/>
      <c r="AO17" s="476"/>
      <c r="AP17" s="476"/>
      <c r="AQ17" s="476"/>
      <c r="AR17" s="476"/>
      <c r="AS17" s="476"/>
      <c r="AT17" s="477"/>
      <c r="AU17" s="478"/>
      <c r="AV17" s="479"/>
      <c r="AW17" s="479"/>
      <c r="AX17" s="479"/>
      <c r="AY17" s="480" t="s">
        <v>155</v>
      </c>
      <c r="AZ17" s="481"/>
      <c r="BA17" s="481"/>
      <c r="BB17" s="481"/>
      <c r="BC17" s="481"/>
      <c r="BD17" s="481"/>
      <c r="BE17" s="481"/>
      <c r="BF17" s="481"/>
      <c r="BG17" s="481"/>
      <c r="BH17" s="481"/>
      <c r="BI17" s="481"/>
      <c r="BJ17" s="481"/>
      <c r="BK17" s="481"/>
      <c r="BL17" s="481"/>
      <c r="BM17" s="482"/>
      <c r="BN17" s="446">
        <v>1919155</v>
      </c>
      <c r="BO17" s="447"/>
      <c r="BP17" s="447"/>
      <c r="BQ17" s="447"/>
      <c r="BR17" s="447"/>
      <c r="BS17" s="447"/>
      <c r="BT17" s="447"/>
      <c r="BU17" s="448"/>
      <c r="BV17" s="446">
        <v>1977304</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156</v>
      </c>
      <c r="C18" s="489"/>
      <c r="D18" s="489"/>
      <c r="E18" s="569"/>
      <c r="F18" s="569"/>
      <c r="G18" s="569"/>
      <c r="H18" s="569"/>
      <c r="I18" s="569"/>
      <c r="J18" s="569"/>
      <c r="K18" s="569"/>
      <c r="L18" s="570">
        <v>172.69</v>
      </c>
      <c r="M18" s="570"/>
      <c r="N18" s="570"/>
      <c r="O18" s="570"/>
      <c r="P18" s="570"/>
      <c r="Q18" s="570"/>
      <c r="R18" s="571"/>
      <c r="S18" s="571"/>
      <c r="T18" s="571"/>
      <c r="U18" s="571"/>
      <c r="V18" s="572"/>
      <c r="W18" s="464"/>
      <c r="X18" s="465"/>
      <c r="Y18" s="465"/>
      <c r="Z18" s="465"/>
      <c r="AA18" s="465"/>
      <c r="AB18" s="456"/>
      <c r="AC18" s="573">
        <v>58</v>
      </c>
      <c r="AD18" s="574"/>
      <c r="AE18" s="574"/>
      <c r="AF18" s="574"/>
      <c r="AG18" s="575"/>
      <c r="AH18" s="573">
        <v>56.9</v>
      </c>
      <c r="AI18" s="574"/>
      <c r="AJ18" s="574"/>
      <c r="AK18" s="574"/>
      <c r="AL18" s="576"/>
      <c r="AM18" s="475"/>
      <c r="AN18" s="476"/>
      <c r="AO18" s="476"/>
      <c r="AP18" s="476"/>
      <c r="AQ18" s="476"/>
      <c r="AR18" s="476"/>
      <c r="AS18" s="476"/>
      <c r="AT18" s="477"/>
      <c r="AU18" s="478"/>
      <c r="AV18" s="479"/>
      <c r="AW18" s="479"/>
      <c r="AX18" s="479"/>
      <c r="AY18" s="480" t="s">
        <v>157</v>
      </c>
      <c r="AZ18" s="481"/>
      <c r="BA18" s="481"/>
      <c r="BB18" s="481"/>
      <c r="BC18" s="481"/>
      <c r="BD18" s="481"/>
      <c r="BE18" s="481"/>
      <c r="BF18" s="481"/>
      <c r="BG18" s="481"/>
      <c r="BH18" s="481"/>
      <c r="BI18" s="481"/>
      <c r="BJ18" s="481"/>
      <c r="BK18" s="481"/>
      <c r="BL18" s="481"/>
      <c r="BM18" s="482"/>
      <c r="BN18" s="446">
        <v>4137872</v>
      </c>
      <c r="BO18" s="447"/>
      <c r="BP18" s="447"/>
      <c r="BQ18" s="447"/>
      <c r="BR18" s="447"/>
      <c r="BS18" s="447"/>
      <c r="BT18" s="447"/>
      <c r="BU18" s="448"/>
      <c r="BV18" s="446">
        <v>4137161</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158</v>
      </c>
      <c r="C19" s="489"/>
      <c r="D19" s="489"/>
      <c r="E19" s="569"/>
      <c r="F19" s="569"/>
      <c r="G19" s="569"/>
      <c r="H19" s="569"/>
      <c r="I19" s="569"/>
      <c r="J19" s="569"/>
      <c r="K19" s="569"/>
      <c r="L19" s="577">
        <v>69</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159</v>
      </c>
      <c r="AZ19" s="481"/>
      <c r="BA19" s="481"/>
      <c r="BB19" s="481"/>
      <c r="BC19" s="481"/>
      <c r="BD19" s="481"/>
      <c r="BE19" s="481"/>
      <c r="BF19" s="481"/>
      <c r="BG19" s="481"/>
      <c r="BH19" s="481"/>
      <c r="BI19" s="481"/>
      <c r="BJ19" s="481"/>
      <c r="BK19" s="481"/>
      <c r="BL19" s="481"/>
      <c r="BM19" s="482"/>
      <c r="BN19" s="446">
        <v>6631745</v>
      </c>
      <c r="BO19" s="447"/>
      <c r="BP19" s="447"/>
      <c r="BQ19" s="447"/>
      <c r="BR19" s="447"/>
      <c r="BS19" s="447"/>
      <c r="BT19" s="447"/>
      <c r="BU19" s="448"/>
      <c r="BV19" s="446">
        <v>6299998</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160</v>
      </c>
      <c r="C20" s="489"/>
      <c r="D20" s="489"/>
      <c r="E20" s="569"/>
      <c r="F20" s="569"/>
      <c r="G20" s="569"/>
      <c r="H20" s="569"/>
      <c r="I20" s="569"/>
      <c r="J20" s="569"/>
      <c r="K20" s="569"/>
      <c r="L20" s="577">
        <v>4458</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161</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162</v>
      </c>
      <c r="C22" s="590"/>
      <c r="D22" s="591"/>
      <c r="E22" s="458" t="s">
        <v>1</v>
      </c>
      <c r="F22" s="463"/>
      <c r="G22" s="463"/>
      <c r="H22" s="463"/>
      <c r="I22" s="463"/>
      <c r="J22" s="463"/>
      <c r="K22" s="453"/>
      <c r="L22" s="458" t="s">
        <v>163</v>
      </c>
      <c r="M22" s="463"/>
      <c r="N22" s="463"/>
      <c r="O22" s="463"/>
      <c r="P22" s="453"/>
      <c r="Q22" s="621" t="s">
        <v>164</v>
      </c>
      <c r="R22" s="622"/>
      <c r="S22" s="622"/>
      <c r="T22" s="622"/>
      <c r="U22" s="622"/>
      <c r="V22" s="623"/>
      <c r="W22" s="589" t="s">
        <v>165</v>
      </c>
      <c r="X22" s="590"/>
      <c r="Y22" s="591"/>
      <c r="Z22" s="458" t="s">
        <v>1</v>
      </c>
      <c r="AA22" s="463"/>
      <c r="AB22" s="463"/>
      <c r="AC22" s="463"/>
      <c r="AD22" s="463"/>
      <c r="AE22" s="463"/>
      <c r="AF22" s="463"/>
      <c r="AG22" s="453"/>
      <c r="AH22" s="627" t="s">
        <v>166</v>
      </c>
      <c r="AI22" s="463"/>
      <c r="AJ22" s="463"/>
      <c r="AK22" s="463"/>
      <c r="AL22" s="453"/>
      <c r="AM22" s="627" t="s">
        <v>167</v>
      </c>
      <c r="AN22" s="628"/>
      <c r="AO22" s="628"/>
      <c r="AP22" s="628"/>
      <c r="AQ22" s="628"/>
      <c r="AR22" s="629"/>
      <c r="AS22" s="621" t="s">
        <v>164</v>
      </c>
      <c r="AT22" s="622"/>
      <c r="AU22" s="622"/>
      <c r="AV22" s="622"/>
      <c r="AW22" s="622"/>
      <c r="AX22" s="633"/>
      <c r="AY22" s="406" t="s">
        <v>168</v>
      </c>
      <c r="AZ22" s="407"/>
      <c r="BA22" s="407"/>
      <c r="BB22" s="407"/>
      <c r="BC22" s="407"/>
      <c r="BD22" s="407"/>
      <c r="BE22" s="407"/>
      <c r="BF22" s="407"/>
      <c r="BG22" s="407"/>
      <c r="BH22" s="407"/>
      <c r="BI22" s="407"/>
      <c r="BJ22" s="407"/>
      <c r="BK22" s="407"/>
      <c r="BL22" s="407"/>
      <c r="BM22" s="408"/>
      <c r="BN22" s="409">
        <v>7136973</v>
      </c>
      <c r="BO22" s="410"/>
      <c r="BP22" s="410"/>
      <c r="BQ22" s="410"/>
      <c r="BR22" s="410"/>
      <c r="BS22" s="410"/>
      <c r="BT22" s="410"/>
      <c r="BU22" s="411"/>
      <c r="BV22" s="409">
        <v>7279498</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169</v>
      </c>
      <c r="AZ23" s="481"/>
      <c r="BA23" s="481"/>
      <c r="BB23" s="481"/>
      <c r="BC23" s="481"/>
      <c r="BD23" s="481"/>
      <c r="BE23" s="481"/>
      <c r="BF23" s="481"/>
      <c r="BG23" s="481"/>
      <c r="BH23" s="481"/>
      <c r="BI23" s="481"/>
      <c r="BJ23" s="481"/>
      <c r="BK23" s="481"/>
      <c r="BL23" s="481"/>
      <c r="BM23" s="482"/>
      <c r="BN23" s="446">
        <v>6488972</v>
      </c>
      <c r="BO23" s="447"/>
      <c r="BP23" s="447"/>
      <c r="BQ23" s="447"/>
      <c r="BR23" s="447"/>
      <c r="BS23" s="447"/>
      <c r="BT23" s="447"/>
      <c r="BU23" s="448"/>
      <c r="BV23" s="446">
        <v>6674852</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170</v>
      </c>
      <c r="F24" s="476"/>
      <c r="G24" s="476"/>
      <c r="H24" s="476"/>
      <c r="I24" s="476"/>
      <c r="J24" s="476"/>
      <c r="K24" s="477"/>
      <c r="L24" s="497">
        <v>1</v>
      </c>
      <c r="M24" s="498"/>
      <c r="N24" s="498"/>
      <c r="O24" s="498"/>
      <c r="P24" s="540"/>
      <c r="Q24" s="497">
        <v>7400</v>
      </c>
      <c r="R24" s="498"/>
      <c r="S24" s="498"/>
      <c r="T24" s="498"/>
      <c r="U24" s="498"/>
      <c r="V24" s="540"/>
      <c r="W24" s="592"/>
      <c r="X24" s="593"/>
      <c r="Y24" s="594"/>
      <c r="Z24" s="496" t="s">
        <v>171</v>
      </c>
      <c r="AA24" s="476"/>
      <c r="AB24" s="476"/>
      <c r="AC24" s="476"/>
      <c r="AD24" s="476"/>
      <c r="AE24" s="476"/>
      <c r="AF24" s="476"/>
      <c r="AG24" s="477"/>
      <c r="AH24" s="497">
        <v>115</v>
      </c>
      <c r="AI24" s="498"/>
      <c r="AJ24" s="498"/>
      <c r="AK24" s="498"/>
      <c r="AL24" s="540"/>
      <c r="AM24" s="497">
        <v>356500</v>
      </c>
      <c r="AN24" s="498"/>
      <c r="AO24" s="498"/>
      <c r="AP24" s="498"/>
      <c r="AQ24" s="498"/>
      <c r="AR24" s="540"/>
      <c r="AS24" s="497">
        <v>3100</v>
      </c>
      <c r="AT24" s="498"/>
      <c r="AU24" s="498"/>
      <c r="AV24" s="498"/>
      <c r="AW24" s="498"/>
      <c r="AX24" s="499"/>
      <c r="AY24" s="562" t="s">
        <v>172</v>
      </c>
      <c r="AZ24" s="563"/>
      <c r="BA24" s="563"/>
      <c r="BB24" s="563"/>
      <c r="BC24" s="563"/>
      <c r="BD24" s="563"/>
      <c r="BE24" s="563"/>
      <c r="BF24" s="563"/>
      <c r="BG24" s="563"/>
      <c r="BH24" s="563"/>
      <c r="BI24" s="563"/>
      <c r="BJ24" s="563"/>
      <c r="BK24" s="563"/>
      <c r="BL24" s="563"/>
      <c r="BM24" s="564"/>
      <c r="BN24" s="446">
        <v>4059965</v>
      </c>
      <c r="BO24" s="447"/>
      <c r="BP24" s="447"/>
      <c r="BQ24" s="447"/>
      <c r="BR24" s="447"/>
      <c r="BS24" s="447"/>
      <c r="BT24" s="447"/>
      <c r="BU24" s="448"/>
      <c r="BV24" s="446">
        <v>4156301</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173</v>
      </c>
      <c r="F25" s="476"/>
      <c r="G25" s="476"/>
      <c r="H25" s="476"/>
      <c r="I25" s="476"/>
      <c r="J25" s="476"/>
      <c r="K25" s="477"/>
      <c r="L25" s="497">
        <v>1</v>
      </c>
      <c r="M25" s="498"/>
      <c r="N25" s="498"/>
      <c r="O25" s="498"/>
      <c r="P25" s="540"/>
      <c r="Q25" s="497">
        <v>6000</v>
      </c>
      <c r="R25" s="498"/>
      <c r="S25" s="498"/>
      <c r="T25" s="498"/>
      <c r="U25" s="498"/>
      <c r="V25" s="540"/>
      <c r="W25" s="592"/>
      <c r="X25" s="593"/>
      <c r="Y25" s="594"/>
      <c r="Z25" s="496" t="s">
        <v>174</v>
      </c>
      <c r="AA25" s="476"/>
      <c r="AB25" s="476"/>
      <c r="AC25" s="476"/>
      <c r="AD25" s="476"/>
      <c r="AE25" s="476"/>
      <c r="AF25" s="476"/>
      <c r="AG25" s="477"/>
      <c r="AH25" s="497" t="s">
        <v>175</v>
      </c>
      <c r="AI25" s="498"/>
      <c r="AJ25" s="498"/>
      <c r="AK25" s="498"/>
      <c r="AL25" s="540"/>
      <c r="AM25" s="497" t="s">
        <v>176</v>
      </c>
      <c r="AN25" s="498"/>
      <c r="AO25" s="498"/>
      <c r="AP25" s="498"/>
      <c r="AQ25" s="498"/>
      <c r="AR25" s="540"/>
      <c r="AS25" s="497" t="s">
        <v>176</v>
      </c>
      <c r="AT25" s="498"/>
      <c r="AU25" s="498"/>
      <c r="AV25" s="498"/>
      <c r="AW25" s="498"/>
      <c r="AX25" s="499"/>
      <c r="AY25" s="406" t="s">
        <v>177</v>
      </c>
      <c r="AZ25" s="407"/>
      <c r="BA25" s="407"/>
      <c r="BB25" s="407"/>
      <c r="BC25" s="407"/>
      <c r="BD25" s="407"/>
      <c r="BE25" s="407"/>
      <c r="BF25" s="407"/>
      <c r="BG25" s="407"/>
      <c r="BH25" s="407"/>
      <c r="BI25" s="407"/>
      <c r="BJ25" s="407"/>
      <c r="BK25" s="407"/>
      <c r="BL25" s="407"/>
      <c r="BM25" s="408"/>
      <c r="BN25" s="409">
        <v>495138</v>
      </c>
      <c r="BO25" s="410"/>
      <c r="BP25" s="410"/>
      <c r="BQ25" s="410"/>
      <c r="BR25" s="410"/>
      <c r="BS25" s="410"/>
      <c r="BT25" s="410"/>
      <c r="BU25" s="411"/>
      <c r="BV25" s="409">
        <v>649738</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178</v>
      </c>
      <c r="F26" s="476"/>
      <c r="G26" s="476"/>
      <c r="H26" s="476"/>
      <c r="I26" s="476"/>
      <c r="J26" s="476"/>
      <c r="K26" s="477"/>
      <c r="L26" s="497">
        <v>1</v>
      </c>
      <c r="M26" s="498"/>
      <c r="N26" s="498"/>
      <c r="O26" s="498"/>
      <c r="P26" s="540"/>
      <c r="Q26" s="497">
        <v>5500</v>
      </c>
      <c r="R26" s="498"/>
      <c r="S26" s="498"/>
      <c r="T26" s="498"/>
      <c r="U26" s="498"/>
      <c r="V26" s="540"/>
      <c r="W26" s="592"/>
      <c r="X26" s="593"/>
      <c r="Y26" s="594"/>
      <c r="Z26" s="496" t="s">
        <v>179</v>
      </c>
      <c r="AA26" s="598"/>
      <c r="AB26" s="598"/>
      <c r="AC26" s="598"/>
      <c r="AD26" s="598"/>
      <c r="AE26" s="598"/>
      <c r="AF26" s="598"/>
      <c r="AG26" s="599"/>
      <c r="AH26" s="497">
        <v>4</v>
      </c>
      <c r="AI26" s="498"/>
      <c r="AJ26" s="498"/>
      <c r="AK26" s="498"/>
      <c r="AL26" s="540"/>
      <c r="AM26" s="497">
        <v>10732</v>
      </c>
      <c r="AN26" s="498"/>
      <c r="AO26" s="498"/>
      <c r="AP26" s="498"/>
      <c r="AQ26" s="498"/>
      <c r="AR26" s="540"/>
      <c r="AS26" s="497">
        <v>2683</v>
      </c>
      <c r="AT26" s="498"/>
      <c r="AU26" s="498"/>
      <c r="AV26" s="498"/>
      <c r="AW26" s="498"/>
      <c r="AX26" s="499"/>
      <c r="AY26" s="449" t="s">
        <v>180</v>
      </c>
      <c r="AZ26" s="450"/>
      <c r="BA26" s="450"/>
      <c r="BB26" s="450"/>
      <c r="BC26" s="450"/>
      <c r="BD26" s="450"/>
      <c r="BE26" s="450"/>
      <c r="BF26" s="450"/>
      <c r="BG26" s="450"/>
      <c r="BH26" s="450"/>
      <c r="BI26" s="450"/>
      <c r="BJ26" s="450"/>
      <c r="BK26" s="450"/>
      <c r="BL26" s="450"/>
      <c r="BM26" s="451"/>
      <c r="BN26" s="446" t="s">
        <v>176</v>
      </c>
      <c r="BO26" s="447"/>
      <c r="BP26" s="447"/>
      <c r="BQ26" s="447"/>
      <c r="BR26" s="447"/>
      <c r="BS26" s="447"/>
      <c r="BT26" s="447"/>
      <c r="BU26" s="448"/>
      <c r="BV26" s="446" t="s">
        <v>128</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181</v>
      </c>
      <c r="F27" s="476"/>
      <c r="G27" s="476"/>
      <c r="H27" s="476"/>
      <c r="I27" s="476"/>
      <c r="J27" s="476"/>
      <c r="K27" s="477"/>
      <c r="L27" s="497">
        <v>1</v>
      </c>
      <c r="M27" s="498"/>
      <c r="N27" s="498"/>
      <c r="O27" s="498"/>
      <c r="P27" s="540"/>
      <c r="Q27" s="497">
        <v>3400</v>
      </c>
      <c r="R27" s="498"/>
      <c r="S27" s="498"/>
      <c r="T27" s="498"/>
      <c r="U27" s="498"/>
      <c r="V27" s="540"/>
      <c r="W27" s="592"/>
      <c r="X27" s="593"/>
      <c r="Y27" s="594"/>
      <c r="Z27" s="496" t="s">
        <v>182</v>
      </c>
      <c r="AA27" s="476"/>
      <c r="AB27" s="476"/>
      <c r="AC27" s="476"/>
      <c r="AD27" s="476"/>
      <c r="AE27" s="476"/>
      <c r="AF27" s="476"/>
      <c r="AG27" s="477"/>
      <c r="AH27" s="497">
        <v>2</v>
      </c>
      <c r="AI27" s="498"/>
      <c r="AJ27" s="498"/>
      <c r="AK27" s="498"/>
      <c r="AL27" s="540"/>
      <c r="AM27" s="497" t="s">
        <v>183</v>
      </c>
      <c r="AN27" s="498"/>
      <c r="AO27" s="498"/>
      <c r="AP27" s="498"/>
      <c r="AQ27" s="498"/>
      <c r="AR27" s="540"/>
      <c r="AS27" s="497" t="s">
        <v>184</v>
      </c>
      <c r="AT27" s="498"/>
      <c r="AU27" s="498"/>
      <c r="AV27" s="498"/>
      <c r="AW27" s="498"/>
      <c r="AX27" s="499"/>
      <c r="AY27" s="541" t="s">
        <v>185</v>
      </c>
      <c r="AZ27" s="542"/>
      <c r="BA27" s="542"/>
      <c r="BB27" s="542"/>
      <c r="BC27" s="542"/>
      <c r="BD27" s="542"/>
      <c r="BE27" s="542"/>
      <c r="BF27" s="542"/>
      <c r="BG27" s="542"/>
      <c r="BH27" s="542"/>
      <c r="BI27" s="542"/>
      <c r="BJ27" s="542"/>
      <c r="BK27" s="542"/>
      <c r="BL27" s="542"/>
      <c r="BM27" s="543"/>
      <c r="BN27" s="565">
        <v>397556</v>
      </c>
      <c r="BO27" s="566"/>
      <c r="BP27" s="566"/>
      <c r="BQ27" s="566"/>
      <c r="BR27" s="566"/>
      <c r="BS27" s="566"/>
      <c r="BT27" s="566"/>
      <c r="BU27" s="567"/>
      <c r="BV27" s="565">
        <v>397545</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186</v>
      </c>
      <c r="F28" s="476"/>
      <c r="G28" s="476"/>
      <c r="H28" s="476"/>
      <c r="I28" s="476"/>
      <c r="J28" s="476"/>
      <c r="K28" s="477"/>
      <c r="L28" s="497">
        <v>1</v>
      </c>
      <c r="M28" s="498"/>
      <c r="N28" s="498"/>
      <c r="O28" s="498"/>
      <c r="P28" s="540"/>
      <c r="Q28" s="497">
        <v>2800</v>
      </c>
      <c r="R28" s="498"/>
      <c r="S28" s="498"/>
      <c r="T28" s="498"/>
      <c r="U28" s="498"/>
      <c r="V28" s="540"/>
      <c r="W28" s="592"/>
      <c r="X28" s="593"/>
      <c r="Y28" s="594"/>
      <c r="Z28" s="496" t="s">
        <v>187</v>
      </c>
      <c r="AA28" s="476"/>
      <c r="AB28" s="476"/>
      <c r="AC28" s="476"/>
      <c r="AD28" s="476"/>
      <c r="AE28" s="476"/>
      <c r="AF28" s="476"/>
      <c r="AG28" s="477"/>
      <c r="AH28" s="497" t="s">
        <v>176</v>
      </c>
      <c r="AI28" s="498"/>
      <c r="AJ28" s="498"/>
      <c r="AK28" s="498"/>
      <c r="AL28" s="540"/>
      <c r="AM28" s="497" t="s">
        <v>176</v>
      </c>
      <c r="AN28" s="498"/>
      <c r="AO28" s="498"/>
      <c r="AP28" s="498"/>
      <c r="AQ28" s="498"/>
      <c r="AR28" s="540"/>
      <c r="AS28" s="497" t="s">
        <v>176</v>
      </c>
      <c r="AT28" s="498"/>
      <c r="AU28" s="498"/>
      <c r="AV28" s="498"/>
      <c r="AW28" s="498"/>
      <c r="AX28" s="499"/>
      <c r="AY28" s="600" t="s">
        <v>188</v>
      </c>
      <c r="AZ28" s="601"/>
      <c r="BA28" s="601"/>
      <c r="BB28" s="602"/>
      <c r="BC28" s="406" t="s">
        <v>48</v>
      </c>
      <c r="BD28" s="407"/>
      <c r="BE28" s="407"/>
      <c r="BF28" s="407"/>
      <c r="BG28" s="407"/>
      <c r="BH28" s="407"/>
      <c r="BI28" s="407"/>
      <c r="BJ28" s="407"/>
      <c r="BK28" s="407"/>
      <c r="BL28" s="407"/>
      <c r="BM28" s="408"/>
      <c r="BN28" s="409">
        <v>1898500</v>
      </c>
      <c r="BO28" s="410"/>
      <c r="BP28" s="410"/>
      <c r="BQ28" s="410"/>
      <c r="BR28" s="410"/>
      <c r="BS28" s="410"/>
      <c r="BT28" s="410"/>
      <c r="BU28" s="411"/>
      <c r="BV28" s="409">
        <v>1684077</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189</v>
      </c>
      <c r="F29" s="476"/>
      <c r="G29" s="476"/>
      <c r="H29" s="476"/>
      <c r="I29" s="476"/>
      <c r="J29" s="476"/>
      <c r="K29" s="477"/>
      <c r="L29" s="497">
        <v>12</v>
      </c>
      <c r="M29" s="498"/>
      <c r="N29" s="498"/>
      <c r="O29" s="498"/>
      <c r="P29" s="540"/>
      <c r="Q29" s="497">
        <v>2500</v>
      </c>
      <c r="R29" s="498"/>
      <c r="S29" s="498"/>
      <c r="T29" s="498"/>
      <c r="U29" s="498"/>
      <c r="V29" s="540"/>
      <c r="W29" s="595"/>
      <c r="X29" s="596"/>
      <c r="Y29" s="597"/>
      <c r="Z29" s="496" t="s">
        <v>190</v>
      </c>
      <c r="AA29" s="476"/>
      <c r="AB29" s="476"/>
      <c r="AC29" s="476"/>
      <c r="AD29" s="476"/>
      <c r="AE29" s="476"/>
      <c r="AF29" s="476"/>
      <c r="AG29" s="477"/>
      <c r="AH29" s="497">
        <v>117</v>
      </c>
      <c r="AI29" s="498"/>
      <c r="AJ29" s="498"/>
      <c r="AK29" s="498"/>
      <c r="AL29" s="540"/>
      <c r="AM29" s="497">
        <v>363766</v>
      </c>
      <c r="AN29" s="498"/>
      <c r="AO29" s="498"/>
      <c r="AP29" s="498"/>
      <c r="AQ29" s="498"/>
      <c r="AR29" s="540"/>
      <c r="AS29" s="497">
        <v>3109</v>
      </c>
      <c r="AT29" s="498"/>
      <c r="AU29" s="498"/>
      <c r="AV29" s="498"/>
      <c r="AW29" s="498"/>
      <c r="AX29" s="499"/>
      <c r="AY29" s="603"/>
      <c r="AZ29" s="604"/>
      <c r="BA29" s="604"/>
      <c r="BB29" s="605"/>
      <c r="BC29" s="480" t="s">
        <v>191</v>
      </c>
      <c r="BD29" s="481"/>
      <c r="BE29" s="481"/>
      <c r="BF29" s="481"/>
      <c r="BG29" s="481"/>
      <c r="BH29" s="481"/>
      <c r="BI29" s="481"/>
      <c r="BJ29" s="481"/>
      <c r="BK29" s="481"/>
      <c r="BL29" s="481"/>
      <c r="BM29" s="482"/>
      <c r="BN29" s="446">
        <v>467441</v>
      </c>
      <c r="BO29" s="447"/>
      <c r="BP29" s="447"/>
      <c r="BQ29" s="447"/>
      <c r="BR29" s="447"/>
      <c r="BS29" s="447"/>
      <c r="BT29" s="447"/>
      <c r="BU29" s="448"/>
      <c r="BV29" s="446">
        <v>367438</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192</v>
      </c>
      <c r="X30" s="614"/>
      <c r="Y30" s="614"/>
      <c r="Z30" s="614"/>
      <c r="AA30" s="614"/>
      <c r="AB30" s="614"/>
      <c r="AC30" s="614"/>
      <c r="AD30" s="614"/>
      <c r="AE30" s="614"/>
      <c r="AF30" s="614"/>
      <c r="AG30" s="615"/>
      <c r="AH30" s="573">
        <v>97.6</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467976</v>
      </c>
      <c r="BO30" s="566"/>
      <c r="BP30" s="566"/>
      <c r="BQ30" s="566"/>
      <c r="BR30" s="566"/>
      <c r="BS30" s="566"/>
      <c r="BT30" s="566"/>
      <c r="BU30" s="567"/>
      <c r="BV30" s="565">
        <v>493144</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193</v>
      </c>
      <c r="D32" s="609"/>
      <c r="E32" s="609"/>
      <c r="F32" s="609"/>
      <c r="G32" s="609"/>
      <c r="H32" s="609"/>
      <c r="I32" s="609"/>
      <c r="J32" s="609"/>
      <c r="K32" s="609"/>
      <c r="L32" s="609"/>
      <c r="M32" s="609"/>
      <c r="N32" s="609"/>
      <c r="O32" s="609"/>
      <c r="P32" s="609"/>
      <c r="Q32" s="609"/>
      <c r="R32" s="609"/>
      <c r="S32" s="609"/>
      <c r="U32" s="450" t="s">
        <v>194</v>
      </c>
      <c r="V32" s="450"/>
      <c r="W32" s="450"/>
      <c r="X32" s="450"/>
      <c r="Y32" s="450"/>
      <c r="Z32" s="450"/>
      <c r="AA32" s="450"/>
      <c r="AB32" s="450"/>
      <c r="AC32" s="450"/>
      <c r="AD32" s="450"/>
      <c r="AE32" s="450"/>
      <c r="AF32" s="450"/>
      <c r="AG32" s="450"/>
      <c r="AH32" s="450"/>
      <c r="AI32" s="450"/>
      <c r="AJ32" s="450"/>
      <c r="AK32" s="450"/>
      <c r="AM32" s="450" t="s">
        <v>195</v>
      </c>
      <c r="AN32" s="450"/>
      <c r="AO32" s="450"/>
      <c r="AP32" s="450"/>
      <c r="AQ32" s="450"/>
      <c r="AR32" s="450"/>
      <c r="AS32" s="450"/>
      <c r="AT32" s="450"/>
      <c r="AU32" s="450"/>
      <c r="AV32" s="450"/>
      <c r="AW32" s="450"/>
      <c r="AX32" s="450"/>
      <c r="AY32" s="450"/>
      <c r="AZ32" s="450"/>
      <c r="BA32" s="450"/>
      <c r="BB32" s="450"/>
      <c r="BC32" s="450"/>
      <c r="BE32" s="450" t="s">
        <v>196</v>
      </c>
      <c r="BF32" s="450"/>
      <c r="BG32" s="450"/>
      <c r="BH32" s="450"/>
      <c r="BI32" s="450"/>
      <c r="BJ32" s="450"/>
      <c r="BK32" s="450"/>
      <c r="BL32" s="450"/>
      <c r="BM32" s="450"/>
      <c r="BN32" s="450"/>
      <c r="BO32" s="450"/>
      <c r="BP32" s="450"/>
      <c r="BQ32" s="450"/>
      <c r="BR32" s="450"/>
      <c r="BS32" s="450"/>
      <c r="BT32" s="450"/>
      <c r="BU32" s="450"/>
      <c r="BW32" s="450" t="s">
        <v>197</v>
      </c>
      <c r="BX32" s="450"/>
      <c r="BY32" s="450"/>
      <c r="BZ32" s="450"/>
      <c r="CA32" s="450"/>
      <c r="CB32" s="450"/>
      <c r="CC32" s="450"/>
      <c r="CD32" s="450"/>
      <c r="CE32" s="450"/>
      <c r="CF32" s="450"/>
      <c r="CG32" s="450"/>
      <c r="CH32" s="450"/>
      <c r="CI32" s="450"/>
      <c r="CJ32" s="450"/>
      <c r="CK32" s="450"/>
      <c r="CL32" s="450"/>
      <c r="CM32" s="450"/>
      <c r="CO32" s="450" t="s">
        <v>198</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199</v>
      </c>
      <c r="D33" s="470"/>
      <c r="E33" s="435" t="s">
        <v>200</v>
      </c>
      <c r="F33" s="435"/>
      <c r="G33" s="435"/>
      <c r="H33" s="435"/>
      <c r="I33" s="435"/>
      <c r="J33" s="435"/>
      <c r="K33" s="435"/>
      <c r="L33" s="435"/>
      <c r="M33" s="435"/>
      <c r="N33" s="435"/>
      <c r="O33" s="435"/>
      <c r="P33" s="435"/>
      <c r="Q33" s="435"/>
      <c r="R33" s="435"/>
      <c r="S33" s="435"/>
      <c r="T33" s="203"/>
      <c r="U33" s="470" t="s">
        <v>199</v>
      </c>
      <c r="V33" s="470"/>
      <c r="W33" s="435" t="s">
        <v>201</v>
      </c>
      <c r="X33" s="435"/>
      <c r="Y33" s="435"/>
      <c r="Z33" s="435"/>
      <c r="AA33" s="435"/>
      <c r="AB33" s="435"/>
      <c r="AC33" s="435"/>
      <c r="AD33" s="435"/>
      <c r="AE33" s="435"/>
      <c r="AF33" s="435"/>
      <c r="AG33" s="435"/>
      <c r="AH33" s="435"/>
      <c r="AI33" s="435"/>
      <c r="AJ33" s="435"/>
      <c r="AK33" s="435"/>
      <c r="AL33" s="203"/>
      <c r="AM33" s="470" t="s">
        <v>199</v>
      </c>
      <c r="AN33" s="470"/>
      <c r="AO33" s="435" t="s">
        <v>200</v>
      </c>
      <c r="AP33" s="435"/>
      <c r="AQ33" s="435"/>
      <c r="AR33" s="435"/>
      <c r="AS33" s="435"/>
      <c r="AT33" s="435"/>
      <c r="AU33" s="435"/>
      <c r="AV33" s="435"/>
      <c r="AW33" s="435"/>
      <c r="AX33" s="435"/>
      <c r="AY33" s="435"/>
      <c r="AZ33" s="435"/>
      <c r="BA33" s="435"/>
      <c r="BB33" s="435"/>
      <c r="BC33" s="435"/>
      <c r="BD33" s="204"/>
      <c r="BE33" s="435" t="s">
        <v>202</v>
      </c>
      <c r="BF33" s="435"/>
      <c r="BG33" s="435" t="s">
        <v>203</v>
      </c>
      <c r="BH33" s="435"/>
      <c r="BI33" s="435"/>
      <c r="BJ33" s="435"/>
      <c r="BK33" s="435"/>
      <c r="BL33" s="435"/>
      <c r="BM33" s="435"/>
      <c r="BN33" s="435"/>
      <c r="BO33" s="435"/>
      <c r="BP33" s="435"/>
      <c r="BQ33" s="435"/>
      <c r="BR33" s="435"/>
      <c r="BS33" s="435"/>
      <c r="BT33" s="435"/>
      <c r="BU33" s="435"/>
      <c r="BV33" s="204"/>
      <c r="BW33" s="470" t="s">
        <v>202</v>
      </c>
      <c r="BX33" s="470"/>
      <c r="BY33" s="435" t="s">
        <v>204</v>
      </c>
      <c r="BZ33" s="435"/>
      <c r="CA33" s="435"/>
      <c r="CB33" s="435"/>
      <c r="CC33" s="435"/>
      <c r="CD33" s="435"/>
      <c r="CE33" s="435"/>
      <c r="CF33" s="435"/>
      <c r="CG33" s="435"/>
      <c r="CH33" s="435"/>
      <c r="CI33" s="435"/>
      <c r="CJ33" s="435"/>
      <c r="CK33" s="435"/>
      <c r="CL33" s="435"/>
      <c r="CM33" s="435"/>
      <c r="CN33" s="203"/>
      <c r="CO33" s="470" t="s">
        <v>199</v>
      </c>
      <c r="CP33" s="470"/>
      <c r="CQ33" s="435" t="s">
        <v>205</v>
      </c>
      <c r="CR33" s="435"/>
      <c r="CS33" s="435"/>
      <c r="CT33" s="435"/>
      <c r="CU33" s="435"/>
      <c r="CV33" s="435"/>
      <c r="CW33" s="435"/>
      <c r="CX33" s="435"/>
      <c r="CY33" s="435"/>
      <c r="CZ33" s="435"/>
      <c r="DA33" s="435"/>
      <c r="DB33" s="435"/>
      <c r="DC33" s="435"/>
      <c r="DD33" s="435"/>
      <c r="DE33" s="435"/>
      <c r="DF33" s="203"/>
      <c r="DG33" s="635" t="s">
        <v>206</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3</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6</v>
      </c>
      <c r="AN34" s="636"/>
      <c r="AO34" s="637" t="str">
        <f>IF('各会計、関係団体の財政状況及び健全化判断比率'!B31="","",'各会計、関係団体の財政状況及び健全化判断比率'!B31)</f>
        <v>水道事業会計</v>
      </c>
      <c r="AP34" s="637"/>
      <c r="AQ34" s="637"/>
      <c r="AR34" s="637"/>
      <c r="AS34" s="637"/>
      <c r="AT34" s="637"/>
      <c r="AU34" s="637"/>
      <c r="AV34" s="637"/>
      <c r="AW34" s="637"/>
      <c r="AX34" s="637"/>
      <c r="AY34" s="637"/>
      <c r="AZ34" s="637"/>
      <c r="BA34" s="637"/>
      <c r="BB34" s="637"/>
      <c r="BC34" s="637"/>
      <c r="BD34" s="178"/>
      <c r="BE34" s="636">
        <f>IF(BG34="","",MAX(C34:D43,U34:V43,AM34:AN43)+1)</f>
        <v>7</v>
      </c>
      <c r="BF34" s="636"/>
      <c r="BG34" s="637" t="str">
        <f>IF('各会計、関係団体の財政状況及び健全化判断比率'!B32="","",'各会計、関係団体の財政状況及び健全化判断比率'!B32)</f>
        <v>公共下水道事業特別会計</v>
      </c>
      <c r="BH34" s="637"/>
      <c r="BI34" s="637"/>
      <c r="BJ34" s="637"/>
      <c r="BK34" s="637"/>
      <c r="BL34" s="637"/>
      <c r="BM34" s="637"/>
      <c r="BN34" s="637"/>
      <c r="BO34" s="637"/>
      <c r="BP34" s="637"/>
      <c r="BQ34" s="637"/>
      <c r="BR34" s="637"/>
      <c r="BS34" s="637"/>
      <c r="BT34" s="637"/>
      <c r="BU34" s="637"/>
      <c r="BV34" s="178"/>
      <c r="BW34" s="636">
        <f>IF(BY34="","",MAX(C34:D43,U34:V43,AM34:AN43,BE34:BF43)+1)</f>
        <v>9</v>
      </c>
      <c r="BX34" s="636"/>
      <c r="BY34" s="637" t="str">
        <f>IF('各会計、関係団体の財政状況及び健全化判断比率'!B68="","",'各会計、関係団体の財政状況及び健全化判断比率'!B68)</f>
        <v>栃木県市町村総合事務組合（一般会計）</v>
      </c>
      <c r="BZ34" s="637"/>
      <c r="CA34" s="637"/>
      <c r="CB34" s="637"/>
      <c r="CC34" s="637"/>
      <c r="CD34" s="637"/>
      <c r="CE34" s="637"/>
      <c r="CF34" s="637"/>
      <c r="CG34" s="637"/>
      <c r="CH34" s="637"/>
      <c r="CI34" s="637"/>
      <c r="CJ34" s="637"/>
      <c r="CK34" s="637"/>
      <c r="CL34" s="637"/>
      <c r="CM34" s="637"/>
      <c r="CN34" s="178"/>
      <c r="CO34" s="636">
        <f>IF(CQ34="","",MAX(C34:D43,U34:V43,AM34:AN43,BE34:BF43,BW34:BX43)+1)</f>
        <v>18</v>
      </c>
      <c r="CP34" s="636"/>
      <c r="CQ34" s="637" t="str">
        <f>IF('各会計、関係団体の財政状況及び健全化判断比率'!BS7="","",'各会計、関係団体の財政状況及び健全化判断比率'!BS7)</f>
        <v>株式会社もてぎプラザ</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f>IF(E35="","",C34+1)</f>
        <v>2</v>
      </c>
      <c r="D35" s="636"/>
      <c r="E35" s="637" t="str">
        <f>IF('各会計、関係団体の財政状況及び健全化判断比率'!B8="","",'各会計、関係団体の財政状況及び健全化判断比率'!B8)</f>
        <v>ケーブルテレビ事業特別会計</v>
      </c>
      <c r="F35" s="637"/>
      <c r="G35" s="637"/>
      <c r="H35" s="637"/>
      <c r="I35" s="637"/>
      <c r="J35" s="637"/>
      <c r="K35" s="637"/>
      <c r="L35" s="637"/>
      <c r="M35" s="637"/>
      <c r="N35" s="637"/>
      <c r="O35" s="637"/>
      <c r="P35" s="637"/>
      <c r="Q35" s="637"/>
      <c r="R35" s="637"/>
      <c r="S35" s="637"/>
      <c r="T35" s="178"/>
      <c r="U35" s="636">
        <f>IF(W35="","",U34+1)</f>
        <v>4</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f t="shared" ref="BE35:BE43" si="1">IF(BG35="","",BE34+1)</f>
        <v>8</v>
      </c>
      <c r="BF35" s="636"/>
      <c r="BG35" s="637" t="str">
        <f>IF('各会計、関係団体の財政状況及び健全化判断比率'!B33="","",'各会計、関係団体の財政状況及び健全化判断比率'!B33)</f>
        <v>宅地造成事業特別会計</v>
      </c>
      <c r="BH35" s="637"/>
      <c r="BI35" s="637"/>
      <c r="BJ35" s="637"/>
      <c r="BK35" s="637"/>
      <c r="BL35" s="637"/>
      <c r="BM35" s="637"/>
      <c r="BN35" s="637"/>
      <c r="BO35" s="637"/>
      <c r="BP35" s="637"/>
      <c r="BQ35" s="637"/>
      <c r="BR35" s="637"/>
      <c r="BS35" s="637"/>
      <c r="BT35" s="637"/>
      <c r="BU35" s="637"/>
      <c r="BV35" s="178"/>
      <c r="BW35" s="636">
        <f t="shared" ref="BW35:BW43" si="2">IF(BY35="","",BW34+1)</f>
        <v>10</v>
      </c>
      <c r="BX35" s="636"/>
      <c r="BY35" s="637" t="str">
        <f>IF('各会計、関係団体の財政状況及び健全化判断比率'!B69="","",'各会計、関係団体の財政状況及び健全化判断比率'!B69)</f>
        <v>栃木県市町村総合事務組合（特別会計）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5</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11</v>
      </c>
      <c r="BX36" s="636"/>
      <c r="BY36" s="637" t="str">
        <f>IF('各会計、関係団体の財政状況及び健全化判断比率'!B70="","",'各会計、関係団体の財政状況及び健全化判断比率'!B70)</f>
        <v>栃木県後期高齢者医療広域連合（一般会計）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12</v>
      </c>
      <c r="BX37" s="636"/>
      <c r="BY37" s="637" t="str">
        <f>IF('各会計、関係団体の財政状況及び健全化判断比率'!B71="","",'各会計、関係団体の財政状況及び健全化判断比率'!B71)</f>
        <v>栃木県後期高齢者医療広域連合（後期高齢者医療特別会計）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13</v>
      </c>
      <c r="BX38" s="636"/>
      <c r="BY38" s="637" t="str">
        <f>IF('各会計、関係団体の財政状況及び健全化判断比率'!B72="","",'各会計、関係団体の財政状況及び健全化判断比率'!B72)</f>
        <v>芳賀中部環境衛生事務組合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14</v>
      </c>
      <c r="BX39" s="636"/>
      <c r="BY39" s="637" t="str">
        <f>IF('各会計、関係団体の財政状況及び健全化判断比率'!B73="","",'各会計、関係団体の財政状況及び健全化判断比率'!B73)</f>
        <v>芳賀地区広域行政事務組合(一般会計)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15</v>
      </c>
      <c r="BX40" s="636"/>
      <c r="BY40" s="637" t="str">
        <f>IF('各会計、関係団体の財政状況及び健全化判断比率'!B74="","",'各会計、関係団体の財政状況及び健全化判断比率'!B74)</f>
        <v>芳賀地区広域行政事務組合(ごみ処理施設特別会計)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16</v>
      </c>
      <c r="BX41" s="636"/>
      <c r="BY41" s="637" t="str">
        <f>IF('各会計、関係団体の財政状況及び健全化判断比率'!B75="","",'各会計、関係団体の財政状況及び健全化判断比率'!B75)</f>
        <v>芳賀地区広域行政事務組合(卸売市場特別会計)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17</v>
      </c>
      <c r="BX42" s="636"/>
      <c r="BY42" s="637" t="str">
        <f>IF('各会計、関係団体の財政状況及び健全化判断比率'!B76="","",'各会計、関係団体の財政状況及び健全化判断比率'!B76)</f>
        <v>芳賀地区広域行政事務組合(ふるさと市町村圏基金特別会計)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39" t="s">
        <v>208</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209</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210</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211</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212</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213</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214</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row r="54" spans="5:113" x14ac:dyDescent="0.15"/>
    <row r="55" spans="5:113" x14ac:dyDescent="0.15"/>
    <row r="56" spans="5:113" x14ac:dyDescent="0.15"/>
  </sheetData>
  <sheetProtection algorithmName="SHA-512" hashValue="AsVBLO/bfUP9btRU6N745x74AsSMigy1SHtnFloj5qHQQ140iwjCFqn04hPI3tQtUIieM5Oz9ttXeRvL0PlpQA==" saltValue="1w1f6ZeSP4vWTkvmI+dEM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5" zoomScaleSheetLayoutView="100" workbookViewId="0">
      <selection activeCell="AA44" sqref="AA44:AE44"/>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217" t="s">
        <v>579</v>
      </c>
      <c r="D34" s="1217"/>
      <c r="E34" s="1218"/>
      <c r="F34" s="32">
        <v>9.94</v>
      </c>
      <c r="G34" s="33">
        <v>11.9</v>
      </c>
      <c r="H34" s="33">
        <v>12.68</v>
      </c>
      <c r="I34" s="33">
        <v>16.18</v>
      </c>
      <c r="J34" s="34">
        <v>24.88</v>
      </c>
      <c r="K34" s="22"/>
      <c r="L34" s="22"/>
      <c r="M34" s="22"/>
      <c r="N34" s="22"/>
      <c r="O34" s="22"/>
      <c r="P34" s="22"/>
    </row>
    <row r="35" spans="1:16" ht="39" customHeight="1" x14ac:dyDescent="0.15">
      <c r="A35" s="22"/>
      <c r="B35" s="35"/>
      <c r="C35" s="1211" t="s">
        <v>580</v>
      </c>
      <c r="D35" s="1212"/>
      <c r="E35" s="1213"/>
      <c r="F35" s="36">
        <v>6.36</v>
      </c>
      <c r="G35" s="37">
        <v>6.38</v>
      </c>
      <c r="H35" s="37">
        <v>6.01</v>
      </c>
      <c r="I35" s="37">
        <v>5.38</v>
      </c>
      <c r="J35" s="38">
        <v>4.93</v>
      </c>
      <c r="K35" s="22"/>
      <c r="L35" s="22"/>
      <c r="M35" s="22"/>
      <c r="N35" s="22"/>
      <c r="O35" s="22"/>
      <c r="P35" s="22"/>
    </row>
    <row r="36" spans="1:16" ht="39" customHeight="1" x14ac:dyDescent="0.15">
      <c r="A36" s="22"/>
      <c r="B36" s="35"/>
      <c r="C36" s="1211" t="s">
        <v>581</v>
      </c>
      <c r="D36" s="1212"/>
      <c r="E36" s="1213"/>
      <c r="F36" s="36">
        <v>2.2400000000000002</v>
      </c>
      <c r="G36" s="37">
        <v>2.33</v>
      </c>
      <c r="H36" s="37">
        <v>1.32</v>
      </c>
      <c r="I36" s="37">
        <v>1.46</v>
      </c>
      <c r="J36" s="38">
        <v>2.15</v>
      </c>
      <c r="K36" s="22"/>
      <c r="L36" s="22"/>
      <c r="M36" s="22"/>
      <c r="N36" s="22"/>
      <c r="O36" s="22"/>
      <c r="P36" s="22"/>
    </row>
    <row r="37" spans="1:16" ht="39" customHeight="1" x14ac:dyDescent="0.15">
      <c r="A37" s="22"/>
      <c r="B37" s="35"/>
      <c r="C37" s="1211" t="s">
        <v>582</v>
      </c>
      <c r="D37" s="1212"/>
      <c r="E37" s="1213"/>
      <c r="F37" s="36">
        <v>2.06</v>
      </c>
      <c r="G37" s="37">
        <v>1.76</v>
      </c>
      <c r="H37" s="37">
        <v>1.59</v>
      </c>
      <c r="I37" s="37">
        <v>1.1299999999999999</v>
      </c>
      <c r="J37" s="38">
        <v>1.18</v>
      </c>
      <c r="K37" s="22"/>
      <c r="L37" s="22"/>
      <c r="M37" s="22"/>
      <c r="N37" s="22"/>
      <c r="O37" s="22"/>
      <c r="P37" s="22"/>
    </row>
    <row r="38" spans="1:16" ht="39" customHeight="1" x14ac:dyDescent="0.15">
      <c r="A38" s="22"/>
      <c r="B38" s="35"/>
      <c r="C38" s="1211" t="s">
        <v>583</v>
      </c>
      <c r="D38" s="1212"/>
      <c r="E38" s="1213"/>
      <c r="F38" s="36">
        <v>1.1399999999999999</v>
      </c>
      <c r="G38" s="37">
        <v>1.41</v>
      </c>
      <c r="H38" s="37">
        <v>1.1399999999999999</v>
      </c>
      <c r="I38" s="37">
        <v>0.47</v>
      </c>
      <c r="J38" s="38">
        <v>1.02</v>
      </c>
      <c r="K38" s="22"/>
      <c r="L38" s="22"/>
      <c r="M38" s="22"/>
      <c r="N38" s="22"/>
      <c r="O38" s="22"/>
      <c r="P38" s="22"/>
    </row>
    <row r="39" spans="1:16" ht="39" customHeight="1" x14ac:dyDescent="0.15">
      <c r="A39" s="22"/>
      <c r="B39" s="35"/>
      <c r="C39" s="1211" t="s">
        <v>584</v>
      </c>
      <c r="D39" s="1212"/>
      <c r="E39" s="1213"/>
      <c r="F39" s="36">
        <v>0.11</v>
      </c>
      <c r="G39" s="37">
        <v>0.14000000000000001</v>
      </c>
      <c r="H39" s="37">
        <v>0.2</v>
      </c>
      <c r="I39" s="37">
        <v>0.23</v>
      </c>
      <c r="J39" s="38">
        <v>0.27</v>
      </c>
      <c r="K39" s="22"/>
      <c r="L39" s="22"/>
      <c r="M39" s="22"/>
      <c r="N39" s="22"/>
      <c r="O39" s="22"/>
      <c r="P39" s="22"/>
    </row>
    <row r="40" spans="1:16" ht="39" customHeight="1" x14ac:dyDescent="0.15">
      <c r="A40" s="22"/>
      <c r="B40" s="35"/>
      <c r="C40" s="1211" t="s">
        <v>585</v>
      </c>
      <c r="D40" s="1212"/>
      <c r="E40" s="1213"/>
      <c r="F40" s="36">
        <v>0.2</v>
      </c>
      <c r="G40" s="37">
        <v>0.11</v>
      </c>
      <c r="H40" s="37">
        <v>0.18</v>
      </c>
      <c r="I40" s="37">
        <v>0.16</v>
      </c>
      <c r="J40" s="38">
        <v>0.23</v>
      </c>
      <c r="K40" s="22"/>
      <c r="L40" s="22"/>
      <c r="M40" s="22"/>
      <c r="N40" s="22"/>
      <c r="O40" s="22"/>
      <c r="P40" s="22"/>
    </row>
    <row r="41" spans="1:16" ht="39" customHeight="1" x14ac:dyDescent="0.15">
      <c r="A41" s="22"/>
      <c r="B41" s="35"/>
      <c r="C41" s="1211" t="s">
        <v>586</v>
      </c>
      <c r="D41" s="1212"/>
      <c r="E41" s="1213"/>
      <c r="F41" s="36">
        <v>0.01</v>
      </c>
      <c r="G41" s="37">
        <v>0.03</v>
      </c>
      <c r="H41" s="37">
        <v>0.03</v>
      </c>
      <c r="I41" s="37">
        <v>0.02</v>
      </c>
      <c r="J41" s="38">
        <v>0.01</v>
      </c>
      <c r="K41" s="22"/>
      <c r="L41" s="22"/>
      <c r="M41" s="22"/>
      <c r="N41" s="22"/>
      <c r="O41" s="22"/>
      <c r="P41" s="22"/>
    </row>
    <row r="42" spans="1:16" ht="39" customHeight="1" x14ac:dyDescent="0.15">
      <c r="A42" s="22"/>
      <c r="B42" s="39"/>
      <c r="C42" s="1211" t="s">
        <v>587</v>
      </c>
      <c r="D42" s="1212"/>
      <c r="E42" s="1213"/>
      <c r="F42" s="36" t="s">
        <v>532</v>
      </c>
      <c r="G42" s="37" t="s">
        <v>532</v>
      </c>
      <c r="H42" s="37" t="s">
        <v>532</v>
      </c>
      <c r="I42" s="37" t="s">
        <v>532</v>
      </c>
      <c r="J42" s="38" t="s">
        <v>532</v>
      </c>
      <c r="K42" s="22"/>
      <c r="L42" s="22"/>
      <c r="M42" s="22"/>
      <c r="N42" s="22"/>
      <c r="O42" s="22"/>
      <c r="P42" s="22"/>
    </row>
    <row r="43" spans="1:16" ht="39" customHeight="1" thickBot="1" x14ac:dyDescent="0.2">
      <c r="A43" s="22"/>
      <c r="B43" s="40"/>
      <c r="C43" s="1214" t="s">
        <v>588</v>
      </c>
      <c r="D43" s="1215"/>
      <c r="E43" s="1216"/>
      <c r="F43" s="41" t="s">
        <v>532</v>
      </c>
      <c r="G43" s="42" t="s">
        <v>532</v>
      </c>
      <c r="H43" s="42" t="s">
        <v>532</v>
      </c>
      <c r="I43" s="42" t="s">
        <v>532</v>
      </c>
      <c r="J43" s="43" t="s">
        <v>532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cy+EmXytI5tAiwWdeSB7XO55tHAwIhP+ihHf9lO2AHVZgDpmO62BK/7KPqHYJu+1cZLeGJK8HvNMc5UPo4vMw==" saltValue="/aidXZsWrWILDkSaUf17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7" zoomScaleSheetLayoutView="55" workbookViewId="0">
      <selection activeCell="AA44" sqref="AA44:AE4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219" t="s">
        <v>11</v>
      </c>
      <c r="C45" s="1220"/>
      <c r="D45" s="58"/>
      <c r="E45" s="1225" t="s">
        <v>12</v>
      </c>
      <c r="F45" s="1225"/>
      <c r="G45" s="1225"/>
      <c r="H45" s="1225"/>
      <c r="I45" s="1225"/>
      <c r="J45" s="1226"/>
      <c r="K45" s="59">
        <v>857</v>
      </c>
      <c r="L45" s="60">
        <v>771</v>
      </c>
      <c r="M45" s="60">
        <v>801</v>
      </c>
      <c r="N45" s="60">
        <v>765</v>
      </c>
      <c r="O45" s="61">
        <v>751</v>
      </c>
      <c r="P45" s="48"/>
      <c r="Q45" s="48"/>
      <c r="R45" s="48"/>
      <c r="S45" s="48"/>
      <c r="T45" s="48"/>
      <c r="U45" s="48"/>
    </row>
    <row r="46" spans="1:21" ht="30.75" customHeight="1" x14ac:dyDescent="0.15">
      <c r="A46" s="48"/>
      <c r="B46" s="1221"/>
      <c r="C46" s="1222"/>
      <c r="D46" s="62"/>
      <c r="E46" s="1227" t="s">
        <v>13</v>
      </c>
      <c r="F46" s="1227"/>
      <c r="G46" s="1227"/>
      <c r="H46" s="1227"/>
      <c r="I46" s="1227"/>
      <c r="J46" s="1228"/>
      <c r="K46" s="63" t="s">
        <v>532</v>
      </c>
      <c r="L46" s="64" t="s">
        <v>532</v>
      </c>
      <c r="M46" s="64" t="s">
        <v>532</v>
      </c>
      <c r="N46" s="64" t="s">
        <v>532</v>
      </c>
      <c r="O46" s="65" t="s">
        <v>532</v>
      </c>
      <c r="P46" s="48"/>
      <c r="Q46" s="48"/>
      <c r="R46" s="48"/>
      <c r="S46" s="48"/>
      <c r="T46" s="48"/>
      <c r="U46" s="48"/>
    </row>
    <row r="47" spans="1:21" ht="30.75" customHeight="1" x14ac:dyDescent="0.15">
      <c r="A47" s="48"/>
      <c r="B47" s="1221"/>
      <c r="C47" s="1222"/>
      <c r="D47" s="62"/>
      <c r="E47" s="1227" t="s">
        <v>14</v>
      </c>
      <c r="F47" s="1227"/>
      <c r="G47" s="1227"/>
      <c r="H47" s="1227"/>
      <c r="I47" s="1227"/>
      <c r="J47" s="1228"/>
      <c r="K47" s="63" t="s">
        <v>532</v>
      </c>
      <c r="L47" s="64" t="s">
        <v>532</v>
      </c>
      <c r="M47" s="64" t="s">
        <v>532</v>
      </c>
      <c r="N47" s="64" t="s">
        <v>532</v>
      </c>
      <c r="O47" s="65" t="s">
        <v>532</v>
      </c>
      <c r="P47" s="48"/>
      <c r="Q47" s="48"/>
      <c r="R47" s="48"/>
      <c r="S47" s="48"/>
      <c r="T47" s="48"/>
      <c r="U47" s="48"/>
    </row>
    <row r="48" spans="1:21" ht="30.75" customHeight="1" x14ac:dyDescent="0.15">
      <c r="A48" s="48"/>
      <c r="B48" s="1221"/>
      <c r="C48" s="1222"/>
      <c r="D48" s="62"/>
      <c r="E48" s="1227" t="s">
        <v>15</v>
      </c>
      <c r="F48" s="1227"/>
      <c r="G48" s="1227"/>
      <c r="H48" s="1227"/>
      <c r="I48" s="1227"/>
      <c r="J48" s="1228"/>
      <c r="K48" s="63">
        <v>180</v>
      </c>
      <c r="L48" s="64">
        <v>184</v>
      </c>
      <c r="M48" s="64">
        <v>182</v>
      </c>
      <c r="N48" s="64">
        <v>182</v>
      </c>
      <c r="O48" s="65">
        <v>183</v>
      </c>
      <c r="P48" s="48"/>
      <c r="Q48" s="48"/>
      <c r="R48" s="48"/>
      <c r="S48" s="48"/>
      <c r="T48" s="48"/>
      <c r="U48" s="48"/>
    </row>
    <row r="49" spans="1:21" ht="30.75" customHeight="1" x14ac:dyDescent="0.15">
      <c r="A49" s="48"/>
      <c r="B49" s="1221"/>
      <c r="C49" s="1222"/>
      <c r="D49" s="62"/>
      <c r="E49" s="1227" t="s">
        <v>16</v>
      </c>
      <c r="F49" s="1227"/>
      <c r="G49" s="1227"/>
      <c r="H49" s="1227"/>
      <c r="I49" s="1227"/>
      <c r="J49" s="1228"/>
      <c r="K49" s="63">
        <v>21</v>
      </c>
      <c r="L49" s="64">
        <v>21</v>
      </c>
      <c r="M49" s="64">
        <v>27</v>
      </c>
      <c r="N49" s="64">
        <v>31</v>
      </c>
      <c r="O49" s="65">
        <v>52</v>
      </c>
      <c r="P49" s="48"/>
      <c r="Q49" s="48"/>
      <c r="R49" s="48"/>
      <c r="S49" s="48"/>
      <c r="T49" s="48"/>
      <c r="U49" s="48"/>
    </row>
    <row r="50" spans="1:21" ht="30.75" customHeight="1" x14ac:dyDescent="0.15">
      <c r="A50" s="48"/>
      <c r="B50" s="1221"/>
      <c r="C50" s="1222"/>
      <c r="D50" s="62"/>
      <c r="E50" s="1227" t="s">
        <v>17</v>
      </c>
      <c r="F50" s="1227"/>
      <c r="G50" s="1227"/>
      <c r="H50" s="1227"/>
      <c r="I50" s="1227"/>
      <c r="J50" s="1228"/>
      <c r="K50" s="63">
        <v>55</v>
      </c>
      <c r="L50" s="64">
        <v>6</v>
      </c>
      <c r="M50" s="64">
        <v>4</v>
      </c>
      <c r="N50" s="64">
        <v>4</v>
      </c>
      <c r="O50" s="65">
        <v>4</v>
      </c>
      <c r="P50" s="48"/>
      <c r="Q50" s="48"/>
      <c r="R50" s="48"/>
      <c r="S50" s="48"/>
      <c r="T50" s="48"/>
      <c r="U50" s="48"/>
    </row>
    <row r="51" spans="1:21" ht="30.75" customHeight="1" x14ac:dyDescent="0.15">
      <c r="A51" s="48"/>
      <c r="B51" s="1223"/>
      <c r="C51" s="1224"/>
      <c r="D51" s="66"/>
      <c r="E51" s="1227" t="s">
        <v>18</v>
      </c>
      <c r="F51" s="1227"/>
      <c r="G51" s="1227"/>
      <c r="H51" s="1227"/>
      <c r="I51" s="1227"/>
      <c r="J51" s="1228"/>
      <c r="K51" s="63" t="s">
        <v>532</v>
      </c>
      <c r="L51" s="64" t="s">
        <v>532</v>
      </c>
      <c r="M51" s="64" t="s">
        <v>532</v>
      </c>
      <c r="N51" s="64" t="s">
        <v>532</v>
      </c>
      <c r="O51" s="65" t="s">
        <v>532</v>
      </c>
      <c r="P51" s="48"/>
      <c r="Q51" s="48"/>
      <c r="R51" s="48"/>
      <c r="S51" s="48"/>
      <c r="T51" s="48"/>
      <c r="U51" s="48"/>
    </row>
    <row r="52" spans="1:21" ht="30.75" customHeight="1" x14ac:dyDescent="0.15">
      <c r="A52" s="48"/>
      <c r="B52" s="1229" t="s">
        <v>19</v>
      </c>
      <c r="C52" s="1230"/>
      <c r="D52" s="66"/>
      <c r="E52" s="1227" t="s">
        <v>20</v>
      </c>
      <c r="F52" s="1227"/>
      <c r="G52" s="1227"/>
      <c r="H52" s="1227"/>
      <c r="I52" s="1227"/>
      <c r="J52" s="1228"/>
      <c r="K52" s="63">
        <v>721</v>
      </c>
      <c r="L52" s="64">
        <v>632</v>
      </c>
      <c r="M52" s="64">
        <v>700</v>
      </c>
      <c r="N52" s="64">
        <v>660</v>
      </c>
      <c r="O52" s="65">
        <v>662</v>
      </c>
      <c r="P52" s="48"/>
      <c r="Q52" s="48"/>
      <c r="R52" s="48"/>
      <c r="S52" s="48"/>
      <c r="T52" s="48"/>
      <c r="U52" s="48"/>
    </row>
    <row r="53" spans="1:21" ht="30.75" customHeight="1" thickBot="1" x14ac:dyDescent="0.2">
      <c r="A53" s="48"/>
      <c r="B53" s="1231" t="s">
        <v>21</v>
      </c>
      <c r="C53" s="1232"/>
      <c r="D53" s="67"/>
      <c r="E53" s="1233" t="s">
        <v>22</v>
      </c>
      <c r="F53" s="1233"/>
      <c r="G53" s="1233"/>
      <c r="H53" s="1233"/>
      <c r="I53" s="1233"/>
      <c r="J53" s="1234"/>
      <c r="K53" s="68">
        <v>392</v>
      </c>
      <c r="L53" s="69">
        <v>350</v>
      </c>
      <c r="M53" s="69">
        <v>314</v>
      </c>
      <c r="N53" s="69">
        <v>322</v>
      </c>
      <c r="O53" s="70">
        <v>328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235" t="s">
        <v>25</v>
      </c>
      <c r="C57" s="1236"/>
      <c r="D57" s="1239" t="s">
        <v>26</v>
      </c>
      <c r="E57" s="1240"/>
      <c r="F57" s="1240"/>
      <c r="G57" s="1240"/>
      <c r="H57" s="1240"/>
      <c r="I57" s="1240"/>
      <c r="J57" s="1241"/>
      <c r="K57" s="83"/>
      <c r="L57" s="84"/>
      <c r="M57" s="84"/>
      <c r="N57" s="84"/>
      <c r="O57" s="85"/>
    </row>
    <row r="58" spans="1:21" ht="31.5" customHeight="1" thickBot="1" x14ac:dyDescent="0.2">
      <c r="B58" s="1237"/>
      <c r="C58" s="1238"/>
      <c r="D58" s="1242" t="s">
        <v>27</v>
      </c>
      <c r="E58" s="1243"/>
      <c r="F58" s="1243"/>
      <c r="G58" s="1243"/>
      <c r="H58" s="1243"/>
      <c r="I58" s="1243"/>
      <c r="J58" s="124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eaP04OnJdIxyZpSBa5flDbyxOxzqRDo2DoURCvMGxE+iNbz+h0CPY4iC994Q+/U9ZeZsYqH6E9opgdWz5vtCA==" saltValue="z1GKZenqP1WaF/ZemSoQb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1" zoomScaleSheetLayoutView="100" workbookViewId="0">
      <selection activeCell="AA44" sqref="AA44:AE4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574</v>
      </c>
      <c r="J40" s="100" t="s">
        <v>575</v>
      </c>
      <c r="K40" s="100" t="s">
        <v>576</v>
      </c>
      <c r="L40" s="100" t="s">
        <v>577</v>
      </c>
      <c r="M40" s="101" t="s">
        <v>578</v>
      </c>
    </row>
    <row r="41" spans="2:13" ht="27.75" customHeight="1" x14ac:dyDescent="0.15">
      <c r="B41" s="1245" t="s">
        <v>30</v>
      </c>
      <c r="C41" s="1246"/>
      <c r="D41" s="102"/>
      <c r="E41" s="1251" t="s">
        <v>31</v>
      </c>
      <c r="F41" s="1251"/>
      <c r="G41" s="1251"/>
      <c r="H41" s="1252"/>
      <c r="I41" s="358">
        <v>7670</v>
      </c>
      <c r="J41" s="359">
        <v>7656</v>
      </c>
      <c r="K41" s="359">
        <v>7411</v>
      </c>
      <c r="L41" s="359">
        <v>7279</v>
      </c>
      <c r="M41" s="360">
        <v>7137</v>
      </c>
    </row>
    <row r="42" spans="2:13" ht="27.75" customHeight="1" x14ac:dyDescent="0.15">
      <c r="B42" s="1247"/>
      <c r="C42" s="1248"/>
      <c r="D42" s="103"/>
      <c r="E42" s="1253" t="s">
        <v>32</v>
      </c>
      <c r="F42" s="1253"/>
      <c r="G42" s="1253"/>
      <c r="H42" s="1254"/>
      <c r="I42" s="361" t="s">
        <v>532</v>
      </c>
      <c r="J42" s="362" t="s">
        <v>532</v>
      </c>
      <c r="K42" s="362" t="s">
        <v>532</v>
      </c>
      <c r="L42" s="362" t="s">
        <v>532</v>
      </c>
      <c r="M42" s="363" t="s">
        <v>532</v>
      </c>
    </row>
    <row r="43" spans="2:13" ht="27.75" customHeight="1" x14ac:dyDescent="0.15">
      <c r="B43" s="1247"/>
      <c r="C43" s="1248"/>
      <c r="D43" s="103"/>
      <c r="E43" s="1253" t="s">
        <v>33</v>
      </c>
      <c r="F43" s="1253"/>
      <c r="G43" s="1253"/>
      <c r="H43" s="1254"/>
      <c r="I43" s="361">
        <v>2194</v>
      </c>
      <c r="J43" s="362">
        <v>2060</v>
      </c>
      <c r="K43" s="362">
        <v>1939</v>
      </c>
      <c r="L43" s="362">
        <v>1852</v>
      </c>
      <c r="M43" s="363">
        <v>1723</v>
      </c>
    </row>
    <row r="44" spans="2:13" ht="27.75" customHeight="1" x14ac:dyDescent="0.15">
      <c r="B44" s="1247"/>
      <c r="C44" s="1248"/>
      <c r="D44" s="103"/>
      <c r="E44" s="1253" t="s">
        <v>34</v>
      </c>
      <c r="F44" s="1253"/>
      <c r="G44" s="1253"/>
      <c r="H44" s="1254"/>
      <c r="I44" s="361">
        <v>347</v>
      </c>
      <c r="J44" s="362">
        <v>364</v>
      </c>
      <c r="K44" s="362">
        <v>374</v>
      </c>
      <c r="L44" s="362">
        <v>354</v>
      </c>
      <c r="M44" s="363">
        <v>314</v>
      </c>
    </row>
    <row r="45" spans="2:13" ht="27.75" customHeight="1" x14ac:dyDescent="0.15">
      <c r="B45" s="1247"/>
      <c r="C45" s="1248"/>
      <c r="D45" s="103"/>
      <c r="E45" s="1253" t="s">
        <v>35</v>
      </c>
      <c r="F45" s="1253"/>
      <c r="G45" s="1253"/>
      <c r="H45" s="1254"/>
      <c r="I45" s="361">
        <v>1832</v>
      </c>
      <c r="J45" s="362">
        <v>1749</v>
      </c>
      <c r="K45" s="362">
        <v>1700</v>
      </c>
      <c r="L45" s="362">
        <v>1656</v>
      </c>
      <c r="M45" s="363">
        <v>1655</v>
      </c>
    </row>
    <row r="46" spans="2:13" ht="27.75" customHeight="1" x14ac:dyDescent="0.15">
      <c r="B46" s="1247"/>
      <c r="C46" s="1248"/>
      <c r="D46" s="104"/>
      <c r="E46" s="1253" t="s">
        <v>36</v>
      </c>
      <c r="F46" s="1253"/>
      <c r="G46" s="1253"/>
      <c r="H46" s="1254"/>
      <c r="I46" s="361" t="s">
        <v>532</v>
      </c>
      <c r="J46" s="362" t="s">
        <v>532</v>
      </c>
      <c r="K46" s="362" t="s">
        <v>532</v>
      </c>
      <c r="L46" s="362" t="s">
        <v>532</v>
      </c>
      <c r="M46" s="363" t="s">
        <v>532</v>
      </c>
    </row>
    <row r="47" spans="2:13" ht="27.75" customHeight="1" x14ac:dyDescent="0.15">
      <c r="B47" s="1247"/>
      <c r="C47" s="1248"/>
      <c r="D47" s="105"/>
      <c r="E47" s="1255" t="s">
        <v>37</v>
      </c>
      <c r="F47" s="1256"/>
      <c r="G47" s="1256"/>
      <c r="H47" s="1257"/>
      <c r="I47" s="361" t="s">
        <v>532</v>
      </c>
      <c r="J47" s="362" t="s">
        <v>532</v>
      </c>
      <c r="K47" s="362" t="s">
        <v>532</v>
      </c>
      <c r="L47" s="362" t="s">
        <v>532</v>
      </c>
      <c r="M47" s="363" t="s">
        <v>532</v>
      </c>
    </row>
    <row r="48" spans="2:13" ht="27.75" customHeight="1" x14ac:dyDescent="0.15">
      <c r="B48" s="1247"/>
      <c r="C48" s="1248"/>
      <c r="D48" s="103"/>
      <c r="E48" s="1253" t="s">
        <v>38</v>
      </c>
      <c r="F48" s="1253"/>
      <c r="G48" s="1253"/>
      <c r="H48" s="1254"/>
      <c r="I48" s="361" t="s">
        <v>532</v>
      </c>
      <c r="J48" s="362" t="s">
        <v>532</v>
      </c>
      <c r="K48" s="362" t="s">
        <v>532</v>
      </c>
      <c r="L48" s="362" t="s">
        <v>532</v>
      </c>
      <c r="M48" s="363" t="s">
        <v>532</v>
      </c>
    </row>
    <row r="49" spans="2:13" ht="27.75" customHeight="1" x14ac:dyDescent="0.15">
      <c r="B49" s="1249"/>
      <c r="C49" s="1250"/>
      <c r="D49" s="103"/>
      <c r="E49" s="1253" t="s">
        <v>39</v>
      </c>
      <c r="F49" s="1253"/>
      <c r="G49" s="1253"/>
      <c r="H49" s="1254"/>
      <c r="I49" s="361" t="s">
        <v>532</v>
      </c>
      <c r="J49" s="362" t="s">
        <v>532</v>
      </c>
      <c r="K49" s="362" t="s">
        <v>532</v>
      </c>
      <c r="L49" s="362" t="s">
        <v>532</v>
      </c>
      <c r="M49" s="363" t="s">
        <v>532</v>
      </c>
    </row>
    <row r="50" spans="2:13" ht="27.75" customHeight="1" x14ac:dyDescent="0.15">
      <c r="B50" s="1258" t="s">
        <v>40</v>
      </c>
      <c r="C50" s="1259"/>
      <c r="D50" s="106"/>
      <c r="E50" s="1253" t="s">
        <v>41</v>
      </c>
      <c r="F50" s="1253"/>
      <c r="G50" s="1253"/>
      <c r="H50" s="1254"/>
      <c r="I50" s="361">
        <v>2725</v>
      </c>
      <c r="J50" s="362">
        <v>2691</v>
      </c>
      <c r="K50" s="362">
        <v>2724</v>
      </c>
      <c r="L50" s="362">
        <v>3245</v>
      </c>
      <c r="M50" s="363">
        <v>3531</v>
      </c>
    </row>
    <row r="51" spans="2:13" ht="27.75" customHeight="1" x14ac:dyDescent="0.15">
      <c r="B51" s="1247"/>
      <c r="C51" s="1248"/>
      <c r="D51" s="103"/>
      <c r="E51" s="1253" t="s">
        <v>42</v>
      </c>
      <c r="F51" s="1253"/>
      <c r="G51" s="1253"/>
      <c r="H51" s="1254"/>
      <c r="I51" s="361">
        <v>40</v>
      </c>
      <c r="J51" s="362">
        <v>20</v>
      </c>
      <c r="K51" s="362">
        <v>1</v>
      </c>
      <c r="L51" s="362">
        <v>17</v>
      </c>
      <c r="M51" s="363">
        <v>30</v>
      </c>
    </row>
    <row r="52" spans="2:13" ht="27.75" customHeight="1" x14ac:dyDescent="0.15">
      <c r="B52" s="1249"/>
      <c r="C52" s="1250"/>
      <c r="D52" s="103"/>
      <c r="E52" s="1253" t="s">
        <v>43</v>
      </c>
      <c r="F52" s="1253"/>
      <c r="G52" s="1253"/>
      <c r="H52" s="1254"/>
      <c r="I52" s="361">
        <v>7361</v>
      </c>
      <c r="J52" s="362">
        <v>7347</v>
      </c>
      <c r="K52" s="362">
        <v>7143</v>
      </c>
      <c r="L52" s="362">
        <v>7092</v>
      </c>
      <c r="M52" s="363">
        <v>6780</v>
      </c>
    </row>
    <row r="53" spans="2:13" ht="27.75" customHeight="1" thickBot="1" x14ac:dyDescent="0.2">
      <c r="B53" s="1260" t="s">
        <v>44</v>
      </c>
      <c r="C53" s="1261"/>
      <c r="D53" s="107"/>
      <c r="E53" s="1262" t="s">
        <v>45</v>
      </c>
      <c r="F53" s="1262"/>
      <c r="G53" s="1262"/>
      <c r="H53" s="1263"/>
      <c r="I53" s="364">
        <v>1916</v>
      </c>
      <c r="J53" s="365">
        <v>1771</v>
      </c>
      <c r="K53" s="365">
        <v>1556</v>
      </c>
      <c r="L53" s="365">
        <v>787</v>
      </c>
      <c r="M53" s="366">
        <v>489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VjwP7oiT088r8CnYbkeW9hM6leHbQmdzf5YrVY597c5j89yRfSuQtqeNRqNDp1VxJVGogiYLn1twmpC4tNrtAA==" saltValue="NkUEzG9xMWv1O1Sw4i75Z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AA44" sqref="AA44:AE44"/>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576</v>
      </c>
      <c r="G54" s="116" t="s">
        <v>577</v>
      </c>
      <c r="H54" s="117" t="s">
        <v>578</v>
      </c>
    </row>
    <row r="55" spans="2:8" ht="52.5" customHeight="1" x14ac:dyDescent="0.15">
      <c r="B55" s="118"/>
      <c r="C55" s="1272" t="s">
        <v>48</v>
      </c>
      <c r="D55" s="1272"/>
      <c r="E55" s="1273"/>
      <c r="F55" s="119">
        <v>1253</v>
      </c>
      <c r="G55" s="119">
        <v>1684</v>
      </c>
      <c r="H55" s="120">
        <v>1899</v>
      </c>
    </row>
    <row r="56" spans="2:8" ht="52.5" customHeight="1" x14ac:dyDescent="0.15">
      <c r="B56" s="121"/>
      <c r="C56" s="1274" t="s">
        <v>49</v>
      </c>
      <c r="D56" s="1274"/>
      <c r="E56" s="1275"/>
      <c r="F56" s="122">
        <v>377</v>
      </c>
      <c r="G56" s="122">
        <v>367</v>
      </c>
      <c r="H56" s="123">
        <v>467</v>
      </c>
    </row>
    <row r="57" spans="2:8" ht="53.25" customHeight="1" x14ac:dyDescent="0.15">
      <c r="B57" s="121"/>
      <c r="C57" s="1276" t="s">
        <v>50</v>
      </c>
      <c r="D57" s="1276"/>
      <c r="E57" s="1277"/>
      <c r="F57" s="124">
        <v>480</v>
      </c>
      <c r="G57" s="124">
        <v>493</v>
      </c>
      <c r="H57" s="125">
        <v>468</v>
      </c>
    </row>
    <row r="58" spans="2:8" ht="45.75" customHeight="1" x14ac:dyDescent="0.15">
      <c r="B58" s="126"/>
      <c r="C58" s="1264" t="s">
        <v>597</v>
      </c>
      <c r="D58" s="1265"/>
      <c r="E58" s="1266"/>
      <c r="F58" s="127">
        <v>190</v>
      </c>
      <c r="G58" s="127">
        <v>161</v>
      </c>
      <c r="H58" s="128">
        <v>129</v>
      </c>
    </row>
    <row r="59" spans="2:8" ht="45.75" customHeight="1" x14ac:dyDescent="0.15">
      <c r="B59" s="126"/>
      <c r="C59" s="1264" t="s">
        <v>598</v>
      </c>
      <c r="D59" s="1265"/>
      <c r="E59" s="1266"/>
      <c r="F59" s="127">
        <v>110</v>
      </c>
      <c r="G59" s="127">
        <v>116</v>
      </c>
      <c r="H59" s="128">
        <v>128</v>
      </c>
    </row>
    <row r="60" spans="2:8" ht="45.75" customHeight="1" x14ac:dyDescent="0.15">
      <c r="B60" s="126"/>
      <c r="C60" s="1264" t="s">
        <v>599</v>
      </c>
      <c r="D60" s="1265"/>
      <c r="E60" s="1266"/>
      <c r="F60" s="127">
        <v>75</v>
      </c>
      <c r="G60" s="127">
        <v>102</v>
      </c>
      <c r="H60" s="128">
        <v>100</v>
      </c>
    </row>
    <row r="61" spans="2:8" ht="45.75" customHeight="1" x14ac:dyDescent="0.15">
      <c r="B61" s="126"/>
      <c r="C61" s="1264" t="s">
        <v>600</v>
      </c>
      <c r="D61" s="1265"/>
      <c r="E61" s="1266"/>
      <c r="F61" s="127">
        <v>64</v>
      </c>
      <c r="G61" s="127">
        <v>63</v>
      </c>
      <c r="H61" s="128">
        <v>60</v>
      </c>
    </row>
    <row r="62" spans="2:8" ht="45.75" customHeight="1" thickBot="1" x14ac:dyDescent="0.2">
      <c r="B62" s="129"/>
      <c r="C62" s="1267" t="s">
        <v>601</v>
      </c>
      <c r="D62" s="1268"/>
      <c r="E62" s="1269"/>
      <c r="F62" s="130">
        <v>35</v>
      </c>
      <c r="G62" s="130">
        <v>33</v>
      </c>
      <c r="H62" s="131">
        <v>33</v>
      </c>
    </row>
    <row r="63" spans="2:8" ht="52.5" customHeight="1" thickBot="1" x14ac:dyDescent="0.2">
      <c r="B63" s="132"/>
      <c r="C63" s="1270" t="s">
        <v>51</v>
      </c>
      <c r="D63" s="1270"/>
      <c r="E63" s="1271"/>
      <c r="F63" s="133">
        <v>2110</v>
      </c>
      <c r="G63" s="133">
        <v>2545</v>
      </c>
      <c r="H63" s="134">
        <v>2834</v>
      </c>
    </row>
    <row r="64" spans="2:8" x14ac:dyDescent="0.15"/>
  </sheetData>
  <sheetProtection algorithmName="SHA-512" hashValue="fsRxlhiWWjJU6T5alj9mWf1g3tfYTzXxc/B/k+k14g8h00bNjuNZ5bEULjRQXSWd87Q0vx/Rgr9sz7txg7Kkaw==" saltValue="UF9UMMexJ35s0kpDUoUD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37096-6837-4A4D-97D3-884DD4C7F9D4}">
  <sheetPr>
    <pageSetUpPr fitToPage="1"/>
  </sheetPr>
  <dimension ref="A1:DE85"/>
  <sheetViews>
    <sheetView showGridLines="0" tabSelected="1" topLeftCell="Y31" zoomScaleNormal="100" zoomScaleSheetLayoutView="55" workbookViewId="0">
      <selection activeCell="AN43" sqref="AN43:DC47"/>
    </sheetView>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612</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613</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90" t="s">
        <v>622</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x14ac:dyDescent="0.15">
      <c r="B44" s="375"/>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x14ac:dyDescent="0.15">
      <c r="B45" s="375"/>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x14ac:dyDescent="0.15">
      <c r="B46" s="375"/>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x14ac:dyDescent="0.15">
      <c r="B47" s="375"/>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614</v>
      </c>
    </row>
    <row r="50" spans="1:109" x14ac:dyDescent="0.15">
      <c r="B50" s="375"/>
      <c r="G50" s="1284"/>
      <c r="H50" s="1284"/>
      <c r="I50" s="1284"/>
      <c r="J50" s="1284"/>
      <c r="K50" s="385"/>
      <c r="L50" s="385"/>
      <c r="M50" s="386"/>
      <c r="N50" s="386"/>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83" t="s">
        <v>574</v>
      </c>
      <c r="BQ50" s="1283"/>
      <c r="BR50" s="1283"/>
      <c r="BS50" s="1283"/>
      <c r="BT50" s="1283"/>
      <c r="BU50" s="1283"/>
      <c r="BV50" s="1283"/>
      <c r="BW50" s="1283"/>
      <c r="BX50" s="1283" t="s">
        <v>575</v>
      </c>
      <c r="BY50" s="1283"/>
      <c r="BZ50" s="1283"/>
      <c r="CA50" s="1283"/>
      <c r="CB50" s="1283"/>
      <c r="CC50" s="1283"/>
      <c r="CD50" s="1283"/>
      <c r="CE50" s="1283"/>
      <c r="CF50" s="1283" t="s">
        <v>576</v>
      </c>
      <c r="CG50" s="1283"/>
      <c r="CH50" s="1283"/>
      <c r="CI50" s="1283"/>
      <c r="CJ50" s="1283"/>
      <c r="CK50" s="1283"/>
      <c r="CL50" s="1283"/>
      <c r="CM50" s="1283"/>
      <c r="CN50" s="1283" t="s">
        <v>577</v>
      </c>
      <c r="CO50" s="1283"/>
      <c r="CP50" s="1283"/>
      <c r="CQ50" s="1283"/>
      <c r="CR50" s="1283"/>
      <c r="CS50" s="1283"/>
      <c r="CT50" s="1283"/>
      <c r="CU50" s="1283"/>
      <c r="CV50" s="1283" t="s">
        <v>578</v>
      </c>
      <c r="CW50" s="1283"/>
      <c r="CX50" s="1283"/>
      <c r="CY50" s="1283"/>
      <c r="CZ50" s="1283"/>
      <c r="DA50" s="1283"/>
      <c r="DB50" s="1283"/>
      <c r="DC50" s="1283"/>
    </row>
    <row r="51" spans="1:109" ht="13.5" customHeight="1" x14ac:dyDescent="0.15">
      <c r="B51" s="375"/>
      <c r="G51" s="1286"/>
      <c r="H51" s="1286"/>
      <c r="I51" s="1299"/>
      <c r="J51" s="1299"/>
      <c r="K51" s="1285"/>
      <c r="L51" s="1285"/>
      <c r="M51" s="1285"/>
      <c r="N51" s="1285"/>
      <c r="AM51" s="384"/>
      <c r="AN51" s="1281" t="s">
        <v>615</v>
      </c>
      <c r="AO51" s="1281"/>
      <c r="AP51" s="1281"/>
      <c r="AQ51" s="1281"/>
      <c r="AR51" s="1281"/>
      <c r="AS51" s="1281"/>
      <c r="AT51" s="1281"/>
      <c r="AU51" s="1281"/>
      <c r="AV51" s="1281"/>
      <c r="AW51" s="1281"/>
      <c r="AX51" s="1281"/>
      <c r="AY51" s="1281"/>
      <c r="AZ51" s="1281"/>
      <c r="BA51" s="1281"/>
      <c r="BB51" s="1281" t="s">
        <v>616</v>
      </c>
      <c r="BC51" s="1281"/>
      <c r="BD51" s="1281"/>
      <c r="BE51" s="1281"/>
      <c r="BF51" s="1281"/>
      <c r="BG51" s="1281"/>
      <c r="BH51" s="1281"/>
      <c r="BI51" s="1281"/>
      <c r="BJ51" s="1281"/>
      <c r="BK51" s="1281"/>
      <c r="BL51" s="1281"/>
      <c r="BM51" s="1281"/>
      <c r="BN51" s="1281"/>
      <c r="BO51" s="1281"/>
      <c r="BP51" s="1278">
        <v>51.7</v>
      </c>
      <c r="BQ51" s="1278"/>
      <c r="BR51" s="1278"/>
      <c r="BS51" s="1278"/>
      <c r="BT51" s="1278"/>
      <c r="BU51" s="1278"/>
      <c r="BV51" s="1278"/>
      <c r="BW51" s="1278"/>
      <c r="BX51" s="1278">
        <v>48.1</v>
      </c>
      <c r="BY51" s="1278"/>
      <c r="BZ51" s="1278"/>
      <c r="CA51" s="1278"/>
      <c r="CB51" s="1278"/>
      <c r="CC51" s="1278"/>
      <c r="CD51" s="1278"/>
      <c r="CE51" s="1278"/>
      <c r="CF51" s="1278">
        <v>41.7</v>
      </c>
      <c r="CG51" s="1278"/>
      <c r="CH51" s="1278"/>
      <c r="CI51" s="1278"/>
      <c r="CJ51" s="1278"/>
      <c r="CK51" s="1278"/>
      <c r="CL51" s="1278"/>
      <c r="CM51" s="1278"/>
      <c r="CN51" s="1278">
        <v>20.100000000000001</v>
      </c>
      <c r="CO51" s="1278"/>
      <c r="CP51" s="1278"/>
      <c r="CQ51" s="1278"/>
      <c r="CR51" s="1278"/>
      <c r="CS51" s="1278"/>
      <c r="CT51" s="1278"/>
      <c r="CU51" s="1278"/>
      <c r="CV51" s="1278">
        <v>11.6</v>
      </c>
      <c r="CW51" s="1278"/>
      <c r="CX51" s="1278"/>
      <c r="CY51" s="1278"/>
      <c r="CZ51" s="1278"/>
      <c r="DA51" s="1278"/>
      <c r="DB51" s="1278"/>
      <c r="DC51" s="1278"/>
    </row>
    <row r="52" spans="1:109" x14ac:dyDescent="0.15">
      <c r="B52" s="375"/>
      <c r="G52" s="1286"/>
      <c r="H52" s="1286"/>
      <c r="I52" s="1299"/>
      <c r="J52" s="1299"/>
      <c r="K52" s="1285"/>
      <c r="L52" s="1285"/>
      <c r="M52" s="1285"/>
      <c r="N52" s="1285"/>
      <c r="AM52" s="384"/>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383"/>
      <c r="B53" s="375"/>
      <c r="G53" s="1286"/>
      <c r="H53" s="1286"/>
      <c r="I53" s="1284"/>
      <c r="J53" s="1284"/>
      <c r="K53" s="1285"/>
      <c r="L53" s="1285"/>
      <c r="M53" s="1285"/>
      <c r="N53" s="1285"/>
      <c r="AM53" s="384"/>
      <c r="AN53" s="1281"/>
      <c r="AO53" s="1281"/>
      <c r="AP53" s="1281"/>
      <c r="AQ53" s="1281"/>
      <c r="AR53" s="1281"/>
      <c r="AS53" s="1281"/>
      <c r="AT53" s="1281"/>
      <c r="AU53" s="1281"/>
      <c r="AV53" s="1281"/>
      <c r="AW53" s="1281"/>
      <c r="AX53" s="1281"/>
      <c r="AY53" s="1281"/>
      <c r="AZ53" s="1281"/>
      <c r="BA53" s="1281"/>
      <c r="BB53" s="1281" t="s">
        <v>617</v>
      </c>
      <c r="BC53" s="1281"/>
      <c r="BD53" s="1281"/>
      <c r="BE53" s="1281"/>
      <c r="BF53" s="1281"/>
      <c r="BG53" s="1281"/>
      <c r="BH53" s="1281"/>
      <c r="BI53" s="1281"/>
      <c r="BJ53" s="1281"/>
      <c r="BK53" s="1281"/>
      <c r="BL53" s="1281"/>
      <c r="BM53" s="1281"/>
      <c r="BN53" s="1281"/>
      <c r="BO53" s="1281"/>
      <c r="BP53" s="1278">
        <v>75.099999999999994</v>
      </c>
      <c r="BQ53" s="1278"/>
      <c r="BR53" s="1278"/>
      <c r="BS53" s="1278"/>
      <c r="BT53" s="1278"/>
      <c r="BU53" s="1278"/>
      <c r="BV53" s="1278"/>
      <c r="BW53" s="1278"/>
      <c r="BX53" s="1278">
        <v>75.8</v>
      </c>
      <c r="BY53" s="1278"/>
      <c r="BZ53" s="1278"/>
      <c r="CA53" s="1278"/>
      <c r="CB53" s="1278"/>
      <c r="CC53" s="1278"/>
      <c r="CD53" s="1278"/>
      <c r="CE53" s="1278"/>
      <c r="CF53" s="1278">
        <v>76.8</v>
      </c>
      <c r="CG53" s="1278"/>
      <c r="CH53" s="1278"/>
      <c r="CI53" s="1278"/>
      <c r="CJ53" s="1278"/>
      <c r="CK53" s="1278"/>
      <c r="CL53" s="1278"/>
      <c r="CM53" s="1278"/>
      <c r="CN53" s="1278">
        <v>76.8</v>
      </c>
      <c r="CO53" s="1278"/>
      <c r="CP53" s="1278"/>
      <c r="CQ53" s="1278"/>
      <c r="CR53" s="1278"/>
      <c r="CS53" s="1278"/>
      <c r="CT53" s="1278"/>
      <c r="CU53" s="1278"/>
      <c r="CV53" s="1278">
        <v>78.8</v>
      </c>
      <c r="CW53" s="1278"/>
      <c r="CX53" s="1278"/>
      <c r="CY53" s="1278"/>
      <c r="CZ53" s="1278"/>
      <c r="DA53" s="1278"/>
      <c r="DB53" s="1278"/>
      <c r="DC53" s="1278"/>
    </row>
    <row r="54" spans="1:109" x14ac:dyDescent="0.15">
      <c r="A54" s="383"/>
      <c r="B54" s="375"/>
      <c r="G54" s="1286"/>
      <c r="H54" s="1286"/>
      <c r="I54" s="1284"/>
      <c r="J54" s="1284"/>
      <c r="K54" s="1285"/>
      <c r="L54" s="1285"/>
      <c r="M54" s="1285"/>
      <c r="N54" s="1285"/>
      <c r="AM54" s="384"/>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383"/>
      <c r="B55" s="375"/>
      <c r="G55" s="1284"/>
      <c r="H55" s="1284"/>
      <c r="I55" s="1284"/>
      <c r="J55" s="1284"/>
      <c r="K55" s="1285"/>
      <c r="L55" s="1285"/>
      <c r="M55" s="1285"/>
      <c r="N55" s="1285"/>
      <c r="AN55" s="1283" t="s">
        <v>618</v>
      </c>
      <c r="AO55" s="1283"/>
      <c r="AP55" s="1283"/>
      <c r="AQ55" s="1283"/>
      <c r="AR55" s="1283"/>
      <c r="AS55" s="1283"/>
      <c r="AT55" s="1283"/>
      <c r="AU55" s="1283"/>
      <c r="AV55" s="1283"/>
      <c r="AW55" s="1283"/>
      <c r="AX55" s="1283"/>
      <c r="AY55" s="1283"/>
      <c r="AZ55" s="1283"/>
      <c r="BA55" s="1283"/>
      <c r="BB55" s="1281" t="s">
        <v>616</v>
      </c>
      <c r="BC55" s="1281"/>
      <c r="BD55" s="1281"/>
      <c r="BE55" s="1281"/>
      <c r="BF55" s="1281"/>
      <c r="BG55" s="1281"/>
      <c r="BH55" s="1281"/>
      <c r="BI55" s="1281"/>
      <c r="BJ55" s="1281"/>
      <c r="BK55" s="1281"/>
      <c r="BL55" s="1281"/>
      <c r="BM55" s="1281"/>
      <c r="BN55" s="1281"/>
      <c r="BO55" s="1281"/>
      <c r="BP55" s="1278">
        <v>32.799999999999997</v>
      </c>
      <c r="BQ55" s="1278"/>
      <c r="BR55" s="1278"/>
      <c r="BS55" s="1278"/>
      <c r="BT55" s="1278"/>
      <c r="BU55" s="1278"/>
      <c r="BV55" s="1278"/>
      <c r="BW55" s="1278"/>
      <c r="BX55" s="1278">
        <v>20.9</v>
      </c>
      <c r="BY55" s="1278"/>
      <c r="BZ55" s="1278"/>
      <c r="CA55" s="1278"/>
      <c r="CB55" s="1278"/>
      <c r="CC55" s="1278"/>
      <c r="CD55" s="1278"/>
      <c r="CE55" s="1278"/>
      <c r="CF55" s="1278">
        <v>21</v>
      </c>
      <c r="CG55" s="1278"/>
      <c r="CH55" s="1278"/>
      <c r="CI55" s="1278"/>
      <c r="CJ55" s="1278"/>
      <c r="CK55" s="1278"/>
      <c r="CL55" s="1278"/>
      <c r="CM55" s="1278"/>
      <c r="CN55" s="1278">
        <v>23.5</v>
      </c>
      <c r="CO55" s="1278"/>
      <c r="CP55" s="1278"/>
      <c r="CQ55" s="1278"/>
      <c r="CR55" s="1278"/>
      <c r="CS55" s="1278"/>
      <c r="CT55" s="1278"/>
      <c r="CU55" s="1278"/>
      <c r="CV55" s="1278">
        <v>8.5</v>
      </c>
      <c r="CW55" s="1278"/>
      <c r="CX55" s="1278"/>
      <c r="CY55" s="1278"/>
      <c r="CZ55" s="1278"/>
      <c r="DA55" s="1278"/>
      <c r="DB55" s="1278"/>
      <c r="DC55" s="1278"/>
    </row>
    <row r="56" spans="1:109" x14ac:dyDescent="0.15">
      <c r="A56" s="383"/>
      <c r="B56" s="375"/>
      <c r="G56" s="1284"/>
      <c r="H56" s="1284"/>
      <c r="I56" s="1284"/>
      <c r="J56" s="1284"/>
      <c r="K56" s="1285"/>
      <c r="L56" s="1285"/>
      <c r="M56" s="1285"/>
      <c r="N56" s="1285"/>
      <c r="AN56" s="1283"/>
      <c r="AO56" s="1283"/>
      <c r="AP56" s="1283"/>
      <c r="AQ56" s="1283"/>
      <c r="AR56" s="1283"/>
      <c r="AS56" s="1283"/>
      <c r="AT56" s="1283"/>
      <c r="AU56" s="1283"/>
      <c r="AV56" s="1283"/>
      <c r="AW56" s="1283"/>
      <c r="AX56" s="1283"/>
      <c r="AY56" s="1283"/>
      <c r="AZ56" s="1283"/>
      <c r="BA56" s="1283"/>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3" customFormat="1" x14ac:dyDescent="0.15">
      <c r="B57" s="387"/>
      <c r="G57" s="1284"/>
      <c r="H57" s="1284"/>
      <c r="I57" s="1279"/>
      <c r="J57" s="1279"/>
      <c r="K57" s="1285"/>
      <c r="L57" s="1285"/>
      <c r="M57" s="1285"/>
      <c r="N57" s="1285"/>
      <c r="AM57" s="369"/>
      <c r="AN57" s="1283"/>
      <c r="AO57" s="1283"/>
      <c r="AP57" s="1283"/>
      <c r="AQ57" s="1283"/>
      <c r="AR57" s="1283"/>
      <c r="AS57" s="1283"/>
      <c r="AT57" s="1283"/>
      <c r="AU57" s="1283"/>
      <c r="AV57" s="1283"/>
      <c r="AW57" s="1283"/>
      <c r="AX57" s="1283"/>
      <c r="AY57" s="1283"/>
      <c r="AZ57" s="1283"/>
      <c r="BA57" s="1283"/>
      <c r="BB57" s="1281" t="s">
        <v>617</v>
      </c>
      <c r="BC57" s="1281"/>
      <c r="BD57" s="1281"/>
      <c r="BE57" s="1281"/>
      <c r="BF57" s="1281"/>
      <c r="BG57" s="1281"/>
      <c r="BH57" s="1281"/>
      <c r="BI57" s="1281"/>
      <c r="BJ57" s="1281"/>
      <c r="BK57" s="1281"/>
      <c r="BL57" s="1281"/>
      <c r="BM57" s="1281"/>
      <c r="BN57" s="1281"/>
      <c r="BO57" s="1281"/>
      <c r="BP57" s="1278">
        <v>58.9</v>
      </c>
      <c r="BQ57" s="1278"/>
      <c r="BR57" s="1278"/>
      <c r="BS57" s="1278"/>
      <c r="BT57" s="1278"/>
      <c r="BU57" s="1278"/>
      <c r="BV57" s="1278"/>
      <c r="BW57" s="1278"/>
      <c r="BX57" s="1278">
        <v>60.5</v>
      </c>
      <c r="BY57" s="1278"/>
      <c r="BZ57" s="1278"/>
      <c r="CA57" s="1278"/>
      <c r="CB57" s="1278"/>
      <c r="CC57" s="1278"/>
      <c r="CD57" s="1278"/>
      <c r="CE57" s="1278"/>
      <c r="CF57" s="1278">
        <v>61.5</v>
      </c>
      <c r="CG57" s="1278"/>
      <c r="CH57" s="1278"/>
      <c r="CI57" s="1278"/>
      <c r="CJ57" s="1278"/>
      <c r="CK57" s="1278"/>
      <c r="CL57" s="1278"/>
      <c r="CM57" s="1278"/>
      <c r="CN57" s="1278">
        <v>61.9</v>
      </c>
      <c r="CO57" s="1278"/>
      <c r="CP57" s="1278"/>
      <c r="CQ57" s="1278"/>
      <c r="CR57" s="1278"/>
      <c r="CS57" s="1278"/>
      <c r="CT57" s="1278"/>
      <c r="CU57" s="1278"/>
      <c r="CV57" s="1278">
        <v>62.1</v>
      </c>
      <c r="CW57" s="1278"/>
      <c r="CX57" s="1278"/>
      <c r="CY57" s="1278"/>
      <c r="CZ57" s="1278"/>
      <c r="DA57" s="1278"/>
      <c r="DB57" s="1278"/>
      <c r="DC57" s="1278"/>
      <c r="DD57" s="388"/>
      <c r="DE57" s="387"/>
    </row>
    <row r="58" spans="1:109" s="383" customFormat="1" x14ac:dyDescent="0.15">
      <c r="A58" s="369"/>
      <c r="B58" s="387"/>
      <c r="G58" s="1284"/>
      <c r="H58" s="1284"/>
      <c r="I58" s="1279"/>
      <c r="J58" s="1279"/>
      <c r="K58" s="1285"/>
      <c r="L58" s="1285"/>
      <c r="M58" s="1285"/>
      <c r="N58" s="1285"/>
      <c r="AM58" s="369"/>
      <c r="AN58" s="1283"/>
      <c r="AO58" s="1283"/>
      <c r="AP58" s="1283"/>
      <c r="AQ58" s="1283"/>
      <c r="AR58" s="1283"/>
      <c r="AS58" s="1283"/>
      <c r="AT58" s="1283"/>
      <c r="AU58" s="1283"/>
      <c r="AV58" s="1283"/>
      <c r="AW58" s="1283"/>
      <c r="AX58" s="1283"/>
      <c r="AY58" s="1283"/>
      <c r="AZ58" s="1283"/>
      <c r="BA58" s="1283"/>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619</v>
      </c>
    </row>
    <row r="64" spans="1:109" x14ac:dyDescent="0.15">
      <c r="B64" s="375"/>
      <c r="G64" s="382"/>
      <c r="I64" s="395"/>
      <c r="J64" s="395"/>
      <c r="K64" s="395"/>
      <c r="L64" s="395"/>
      <c r="M64" s="395"/>
      <c r="N64" s="396"/>
      <c r="AM64" s="382"/>
      <c r="AN64" s="382" t="s">
        <v>613</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90" t="s">
        <v>621</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x14ac:dyDescent="0.15">
      <c r="B66" s="375"/>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x14ac:dyDescent="0.15">
      <c r="B67" s="375"/>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x14ac:dyDescent="0.15">
      <c r="B68" s="375"/>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x14ac:dyDescent="0.15">
      <c r="B69" s="375"/>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614</v>
      </c>
    </row>
    <row r="72" spans="2:107" x14ac:dyDescent="0.15">
      <c r="B72" s="375"/>
      <c r="G72" s="1284"/>
      <c r="H72" s="1284"/>
      <c r="I72" s="1284"/>
      <c r="J72" s="1284"/>
      <c r="K72" s="385"/>
      <c r="L72" s="385"/>
      <c r="M72" s="386"/>
      <c r="N72" s="386"/>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83" t="s">
        <v>574</v>
      </c>
      <c r="BQ72" s="1283"/>
      <c r="BR72" s="1283"/>
      <c r="BS72" s="1283"/>
      <c r="BT72" s="1283"/>
      <c r="BU72" s="1283"/>
      <c r="BV72" s="1283"/>
      <c r="BW72" s="1283"/>
      <c r="BX72" s="1283" t="s">
        <v>575</v>
      </c>
      <c r="BY72" s="1283"/>
      <c r="BZ72" s="1283"/>
      <c r="CA72" s="1283"/>
      <c r="CB72" s="1283"/>
      <c r="CC72" s="1283"/>
      <c r="CD72" s="1283"/>
      <c r="CE72" s="1283"/>
      <c r="CF72" s="1283" t="s">
        <v>576</v>
      </c>
      <c r="CG72" s="1283"/>
      <c r="CH72" s="1283"/>
      <c r="CI72" s="1283"/>
      <c r="CJ72" s="1283"/>
      <c r="CK72" s="1283"/>
      <c r="CL72" s="1283"/>
      <c r="CM72" s="1283"/>
      <c r="CN72" s="1283" t="s">
        <v>577</v>
      </c>
      <c r="CO72" s="1283"/>
      <c r="CP72" s="1283"/>
      <c r="CQ72" s="1283"/>
      <c r="CR72" s="1283"/>
      <c r="CS72" s="1283"/>
      <c r="CT72" s="1283"/>
      <c r="CU72" s="1283"/>
      <c r="CV72" s="1283" t="s">
        <v>578</v>
      </c>
      <c r="CW72" s="1283"/>
      <c r="CX72" s="1283"/>
      <c r="CY72" s="1283"/>
      <c r="CZ72" s="1283"/>
      <c r="DA72" s="1283"/>
      <c r="DB72" s="1283"/>
      <c r="DC72" s="1283"/>
    </row>
    <row r="73" spans="2:107" x14ac:dyDescent="0.15">
      <c r="B73" s="375"/>
      <c r="G73" s="1286"/>
      <c r="H73" s="1286"/>
      <c r="I73" s="1286"/>
      <c r="J73" s="1286"/>
      <c r="K73" s="1282"/>
      <c r="L73" s="1282"/>
      <c r="M73" s="1282"/>
      <c r="N73" s="1282"/>
      <c r="AM73" s="384"/>
      <c r="AN73" s="1281" t="s">
        <v>615</v>
      </c>
      <c r="AO73" s="1281"/>
      <c r="AP73" s="1281"/>
      <c r="AQ73" s="1281"/>
      <c r="AR73" s="1281"/>
      <c r="AS73" s="1281"/>
      <c r="AT73" s="1281"/>
      <c r="AU73" s="1281"/>
      <c r="AV73" s="1281"/>
      <c r="AW73" s="1281"/>
      <c r="AX73" s="1281"/>
      <c r="AY73" s="1281"/>
      <c r="AZ73" s="1281"/>
      <c r="BA73" s="1281"/>
      <c r="BB73" s="1281" t="s">
        <v>616</v>
      </c>
      <c r="BC73" s="1281"/>
      <c r="BD73" s="1281"/>
      <c r="BE73" s="1281"/>
      <c r="BF73" s="1281"/>
      <c r="BG73" s="1281"/>
      <c r="BH73" s="1281"/>
      <c r="BI73" s="1281"/>
      <c r="BJ73" s="1281"/>
      <c r="BK73" s="1281"/>
      <c r="BL73" s="1281"/>
      <c r="BM73" s="1281"/>
      <c r="BN73" s="1281"/>
      <c r="BO73" s="1281"/>
      <c r="BP73" s="1278">
        <v>51.7</v>
      </c>
      <c r="BQ73" s="1278"/>
      <c r="BR73" s="1278"/>
      <c r="BS73" s="1278"/>
      <c r="BT73" s="1278"/>
      <c r="BU73" s="1278"/>
      <c r="BV73" s="1278"/>
      <c r="BW73" s="1278"/>
      <c r="BX73" s="1278">
        <v>48.1</v>
      </c>
      <c r="BY73" s="1278"/>
      <c r="BZ73" s="1278"/>
      <c r="CA73" s="1278"/>
      <c r="CB73" s="1278"/>
      <c r="CC73" s="1278"/>
      <c r="CD73" s="1278"/>
      <c r="CE73" s="1278"/>
      <c r="CF73" s="1278">
        <v>41.7</v>
      </c>
      <c r="CG73" s="1278"/>
      <c r="CH73" s="1278"/>
      <c r="CI73" s="1278"/>
      <c r="CJ73" s="1278"/>
      <c r="CK73" s="1278"/>
      <c r="CL73" s="1278"/>
      <c r="CM73" s="1278"/>
      <c r="CN73" s="1278">
        <v>20.100000000000001</v>
      </c>
      <c r="CO73" s="1278"/>
      <c r="CP73" s="1278"/>
      <c r="CQ73" s="1278"/>
      <c r="CR73" s="1278"/>
      <c r="CS73" s="1278"/>
      <c r="CT73" s="1278"/>
      <c r="CU73" s="1278"/>
      <c r="CV73" s="1278">
        <v>11.6</v>
      </c>
      <c r="CW73" s="1278"/>
      <c r="CX73" s="1278"/>
      <c r="CY73" s="1278"/>
      <c r="CZ73" s="1278"/>
      <c r="DA73" s="1278"/>
      <c r="DB73" s="1278"/>
      <c r="DC73" s="1278"/>
    </row>
    <row r="74" spans="2:107" x14ac:dyDescent="0.15">
      <c r="B74" s="375"/>
      <c r="G74" s="1286"/>
      <c r="H74" s="1286"/>
      <c r="I74" s="1286"/>
      <c r="J74" s="1286"/>
      <c r="K74" s="1282"/>
      <c r="L74" s="1282"/>
      <c r="M74" s="1282"/>
      <c r="N74" s="1282"/>
      <c r="AM74" s="384"/>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375"/>
      <c r="G75" s="1286"/>
      <c r="H75" s="1286"/>
      <c r="I75" s="1284"/>
      <c r="J75" s="1284"/>
      <c r="K75" s="1285"/>
      <c r="L75" s="1285"/>
      <c r="M75" s="1285"/>
      <c r="N75" s="1285"/>
      <c r="AM75" s="384"/>
      <c r="AN75" s="1281"/>
      <c r="AO75" s="1281"/>
      <c r="AP75" s="1281"/>
      <c r="AQ75" s="1281"/>
      <c r="AR75" s="1281"/>
      <c r="AS75" s="1281"/>
      <c r="AT75" s="1281"/>
      <c r="AU75" s="1281"/>
      <c r="AV75" s="1281"/>
      <c r="AW75" s="1281"/>
      <c r="AX75" s="1281"/>
      <c r="AY75" s="1281"/>
      <c r="AZ75" s="1281"/>
      <c r="BA75" s="1281"/>
      <c r="BB75" s="1281" t="s">
        <v>620</v>
      </c>
      <c r="BC75" s="1281"/>
      <c r="BD75" s="1281"/>
      <c r="BE75" s="1281"/>
      <c r="BF75" s="1281"/>
      <c r="BG75" s="1281"/>
      <c r="BH75" s="1281"/>
      <c r="BI75" s="1281"/>
      <c r="BJ75" s="1281"/>
      <c r="BK75" s="1281"/>
      <c r="BL75" s="1281"/>
      <c r="BM75" s="1281"/>
      <c r="BN75" s="1281"/>
      <c r="BO75" s="1281"/>
      <c r="BP75" s="1278">
        <v>10</v>
      </c>
      <c r="BQ75" s="1278"/>
      <c r="BR75" s="1278"/>
      <c r="BS75" s="1278"/>
      <c r="BT75" s="1278"/>
      <c r="BU75" s="1278"/>
      <c r="BV75" s="1278"/>
      <c r="BW75" s="1278"/>
      <c r="BX75" s="1278">
        <v>10</v>
      </c>
      <c r="BY75" s="1278"/>
      <c r="BZ75" s="1278"/>
      <c r="CA75" s="1278"/>
      <c r="CB75" s="1278"/>
      <c r="CC75" s="1278"/>
      <c r="CD75" s="1278"/>
      <c r="CE75" s="1278"/>
      <c r="CF75" s="1278">
        <v>9.5</v>
      </c>
      <c r="CG75" s="1278"/>
      <c r="CH75" s="1278"/>
      <c r="CI75" s="1278"/>
      <c r="CJ75" s="1278"/>
      <c r="CK75" s="1278"/>
      <c r="CL75" s="1278"/>
      <c r="CM75" s="1278"/>
      <c r="CN75" s="1278">
        <v>8.6999999999999993</v>
      </c>
      <c r="CO75" s="1278"/>
      <c r="CP75" s="1278"/>
      <c r="CQ75" s="1278"/>
      <c r="CR75" s="1278"/>
      <c r="CS75" s="1278"/>
      <c r="CT75" s="1278"/>
      <c r="CU75" s="1278"/>
      <c r="CV75" s="1278">
        <v>8.1</v>
      </c>
      <c r="CW75" s="1278"/>
      <c r="CX75" s="1278"/>
      <c r="CY75" s="1278"/>
      <c r="CZ75" s="1278"/>
      <c r="DA75" s="1278"/>
      <c r="DB75" s="1278"/>
      <c r="DC75" s="1278"/>
    </row>
    <row r="76" spans="2:107" x14ac:dyDescent="0.15">
      <c r="B76" s="375"/>
      <c r="G76" s="1286"/>
      <c r="H76" s="1286"/>
      <c r="I76" s="1284"/>
      <c r="J76" s="1284"/>
      <c r="K76" s="1285"/>
      <c r="L76" s="1285"/>
      <c r="M76" s="1285"/>
      <c r="N76" s="1285"/>
      <c r="AM76" s="384"/>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375"/>
      <c r="G77" s="1284"/>
      <c r="H77" s="1284"/>
      <c r="I77" s="1284"/>
      <c r="J77" s="1284"/>
      <c r="K77" s="1282"/>
      <c r="L77" s="1282"/>
      <c r="M77" s="1282"/>
      <c r="N77" s="1282"/>
      <c r="AN77" s="1283" t="s">
        <v>618</v>
      </c>
      <c r="AO77" s="1283"/>
      <c r="AP77" s="1283"/>
      <c r="AQ77" s="1283"/>
      <c r="AR77" s="1283"/>
      <c r="AS77" s="1283"/>
      <c r="AT77" s="1283"/>
      <c r="AU77" s="1283"/>
      <c r="AV77" s="1283"/>
      <c r="AW77" s="1283"/>
      <c r="AX77" s="1283"/>
      <c r="AY77" s="1283"/>
      <c r="AZ77" s="1283"/>
      <c r="BA77" s="1283"/>
      <c r="BB77" s="1281" t="s">
        <v>616</v>
      </c>
      <c r="BC77" s="1281"/>
      <c r="BD77" s="1281"/>
      <c r="BE77" s="1281"/>
      <c r="BF77" s="1281"/>
      <c r="BG77" s="1281"/>
      <c r="BH77" s="1281"/>
      <c r="BI77" s="1281"/>
      <c r="BJ77" s="1281"/>
      <c r="BK77" s="1281"/>
      <c r="BL77" s="1281"/>
      <c r="BM77" s="1281"/>
      <c r="BN77" s="1281"/>
      <c r="BO77" s="1281"/>
      <c r="BP77" s="1278">
        <v>32.799999999999997</v>
      </c>
      <c r="BQ77" s="1278"/>
      <c r="BR77" s="1278"/>
      <c r="BS77" s="1278"/>
      <c r="BT77" s="1278"/>
      <c r="BU77" s="1278"/>
      <c r="BV77" s="1278"/>
      <c r="BW77" s="1278"/>
      <c r="BX77" s="1278">
        <v>20.9</v>
      </c>
      <c r="BY77" s="1278"/>
      <c r="BZ77" s="1278"/>
      <c r="CA77" s="1278"/>
      <c r="CB77" s="1278"/>
      <c r="CC77" s="1278"/>
      <c r="CD77" s="1278"/>
      <c r="CE77" s="1278"/>
      <c r="CF77" s="1278">
        <v>21</v>
      </c>
      <c r="CG77" s="1278"/>
      <c r="CH77" s="1278"/>
      <c r="CI77" s="1278"/>
      <c r="CJ77" s="1278"/>
      <c r="CK77" s="1278"/>
      <c r="CL77" s="1278"/>
      <c r="CM77" s="1278"/>
      <c r="CN77" s="1278">
        <v>23.5</v>
      </c>
      <c r="CO77" s="1278"/>
      <c r="CP77" s="1278"/>
      <c r="CQ77" s="1278"/>
      <c r="CR77" s="1278"/>
      <c r="CS77" s="1278"/>
      <c r="CT77" s="1278"/>
      <c r="CU77" s="1278"/>
      <c r="CV77" s="1278">
        <v>8.5</v>
      </c>
      <c r="CW77" s="1278"/>
      <c r="CX77" s="1278"/>
      <c r="CY77" s="1278"/>
      <c r="CZ77" s="1278"/>
      <c r="DA77" s="1278"/>
      <c r="DB77" s="1278"/>
      <c r="DC77" s="1278"/>
    </row>
    <row r="78" spans="2:107" x14ac:dyDescent="0.15">
      <c r="B78" s="375"/>
      <c r="G78" s="1284"/>
      <c r="H78" s="1284"/>
      <c r="I78" s="1284"/>
      <c r="J78" s="1284"/>
      <c r="K78" s="1282"/>
      <c r="L78" s="1282"/>
      <c r="M78" s="1282"/>
      <c r="N78" s="1282"/>
      <c r="AN78" s="1283"/>
      <c r="AO78" s="1283"/>
      <c r="AP78" s="1283"/>
      <c r="AQ78" s="1283"/>
      <c r="AR78" s="1283"/>
      <c r="AS78" s="1283"/>
      <c r="AT78" s="1283"/>
      <c r="AU78" s="1283"/>
      <c r="AV78" s="1283"/>
      <c r="AW78" s="1283"/>
      <c r="AX78" s="1283"/>
      <c r="AY78" s="1283"/>
      <c r="AZ78" s="1283"/>
      <c r="BA78" s="1283"/>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375"/>
      <c r="G79" s="1284"/>
      <c r="H79" s="1284"/>
      <c r="I79" s="1279"/>
      <c r="J79" s="1279"/>
      <c r="K79" s="1280"/>
      <c r="L79" s="1280"/>
      <c r="M79" s="1280"/>
      <c r="N79" s="1280"/>
      <c r="AN79" s="1283"/>
      <c r="AO79" s="1283"/>
      <c r="AP79" s="1283"/>
      <c r="AQ79" s="1283"/>
      <c r="AR79" s="1283"/>
      <c r="AS79" s="1283"/>
      <c r="AT79" s="1283"/>
      <c r="AU79" s="1283"/>
      <c r="AV79" s="1283"/>
      <c r="AW79" s="1283"/>
      <c r="AX79" s="1283"/>
      <c r="AY79" s="1283"/>
      <c r="AZ79" s="1283"/>
      <c r="BA79" s="1283"/>
      <c r="BB79" s="1281" t="s">
        <v>620</v>
      </c>
      <c r="BC79" s="1281"/>
      <c r="BD79" s="1281"/>
      <c r="BE79" s="1281"/>
      <c r="BF79" s="1281"/>
      <c r="BG79" s="1281"/>
      <c r="BH79" s="1281"/>
      <c r="BI79" s="1281"/>
      <c r="BJ79" s="1281"/>
      <c r="BK79" s="1281"/>
      <c r="BL79" s="1281"/>
      <c r="BM79" s="1281"/>
      <c r="BN79" s="1281"/>
      <c r="BO79" s="1281"/>
      <c r="BP79" s="1278">
        <v>9.1</v>
      </c>
      <c r="BQ79" s="1278"/>
      <c r="BR79" s="1278"/>
      <c r="BS79" s="1278"/>
      <c r="BT79" s="1278"/>
      <c r="BU79" s="1278"/>
      <c r="BV79" s="1278"/>
      <c r="BW79" s="1278"/>
      <c r="BX79" s="1278">
        <v>9.1</v>
      </c>
      <c r="BY79" s="1278"/>
      <c r="BZ79" s="1278"/>
      <c r="CA79" s="1278"/>
      <c r="CB79" s="1278"/>
      <c r="CC79" s="1278"/>
      <c r="CD79" s="1278"/>
      <c r="CE79" s="1278"/>
      <c r="CF79" s="1278">
        <v>9.1999999999999993</v>
      </c>
      <c r="CG79" s="1278"/>
      <c r="CH79" s="1278"/>
      <c r="CI79" s="1278"/>
      <c r="CJ79" s="1278"/>
      <c r="CK79" s="1278"/>
      <c r="CL79" s="1278"/>
      <c r="CM79" s="1278"/>
      <c r="CN79" s="1278">
        <v>8.6</v>
      </c>
      <c r="CO79" s="1278"/>
      <c r="CP79" s="1278"/>
      <c r="CQ79" s="1278"/>
      <c r="CR79" s="1278"/>
      <c r="CS79" s="1278"/>
      <c r="CT79" s="1278"/>
      <c r="CU79" s="1278"/>
      <c r="CV79" s="1278">
        <v>8.1999999999999993</v>
      </c>
      <c r="CW79" s="1278"/>
      <c r="CX79" s="1278"/>
      <c r="CY79" s="1278"/>
      <c r="CZ79" s="1278"/>
      <c r="DA79" s="1278"/>
      <c r="DB79" s="1278"/>
      <c r="DC79" s="1278"/>
    </row>
    <row r="80" spans="2:107" x14ac:dyDescent="0.15">
      <c r="B80" s="375"/>
      <c r="G80" s="1284"/>
      <c r="H80" s="1284"/>
      <c r="I80" s="1279"/>
      <c r="J80" s="1279"/>
      <c r="K80" s="1280"/>
      <c r="L80" s="1280"/>
      <c r="M80" s="1280"/>
      <c r="N80" s="1280"/>
      <c r="AN80" s="1283"/>
      <c r="AO80" s="1283"/>
      <c r="AP80" s="1283"/>
      <c r="AQ80" s="1283"/>
      <c r="AR80" s="1283"/>
      <c r="AS80" s="1283"/>
      <c r="AT80" s="1283"/>
      <c r="AU80" s="1283"/>
      <c r="AV80" s="1283"/>
      <c r="AW80" s="1283"/>
      <c r="AX80" s="1283"/>
      <c r="AY80" s="1283"/>
      <c r="AZ80" s="1283"/>
      <c r="BA80" s="1283"/>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7G9GAgkePfIWnXqKzUn69diDgwmBb7766Rhej5cSNEP8aELw7jb73YMSERnZcMB6/nP75pxLsP/uZA5yQKDXtA==" saltValue="LLIFfcoh8XNH8AjjGG+Ox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37531-C19A-45A4-AFB2-9A1B56A90BC1}">
  <sheetPr>
    <pageSetUpPr fitToPage="1"/>
  </sheetPr>
  <dimension ref="A1:DR125"/>
  <sheetViews>
    <sheetView showGridLines="0" topLeftCell="A85" zoomScaleNormal="100" zoomScaleSheetLayoutView="70" workbookViewId="0">
      <selection activeCell="AN70" sqref="AN70"/>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521</v>
      </c>
    </row>
  </sheetData>
  <sheetProtection algorithmName="SHA-512" hashValue="1Sx/fEedF05sJQXBjPH+QHR9JzUqmSLwk8WdOEjWCZ8ekgm7LRWpzVnie9lMLKWOe2yHgPsKxeDoM0waho3tvw==" saltValue="Drg51Tvt096iOdZgpKe+Q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10EC6-4460-49DD-82BA-652AAA0C0D06}">
  <sheetPr>
    <pageSetUpPr fitToPage="1"/>
  </sheetPr>
  <dimension ref="A1:DR125"/>
  <sheetViews>
    <sheetView showGridLines="0" topLeftCell="A85" zoomScaleNormal="100" zoomScaleSheetLayoutView="55" workbookViewId="0">
      <selection activeCell="AN70" sqref="AN70"/>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521</v>
      </c>
    </row>
  </sheetData>
  <sheetProtection algorithmName="SHA-512" hashValue="vJcgctKEWJ1BSCBOidBbwAj4aT4itCxFdhTr80PFl0kz1niF6Cl2xW5SaC4m8V1cKMO23KiI3nd5v8oljevE8A==" saltValue="202gajdh/EufqC6WBqaB6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571</v>
      </c>
      <c r="G2" s="148"/>
      <c r="H2" s="149"/>
    </row>
    <row r="3" spans="1:8" x14ac:dyDescent="0.15">
      <c r="A3" s="145" t="s">
        <v>564</v>
      </c>
      <c r="B3" s="150"/>
      <c r="C3" s="151"/>
      <c r="D3" s="152">
        <v>82149</v>
      </c>
      <c r="E3" s="153"/>
      <c r="F3" s="154">
        <v>82993</v>
      </c>
      <c r="G3" s="155"/>
      <c r="H3" s="156"/>
    </row>
    <row r="4" spans="1:8" x14ac:dyDescent="0.15">
      <c r="A4" s="157"/>
      <c r="B4" s="158"/>
      <c r="C4" s="159"/>
      <c r="D4" s="160">
        <v>40733</v>
      </c>
      <c r="E4" s="161"/>
      <c r="F4" s="162">
        <v>46787</v>
      </c>
      <c r="G4" s="163"/>
      <c r="H4" s="164"/>
    </row>
    <row r="5" spans="1:8" x14ac:dyDescent="0.15">
      <c r="A5" s="145" t="s">
        <v>566</v>
      </c>
      <c r="B5" s="150"/>
      <c r="C5" s="151"/>
      <c r="D5" s="152">
        <v>66344</v>
      </c>
      <c r="E5" s="153"/>
      <c r="F5" s="154">
        <v>108252</v>
      </c>
      <c r="G5" s="155"/>
      <c r="H5" s="156"/>
    </row>
    <row r="6" spans="1:8" x14ac:dyDescent="0.15">
      <c r="A6" s="157"/>
      <c r="B6" s="158"/>
      <c r="C6" s="159"/>
      <c r="D6" s="160">
        <v>34512</v>
      </c>
      <c r="E6" s="161"/>
      <c r="F6" s="162">
        <v>50321</v>
      </c>
      <c r="G6" s="163"/>
      <c r="H6" s="164"/>
    </row>
    <row r="7" spans="1:8" x14ac:dyDescent="0.15">
      <c r="A7" s="145" t="s">
        <v>567</v>
      </c>
      <c r="B7" s="150"/>
      <c r="C7" s="151"/>
      <c r="D7" s="152">
        <v>48887</v>
      </c>
      <c r="E7" s="153"/>
      <c r="F7" s="154">
        <v>93492</v>
      </c>
      <c r="G7" s="155"/>
      <c r="H7" s="156"/>
    </row>
    <row r="8" spans="1:8" x14ac:dyDescent="0.15">
      <c r="A8" s="157"/>
      <c r="B8" s="158"/>
      <c r="C8" s="159"/>
      <c r="D8" s="160">
        <v>17642</v>
      </c>
      <c r="E8" s="161"/>
      <c r="F8" s="162">
        <v>53316</v>
      </c>
      <c r="G8" s="163"/>
      <c r="H8" s="164"/>
    </row>
    <row r="9" spans="1:8" x14ac:dyDescent="0.15">
      <c r="A9" s="145" t="s">
        <v>568</v>
      </c>
      <c r="B9" s="150"/>
      <c r="C9" s="151"/>
      <c r="D9" s="152">
        <v>63088</v>
      </c>
      <c r="E9" s="153"/>
      <c r="F9" s="154">
        <v>94796</v>
      </c>
      <c r="G9" s="155"/>
      <c r="H9" s="156"/>
    </row>
    <row r="10" spans="1:8" x14ac:dyDescent="0.15">
      <c r="A10" s="157"/>
      <c r="B10" s="158"/>
      <c r="C10" s="159"/>
      <c r="D10" s="160">
        <v>17839</v>
      </c>
      <c r="E10" s="161"/>
      <c r="F10" s="162">
        <v>55781</v>
      </c>
      <c r="G10" s="163"/>
      <c r="H10" s="164"/>
    </row>
    <row r="11" spans="1:8" x14ac:dyDescent="0.15">
      <c r="A11" s="145" t="s">
        <v>569</v>
      </c>
      <c r="B11" s="150"/>
      <c r="C11" s="151"/>
      <c r="D11" s="152">
        <v>56609</v>
      </c>
      <c r="E11" s="153"/>
      <c r="F11" s="154">
        <v>85942</v>
      </c>
      <c r="G11" s="155"/>
      <c r="H11" s="156"/>
    </row>
    <row r="12" spans="1:8" x14ac:dyDescent="0.15">
      <c r="A12" s="157"/>
      <c r="B12" s="158"/>
      <c r="C12" s="165"/>
      <c r="D12" s="160">
        <v>37943</v>
      </c>
      <c r="E12" s="161"/>
      <c r="F12" s="162">
        <v>48630</v>
      </c>
      <c r="G12" s="163"/>
      <c r="H12" s="164"/>
    </row>
    <row r="13" spans="1:8" x14ac:dyDescent="0.15">
      <c r="A13" s="145"/>
      <c r="B13" s="150"/>
      <c r="C13" s="166"/>
      <c r="D13" s="167">
        <v>63415</v>
      </c>
      <c r="E13" s="168"/>
      <c r="F13" s="169">
        <v>93095</v>
      </c>
      <c r="G13" s="170"/>
      <c r="H13" s="156"/>
    </row>
    <row r="14" spans="1:8" x14ac:dyDescent="0.15">
      <c r="A14" s="157"/>
      <c r="B14" s="158"/>
      <c r="C14" s="159"/>
      <c r="D14" s="160">
        <v>29734</v>
      </c>
      <c r="E14" s="161"/>
      <c r="F14" s="162">
        <v>50967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10.06</v>
      </c>
      <c r="C19" s="171">
        <f>ROUND(VALUE(SUBSTITUTE(実質収支比率等に係る経年分析!G$48,"▲","-")),2)</f>
        <v>12.05</v>
      </c>
      <c r="D19" s="171">
        <f>ROUND(VALUE(SUBSTITUTE(実質収支比率等に係る経年分析!H$48,"▲","-")),2)</f>
        <v>12.89</v>
      </c>
      <c r="E19" s="171">
        <f>ROUND(VALUE(SUBSTITUTE(実質収支比率等に係る経年分析!I$48,"▲","-")),2)</f>
        <v>16.420000000000002</v>
      </c>
      <c r="F19" s="171">
        <f>ROUND(VALUE(SUBSTITUTE(実質収支比率等に係る経年分析!J$48,"▲","-")),2)</f>
        <v>25.16</v>
      </c>
    </row>
    <row r="20" spans="1:11" x14ac:dyDescent="0.15">
      <c r="A20" s="171" t="s">
        <v>55</v>
      </c>
      <c r="B20" s="171">
        <f>ROUND(VALUE(SUBSTITUTE(実質収支比率等に係る経年分析!F$47,"▲","-")),2)</f>
        <v>28.02</v>
      </c>
      <c r="C20" s="171">
        <f>ROUND(VALUE(SUBSTITUTE(実質収支比率等に係る経年分析!G$47,"▲","-")),2)</f>
        <v>28.63</v>
      </c>
      <c r="D20" s="171">
        <f>ROUND(VALUE(SUBSTITUTE(実質収支比率等に係る経年分析!H$47,"▲","-")),2)</f>
        <v>28.31</v>
      </c>
      <c r="E20" s="171">
        <f>ROUND(VALUE(SUBSTITUTE(実質収支比率等に係る経年分析!I$47,"▲","-")),2)</f>
        <v>37.01</v>
      </c>
      <c r="F20" s="171">
        <f>ROUND(VALUE(SUBSTITUTE(実質収支比率等に係る経年分析!J$47,"▲","-")),2)</f>
        <v>39.14</v>
      </c>
    </row>
    <row r="21" spans="1:11" x14ac:dyDescent="0.15">
      <c r="A21" s="171" t="s">
        <v>56</v>
      </c>
      <c r="B21" s="171">
        <f>IF(ISNUMBER(VALUE(SUBSTITUTE(実質収支比率等に係る経年分析!F$49,"▲","-"))),ROUND(VALUE(SUBSTITUTE(実質収支比率等に係る経年分析!F$49,"▲","-")),2),NA())</f>
        <v>0.12</v>
      </c>
      <c r="C21" s="171">
        <f>IF(ISNUMBER(VALUE(SUBSTITUTE(実質収支比率等に係る経年分析!G$49,"▲","-"))),ROUND(VALUE(SUBSTITUTE(実質収支比率等に係る経年分析!G$49,"▲","-")),2),NA())</f>
        <v>1.69</v>
      </c>
      <c r="D21" s="171">
        <f>IF(ISNUMBER(VALUE(SUBSTITUTE(実質収支比率等に係る経年分析!H$49,"▲","-"))),ROUND(VALUE(SUBSTITUTE(実質収支比率等に係る経年分析!H$49,"▲","-")),2),NA())</f>
        <v>1.57</v>
      </c>
      <c r="E21" s="171">
        <f>IF(ISNUMBER(VALUE(SUBSTITUTE(実質収支比率等に係る経年分析!I$49,"▲","-"))),ROUND(VALUE(SUBSTITUTE(実質収支比率等に係る経年分析!I$49,"▲","-")),2),NA())</f>
        <v>13.36</v>
      </c>
      <c r="F21" s="171">
        <f>IF(ISNUMBER(VALUE(SUBSTITUTE(実質収支比率等に係る経年分析!J$49,"▲","-"))),ROUND(VALUE(SUBSTITUTE(実質収支比率等に係る経年分析!J$49,"▲","-")),2),NA())</f>
        <v>14.17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15">
      <c r="A30" s="172" t="str">
        <f>IF(連結実質赤字比率に係る赤字・黒字の構成分析!C$40="",NA(),連結実質赤字比率に係る赤字・黒字の構成分析!C$40)</f>
        <v>公共下水道事業特別会計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0.18</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0.23</v>
      </c>
    </row>
    <row r="31" spans="1:11" x14ac:dyDescent="0.15">
      <c r="A31" s="172" t="str">
        <f>IF(連結実質赤字比率に係る赤字・黒字の構成分析!C$39="",NA(),連結実質赤字比率に係る赤字・黒字の構成分析!C$39)</f>
        <v>ケーブルテレビ事業特別会計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0.14000000000000001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0.27</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1.1399999999999999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1.41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1.1399999999999999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1.02</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2.06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1.76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1.59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1.1299999999999999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1.18</v>
      </c>
    </row>
    <row r="34" spans="1:16" x14ac:dyDescent="0.15">
      <c r="A34" s="172" t="str">
        <f>IF(連結実質赤字比率に係る赤字・黒字の構成分析!C$36="",NA(),連結実質赤字比率に係る赤字・黒字の構成分析!C$36)</f>
        <v>宅地造成事業特別会計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2.2400000000000002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2.33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1.32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1.46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2.15</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6.36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6.38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6.01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5.38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4.93</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9.94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12.68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16.18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24.88</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721</v>
      </c>
      <c r="E42" s="173"/>
      <c r="F42" s="173"/>
      <c r="G42" s="173">
        <f>'実質公債費比率（分子）の構造'!L$52</f>
        <v>632</v>
      </c>
      <c r="H42" s="173"/>
      <c r="I42" s="173"/>
      <c r="J42" s="173">
        <f>'実質公債費比率（分子）の構造'!M$52</f>
        <v>700</v>
      </c>
      <c r="K42" s="173"/>
      <c r="L42" s="173"/>
      <c r="M42" s="173">
        <f>'実質公債費比率（分子）の構造'!N$52</f>
        <v>660</v>
      </c>
      <c r="N42" s="173"/>
      <c r="O42" s="173"/>
      <c r="P42" s="173">
        <f>'実質公債費比率（分子）の構造'!O$52</f>
        <v>662</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55</v>
      </c>
      <c r="C44" s="173"/>
      <c r="D44" s="173"/>
      <c r="E44" s="173">
        <f>'実質公債費比率（分子）の構造'!L$50</f>
        <v>6</v>
      </c>
      <c r="F44" s="173"/>
      <c r="G44" s="173"/>
      <c r="H44" s="173">
        <f>'実質公債費比率（分子）の構造'!M$50</f>
        <v>4</v>
      </c>
      <c r="I44" s="173"/>
      <c r="J44" s="173"/>
      <c r="K44" s="173">
        <f>'実質公債費比率（分子）の構造'!N$50</f>
        <v>4</v>
      </c>
      <c r="L44" s="173"/>
      <c r="M44" s="173"/>
      <c r="N44" s="173">
        <f>'実質公債費比率（分子）の構造'!O$50</f>
        <v>4</v>
      </c>
      <c r="O44" s="173"/>
      <c r="P44" s="173"/>
    </row>
    <row r="45" spans="1:16" x14ac:dyDescent="0.15">
      <c r="A45" s="173" t="s">
        <v>66</v>
      </c>
      <c r="B45" s="173">
        <f>'実質公債費比率（分子）の構造'!K$49</f>
        <v>21</v>
      </c>
      <c r="C45" s="173"/>
      <c r="D45" s="173"/>
      <c r="E45" s="173">
        <f>'実質公債費比率（分子）の構造'!L$49</f>
        <v>21</v>
      </c>
      <c r="F45" s="173"/>
      <c r="G45" s="173"/>
      <c r="H45" s="173">
        <f>'実質公債費比率（分子）の構造'!M$49</f>
        <v>27</v>
      </c>
      <c r="I45" s="173"/>
      <c r="J45" s="173"/>
      <c r="K45" s="173">
        <f>'実質公債費比率（分子）の構造'!N$49</f>
        <v>31</v>
      </c>
      <c r="L45" s="173"/>
      <c r="M45" s="173"/>
      <c r="N45" s="173">
        <f>'実質公債費比率（分子）の構造'!O$49</f>
        <v>52</v>
      </c>
      <c r="O45" s="173"/>
      <c r="P45" s="173"/>
    </row>
    <row r="46" spans="1:16" x14ac:dyDescent="0.15">
      <c r="A46" s="173" t="s">
        <v>67</v>
      </c>
      <c r="B46" s="173">
        <f>'実質公債費比率（分子）の構造'!K$48</f>
        <v>180</v>
      </c>
      <c r="C46" s="173"/>
      <c r="D46" s="173"/>
      <c r="E46" s="173">
        <f>'実質公債費比率（分子）の構造'!L$48</f>
        <v>184</v>
      </c>
      <c r="F46" s="173"/>
      <c r="G46" s="173"/>
      <c r="H46" s="173">
        <f>'実質公債費比率（分子）の構造'!M$48</f>
        <v>182</v>
      </c>
      <c r="I46" s="173"/>
      <c r="J46" s="173"/>
      <c r="K46" s="173">
        <f>'実質公債費比率（分子）の構造'!N$48</f>
        <v>182</v>
      </c>
      <c r="L46" s="173"/>
      <c r="M46" s="173"/>
      <c r="N46" s="173">
        <f>'実質公債費比率（分子）の構造'!O$48</f>
        <v>183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857</v>
      </c>
      <c r="C49" s="173"/>
      <c r="D49" s="173"/>
      <c r="E49" s="173">
        <f>'実質公債費比率（分子）の構造'!L$45</f>
        <v>771</v>
      </c>
      <c r="F49" s="173"/>
      <c r="G49" s="173"/>
      <c r="H49" s="173">
        <f>'実質公債費比率（分子）の構造'!M$45</f>
        <v>801</v>
      </c>
      <c r="I49" s="173"/>
      <c r="J49" s="173"/>
      <c r="K49" s="173">
        <f>'実質公債費比率（分子）の構造'!N$45</f>
        <v>765</v>
      </c>
      <c r="L49" s="173"/>
      <c r="M49" s="173"/>
      <c r="N49" s="173">
        <f>'実質公債費比率（分子）の構造'!O$45</f>
        <v>751</v>
      </c>
      <c r="O49" s="173"/>
      <c r="P49" s="173"/>
    </row>
    <row r="50" spans="1:16" x14ac:dyDescent="0.15">
      <c r="A50" s="173" t="s">
        <v>71</v>
      </c>
      <c r="B50" s="173" t="e">
        <f>NA()</f>
        <v>#N/A</v>
      </c>
      <c r="C50" s="173">
        <f>IF(ISNUMBER('実質公債費比率（分子）の構造'!K$53),'実質公債費比率（分子）の構造'!K$53,NA())</f>
        <v>392</v>
      </c>
      <c r="D50" s="173" t="e">
        <f>NA()</f>
        <v>#N/A</v>
      </c>
      <c r="E50" s="173" t="e">
        <f>NA()</f>
        <v>#N/A</v>
      </c>
      <c r="F50" s="173">
        <f>IF(ISNUMBER('実質公債費比率（分子）の構造'!L$53),'実質公債費比率（分子）の構造'!L$53,NA())</f>
        <v>350</v>
      </c>
      <c r="G50" s="173" t="e">
        <f>NA()</f>
        <v>#N/A</v>
      </c>
      <c r="H50" s="173" t="e">
        <f>NA()</f>
        <v>#N/A</v>
      </c>
      <c r="I50" s="173">
        <f>IF(ISNUMBER('実質公債費比率（分子）の構造'!M$53),'実質公債費比率（分子）の構造'!M$53,NA())</f>
        <v>314</v>
      </c>
      <c r="J50" s="173" t="e">
        <f>NA()</f>
        <v>#N/A</v>
      </c>
      <c r="K50" s="173" t="e">
        <f>NA()</f>
        <v>#N/A</v>
      </c>
      <c r="L50" s="173">
        <f>IF(ISNUMBER('実質公債費比率（分子）の構造'!N$53),'実質公債費比率（分子）の構造'!N$53,NA())</f>
        <v>322</v>
      </c>
      <c r="M50" s="173" t="e">
        <f>NA()</f>
        <v>#N/A</v>
      </c>
      <c r="N50" s="173" t="e">
        <f>NA()</f>
        <v>#N/A</v>
      </c>
      <c r="O50" s="173">
        <f>IF(ISNUMBER('実質公債費比率（分子）の構造'!O$53),'実質公債費比率（分子）の構造'!O$53,NA())</f>
        <v>328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7361</v>
      </c>
      <c r="E56" s="172"/>
      <c r="F56" s="172"/>
      <c r="G56" s="172">
        <f>'将来負担比率（分子）の構造'!J$52</f>
        <v>7347</v>
      </c>
      <c r="H56" s="172"/>
      <c r="I56" s="172"/>
      <c r="J56" s="172">
        <f>'将来負担比率（分子）の構造'!K$52</f>
        <v>7143</v>
      </c>
      <c r="K56" s="172"/>
      <c r="L56" s="172"/>
      <c r="M56" s="172">
        <f>'将来負担比率（分子）の構造'!L$52</f>
        <v>7092</v>
      </c>
      <c r="N56" s="172"/>
      <c r="O56" s="172"/>
      <c r="P56" s="172">
        <f>'将来負担比率（分子）の構造'!M$52</f>
        <v>6780</v>
      </c>
    </row>
    <row r="57" spans="1:16" x14ac:dyDescent="0.15">
      <c r="A57" s="172" t="s">
        <v>42</v>
      </c>
      <c r="B57" s="172"/>
      <c r="C57" s="172"/>
      <c r="D57" s="172">
        <f>'将来負担比率（分子）の構造'!I$51</f>
        <v>40</v>
      </c>
      <c r="E57" s="172"/>
      <c r="F57" s="172"/>
      <c r="G57" s="172">
        <f>'将来負担比率（分子）の構造'!J$51</f>
        <v>20</v>
      </c>
      <c r="H57" s="172"/>
      <c r="I57" s="172"/>
      <c r="J57" s="172">
        <f>'将来負担比率（分子）の構造'!K$51</f>
        <v>1</v>
      </c>
      <c r="K57" s="172"/>
      <c r="L57" s="172"/>
      <c r="M57" s="172">
        <f>'将来負担比率（分子）の構造'!L$51</f>
        <v>17</v>
      </c>
      <c r="N57" s="172"/>
      <c r="O57" s="172"/>
      <c r="P57" s="172">
        <f>'将来負担比率（分子）の構造'!M$51</f>
        <v>30</v>
      </c>
    </row>
    <row r="58" spans="1:16" x14ac:dyDescent="0.15">
      <c r="A58" s="172" t="s">
        <v>41</v>
      </c>
      <c r="B58" s="172"/>
      <c r="C58" s="172"/>
      <c r="D58" s="172">
        <f>'将来負担比率（分子）の構造'!I$50</f>
        <v>2725</v>
      </c>
      <c r="E58" s="172"/>
      <c r="F58" s="172"/>
      <c r="G58" s="172">
        <f>'将来負担比率（分子）の構造'!J$50</f>
        <v>2691</v>
      </c>
      <c r="H58" s="172"/>
      <c r="I58" s="172"/>
      <c r="J58" s="172">
        <f>'将来負担比率（分子）の構造'!K$50</f>
        <v>2724</v>
      </c>
      <c r="K58" s="172"/>
      <c r="L58" s="172"/>
      <c r="M58" s="172">
        <f>'将来負担比率（分子）の構造'!L$50</f>
        <v>3245</v>
      </c>
      <c r="N58" s="172"/>
      <c r="O58" s="172"/>
      <c r="P58" s="172">
        <f>'将来負担比率（分子）の構造'!M$50</f>
        <v>3531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1832</v>
      </c>
      <c r="C62" s="172"/>
      <c r="D62" s="172"/>
      <c r="E62" s="172">
        <f>'将来負担比率（分子）の構造'!J$45</f>
        <v>1749</v>
      </c>
      <c r="F62" s="172"/>
      <c r="G62" s="172"/>
      <c r="H62" s="172">
        <f>'将来負担比率（分子）の構造'!K$45</f>
        <v>1700</v>
      </c>
      <c r="I62" s="172"/>
      <c r="J62" s="172"/>
      <c r="K62" s="172">
        <f>'将来負担比率（分子）の構造'!L$45</f>
        <v>1656</v>
      </c>
      <c r="L62" s="172"/>
      <c r="M62" s="172"/>
      <c r="N62" s="172">
        <f>'将来負担比率（分子）の構造'!M$45</f>
        <v>1655</v>
      </c>
      <c r="O62" s="172"/>
      <c r="P62" s="172"/>
    </row>
    <row r="63" spans="1:16" x14ac:dyDescent="0.15">
      <c r="A63" s="172" t="s">
        <v>34</v>
      </c>
      <c r="B63" s="172">
        <f>'将来負担比率（分子）の構造'!I$44</f>
        <v>347</v>
      </c>
      <c r="C63" s="172"/>
      <c r="D63" s="172"/>
      <c r="E63" s="172">
        <f>'将来負担比率（分子）の構造'!J$44</f>
        <v>364</v>
      </c>
      <c r="F63" s="172"/>
      <c r="G63" s="172"/>
      <c r="H63" s="172">
        <f>'将来負担比率（分子）の構造'!K$44</f>
        <v>374</v>
      </c>
      <c r="I63" s="172"/>
      <c r="J63" s="172"/>
      <c r="K63" s="172">
        <f>'将来負担比率（分子）の構造'!L$44</f>
        <v>354</v>
      </c>
      <c r="L63" s="172"/>
      <c r="M63" s="172"/>
      <c r="N63" s="172">
        <f>'将来負担比率（分子）の構造'!M$44</f>
        <v>314</v>
      </c>
      <c r="O63" s="172"/>
      <c r="P63" s="172"/>
    </row>
    <row r="64" spans="1:16" x14ac:dyDescent="0.15">
      <c r="A64" s="172" t="s">
        <v>33</v>
      </c>
      <c r="B64" s="172">
        <f>'将来負担比率（分子）の構造'!I$43</f>
        <v>2194</v>
      </c>
      <c r="C64" s="172"/>
      <c r="D64" s="172"/>
      <c r="E64" s="172">
        <f>'将来負担比率（分子）の構造'!J$43</f>
        <v>2060</v>
      </c>
      <c r="F64" s="172"/>
      <c r="G64" s="172"/>
      <c r="H64" s="172">
        <f>'将来負担比率（分子）の構造'!K$43</f>
        <v>1939</v>
      </c>
      <c r="I64" s="172"/>
      <c r="J64" s="172"/>
      <c r="K64" s="172">
        <f>'将来負担比率（分子）の構造'!L$43</f>
        <v>1852</v>
      </c>
      <c r="L64" s="172"/>
      <c r="M64" s="172"/>
      <c r="N64" s="172">
        <f>'将来負担比率（分子）の構造'!M$43</f>
        <v>1723</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7670</v>
      </c>
      <c r="C66" s="172"/>
      <c r="D66" s="172"/>
      <c r="E66" s="172">
        <f>'将来負担比率（分子）の構造'!J$41</f>
        <v>7656</v>
      </c>
      <c r="F66" s="172"/>
      <c r="G66" s="172"/>
      <c r="H66" s="172">
        <f>'将来負担比率（分子）の構造'!K$41</f>
        <v>7411</v>
      </c>
      <c r="I66" s="172"/>
      <c r="J66" s="172"/>
      <c r="K66" s="172">
        <f>'将来負担比率（分子）の構造'!L$41</f>
        <v>7279</v>
      </c>
      <c r="L66" s="172"/>
      <c r="M66" s="172"/>
      <c r="N66" s="172">
        <f>'将来負担比率（分子）の構造'!M$41</f>
        <v>7137</v>
      </c>
      <c r="O66" s="172"/>
      <c r="P66" s="172"/>
    </row>
    <row r="67" spans="1:16" x14ac:dyDescent="0.15">
      <c r="A67" s="172" t="s">
        <v>75</v>
      </c>
      <c r="B67" s="172" t="e">
        <f>NA()</f>
        <v>#N/A</v>
      </c>
      <c r="C67" s="172">
        <f>IF(ISNUMBER('将来負担比率（分子）の構造'!I$53), IF('将来負担比率（分子）の構造'!I$53 &lt; 0, 0, '将来負担比率（分子）の構造'!I$53), NA())</f>
        <v>1916</v>
      </c>
      <c r="D67" s="172" t="e">
        <f>NA()</f>
        <v>#N/A</v>
      </c>
      <c r="E67" s="172" t="e">
        <f>NA()</f>
        <v>#N/A</v>
      </c>
      <c r="F67" s="172">
        <f>IF(ISNUMBER('将来負担比率（分子）の構造'!J$53), IF('将来負担比率（分子）の構造'!J$53 &lt; 0, 0, '将来負担比率（分子）の構造'!J$53), NA())</f>
        <v>1771</v>
      </c>
      <c r="G67" s="172" t="e">
        <f>NA()</f>
        <v>#N/A</v>
      </c>
      <c r="H67" s="172" t="e">
        <f>NA()</f>
        <v>#N/A</v>
      </c>
      <c r="I67" s="172">
        <f>IF(ISNUMBER('将来負担比率（分子）の構造'!K$53), IF('将来負担比率（分子）の構造'!K$53 &lt; 0, 0, '将来負担比率（分子）の構造'!K$53), NA())</f>
        <v>1556</v>
      </c>
      <c r="J67" s="172" t="e">
        <f>NA()</f>
        <v>#N/A</v>
      </c>
      <c r="K67" s="172" t="e">
        <f>NA()</f>
        <v>#N/A</v>
      </c>
      <c r="L67" s="172">
        <f>IF(ISNUMBER('将来負担比率（分子）の構造'!L$53), IF('将来負担比率（分子）の構造'!L$53 &lt; 0, 0, '将来負担比率（分子）の構造'!L$53), NA())</f>
        <v>787</v>
      </c>
      <c r="M67" s="172" t="e">
        <f>NA()</f>
        <v>#N/A</v>
      </c>
      <c r="N67" s="172" t="e">
        <f>NA()</f>
        <v>#N/A</v>
      </c>
      <c r="O67" s="172">
        <f>IF(ISNUMBER('将来負担比率（分子）の構造'!M$53), IF('将来負担比率（分子）の構造'!M$53 &lt; 0, 0, '将来負担比率（分子）の構造'!M$53), NA())</f>
        <v>489</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1253</v>
      </c>
      <c r="C72" s="176">
        <f>基金残高に係る経年分析!G55</f>
        <v>1684</v>
      </c>
      <c r="D72" s="176">
        <f>基金残高に係る経年分析!H55</f>
        <v>1899</v>
      </c>
    </row>
    <row r="73" spans="1:16" x14ac:dyDescent="0.15">
      <c r="A73" s="175" t="s">
        <v>78</v>
      </c>
      <c r="B73" s="176">
        <f>基金残高に係る経年分析!F56</f>
        <v>377</v>
      </c>
      <c r="C73" s="176">
        <f>基金残高に係る経年分析!G56</f>
        <v>367</v>
      </c>
      <c r="D73" s="176">
        <f>基金残高に係る経年分析!H56</f>
        <v>467</v>
      </c>
    </row>
    <row r="74" spans="1:16" x14ac:dyDescent="0.15">
      <c r="A74" s="175" t="s">
        <v>79</v>
      </c>
      <c r="B74" s="176">
        <f>基金残高に係る経年分析!F57</f>
        <v>480</v>
      </c>
      <c r="C74" s="176">
        <f>基金残高に係る経年分析!G57</f>
        <v>493</v>
      </c>
      <c r="D74" s="176">
        <f>基金残高に係る経年分析!H57</f>
        <v>468</v>
      </c>
    </row>
  </sheetData>
  <sheetProtection algorithmName="SHA-512" hashValue="7uhnM1fGt9q2nIsByIZkuLaDcC59IIJ5T4I1oUFFTX6mQCprtNWlhCqQmrWFRVgYXzYPzj2y1m+9ODgSMNZL5g==" saltValue="9qYQY+Etu0CWE4GZhTbt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topLeftCell="A19"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215</v>
      </c>
      <c r="DI1" s="642"/>
      <c r="DJ1" s="642"/>
      <c r="DK1" s="642"/>
      <c r="DL1" s="642"/>
      <c r="DM1" s="642"/>
      <c r="DN1" s="643"/>
      <c r="DO1" s="212"/>
      <c r="DP1" s="641" t="s">
        <v>216</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218</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219</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220</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221</v>
      </c>
      <c r="S4" s="645"/>
      <c r="T4" s="645"/>
      <c r="U4" s="645"/>
      <c r="V4" s="645"/>
      <c r="W4" s="645"/>
      <c r="X4" s="645"/>
      <c r="Y4" s="646"/>
      <c r="Z4" s="644" t="s">
        <v>222</v>
      </c>
      <c r="AA4" s="645"/>
      <c r="AB4" s="645"/>
      <c r="AC4" s="646"/>
      <c r="AD4" s="644" t="s">
        <v>223</v>
      </c>
      <c r="AE4" s="645"/>
      <c r="AF4" s="645"/>
      <c r="AG4" s="645"/>
      <c r="AH4" s="645"/>
      <c r="AI4" s="645"/>
      <c r="AJ4" s="645"/>
      <c r="AK4" s="646"/>
      <c r="AL4" s="644" t="s">
        <v>222</v>
      </c>
      <c r="AM4" s="645"/>
      <c r="AN4" s="645"/>
      <c r="AO4" s="646"/>
      <c r="AP4" s="650" t="s">
        <v>224</v>
      </c>
      <c r="AQ4" s="650"/>
      <c r="AR4" s="650"/>
      <c r="AS4" s="650"/>
      <c r="AT4" s="650"/>
      <c r="AU4" s="650"/>
      <c r="AV4" s="650"/>
      <c r="AW4" s="650"/>
      <c r="AX4" s="650"/>
      <c r="AY4" s="650"/>
      <c r="AZ4" s="650"/>
      <c r="BA4" s="650"/>
      <c r="BB4" s="650"/>
      <c r="BC4" s="650"/>
      <c r="BD4" s="650"/>
      <c r="BE4" s="650"/>
      <c r="BF4" s="650"/>
      <c r="BG4" s="650" t="s">
        <v>225</v>
      </c>
      <c r="BH4" s="650"/>
      <c r="BI4" s="650"/>
      <c r="BJ4" s="650"/>
      <c r="BK4" s="650"/>
      <c r="BL4" s="650"/>
      <c r="BM4" s="650"/>
      <c r="BN4" s="650"/>
      <c r="BO4" s="650" t="s">
        <v>222</v>
      </c>
      <c r="BP4" s="650"/>
      <c r="BQ4" s="650"/>
      <c r="BR4" s="650"/>
      <c r="BS4" s="650" t="s">
        <v>226</v>
      </c>
      <c r="BT4" s="650"/>
      <c r="BU4" s="650"/>
      <c r="BV4" s="650"/>
      <c r="BW4" s="650"/>
      <c r="BX4" s="650"/>
      <c r="BY4" s="650"/>
      <c r="BZ4" s="650"/>
      <c r="CA4" s="650"/>
      <c r="CB4" s="650"/>
      <c r="CD4" s="647" t="s">
        <v>227</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6" customFormat="1" ht="11.25" customHeight="1" x14ac:dyDescent="0.15">
      <c r="B5" s="651" t="s">
        <v>228</v>
      </c>
      <c r="C5" s="652"/>
      <c r="D5" s="652"/>
      <c r="E5" s="652"/>
      <c r="F5" s="652"/>
      <c r="G5" s="652"/>
      <c r="H5" s="652"/>
      <c r="I5" s="652"/>
      <c r="J5" s="652"/>
      <c r="K5" s="652"/>
      <c r="L5" s="652"/>
      <c r="M5" s="652"/>
      <c r="N5" s="652"/>
      <c r="O5" s="652"/>
      <c r="P5" s="652"/>
      <c r="Q5" s="653"/>
      <c r="R5" s="654">
        <v>1546268</v>
      </c>
      <c r="S5" s="655"/>
      <c r="T5" s="655"/>
      <c r="U5" s="655"/>
      <c r="V5" s="655"/>
      <c r="W5" s="655"/>
      <c r="X5" s="655"/>
      <c r="Y5" s="656"/>
      <c r="Z5" s="657">
        <v>17.7</v>
      </c>
      <c r="AA5" s="657"/>
      <c r="AB5" s="657"/>
      <c r="AC5" s="657"/>
      <c r="AD5" s="658">
        <v>1546268</v>
      </c>
      <c r="AE5" s="658"/>
      <c r="AF5" s="658"/>
      <c r="AG5" s="658"/>
      <c r="AH5" s="658"/>
      <c r="AI5" s="658"/>
      <c r="AJ5" s="658"/>
      <c r="AK5" s="658"/>
      <c r="AL5" s="659">
        <v>32.4</v>
      </c>
      <c r="AM5" s="660"/>
      <c r="AN5" s="660"/>
      <c r="AO5" s="661"/>
      <c r="AP5" s="651" t="s">
        <v>229</v>
      </c>
      <c r="AQ5" s="652"/>
      <c r="AR5" s="652"/>
      <c r="AS5" s="652"/>
      <c r="AT5" s="652"/>
      <c r="AU5" s="652"/>
      <c r="AV5" s="652"/>
      <c r="AW5" s="652"/>
      <c r="AX5" s="652"/>
      <c r="AY5" s="652"/>
      <c r="AZ5" s="652"/>
      <c r="BA5" s="652"/>
      <c r="BB5" s="652"/>
      <c r="BC5" s="652"/>
      <c r="BD5" s="652"/>
      <c r="BE5" s="652"/>
      <c r="BF5" s="653"/>
      <c r="BG5" s="665">
        <v>1546268</v>
      </c>
      <c r="BH5" s="666"/>
      <c r="BI5" s="666"/>
      <c r="BJ5" s="666"/>
      <c r="BK5" s="666"/>
      <c r="BL5" s="666"/>
      <c r="BM5" s="666"/>
      <c r="BN5" s="667"/>
      <c r="BO5" s="668">
        <v>100</v>
      </c>
      <c r="BP5" s="668"/>
      <c r="BQ5" s="668"/>
      <c r="BR5" s="668"/>
      <c r="BS5" s="669">
        <v>7603</v>
      </c>
      <c r="BT5" s="669"/>
      <c r="BU5" s="669"/>
      <c r="BV5" s="669"/>
      <c r="BW5" s="669"/>
      <c r="BX5" s="669"/>
      <c r="BY5" s="669"/>
      <c r="BZ5" s="669"/>
      <c r="CA5" s="669"/>
      <c r="CB5" s="673"/>
      <c r="CD5" s="647" t="s">
        <v>224</v>
      </c>
      <c r="CE5" s="648"/>
      <c r="CF5" s="648"/>
      <c r="CG5" s="648"/>
      <c r="CH5" s="648"/>
      <c r="CI5" s="648"/>
      <c r="CJ5" s="648"/>
      <c r="CK5" s="648"/>
      <c r="CL5" s="648"/>
      <c r="CM5" s="648"/>
      <c r="CN5" s="648"/>
      <c r="CO5" s="648"/>
      <c r="CP5" s="648"/>
      <c r="CQ5" s="649"/>
      <c r="CR5" s="647" t="s">
        <v>230</v>
      </c>
      <c r="CS5" s="648"/>
      <c r="CT5" s="648"/>
      <c r="CU5" s="648"/>
      <c r="CV5" s="648"/>
      <c r="CW5" s="648"/>
      <c r="CX5" s="648"/>
      <c r="CY5" s="649"/>
      <c r="CZ5" s="647" t="s">
        <v>222</v>
      </c>
      <c r="DA5" s="648"/>
      <c r="DB5" s="648"/>
      <c r="DC5" s="649"/>
      <c r="DD5" s="647" t="s">
        <v>231</v>
      </c>
      <c r="DE5" s="648"/>
      <c r="DF5" s="648"/>
      <c r="DG5" s="648"/>
      <c r="DH5" s="648"/>
      <c r="DI5" s="648"/>
      <c r="DJ5" s="648"/>
      <c r="DK5" s="648"/>
      <c r="DL5" s="648"/>
      <c r="DM5" s="648"/>
      <c r="DN5" s="648"/>
      <c r="DO5" s="648"/>
      <c r="DP5" s="649"/>
      <c r="DQ5" s="647" t="s">
        <v>232</v>
      </c>
      <c r="DR5" s="648"/>
      <c r="DS5" s="648"/>
      <c r="DT5" s="648"/>
      <c r="DU5" s="648"/>
      <c r="DV5" s="648"/>
      <c r="DW5" s="648"/>
      <c r="DX5" s="648"/>
      <c r="DY5" s="648"/>
      <c r="DZ5" s="648"/>
      <c r="EA5" s="648"/>
      <c r="EB5" s="648"/>
      <c r="EC5" s="649"/>
    </row>
    <row r="6" spans="2:143" ht="11.25" customHeight="1" x14ac:dyDescent="0.15">
      <c r="B6" s="662" t="s">
        <v>233</v>
      </c>
      <c r="C6" s="663"/>
      <c r="D6" s="663"/>
      <c r="E6" s="663"/>
      <c r="F6" s="663"/>
      <c r="G6" s="663"/>
      <c r="H6" s="663"/>
      <c r="I6" s="663"/>
      <c r="J6" s="663"/>
      <c r="K6" s="663"/>
      <c r="L6" s="663"/>
      <c r="M6" s="663"/>
      <c r="N6" s="663"/>
      <c r="O6" s="663"/>
      <c r="P6" s="663"/>
      <c r="Q6" s="664"/>
      <c r="R6" s="665">
        <v>91992</v>
      </c>
      <c r="S6" s="666"/>
      <c r="T6" s="666"/>
      <c r="U6" s="666"/>
      <c r="V6" s="666"/>
      <c r="W6" s="666"/>
      <c r="X6" s="666"/>
      <c r="Y6" s="667"/>
      <c r="Z6" s="668">
        <v>1.1000000000000001</v>
      </c>
      <c r="AA6" s="668"/>
      <c r="AB6" s="668"/>
      <c r="AC6" s="668"/>
      <c r="AD6" s="669">
        <v>91992</v>
      </c>
      <c r="AE6" s="669"/>
      <c r="AF6" s="669"/>
      <c r="AG6" s="669"/>
      <c r="AH6" s="669"/>
      <c r="AI6" s="669"/>
      <c r="AJ6" s="669"/>
      <c r="AK6" s="669"/>
      <c r="AL6" s="670">
        <v>1.9</v>
      </c>
      <c r="AM6" s="671"/>
      <c r="AN6" s="671"/>
      <c r="AO6" s="672"/>
      <c r="AP6" s="662" t="s">
        <v>234</v>
      </c>
      <c r="AQ6" s="663"/>
      <c r="AR6" s="663"/>
      <c r="AS6" s="663"/>
      <c r="AT6" s="663"/>
      <c r="AU6" s="663"/>
      <c r="AV6" s="663"/>
      <c r="AW6" s="663"/>
      <c r="AX6" s="663"/>
      <c r="AY6" s="663"/>
      <c r="AZ6" s="663"/>
      <c r="BA6" s="663"/>
      <c r="BB6" s="663"/>
      <c r="BC6" s="663"/>
      <c r="BD6" s="663"/>
      <c r="BE6" s="663"/>
      <c r="BF6" s="664"/>
      <c r="BG6" s="665">
        <v>1546268</v>
      </c>
      <c r="BH6" s="666"/>
      <c r="BI6" s="666"/>
      <c r="BJ6" s="666"/>
      <c r="BK6" s="666"/>
      <c r="BL6" s="666"/>
      <c r="BM6" s="666"/>
      <c r="BN6" s="667"/>
      <c r="BO6" s="668">
        <v>100</v>
      </c>
      <c r="BP6" s="668"/>
      <c r="BQ6" s="668"/>
      <c r="BR6" s="668"/>
      <c r="BS6" s="669">
        <v>7603</v>
      </c>
      <c r="BT6" s="669"/>
      <c r="BU6" s="669"/>
      <c r="BV6" s="669"/>
      <c r="BW6" s="669"/>
      <c r="BX6" s="669"/>
      <c r="BY6" s="669"/>
      <c r="BZ6" s="669"/>
      <c r="CA6" s="669"/>
      <c r="CB6" s="673"/>
      <c r="CD6" s="676" t="s">
        <v>235</v>
      </c>
      <c r="CE6" s="677"/>
      <c r="CF6" s="677"/>
      <c r="CG6" s="677"/>
      <c r="CH6" s="677"/>
      <c r="CI6" s="677"/>
      <c r="CJ6" s="677"/>
      <c r="CK6" s="677"/>
      <c r="CL6" s="677"/>
      <c r="CM6" s="677"/>
      <c r="CN6" s="677"/>
      <c r="CO6" s="677"/>
      <c r="CP6" s="677"/>
      <c r="CQ6" s="678"/>
      <c r="CR6" s="665">
        <v>91183</v>
      </c>
      <c r="CS6" s="666"/>
      <c r="CT6" s="666"/>
      <c r="CU6" s="666"/>
      <c r="CV6" s="666"/>
      <c r="CW6" s="666"/>
      <c r="CX6" s="666"/>
      <c r="CY6" s="667"/>
      <c r="CZ6" s="659">
        <v>1.2</v>
      </c>
      <c r="DA6" s="660"/>
      <c r="DB6" s="660"/>
      <c r="DC6" s="679"/>
      <c r="DD6" s="674" t="s">
        <v>236</v>
      </c>
      <c r="DE6" s="666"/>
      <c r="DF6" s="666"/>
      <c r="DG6" s="666"/>
      <c r="DH6" s="666"/>
      <c r="DI6" s="666"/>
      <c r="DJ6" s="666"/>
      <c r="DK6" s="666"/>
      <c r="DL6" s="666"/>
      <c r="DM6" s="666"/>
      <c r="DN6" s="666"/>
      <c r="DO6" s="666"/>
      <c r="DP6" s="667"/>
      <c r="DQ6" s="674">
        <v>91183</v>
      </c>
      <c r="DR6" s="666"/>
      <c r="DS6" s="666"/>
      <c r="DT6" s="666"/>
      <c r="DU6" s="666"/>
      <c r="DV6" s="666"/>
      <c r="DW6" s="666"/>
      <c r="DX6" s="666"/>
      <c r="DY6" s="666"/>
      <c r="DZ6" s="666"/>
      <c r="EA6" s="666"/>
      <c r="EB6" s="666"/>
      <c r="EC6" s="675"/>
    </row>
    <row r="7" spans="2:143" ht="11.25" customHeight="1" x14ac:dyDescent="0.15">
      <c r="B7" s="662" t="s">
        <v>237</v>
      </c>
      <c r="C7" s="663"/>
      <c r="D7" s="663"/>
      <c r="E7" s="663"/>
      <c r="F7" s="663"/>
      <c r="G7" s="663"/>
      <c r="H7" s="663"/>
      <c r="I7" s="663"/>
      <c r="J7" s="663"/>
      <c r="K7" s="663"/>
      <c r="L7" s="663"/>
      <c r="M7" s="663"/>
      <c r="N7" s="663"/>
      <c r="O7" s="663"/>
      <c r="P7" s="663"/>
      <c r="Q7" s="664"/>
      <c r="R7" s="665">
        <v>704</v>
      </c>
      <c r="S7" s="666"/>
      <c r="T7" s="666"/>
      <c r="U7" s="666"/>
      <c r="V7" s="666"/>
      <c r="W7" s="666"/>
      <c r="X7" s="666"/>
      <c r="Y7" s="667"/>
      <c r="Z7" s="668">
        <v>0</v>
      </c>
      <c r="AA7" s="668"/>
      <c r="AB7" s="668"/>
      <c r="AC7" s="668"/>
      <c r="AD7" s="669">
        <v>704</v>
      </c>
      <c r="AE7" s="669"/>
      <c r="AF7" s="669"/>
      <c r="AG7" s="669"/>
      <c r="AH7" s="669"/>
      <c r="AI7" s="669"/>
      <c r="AJ7" s="669"/>
      <c r="AK7" s="669"/>
      <c r="AL7" s="670">
        <v>0</v>
      </c>
      <c r="AM7" s="671"/>
      <c r="AN7" s="671"/>
      <c r="AO7" s="672"/>
      <c r="AP7" s="662" t="s">
        <v>238</v>
      </c>
      <c r="AQ7" s="663"/>
      <c r="AR7" s="663"/>
      <c r="AS7" s="663"/>
      <c r="AT7" s="663"/>
      <c r="AU7" s="663"/>
      <c r="AV7" s="663"/>
      <c r="AW7" s="663"/>
      <c r="AX7" s="663"/>
      <c r="AY7" s="663"/>
      <c r="AZ7" s="663"/>
      <c r="BA7" s="663"/>
      <c r="BB7" s="663"/>
      <c r="BC7" s="663"/>
      <c r="BD7" s="663"/>
      <c r="BE7" s="663"/>
      <c r="BF7" s="664"/>
      <c r="BG7" s="665">
        <v>534977</v>
      </c>
      <c r="BH7" s="666"/>
      <c r="BI7" s="666"/>
      <c r="BJ7" s="666"/>
      <c r="BK7" s="666"/>
      <c r="BL7" s="666"/>
      <c r="BM7" s="666"/>
      <c r="BN7" s="667"/>
      <c r="BO7" s="668">
        <v>34.6</v>
      </c>
      <c r="BP7" s="668"/>
      <c r="BQ7" s="668"/>
      <c r="BR7" s="668"/>
      <c r="BS7" s="669">
        <v>7603</v>
      </c>
      <c r="BT7" s="669"/>
      <c r="BU7" s="669"/>
      <c r="BV7" s="669"/>
      <c r="BW7" s="669"/>
      <c r="BX7" s="669"/>
      <c r="BY7" s="669"/>
      <c r="BZ7" s="669"/>
      <c r="CA7" s="669"/>
      <c r="CB7" s="673"/>
      <c r="CD7" s="680" t="s">
        <v>239</v>
      </c>
      <c r="CE7" s="681"/>
      <c r="CF7" s="681"/>
      <c r="CG7" s="681"/>
      <c r="CH7" s="681"/>
      <c r="CI7" s="681"/>
      <c r="CJ7" s="681"/>
      <c r="CK7" s="681"/>
      <c r="CL7" s="681"/>
      <c r="CM7" s="681"/>
      <c r="CN7" s="681"/>
      <c r="CO7" s="681"/>
      <c r="CP7" s="681"/>
      <c r="CQ7" s="682"/>
      <c r="CR7" s="665">
        <v>1783984</v>
      </c>
      <c r="CS7" s="666"/>
      <c r="CT7" s="666"/>
      <c r="CU7" s="666"/>
      <c r="CV7" s="666"/>
      <c r="CW7" s="666"/>
      <c r="CX7" s="666"/>
      <c r="CY7" s="667"/>
      <c r="CZ7" s="668">
        <v>23.8</v>
      </c>
      <c r="DA7" s="668"/>
      <c r="DB7" s="668"/>
      <c r="DC7" s="668"/>
      <c r="DD7" s="674">
        <v>187053</v>
      </c>
      <c r="DE7" s="666"/>
      <c r="DF7" s="666"/>
      <c r="DG7" s="666"/>
      <c r="DH7" s="666"/>
      <c r="DI7" s="666"/>
      <c r="DJ7" s="666"/>
      <c r="DK7" s="666"/>
      <c r="DL7" s="666"/>
      <c r="DM7" s="666"/>
      <c r="DN7" s="666"/>
      <c r="DO7" s="666"/>
      <c r="DP7" s="667"/>
      <c r="DQ7" s="674">
        <v>1410590</v>
      </c>
      <c r="DR7" s="666"/>
      <c r="DS7" s="666"/>
      <c r="DT7" s="666"/>
      <c r="DU7" s="666"/>
      <c r="DV7" s="666"/>
      <c r="DW7" s="666"/>
      <c r="DX7" s="666"/>
      <c r="DY7" s="666"/>
      <c r="DZ7" s="666"/>
      <c r="EA7" s="666"/>
      <c r="EB7" s="666"/>
      <c r="EC7" s="675"/>
    </row>
    <row r="8" spans="2:143" ht="11.25" customHeight="1" x14ac:dyDescent="0.15">
      <c r="B8" s="662" t="s">
        <v>240</v>
      </c>
      <c r="C8" s="663"/>
      <c r="D8" s="663"/>
      <c r="E8" s="663"/>
      <c r="F8" s="663"/>
      <c r="G8" s="663"/>
      <c r="H8" s="663"/>
      <c r="I8" s="663"/>
      <c r="J8" s="663"/>
      <c r="K8" s="663"/>
      <c r="L8" s="663"/>
      <c r="M8" s="663"/>
      <c r="N8" s="663"/>
      <c r="O8" s="663"/>
      <c r="P8" s="663"/>
      <c r="Q8" s="664"/>
      <c r="R8" s="665">
        <v>7228</v>
      </c>
      <c r="S8" s="666"/>
      <c r="T8" s="666"/>
      <c r="U8" s="666"/>
      <c r="V8" s="666"/>
      <c r="W8" s="666"/>
      <c r="X8" s="666"/>
      <c r="Y8" s="667"/>
      <c r="Z8" s="668">
        <v>0.1</v>
      </c>
      <c r="AA8" s="668"/>
      <c r="AB8" s="668"/>
      <c r="AC8" s="668"/>
      <c r="AD8" s="669">
        <v>7228</v>
      </c>
      <c r="AE8" s="669"/>
      <c r="AF8" s="669"/>
      <c r="AG8" s="669"/>
      <c r="AH8" s="669"/>
      <c r="AI8" s="669"/>
      <c r="AJ8" s="669"/>
      <c r="AK8" s="669"/>
      <c r="AL8" s="670">
        <v>0.2</v>
      </c>
      <c r="AM8" s="671"/>
      <c r="AN8" s="671"/>
      <c r="AO8" s="672"/>
      <c r="AP8" s="662" t="s">
        <v>241</v>
      </c>
      <c r="AQ8" s="663"/>
      <c r="AR8" s="663"/>
      <c r="AS8" s="663"/>
      <c r="AT8" s="663"/>
      <c r="AU8" s="663"/>
      <c r="AV8" s="663"/>
      <c r="AW8" s="663"/>
      <c r="AX8" s="663"/>
      <c r="AY8" s="663"/>
      <c r="AZ8" s="663"/>
      <c r="BA8" s="663"/>
      <c r="BB8" s="663"/>
      <c r="BC8" s="663"/>
      <c r="BD8" s="663"/>
      <c r="BE8" s="663"/>
      <c r="BF8" s="664"/>
      <c r="BG8" s="665">
        <v>24103</v>
      </c>
      <c r="BH8" s="666"/>
      <c r="BI8" s="666"/>
      <c r="BJ8" s="666"/>
      <c r="BK8" s="666"/>
      <c r="BL8" s="666"/>
      <c r="BM8" s="666"/>
      <c r="BN8" s="667"/>
      <c r="BO8" s="668">
        <v>1.6</v>
      </c>
      <c r="BP8" s="668"/>
      <c r="BQ8" s="668"/>
      <c r="BR8" s="668"/>
      <c r="BS8" s="669" t="s">
        <v>236</v>
      </c>
      <c r="BT8" s="669"/>
      <c r="BU8" s="669"/>
      <c r="BV8" s="669"/>
      <c r="BW8" s="669"/>
      <c r="BX8" s="669"/>
      <c r="BY8" s="669"/>
      <c r="BZ8" s="669"/>
      <c r="CA8" s="669"/>
      <c r="CB8" s="673"/>
      <c r="CD8" s="680" t="s">
        <v>242</v>
      </c>
      <c r="CE8" s="681"/>
      <c r="CF8" s="681"/>
      <c r="CG8" s="681"/>
      <c r="CH8" s="681"/>
      <c r="CI8" s="681"/>
      <c r="CJ8" s="681"/>
      <c r="CK8" s="681"/>
      <c r="CL8" s="681"/>
      <c r="CM8" s="681"/>
      <c r="CN8" s="681"/>
      <c r="CO8" s="681"/>
      <c r="CP8" s="681"/>
      <c r="CQ8" s="682"/>
      <c r="CR8" s="665">
        <v>1891827</v>
      </c>
      <c r="CS8" s="666"/>
      <c r="CT8" s="666"/>
      <c r="CU8" s="666"/>
      <c r="CV8" s="666"/>
      <c r="CW8" s="666"/>
      <c r="CX8" s="666"/>
      <c r="CY8" s="667"/>
      <c r="CZ8" s="668">
        <v>25.3</v>
      </c>
      <c r="DA8" s="668"/>
      <c r="DB8" s="668"/>
      <c r="DC8" s="668"/>
      <c r="DD8" s="674">
        <v>13200</v>
      </c>
      <c r="DE8" s="666"/>
      <c r="DF8" s="666"/>
      <c r="DG8" s="666"/>
      <c r="DH8" s="666"/>
      <c r="DI8" s="666"/>
      <c r="DJ8" s="666"/>
      <c r="DK8" s="666"/>
      <c r="DL8" s="666"/>
      <c r="DM8" s="666"/>
      <c r="DN8" s="666"/>
      <c r="DO8" s="666"/>
      <c r="DP8" s="667"/>
      <c r="DQ8" s="674">
        <v>874635</v>
      </c>
      <c r="DR8" s="666"/>
      <c r="DS8" s="666"/>
      <c r="DT8" s="666"/>
      <c r="DU8" s="666"/>
      <c r="DV8" s="666"/>
      <c r="DW8" s="666"/>
      <c r="DX8" s="666"/>
      <c r="DY8" s="666"/>
      <c r="DZ8" s="666"/>
      <c r="EA8" s="666"/>
      <c r="EB8" s="666"/>
      <c r="EC8" s="675"/>
    </row>
    <row r="9" spans="2:143" ht="11.25" customHeight="1" x14ac:dyDescent="0.15">
      <c r="B9" s="662" t="s">
        <v>243</v>
      </c>
      <c r="C9" s="663"/>
      <c r="D9" s="663"/>
      <c r="E9" s="663"/>
      <c r="F9" s="663"/>
      <c r="G9" s="663"/>
      <c r="H9" s="663"/>
      <c r="I9" s="663"/>
      <c r="J9" s="663"/>
      <c r="K9" s="663"/>
      <c r="L9" s="663"/>
      <c r="M9" s="663"/>
      <c r="N9" s="663"/>
      <c r="O9" s="663"/>
      <c r="P9" s="663"/>
      <c r="Q9" s="664"/>
      <c r="R9" s="665">
        <v>8343</v>
      </c>
      <c r="S9" s="666"/>
      <c r="T9" s="666"/>
      <c r="U9" s="666"/>
      <c r="V9" s="666"/>
      <c r="W9" s="666"/>
      <c r="X9" s="666"/>
      <c r="Y9" s="667"/>
      <c r="Z9" s="668">
        <v>0.1</v>
      </c>
      <c r="AA9" s="668"/>
      <c r="AB9" s="668"/>
      <c r="AC9" s="668"/>
      <c r="AD9" s="669">
        <v>8343</v>
      </c>
      <c r="AE9" s="669"/>
      <c r="AF9" s="669"/>
      <c r="AG9" s="669"/>
      <c r="AH9" s="669"/>
      <c r="AI9" s="669"/>
      <c r="AJ9" s="669"/>
      <c r="AK9" s="669"/>
      <c r="AL9" s="670">
        <v>0.2</v>
      </c>
      <c r="AM9" s="671"/>
      <c r="AN9" s="671"/>
      <c r="AO9" s="672"/>
      <c r="AP9" s="662" t="s">
        <v>244</v>
      </c>
      <c r="AQ9" s="663"/>
      <c r="AR9" s="663"/>
      <c r="AS9" s="663"/>
      <c r="AT9" s="663"/>
      <c r="AU9" s="663"/>
      <c r="AV9" s="663"/>
      <c r="AW9" s="663"/>
      <c r="AX9" s="663"/>
      <c r="AY9" s="663"/>
      <c r="AZ9" s="663"/>
      <c r="BA9" s="663"/>
      <c r="BB9" s="663"/>
      <c r="BC9" s="663"/>
      <c r="BD9" s="663"/>
      <c r="BE9" s="663"/>
      <c r="BF9" s="664"/>
      <c r="BG9" s="665">
        <v>456032</v>
      </c>
      <c r="BH9" s="666"/>
      <c r="BI9" s="666"/>
      <c r="BJ9" s="666"/>
      <c r="BK9" s="666"/>
      <c r="BL9" s="666"/>
      <c r="BM9" s="666"/>
      <c r="BN9" s="667"/>
      <c r="BO9" s="668">
        <v>29.5</v>
      </c>
      <c r="BP9" s="668"/>
      <c r="BQ9" s="668"/>
      <c r="BR9" s="668"/>
      <c r="BS9" s="669" t="s">
        <v>128</v>
      </c>
      <c r="BT9" s="669"/>
      <c r="BU9" s="669"/>
      <c r="BV9" s="669"/>
      <c r="BW9" s="669"/>
      <c r="BX9" s="669"/>
      <c r="BY9" s="669"/>
      <c r="BZ9" s="669"/>
      <c r="CA9" s="669"/>
      <c r="CB9" s="673"/>
      <c r="CD9" s="680" t="s">
        <v>245</v>
      </c>
      <c r="CE9" s="681"/>
      <c r="CF9" s="681"/>
      <c r="CG9" s="681"/>
      <c r="CH9" s="681"/>
      <c r="CI9" s="681"/>
      <c r="CJ9" s="681"/>
      <c r="CK9" s="681"/>
      <c r="CL9" s="681"/>
      <c r="CM9" s="681"/>
      <c r="CN9" s="681"/>
      <c r="CO9" s="681"/>
      <c r="CP9" s="681"/>
      <c r="CQ9" s="682"/>
      <c r="CR9" s="665">
        <v>472704</v>
      </c>
      <c r="CS9" s="666"/>
      <c r="CT9" s="666"/>
      <c r="CU9" s="666"/>
      <c r="CV9" s="666"/>
      <c r="CW9" s="666"/>
      <c r="CX9" s="666"/>
      <c r="CY9" s="667"/>
      <c r="CZ9" s="668">
        <v>6.3</v>
      </c>
      <c r="DA9" s="668"/>
      <c r="DB9" s="668"/>
      <c r="DC9" s="668"/>
      <c r="DD9" s="674">
        <v>12828</v>
      </c>
      <c r="DE9" s="666"/>
      <c r="DF9" s="666"/>
      <c r="DG9" s="666"/>
      <c r="DH9" s="666"/>
      <c r="DI9" s="666"/>
      <c r="DJ9" s="666"/>
      <c r="DK9" s="666"/>
      <c r="DL9" s="666"/>
      <c r="DM9" s="666"/>
      <c r="DN9" s="666"/>
      <c r="DO9" s="666"/>
      <c r="DP9" s="667"/>
      <c r="DQ9" s="674">
        <v>358732</v>
      </c>
      <c r="DR9" s="666"/>
      <c r="DS9" s="666"/>
      <c r="DT9" s="666"/>
      <c r="DU9" s="666"/>
      <c r="DV9" s="666"/>
      <c r="DW9" s="666"/>
      <c r="DX9" s="666"/>
      <c r="DY9" s="666"/>
      <c r="DZ9" s="666"/>
      <c r="EA9" s="666"/>
      <c r="EB9" s="666"/>
      <c r="EC9" s="675"/>
    </row>
    <row r="10" spans="2:143" ht="11.25" customHeight="1" x14ac:dyDescent="0.15">
      <c r="B10" s="662" t="s">
        <v>246</v>
      </c>
      <c r="C10" s="663"/>
      <c r="D10" s="663"/>
      <c r="E10" s="663"/>
      <c r="F10" s="663"/>
      <c r="G10" s="663"/>
      <c r="H10" s="663"/>
      <c r="I10" s="663"/>
      <c r="J10" s="663"/>
      <c r="K10" s="663"/>
      <c r="L10" s="663"/>
      <c r="M10" s="663"/>
      <c r="N10" s="663"/>
      <c r="O10" s="663"/>
      <c r="P10" s="663"/>
      <c r="Q10" s="664"/>
      <c r="R10" s="665" t="s">
        <v>128</v>
      </c>
      <c r="S10" s="666"/>
      <c r="T10" s="666"/>
      <c r="U10" s="666"/>
      <c r="V10" s="666"/>
      <c r="W10" s="666"/>
      <c r="X10" s="666"/>
      <c r="Y10" s="667"/>
      <c r="Z10" s="668" t="s">
        <v>236</v>
      </c>
      <c r="AA10" s="668"/>
      <c r="AB10" s="668"/>
      <c r="AC10" s="668"/>
      <c r="AD10" s="669" t="s">
        <v>236</v>
      </c>
      <c r="AE10" s="669"/>
      <c r="AF10" s="669"/>
      <c r="AG10" s="669"/>
      <c r="AH10" s="669"/>
      <c r="AI10" s="669"/>
      <c r="AJ10" s="669"/>
      <c r="AK10" s="669"/>
      <c r="AL10" s="670" t="s">
        <v>128</v>
      </c>
      <c r="AM10" s="671"/>
      <c r="AN10" s="671"/>
      <c r="AO10" s="672"/>
      <c r="AP10" s="662" t="s">
        <v>247</v>
      </c>
      <c r="AQ10" s="663"/>
      <c r="AR10" s="663"/>
      <c r="AS10" s="663"/>
      <c r="AT10" s="663"/>
      <c r="AU10" s="663"/>
      <c r="AV10" s="663"/>
      <c r="AW10" s="663"/>
      <c r="AX10" s="663"/>
      <c r="AY10" s="663"/>
      <c r="AZ10" s="663"/>
      <c r="BA10" s="663"/>
      <c r="BB10" s="663"/>
      <c r="BC10" s="663"/>
      <c r="BD10" s="663"/>
      <c r="BE10" s="663"/>
      <c r="BF10" s="664"/>
      <c r="BG10" s="665">
        <v>28225</v>
      </c>
      <c r="BH10" s="666"/>
      <c r="BI10" s="666"/>
      <c r="BJ10" s="666"/>
      <c r="BK10" s="666"/>
      <c r="BL10" s="666"/>
      <c r="BM10" s="666"/>
      <c r="BN10" s="667"/>
      <c r="BO10" s="668">
        <v>1.8</v>
      </c>
      <c r="BP10" s="668"/>
      <c r="BQ10" s="668"/>
      <c r="BR10" s="668"/>
      <c r="BS10" s="669" t="s">
        <v>236</v>
      </c>
      <c r="BT10" s="669"/>
      <c r="BU10" s="669"/>
      <c r="BV10" s="669"/>
      <c r="BW10" s="669"/>
      <c r="BX10" s="669"/>
      <c r="BY10" s="669"/>
      <c r="BZ10" s="669"/>
      <c r="CA10" s="669"/>
      <c r="CB10" s="673"/>
      <c r="CD10" s="680" t="s">
        <v>248</v>
      </c>
      <c r="CE10" s="681"/>
      <c r="CF10" s="681"/>
      <c r="CG10" s="681"/>
      <c r="CH10" s="681"/>
      <c r="CI10" s="681"/>
      <c r="CJ10" s="681"/>
      <c r="CK10" s="681"/>
      <c r="CL10" s="681"/>
      <c r="CM10" s="681"/>
      <c r="CN10" s="681"/>
      <c r="CO10" s="681"/>
      <c r="CP10" s="681"/>
      <c r="CQ10" s="682"/>
      <c r="CR10" s="665">
        <v>6754</v>
      </c>
      <c r="CS10" s="666"/>
      <c r="CT10" s="666"/>
      <c r="CU10" s="666"/>
      <c r="CV10" s="666"/>
      <c r="CW10" s="666"/>
      <c r="CX10" s="666"/>
      <c r="CY10" s="667"/>
      <c r="CZ10" s="668">
        <v>0.1</v>
      </c>
      <c r="DA10" s="668"/>
      <c r="DB10" s="668"/>
      <c r="DC10" s="668"/>
      <c r="DD10" s="674" t="s">
        <v>128</v>
      </c>
      <c r="DE10" s="666"/>
      <c r="DF10" s="666"/>
      <c r="DG10" s="666"/>
      <c r="DH10" s="666"/>
      <c r="DI10" s="666"/>
      <c r="DJ10" s="666"/>
      <c r="DK10" s="666"/>
      <c r="DL10" s="666"/>
      <c r="DM10" s="666"/>
      <c r="DN10" s="666"/>
      <c r="DO10" s="666"/>
      <c r="DP10" s="667"/>
      <c r="DQ10" s="674">
        <v>3754</v>
      </c>
      <c r="DR10" s="666"/>
      <c r="DS10" s="666"/>
      <c r="DT10" s="666"/>
      <c r="DU10" s="666"/>
      <c r="DV10" s="666"/>
      <c r="DW10" s="666"/>
      <c r="DX10" s="666"/>
      <c r="DY10" s="666"/>
      <c r="DZ10" s="666"/>
      <c r="EA10" s="666"/>
      <c r="EB10" s="666"/>
      <c r="EC10" s="675"/>
    </row>
    <row r="11" spans="2:143" ht="11.25" customHeight="1" x14ac:dyDescent="0.15">
      <c r="B11" s="662" t="s">
        <v>249</v>
      </c>
      <c r="C11" s="663"/>
      <c r="D11" s="663"/>
      <c r="E11" s="663"/>
      <c r="F11" s="663"/>
      <c r="G11" s="663"/>
      <c r="H11" s="663"/>
      <c r="I11" s="663"/>
      <c r="J11" s="663"/>
      <c r="K11" s="663"/>
      <c r="L11" s="663"/>
      <c r="M11" s="663"/>
      <c r="N11" s="663"/>
      <c r="O11" s="663"/>
      <c r="P11" s="663"/>
      <c r="Q11" s="664"/>
      <c r="R11" s="665">
        <v>294628</v>
      </c>
      <c r="S11" s="666"/>
      <c r="T11" s="666"/>
      <c r="U11" s="666"/>
      <c r="V11" s="666"/>
      <c r="W11" s="666"/>
      <c r="X11" s="666"/>
      <c r="Y11" s="667"/>
      <c r="Z11" s="670">
        <v>3.4</v>
      </c>
      <c r="AA11" s="671"/>
      <c r="AB11" s="671"/>
      <c r="AC11" s="683"/>
      <c r="AD11" s="674">
        <v>294628</v>
      </c>
      <c r="AE11" s="666"/>
      <c r="AF11" s="666"/>
      <c r="AG11" s="666"/>
      <c r="AH11" s="666"/>
      <c r="AI11" s="666"/>
      <c r="AJ11" s="666"/>
      <c r="AK11" s="667"/>
      <c r="AL11" s="670">
        <v>6.2</v>
      </c>
      <c r="AM11" s="671"/>
      <c r="AN11" s="671"/>
      <c r="AO11" s="672"/>
      <c r="AP11" s="662" t="s">
        <v>250</v>
      </c>
      <c r="AQ11" s="663"/>
      <c r="AR11" s="663"/>
      <c r="AS11" s="663"/>
      <c r="AT11" s="663"/>
      <c r="AU11" s="663"/>
      <c r="AV11" s="663"/>
      <c r="AW11" s="663"/>
      <c r="AX11" s="663"/>
      <c r="AY11" s="663"/>
      <c r="AZ11" s="663"/>
      <c r="BA11" s="663"/>
      <c r="BB11" s="663"/>
      <c r="BC11" s="663"/>
      <c r="BD11" s="663"/>
      <c r="BE11" s="663"/>
      <c r="BF11" s="664"/>
      <c r="BG11" s="665">
        <v>26617</v>
      </c>
      <c r="BH11" s="666"/>
      <c r="BI11" s="666"/>
      <c r="BJ11" s="666"/>
      <c r="BK11" s="666"/>
      <c r="BL11" s="666"/>
      <c r="BM11" s="666"/>
      <c r="BN11" s="667"/>
      <c r="BO11" s="668">
        <v>1.7</v>
      </c>
      <c r="BP11" s="668"/>
      <c r="BQ11" s="668"/>
      <c r="BR11" s="668"/>
      <c r="BS11" s="669">
        <v>7603</v>
      </c>
      <c r="BT11" s="669"/>
      <c r="BU11" s="669"/>
      <c r="BV11" s="669"/>
      <c r="BW11" s="669"/>
      <c r="BX11" s="669"/>
      <c r="BY11" s="669"/>
      <c r="BZ11" s="669"/>
      <c r="CA11" s="669"/>
      <c r="CB11" s="673"/>
      <c r="CD11" s="680" t="s">
        <v>251</v>
      </c>
      <c r="CE11" s="681"/>
      <c r="CF11" s="681"/>
      <c r="CG11" s="681"/>
      <c r="CH11" s="681"/>
      <c r="CI11" s="681"/>
      <c r="CJ11" s="681"/>
      <c r="CK11" s="681"/>
      <c r="CL11" s="681"/>
      <c r="CM11" s="681"/>
      <c r="CN11" s="681"/>
      <c r="CO11" s="681"/>
      <c r="CP11" s="681"/>
      <c r="CQ11" s="682"/>
      <c r="CR11" s="665">
        <v>536169</v>
      </c>
      <c r="CS11" s="666"/>
      <c r="CT11" s="666"/>
      <c r="CU11" s="666"/>
      <c r="CV11" s="666"/>
      <c r="CW11" s="666"/>
      <c r="CX11" s="666"/>
      <c r="CY11" s="667"/>
      <c r="CZ11" s="668">
        <v>7.2</v>
      </c>
      <c r="DA11" s="668"/>
      <c r="DB11" s="668"/>
      <c r="DC11" s="668"/>
      <c r="DD11" s="674">
        <v>91240</v>
      </c>
      <c r="DE11" s="666"/>
      <c r="DF11" s="666"/>
      <c r="DG11" s="666"/>
      <c r="DH11" s="666"/>
      <c r="DI11" s="666"/>
      <c r="DJ11" s="666"/>
      <c r="DK11" s="666"/>
      <c r="DL11" s="666"/>
      <c r="DM11" s="666"/>
      <c r="DN11" s="666"/>
      <c r="DO11" s="666"/>
      <c r="DP11" s="667"/>
      <c r="DQ11" s="674">
        <v>332813</v>
      </c>
      <c r="DR11" s="666"/>
      <c r="DS11" s="666"/>
      <c r="DT11" s="666"/>
      <c r="DU11" s="666"/>
      <c r="DV11" s="666"/>
      <c r="DW11" s="666"/>
      <c r="DX11" s="666"/>
      <c r="DY11" s="666"/>
      <c r="DZ11" s="666"/>
      <c r="EA11" s="666"/>
      <c r="EB11" s="666"/>
      <c r="EC11" s="675"/>
    </row>
    <row r="12" spans="2:143" ht="11.25" customHeight="1" x14ac:dyDescent="0.15">
      <c r="B12" s="662" t="s">
        <v>252</v>
      </c>
      <c r="C12" s="663"/>
      <c r="D12" s="663"/>
      <c r="E12" s="663"/>
      <c r="F12" s="663"/>
      <c r="G12" s="663"/>
      <c r="H12" s="663"/>
      <c r="I12" s="663"/>
      <c r="J12" s="663"/>
      <c r="K12" s="663"/>
      <c r="L12" s="663"/>
      <c r="M12" s="663"/>
      <c r="N12" s="663"/>
      <c r="O12" s="663"/>
      <c r="P12" s="663"/>
      <c r="Q12" s="664"/>
      <c r="R12" s="665">
        <v>45488</v>
      </c>
      <c r="S12" s="666"/>
      <c r="T12" s="666"/>
      <c r="U12" s="666"/>
      <c r="V12" s="666"/>
      <c r="W12" s="666"/>
      <c r="X12" s="666"/>
      <c r="Y12" s="667"/>
      <c r="Z12" s="668">
        <v>0.5</v>
      </c>
      <c r="AA12" s="668"/>
      <c r="AB12" s="668"/>
      <c r="AC12" s="668"/>
      <c r="AD12" s="669">
        <v>45488</v>
      </c>
      <c r="AE12" s="669"/>
      <c r="AF12" s="669"/>
      <c r="AG12" s="669"/>
      <c r="AH12" s="669"/>
      <c r="AI12" s="669"/>
      <c r="AJ12" s="669"/>
      <c r="AK12" s="669"/>
      <c r="AL12" s="670">
        <v>1</v>
      </c>
      <c r="AM12" s="671"/>
      <c r="AN12" s="671"/>
      <c r="AO12" s="672"/>
      <c r="AP12" s="662" t="s">
        <v>253</v>
      </c>
      <c r="AQ12" s="663"/>
      <c r="AR12" s="663"/>
      <c r="AS12" s="663"/>
      <c r="AT12" s="663"/>
      <c r="AU12" s="663"/>
      <c r="AV12" s="663"/>
      <c r="AW12" s="663"/>
      <c r="AX12" s="663"/>
      <c r="AY12" s="663"/>
      <c r="AZ12" s="663"/>
      <c r="BA12" s="663"/>
      <c r="BB12" s="663"/>
      <c r="BC12" s="663"/>
      <c r="BD12" s="663"/>
      <c r="BE12" s="663"/>
      <c r="BF12" s="664"/>
      <c r="BG12" s="665">
        <v>910335</v>
      </c>
      <c r="BH12" s="666"/>
      <c r="BI12" s="666"/>
      <c r="BJ12" s="666"/>
      <c r="BK12" s="666"/>
      <c r="BL12" s="666"/>
      <c r="BM12" s="666"/>
      <c r="BN12" s="667"/>
      <c r="BO12" s="668">
        <v>58.9</v>
      </c>
      <c r="BP12" s="668"/>
      <c r="BQ12" s="668"/>
      <c r="BR12" s="668"/>
      <c r="BS12" s="669" t="s">
        <v>236</v>
      </c>
      <c r="BT12" s="669"/>
      <c r="BU12" s="669"/>
      <c r="BV12" s="669"/>
      <c r="BW12" s="669"/>
      <c r="BX12" s="669"/>
      <c r="BY12" s="669"/>
      <c r="BZ12" s="669"/>
      <c r="CA12" s="669"/>
      <c r="CB12" s="673"/>
      <c r="CD12" s="680" t="s">
        <v>254</v>
      </c>
      <c r="CE12" s="681"/>
      <c r="CF12" s="681"/>
      <c r="CG12" s="681"/>
      <c r="CH12" s="681"/>
      <c r="CI12" s="681"/>
      <c r="CJ12" s="681"/>
      <c r="CK12" s="681"/>
      <c r="CL12" s="681"/>
      <c r="CM12" s="681"/>
      <c r="CN12" s="681"/>
      <c r="CO12" s="681"/>
      <c r="CP12" s="681"/>
      <c r="CQ12" s="682"/>
      <c r="CR12" s="665">
        <v>348256</v>
      </c>
      <c r="CS12" s="666"/>
      <c r="CT12" s="666"/>
      <c r="CU12" s="666"/>
      <c r="CV12" s="666"/>
      <c r="CW12" s="666"/>
      <c r="CX12" s="666"/>
      <c r="CY12" s="667"/>
      <c r="CZ12" s="668">
        <v>4.7</v>
      </c>
      <c r="DA12" s="668"/>
      <c r="DB12" s="668"/>
      <c r="DC12" s="668"/>
      <c r="DD12" s="674">
        <v>9492</v>
      </c>
      <c r="DE12" s="666"/>
      <c r="DF12" s="666"/>
      <c r="DG12" s="666"/>
      <c r="DH12" s="666"/>
      <c r="DI12" s="666"/>
      <c r="DJ12" s="666"/>
      <c r="DK12" s="666"/>
      <c r="DL12" s="666"/>
      <c r="DM12" s="666"/>
      <c r="DN12" s="666"/>
      <c r="DO12" s="666"/>
      <c r="DP12" s="667"/>
      <c r="DQ12" s="674">
        <v>284610</v>
      </c>
      <c r="DR12" s="666"/>
      <c r="DS12" s="666"/>
      <c r="DT12" s="666"/>
      <c r="DU12" s="666"/>
      <c r="DV12" s="666"/>
      <c r="DW12" s="666"/>
      <c r="DX12" s="666"/>
      <c r="DY12" s="666"/>
      <c r="DZ12" s="666"/>
      <c r="EA12" s="666"/>
      <c r="EB12" s="666"/>
      <c r="EC12" s="675"/>
    </row>
    <row r="13" spans="2:143" ht="11.25" customHeight="1" x14ac:dyDescent="0.15">
      <c r="B13" s="662" t="s">
        <v>255</v>
      </c>
      <c r="C13" s="663"/>
      <c r="D13" s="663"/>
      <c r="E13" s="663"/>
      <c r="F13" s="663"/>
      <c r="G13" s="663"/>
      <c r="H13" s="663"/>
      <c r="I13" s="663"/>
      <c r="J13" s="663"/>
      <c r="K13" s="663"/>
      <c r="L13" s="663"/>
      <c r="M13" s="663"/>
      <c r="N13" s="663"/>
      <c r="O13" s="663"/>
      <c r="P13" s="663"/>
      <c r="Q13" s="664"/>
      <c r="R13" s="665" t="s">
        <v>128</v>
      </c>
      <c r="S13" s="666"/>
      <c r="T13" s="666"/>
      <c r="U13" s="666"/>
      <c r="V13" s="666"/>
      <c r="W13" s="666"/>
      <c r="X13" s="666"/>
      <c r="Y13" s="667"/>
      <c r="Z13" s="668" t="s">
        <v>128</v>
      </c>
      <c r="AA13" s="668"/>
      <c r="AB13" s="668"/>
      <c r="AC13" s="668"/>
      <c r="AD13" s="669" t="s">
        <v>128</v>
      </c>
      <c r="AE13" s="669"/>
      <c r="AF13" s="669"/>
      <c r="AG13" s="669"/>
      <c r="AH13" s="669"/>
      <c r="AI13" s="669"/>
      <c r="AJ13" s="669"/>
      <c r="AK13" s="669"/>
      <c r="AL13" s="670" t="s">
        <v>128</v>
      </c>
      <c r="AM13" s="671"/>
      <c r="AN13" s="671"/>
      <c r="AO13" s="672"/>
      <c r="AP13" s="662" t="s">
        <v>256</v>
      </c>
      <c r="AQ13" s="663"/>
      <c r="AR13" s="663"/>
      <c r="AS13" s="663"/>
      <c r="AT13" s="663"/>
      <c r="AU13" s="663"/>
      <c r="AV13" s="663"/>
      <c r="AW13" s="663"/>
      <c r="AX13" s="663"/>
      <c r="AY13" s="663"/>
      <c r="AZ13" s="663"/>
      <c r="BA13" s="663"/>
      <c r="BB13" s="663"/>
      <c r="BC13" s="663"/>
      <c r="BD13" s="663"/>
      <c r="BE13" s="663"/>
      <c r="BF13" s="664"/>
      <c r="BG13" s="665">
        <v>910059</v>
      </c>
      <c r="BH13" s="666"/>
      <c r="BI13" s="666"/>
      <c r="BJ13" s="666"/>
      <c r="BK13" s="666"/>
      <c r="BL13" s="666"/>
      <c r="BM13" s="666"/>
      <c r="BN13" s="667"/>
      <c r="BO13" s="668">
        <v>58.9</v>
      </c>
      <c r="BP13" s="668"/>
      <c r="BQ13" s="668"/>
      <c r="BR13" s="668"/>
      <c r="BS13" s="669" t="s">
        <v>128</v>
      </c>
      <c r="BT13" s="669"/>
      <c r="BU13" s="669"/>
      <c r="BV13" s="669"/>
      <c r="BW13" s="669"/>
      <c r="BX13" s="669"/>
      <c r="BY13" s="669"/>
      <c r="BZ13" s="669"/>
      <c r="CA13" s="669"/>
      <c r="CB13" s="673"/>
      <c r="CD13" s="680" t="s">
        <v>257</v>
      </c>
      <c r="CE13" s="681"/>
      <c r="CF13" s="681"/>
      <c r="CG13" s="681"/>
      <c r="CH13" s="681"/>
      <c r="CI13" s="681"/>
      <c r="CJ13" s="681"/>
      <c r="CK13" s="681"/>
      <c r="CL13" s="681"/>
      <c r="CM13" s="681"/>
      <c r="CN13" s="681"/>
      <c r="CO13" s="681"/>
      <c r="CP13" s="681"/>
      <c r="CQ13" s="682"/>
      <c r="CR13" s="665">
        <v>620275</v>
      </c>
      <c r="CS13" s="666"/>
      <c r="CT13" s="666"/>
      <c r="CU13" s="666"/>
      <c r="CV13" s="666"/>
      <c r="CW13" s="666"/>
      <c r="CX13" s="666"/>
      <c r="CY13" s="667"/>
      <c r="CZ13" s="668">
        <v>8.3000000000000007</v>
      </c>
      <c r="DA13" s="668"/>
      <c r="DB13" s="668"/>
      <c r="DC13" s="668"/>
      <c r="DD13" s="674">
        <v>328177</v>
      </c>
      <c r="DE13" s="666"/>
      <c r="DF13" s="666"/>
      <c r="DG13" s="666"/>
      <c r="DH13" s="666"/>
      <c r="DI13" s="666"/>
      <c r="DJ13" s="666"/>
      <c r="DK13" s="666"/>
      <c r="DL13" s="666"/>
      <c r="DM13" s="666"/>
      <c r="DN13" s="666"/>
      <c r="DO13" s="666"/>
      <c r="DP13" s="667"/>
      <c r="DQ13" s="674">
        <v>345253</v>
      </c>
      <c r="DR13" s="666"/>
      <c r="DS13" s="666"/>
      <c r="DT13" s="666"/>
      <c r="DU13" s="666"/>
      <c r="DV13" s="666"/>
      <c r="DW13" s="666"/>
      <c r="DX13" s="666"/>
      <c r="DY13" s="666"/>
      <c r="DZ13" s="666"/>
      <c r="EA13" s="666"/>
      <c r="EB13" s="666"/>
      <c r="EC13" s="675"/>
    </row>
    <row r="14" spans="2:143" ht="11.25" customHeight="1" x14ac:dyDescent="0.15">
      <c r="B14" s="662" t="s">
        <v>258</v>
      </c>
      <c r="C14" s="663"/>
      <c r="D14" s="663"/>
      <c r="E14" s="663"/>
      <c r="F14" s="663"/>
      <c r="G14" s="663"/>
      <c r="H14" s="663"/>
      <c r="I14" s="663"/>
      <c r="J14" s="663"/>
      <c r="K14" s="663"/>
      <c r="L14" s="663"/>
      <c r="M14" s="663"/>
      <c r="N14" s="663"/>
      <c r="O14" s="663"/>
      <c r="P14" s="663"/>
      <c r="Q14" s="664"/>
      <c r="R14" s="665" t="s">
        <v>128</v>
      </c>
      <c r="S14" s="666"/>
      <c r="T14" s="666"/>
      <c r="U14" s="666"/>
      <c r="V14" s="666"/>
      <c r="W14" s="666"/>
      <c r="X14" s="666"/>
      <c r="Y14" s="667"/>
      <c r="Z14" s="668" t="s">
        <v>236</v>
      </c>
      <c r="AA14" s="668"/>
      <c r="AB14" s="668"/>
      <c r="AC14" s="668"/>
      <c r="AD14" s="669" t="s">
        <v>236</v>
      </c>
      <c r="AE14" s="669"/>
      <c r="AF14" s="669"/>
      <c r="AG14" s="669"/>
      <c r="AH14" s="669"/>
      <c r="AI14" s="669"/>
      <c r="AJ14" s="669"/>
      <c r="AK14" s="669"/>
      <c r="AL14" s="670" t="s">
        <v>128</v>
      </c>
      <c r="AM14" s="671"/>
      <c r="AN14" s="671"/>
      <c r="AO14" s="672"/>
      <c r="AP14" s="662" t="s">
        <v>259</v>
      </c>
      <c r="AQ14" s="663"/>
      <c r="AR14" s="663"/>
      <c r="AS14" s="663"/>
      <c r="AT14" s="663"/>
      <c r="AU14" s="663"/>
      <c r="AV14" s="663"/>
      <c r="AW14" s="663"/>
      <c r="AX14" s="663"/>
      <c r="AY14" s="663"/>
      <c r="AZ14" s="663"/>
      <c r="BA14" s="663"/>
      <c r="BB14" s="663"/>
      <c r="BC14" s="663"/>
      <c r="BD14" s="663"/>
      <c r="BE14" s="663"/>
      <c r="BF14" s="664"/>
      <c r="BG14" s="665">
        <v>49909</v>
      </c>
      <c r="BH14" s="666"/>
      <c r="BI14" s="666"/>
      <c r="BJ14" s="666"/>
      <c r="BK14" s="666"/>
      <c r="BL14" s="666"/>
      <c r="BM14" s="666"/>
      <c r="BN14" s="667"/>
      <c r="BO14" s="668">
        <v>3.2</v>
      </c>
      <c r="BP14" s="668"/>
      <c r="BQ14" s="668"/>
      <c r="BR14" s="668"/>
      <c r="BS14" s="669" t="s">
        <v>128</v>
      </c>
      <c r="BT14" s="669"/>
      <c r="BU14" s="669"/>
      <c r="BV14" s="669"/>
      <c r="BW14" s="669"/>
      <c r="BX14" s="669"/>
      <c r="BY14" s="669"/>
      <c r="BZ14" s="669"/>
      <c r="CA14" s="669"/>
      <c r="CB14" s="673"/>
      <c r="CD14" s="680" t="s">
        <v>260</v>
      </c>
      <c r="CE14" s="681"/>
      <c r="CF14" s="681"/>
      <c r="CG14" s="681"/>
      <c r="CH14" s="681"/>
      <c r="CI14" s="681"/>
      <c r="CJ14" s="681"/>
      <c r="CK14" s="681"/>
      <c r="CL14" s="681"/>
      <c r="CM14" s="681"/>
      <c r="CN14" s="681"/>
      <c r="CO14" s="681"/>
      <c r="CP14" s="681"/>
      <c r="CQ14" s="682"/>
      <c r="CR14" s="665">
        <v>309033</v>
      </c>
      <c r="CS14" s="666"/>
      <c r="CT14" s="666"/>
      <c r="CU14" s="666"/>
      <c r="CV14" s="666"/>
      <c r="CW14" s="666"/>
      <c r="CX14" s="666"/>
      <c r="CY14" s="667"/>
      <c r="CZ14" s="668">
        <v>4.0999999999999996</v>
      </c>
      <c r="DA14" s="668"/>
      <c r="DB14" s="668"/>
      <c r="DC14" s="668"/>
      <c r="DD14" s="674">
        <v>18980</v>
      </c>
      <c r="DE14" s="666"/>
      <c r="DF14" s="666"/>
      <c r="DG14" s="666"/>
      <c r="DH14" s="666"/>
      <c r="DI14" s="666"/>
      <c r="DJ14" s="666"/>
      <c r="DK14" s="666"/>
      <c r="DL14" s="666"/>
      <c r="DM14" s="666"/>
      <c r="DN14" s="666"/>
      <c r="DO14" s="666"/>
      <c r="DP14" s="667"/>
      <c r="DQ14" s="674">
        <v>287595</v>
      </c>
      <c r="DR14" s="666"/>
      <c r="DS14" s="666"/>
      <c r="DT14" s="666"/>
      <c r="DU14" s="666"/>
      <c r="DV14" s="666"/>
      <c r="DW14" s="666"/>
      <c r="DX14" s="666"/>
      <c r="DY14" s="666"/>
      <c r="DZ14" s="666"/>
      <c r="EA14" s="666"/>
      <c r="EB14" s="666"/>
      <c r="EC14" s="675"/>
    </row>
    <row r="15" spans="2:143" ht="11.25" customHeight="1" x14ac:dyDescent="0.15">
      <c r="B15" s="662" t="s">
        <v>261</v>
      </c>
      <c r="C15" s="663"/>
      <c r="D15" s="663"/>
      <c r="E15" s="663"/>
      <c r="F15" s="663"/>
      <c r="G15" s="663"/>
      <c r="H15" s="663"/>
      <c r="I15" s="663"/>
      <c r="J15" s="663"/>
      <c r="K15" s="663"/>
      <c r="L15" s="663"/>
      <c r="M15" s="663"/>
      <c r="N15" s="663"/>
      <c r="O15" s="663"/>
      <c r="P15" s="663"/>
      <c r="Q15" s="664"/>
      <c r="R15" s="665" t="s">
        <v>128</v>
      </c>
      <c r="S15" s="666"/>
      <c r="T15" s="666"/>
      <c r="U15" s="666"/>
      <c r="V15" s="666"/>
      <c r="W15" s="666"/>
      <c r="X15" s="666"/>
      <c r="Y15" s="667"/>
      <c r="Z15" s="668" t="s">
        <v>128</v>
      </c>
      <c r="AA15" s="668"/>
      <c r="AB15" s="668"/>
      <c r="AC15" s="668"/>
      <c r="AD15" s="669" t="s">
        <v>128</v>
      </c>
      <c r="AE15" s="669"/>
      <c r="AF15" s="669"/>
      <c r="AG15" s="669"/>
      <c r="AH15" s="669"/>
      <c r="AI15" s="669"/>
      <c r="AJ15" s="669"/>
      <c r="AK15" s="669"/>
      <c r="AL15" s="670" t="s">
        <v>236</v>
      </c>
      <c r="AM15" s="671"/>
      <c r="AN15" s="671"/>
      <c r="AO15" s="672"/>
      <c r="AP15" s="662" t="s">
        <v>262</v>
      </c>
      <c r="AQ15" s="663"/>
      <c r="AR15" s="663"/>
      <c r="AS15" s="663"/>
      <c r="AT15" s="663"/>
      <c r="AU15" s="663"/>
      <c r="AV15" s="663"/>
      <c r="AW15" s="663"/>
      <c r="AX15" s="663"/>
      <c r="AY15" s="663"/>
      <c r="AZ15" s="663"/>
      <c r="BA15" s="663"/>
      <c r="BB15" s="663"/>
      <c r="BC15" s="663"/>
      <c r="BD15" s="663"/>
      <c r="BE15" s="663"/>
      <c r="BF15" s="664"/>
      <c r="BG15" s="665">
        <v>51047</v>
      </c>
      <c r="BH15" s="666"/>
      <c r="BI15" s="666"/>
      <c r="BJ15" s="666"/>
      <c r="BK15" s="666"/>
      <c r="BL15" s="666"/>
      <c r="BM15" s="666"/>
      <c r="BN15" s="667"/>
      <c r="BO15" s="668">
        <v>3.3</v>
      </c>
      <c r="BP15" s="668"/>
      <c r="BQ15" s="668"/>
      <c r="BR15" s="668"/>
      <c r="BS15" s="669" t="s">
        <v>128</v>
      </c>
      <c r="BT15" s="669"/>
      <c r="BU15" s="669"/>
      <c r="BV15" s="669"/>
      <c r="BW15" s="669"/>
      <c r="BX15" s="669"/>
      <c r="BY15" s="669"/>
      <c r="BZ15" s="669"/>
      <c r="CA15" s="669"/>
      <c r="CB15" s="673"/>
      <c r="CD15" s="680" t="s">
        <v>263</v>
      </c>
      <c r="CE15" s="681"/>
      <c r="CF15" s="681"/>
      <c r="CG15" s="681"/>
      <c r="CH15" s="681"/>
      <c r="CI15" s="681"/>
      <c r="CJ15" s="681"/>
      <c r="CK15" s="681"/>
      <c r="CL15" s="681"/>
      <c r="CM15" s="681"/>
      <c r="CN15" s="681"/>
      <c r="CO15" s="681"/>
      <c r="CP15" s="681"/>
      <c r="CQ15" s="682"/>
      <c r="CR15" s="665">
        <v>658684</v>
      </c>
      <c r="CS15" s="666"/>
      <c r="CT15" s="666"/>
      <c r="CU15" s="666"/>
      <c r="CV15" s="666"/>
      <c r="CW15" s="666"/>
      <c r="CX15" s="666"/>
      <c r="CY15" s="667"/>
      <c r="CZ15" s="668">
        <v>8.8000000000000007</v>
      </c>
      <c r="DA15" s="668"/>
      <c r="DB15" s="668"/>
      <c r="DC15" s="668"/>
      <c r="DD15" s="674">
        <v>28414</v>
      </c>
      <c r="DE15" s="666"/>
      <c r="DF15" s="666"/>
      <c r="DG15" s="666"/>
      <c r="DH15" s="666"/>
      <c r="DI15" s="666"/>
      <c r="DJ15" s="666"/>
      <c r="DK15" s="666"/>
      <c r="DL15" s="666"/>
      <c r="DM15" s="666"/>
      <c r="DN15" s="666"/>
      <c r="DO15" s="666"/>
      <c r="DP15" s="667"/>
      <c r="DQ15" s="674">
        <v>624192</v>
      </c>
      <c r="DR15" s="666"/>
      <c r="DS15" s="666"/>
      <c r="DT15" s="666"/>
      <c r="DU15" s="666"/>
      <c r="DV15" s="666"/>
      <c r="DW15" s="666"/>
      <c r="DX15" s="666"/>
      <c r="DY15" s="666"/>
      <c r="DZ15" s="666"/>
      <c r="EA15" s="666"/>
      <c r="EB15" s="666"/>
      <c r="EC15" s="675"/>
    </row>
    <row r="16" spans="2:143" ht="11.25" customHeight="1" x14ac:dyDescent="0.15">
      <c r="B16" s="662" t="s">
        <v>264</v>
      </c>
      <c r="C16" s="663"/>
      <c r="D16" s="663"/>
      <c r="E16" s="663"/>
      <c r="F16" s="663"/>
      <c r="G16" s="663"/>
      <c r="H16" s="663"/>
      <c r="I16" s="663"/>
      <c r="J16" s="663"/>
      <c r="K16" s="663"/>
      <c r="L16" s="663"/>
      <c r="M16" s="663"/>
      <c r="N16" s="663"/>
      <c r="O16" s="663"/>
      <c r="P16" s="663"/>
      <c r="Q16" s="664"/>
      <c r="R16" s="665">
        <v>8445</v>
      </c>
      <c r="S16" s="666"/>
      <c r="T16" s="666"/>
      <c r="U16" s="666"/>
      <c r="V16" s="666"/>
      <c r="W16" s="666"/>
      <c r="X16" s="666"/>
      <c r="Y16" s="667"/>
      <c r="Z16" s="668">
        <v>0.1</v>
      </c>
      <c r="AA16" s="668"/>
      <c r="AB16" s="668"/>
      <c r="AC16" s="668"/>
      <c r="AD16" s="669">
        <v>8445</v>
      </c>
      <c r="AE16" s="669"/>
      <c r="AF16" s="669"/>
      <c r="AG16" s="669"/>
      <c r="AH16" s="669"/>
      <c r="AI16" s="669"/>
      <c r="AJ16" s="669"/>
      <c r="AK16" s="669"/>
      <c r="AL16" s="670">
        <v>0.2</v>
      </c>
      <c r="AM16" s="671"/>
      <c r="AN16" s="671"/>
      <c r="AO16" s="672"/>
      <c r="AP16" s="662" t="s">
        <v>265</v>
      </c>
      <c r="AQ16" s="663"/>
      <c r="AR16" s="663"/>
      <c r="AS16" s="663"/>
      <c r="AT16" s="663"/>
      <c r="AU16" s="663"/>
      <c r="AV16" s="663"/>
      <c r="AW16" s="663"/>
      <c r="AX16" s="663"/>
      <c r="AY16" s="663"/>
      <c r="AZ16" s="663"/>
      <c r="BA16" s="663"/>
      <c r="BB16" s="663"/>
      <c r="BC16" s="663"/>
      <c r="BD16" s="663"/>
      <c r="BE16" s="663"/>
      <c r="BF16" s="664"/>
      <c r="BG16" s="665" t="s">
        <v>128</v>
      </c>
      <c r="BH16" s="666"/>
      <c r="BI16" s="666"/>
      <c r="BJ16" s="666"/>
      <c r="BK16" s="666"/>
      <c r="BL16" s="666"/>
      <c r="BM16" s="666"/>
      <c r="BN16" s="667"/>
      <c r="BO16" s="668" t="s">
        <v>128</v>
      </c>
      <c r="BP16" s="668"/>
      <c r="BQ16" s="668"/>
      <c r="BR16" s="668"/>
      <c r="BS16" s="669" t="s">
        <v>128</v>
      </c>
      <c r="BT16" s="669"/>
      <c r="BU16" s="669"/>
      <c r="BV16" s="669"/>
      <c r="BW16" s="669"/>
      <c r="BX16" s="669"/>
      <c r="BY16" s="669"/>
      <c r="BZ16" s="669"/>
      <c r="CA16" s="669"/>
      <c r="CB16" s="673"/>
      <c r="CD16" s="680" t="s">
        <v>266</v>
      </c>
      <c r="CE16" s="681"/>
      <c r="CF16" s="681"/>
      <c r="CG16" s="681"/>
      <c r="CH16" s="681"/>
      <c r="CI16" s="681"/>
      <c r="CJ16" s="681"/>
      <c r="CK16" s="681"/>
      <c r="CL16" s="681"/>
      <c r="CM16" s="681"/>
      <c r="CN16" s="681"/>
      <c r="CO16" s="681"/>
      <c r="CP16" s="681"/>
      <c r="CQ16" s="682"/>
      <c r="CR16" s="665">
        <v>15035</v>
      </c>
      <c r="CS16" s="666"/>
      <c r="CT16" s="666"/>
      <c r="CU16" s="666"/>
      <c r="CV16" s="666"/>
      <c r="CW16" s="666"/>
      <c r="CX16" s="666"/>
      <c r="CY16" s="667"/>
      <c r="CZ16" s="668">
        <v>0.2</v>
      </c>
      <c r="DA16" s="668"/>
      <c r="DB16" s="668"/>
      <c r="DC16" s="668"/>
      <c r="DD16" s="674" t="s">
        <v>236</v>
      </c>
      <c r="DE16" s="666"/>
      <c r="DF16" s="666"/>
      <c r="DG16" s="666"/>
      <c r="DH16" s="666"/>
      <c r="DI16" s="666"/>
      <c r="DJ16" s="666"/>
      <c r="DK16" s="666"/>
      <c r="DL16" s="666"/>
      <c r="DM16" s="666"/>
      <c r="DN16" s="666"/>
      <c r="DO16" s="666"/>
      <c r="DP16" s="667"/>
      <c r="DQ16" s="674">
        <v>5412</v>
      </c>
      <c r="DR16" s="666"/>
      <c r="DS16" s="666"/>
      <c r="DT16" s="666"/>
      <c r="DU16" s="666"/>
      <c r="DV16" s="666"/>
      <c r="DW16" s="666"/>
      <c r="DX16" s="666"/>
      <c r="DY16" s="666"/>
      <c r="DZ16" s="666"/>
      <c r="EA16" s="666"/>
      <c r="EB16" s="666"/>
      <c r="EC16" s="675"/>
    </row>
    <row r="17" spans="2:133" ht="11.25" customHeight="1" x14ac:dyDescent="0.15">
      <c r="B17" s="662" t="s">
        <v>267</v>
      </c>
      <c r="C17" s="663"/>
      <c r="D17" s="663"/>
      <c r="E17" s="663"/>
      <c r="F17" s="663"/>
      <c r="G17" s="663"/>
      <c r="H17" s="663"/>
      <c r="I17" s="663"/>
      <c r="J17" s="663"/>
      <c r="K17" s="663"/>
      <c r="L17" s="663"/>
      <c r="M17" s="663"/>
      <c r="N17" s="663"/>
      <c r="O17" s="663"/>
      <c r="P17" s="663"/>
      <c r="Q17" s="664"/>
      <c r="R17" s="665">
        <v>11681</v>
      </c>
      <c r="S17" s="666"/>
      <c r="T17" s="666"/>
      <c r="U17" s="666"/>
      <c r="V17" s="666"/>
      <c r="W17" s="666"/>
      <c r="X17" s="666"/>
      <c r="Y17" s="667"/>
      <c r="Z17" s="668">
        <v>0.1</v>
      </c>
      <c r="AA17" s="668"/>
      <c r="AB17" s="668"/>
      <c r="AC17" s="668"/>
      <c r="AD17" s="669">
        <v>11681</v>
      </c>
      <c r="AE17" s="669"/>
      <c r="AF17" s="669"/>
      <c r="AG17" s="669"/>
      <c r="AH17" s="669"/>
      <c r="AI17" s="669"/>
      <c r="AJ17" s="669"/>
      <c r="AK17" s="669"/>
      <c r="AL17" s="670">
        <v>0.2</v>
      </c>
      <c r="AM17" s="671"/>
      <c r="AN17" s="671"/>
      <c r="AO17" s="672"/>
      <c r="AP17" s="662" t="s">
        <v>268</v>
      </c>
      <c r="AQ17" s="663"/>
      <c r="AR17" s="663"/>
      <c r="AS17" s="663"/>
      <c r="AT17" s="663"/>
      <c r="AU17" s="663"/>
      <c r="AV17" s="663"/>
      <c r="AW17" s="663"/>
      <c r="AX17" s="663"/>
      <c r="AY17" s="663"/>
      <c r="AZ17" s="663"/>
      <c r="BA17" s="663"/>
      <c r="BB17" s="663"/>
      <c r="BC17" s="663"/>
      <c r="BD17" s="663"/>
      <c r="BE17" s="663"/>
      <c r="BF17" s="664"/>
      <c r="BG17" s="665" t="s">
        <v>128</v>
      </c>
      <c r="BH17" s="666"/>
      <c r="BI17" s="666"/>
      <c r="BJ17" s="666"/>
      <c r="BK17" s="666"/>
      <c r="BL17" s="666"/>
      <c r="BM17" s="666"/>
      <c r="BN17" s="667"/>
      <c r="BO17" s="668" t="s">
        <v>128</v>
      </c>
      <c r="BP17" s="668"/>
      <c r="BQ17" s="668"/>
      <c r="BR17" s="668"/>
      <c r="BS17" s="669" t="s">
        <v>236</v>
      </c>
      <c r="BT17" s="669"/>
      <c r="BU17" s="669"/>
      <c r="BV17" s="669"/>
      <c r="BW17" s="669"/>
      <c r="BX17" s="669"/>
      <c r="BY17" s="669"/>
      <c r="BZ17" s="669"/>
      <c r="CA17" s="669"/>
      <c r="CB17" s="673"/>
      <c r="CD17" s="680" t="s">
        <v>269</v>
      </c>
      <c r="CE17" s="681"/>
      <c r="CF17" s="681"/>
      <c r="CG17" s="681"/>
      <c r="CH17" s="681"/>
      <c r="CI17" s="681"/>
      <c r="CJ17" s="681"/>
      <c r="CK17" s="681"/>
      <c r="CL17" s="681"/>
      <c r="CM17" s="681"/>
      <c r="CN17" s="681"/>
      <c r="CO17" s="681"/>
      <c r="CP17" s="681"/>
      <c r="CQ17" s="682"/>
      <c r="CR17" s="665">
        <v>750770</v>
      </c>
      <c r="CS17" s="666"/>
      <c r="CT17" s="666"/>
      <c r="CU17" s="666"/>
      <c r="CV17" s="666"/>
      <c r="CW17" s="666"/>
      <c r="CX17" s="666"/>
      <c r="CY17" s="667"/>
      <c r="CZ17" s="668">
        <v>10</v>
      </c>
      <c r="DA17" s="668"/>
      <c r="DB17" s="668"/>
      <c r="DC17" s="668"/>
      <c r="DD17" s="674" t="s">
        <v>128</v>
      </c>
      <c r="DE17" s="666"/>
      <c r="DF17" s="666"/>
      <c r="DG17" s="666"/>
      <c r="DH17" s="666"/>
      <c r="DI17" s="666"/>
      <c r="DJ17" s="666"/>
      <c r="DK17" s="666"/>
      <c r="DL17" s="666"/>
      <c r="DM17" s="666"/>
      <c r="DN17" s="666"/>
      <c r="DO17" s="666"/>
      <c r="DP17" s="667"/>
      <c r="DQ17" s="674">
        <v>743866</v>
      </c>
      <c r="DR17" s="666"/>
      <c r="DS17" s="666"/>
      <c r="DT17" s="666"/>
      <c r="DU17" s="666"/>
      <c r="DV17" s="666"/>
      <c r="DW17" s="666"/>
      <c r="DX17" s="666"/>
      <c r="DY17" s="666"/>
      <c r="DZ17" s="666"/>
      <c r="EA17" s="666"/>
      <c r="EB17" s="666"/>
      <c r="EC17" s="675"/>
    </row>
    <row r="18" spans="2:133" ht="11.25" customHeight="1" x14ac:dyDescent="0.15">
      <c r="B18" s="662" t="s">
        <v>270</v>
      </c>
      <c r="C18" s="663"/>
      <c r="D18" s="663"/>
      <c r="E18" s="663"/>
      <c r="F18" s="663"/>
      <c r="G18" s="663"/>
      <c r="H18" s="663"/>
      <c r="I18" s="663"/>
      <c r="J18" s="663"/>
      <c r="K18" s="663"/>
      <c r="L18" s="663"/>
      <c r="M18" s="663"/>
      <c r="N18" s="663"/>
      <c r="O18" s="663"/>
      <c r="P18" s="663"/>
      <c r="Q18" s="664"/>
      <c r="R18" s="665">
        <v>29173</v>
      </c>
      <c r="S18" s="666"/>
      <c r="T18" s="666"/>
      <c r="U18" s="666"/>
      <c r="V18" s="666"/>
      <c r="W18" s="666"/>
      <c r="X18" s="666"/>
      <c r="Y18" s="667"/>
      <c r="Z18" s="668">
        <v>0.3</v>
      </c>
      <c r="AA18" s="668"/>
      <c r="AB18" s="668"/>
      <c r="AC18" s="668"/>
      <c r="AD18" s="669">
        <v>29173</v>
      </c>
      <c r="AE18" s="669"/>
      <c r="AF18" s="669"/>
      <c r="AG18" s="669"/>
      <c r="AH18" s="669"/>
      <c r="AI18" s="669"/>
      <c r="AJ18" s="669"/>
      <c r="AK18" s="669"/>
      <c r="AL18" s="670">
        <v>0.6</v>
      </c>
      <c r="AM18" s="671"/>
      <c r="AN18" s="671"/>
      <c r="AO18" s="672"/>
      <c r="AP18" s="662" t="s">
        <v>271</v>
      </c>
      <c r="AQ18" s="663"/>
      <c r="AR18" s="663"/>
      <c r="AS18" s="663"/>
      <c r="AT18" s="663"/>
      <c r="AU18" s="663"/>
      <c r="AV18" s="663"/>
      <c r="AW18" s="663"/>
      <c r="AX18" s="663"/>
      <c r="AY18" s="663"/>
      <c r="AZ18" s="663"/>
      <c r="BA18" s="663"/>
      <c r="BB18" s="663"/>
      <c r="BC18" s="663"/>
      <c r="BD18" s="663"/>
      <c r="BE18" s="663"/>
      <c r="BF18" s="664"/>
      <c r="BG18" s="665" t="s">
        <v>236</v>
      </c>
      <c r="BH18" s="666"/>
      <c r="BI18" s="666"/>
      <c r="BJ18" s="666"/>
      <c r="BK18" s="666"/>
      <c r="BL18" s="666"/>
      <c r="BM18" s="666"/>
      <c r="BN18" s="667"/>
      <c r="BO18" s="668" t="s">
        <v>128</v>
      </c>
      <c r="BP18" s="668"/>
      <c r="BQ18" s="668"/>
      <c r="BR18" s="668"/>
      <c r="BS18" s="669" t="s">
        <v>236</v>
      </c>
      <c r="BT18" s="669"/>
      <c r="BU18" s="669"/>
      <c r="BV18" s="669"/>
      <c r="BW18" s="669"/>
      <c r="BX18" s="669"/>
      <c r="BY18" s="669"/>
      <c r="BZ18" s="669"/>
      <c r="CA18" s="669"/>
      <c r="CB18" s="673"/>
      <c r="CD18" s="680" t="s">
        <v>272</v>
      </c>
      <c r="CE18" s="681"/>
      <c r="CF18" s="681"/>
      <c r="CG18" s="681"/>
      <c r="CH18" s="681"/>
      <c r="CI18" s="681"/>
      <c r="CJ18" s="681"/>
      <c r="CK18" s="681"/>
      <c r="CL18" s="681"/>
      <c r="CM18" s="681"/>
      <c r="CN18" s="681"/>
      <c r="CO18" s="681"/>
      <c r="CP18" s="681"/>
      <c r="CQ18" s="682"/>
      <c r="CR18" s="665" t="s">
        <v>236</v>
      </c>
      <c r="CS18" s="666"/>
      <c r="CT18" s="666"/>
      <c r="CU18" s="666"/>
      <c r="CV18" s="666"/>
      <c r="CW18" s="666"/>
      <c r="CX18" s="666"/>
      <c r="CY18" s="667"/>
      <c r="CZ18" s="668" t="s">
        <v>236</v>
      </c>
      <c r="DA18" s="668"/>
      <c r="DB18" s="668"/>
      <c r="DC18" s="668"/>
      <c r="DD18" s="674" t="s">
        <v>128</v>
      </c>
      <c r="DE18" s="666"/>
      <c r="DF18" s="666"/>
      <c r="DG18" s="666"/>
      <c r="DH18" s="666"/>
      <c r="DI18" s="666"/>
      <c r="DJ18" s="666"/>
      <c r="DK18" s="666"/>
      <c r="DL18" s="666"/>
      <c r="DM18" s="666"/>
      <c r="DN18" s="666"/>
      <c r="DO18" s="666"/>
      <c r="DP18" s="667"/>
      <c r="DQ18" s="674" t="s">
        <v>128</v>
      </c>
      <c r="DR18" s="666"/>
      <c r="DS18" s="666"/>
      <c r="DT18" s="666"/>
      <c r="DU18" s="666"/>
      <c r="DV18" s="666"/>
      <c r="DW18" s="666"/>
      <c r="DX18" s="666"/>
      <c r="DY18" s="666"/>
      <c r="DZ18" s="666"/>
      <c r="EA18" s="666"/>
      <c r="EB18" s="666"/>
      <c r="EC18" s="675"/>
    </row>
    <row r="19" spans="2:133" ht="11.25" customHeight="1" x14ac:dyDescent="0.15">
      <c r="B19" s="662" t="s">
        <v>273</v>
      </c>
      <c r="C19" s="663"/>
      <c r="D19" s="663"/>
      <c r="E19" s="663"/>
      <c r="F19" s="663"/>
      <c r="G19" s="663"/>
      <c r="H19" s="663"/>
      <c r="I19" s="663"/>
      <c r="J19" s="663"/>
      <c r="K19" s="663"/>
      <c r="L19" s="663"/>
      <c r="M19" s="663"/>
      <c r="N19" s="663"/>
      <c r="O19" s="663"/>
      <c r="P19" s="663"/>
      <c r="Q19" s="664"/>
      <c r="R19" s="665">
        <v>3566</v>
      </c>
      <c r="S19" s="666"/>
      <c r="T19" s="666"/>
      <c r="U19" s="666"/>
      <c r="V19" s="666"/>
      <c r="W19" s="666"/>
      <c r="X19" s="666"/>
      <c r="Y19" s="667"/>
      <c r="Z19" s="668">
        <v>0</v>
      </c>
      <c r="AA19" s="668"/>
      <c r="AB19" s="668"/>
      <c r="AC19" s="668"/>
      <c r="AD19" s="669">
        <v>3566</v>
      </c>
      <c r="AE19" s="669"/>
      <c r="AF19" s="669"/>
      <c r="AG19" s="669"/>
      <c r="AH19" s="669"/>
      <c r="AI19" s="669"/>
      <c r="AJ19" s="669"/>
      <c r="AK19" s="669"/>
      <c r="AL19" s="670">
        <v>0.1</v>
      </c>
      <c r="AM19" s="671"/>
      <c r="AN19" s="671"/>
      <c r="AO19" s="672"/>
      <c r="AP19" s="662" t="s">
        <v>274</v>
      </c>
      <c r="AQ19" s="663"/>
      <c r="AR19" s="663"/>
      <c r="AS19" s="663"/>
      <c r="AT19" s="663"/>
      <c r="AU19" s="663"/>
      <c r="AV19" s="663"/>
      <c r="AW19" s="663"/>
      <c r="AX19" s="663"/>
      <c r="AY19" s="663"/>
      <c r="AZ19" s="663"/>
      <c r="BA19" s="663"/>
      <c r="BB19" s="663"/>
      <c r="BC19" s="663"/>
      <c r="BD19" s="663"/>
      <c r="BE19" s="663"/>
      <c r="BF19" s="664"/>
      <c r="BG19" s="665" t="s">
        <v>236</v>
      </c>
      <c r="BH19" s="666"/>
      <c r="BI19" s="666"/>
      <c r="BJ19" s="666"/>
      <c r="BK19" s="666"/>
      <c r="BL19" s="666"/>
      <c r="BM19" s="666"/>
      <c r="BN19" s="667"/>
      <c r="BO19" s="668" t="s">
        <v>236</v>
      </c>
      <c r="BP19" s="668"/>
      <c r="BQ19" s="668"/>
      <c r="BR19" s="668"/>
      <c r="BS19" s="669" t="s">
        <v>236</v>
      </c>
      <c r="BT19" s="669"/>
      <c r="BU19" s="669"/>
      <c r="BV19" s="669"/>
      <c r="BW19" s="669"/>
      <c r="BX19" s="669"/>
      <c r="BY19" s="669"/>
      <c r="BZ19" s="669"/>
      <c r="CA19" s="669"/>
      <c r="CB19" s="673"/>
      <c r="CD19" s="680" t="s">
        <v>275</v>
      </c>
      <c r="CE19" s="681"/>
      <c r="CF19" s="681"/>
      <c r="CG19" s="681"/>
      <c r="CH19" s="681"/>
      <c r="CI19" s="681"/>
      <c r="CJ19" s="681"/>
      <c r="CK19" s="681"/>
      <c r="CL19" s="681"/>
      <c r="CM19" s="681"/>
      <c r="CN19" s="681"/>
      <c r="CO19" s="681"/>
      <c r="CP19" s="681"/>
      <c r="CQ19" s="682"/>
      <c r="CR19" s="665" t="s">
        <v>236</v>
      </c>
      <c r="CS19" s="666"/>
      <c r="CT19" s="666"/>
      <c r="CU19" s="666"/>
      <c r="CV19" s="666"/>
      <c r="CW19" s="666"/>
      <c r="CX19" s="666"/>
      <c r="CY19" s="667"/>
      <c r="CZ19" s="668" t="s">
        <v>236</v>
      </c>
      <c r="DA19" s="668"/>
      <c r="DB19" s="668"/>
      <c r="DC19" s="668"/>
      <c r="DD19" s="674" t="s">
        <v>128</v>
      </c>
      <c r="DE19" s="666"/>
      <c r="DF19" s="666"/>
      <c r="DG19" s="666"/>
      <c r="DH19" s="666"/>
      <c r="DI19" s="666"/>
      <c r="DJ19" s="666"/>
      <c r="DK19" s="666"/>
      <c r="DL19" s="666"/>
      <c r="DM19" s="666"/>
      <c r="DN19" s="666"/>
      <c r="DO19" s="666"/>
      <c r="DP19" s="667"/>
      <c r="DQ19" s="674" t="s">
        <v>128</v>
      </c>
      <c r="DR19" s="666"/>
      <c r="DS19" s="666"/>
      <c r="DT19" s="666"/>
      <c r="DU19" s="666"/>
      <c r="DV19" s="666"/>
      <c r="DW19" s="666"/>
      <c r="DX19" s="666"/>
      <c r="DY19" s="666"/>
      <c r="DZ19" s="666"/>
      <c r="EA19" s="666"/>
      <c r="EB19" s="666"/>
      <c r="EC19" s="675"/>
    </row>
    <row r="20" spans="2:133" ht="11.25" customHeight="1" x14ac:dyDescent="0.15">
      <c r="B20" s="662" t="s">
        <v>276</v>
      </c>
      <c r="C20" s="663"/>
      <c r="D20" s="663"/>
      <c r="E20" s="663"/>
      <c r="F20" s="663"/>
      <c r="G20" s="663"/>
      <c r="H20" s="663"/>
      <c r="I20" s="663"/>
      <c r="J20" s="663"/>
      <c r="K20" s="663"/>
      <c r="L20" s="663"/>
      <c r="M20" s="663"/>
      <c r="N20" s="663"/>
      <c r="O20" s="663"/>
      <c r="P20" s="663"/>
      <c r="Q20" s="664"/>
      <c r="R20" s="665">
        <v>2480</v>
      </c>
      <c r="S20" s="666"/>
      <c r="T20" s="666"/>
      <c r="U20" s="666"/>
      <c r="V20" s="666"/>
      <c r="W20" s="666"/>
      <c r="X20" s="666"/>
      <c r="Y20" s="667"/>
      <c r="Z20" s="668">
        <v>0</v>
      </c>
      <c r="AA20" s="668"/>
      <c r="AB20" s="668"/>
      <c r="AC20" s="668"/>
      <c r="AD20" s="669">
        <v>2480</v>
      </c>
      <c r="AE20" s="669"/>
      <c r="AF20" s="669"/>
      <c r="AG20" s="669"/>
      <c r="AH20" s="669"/>
      <c r="AI20" s="669"/>
      <c r="AJ20" s="669"/>
      <c r="AK20" s="669"/>
      <c r="AL20" s="670">
        <v>0.1</v>
      </c>
      <c r="AM20" s="671"/>
      <c r="AN20" s="671"/>
      <c r="AO20" s="672"/>
      <c r="AP20" s="662" t="s">
        <v>277</v>
      </c>
      <c r="AQ20" s="663"/>
      <c r="AR20" s="663"/>
      <c r="AS20" s="663"/>
      <c r="AT20" s="663"/>
      <c r="AU20" s="663"/>
      <c r="AV20" s="663"/>
      <c r="AW20" s="663"/>
      <c r="AX20" s="663"/>
      <c r="AY20" s="663"/>
      <c r="AZ20" s="663"/>
      <c r="BA20" s="663"/>
      <c r="BB20" s="663"/>
      <c r="BC20" s="663"/>
      <c r="BD20" s="663"/>
      <c r="BE20" s="663"/>
      <c r="BF20" s="664"/>
      <c r="BG20" s="665" t="s">
        <v>128</v>
      </c>
      <c r="BH20" s="666"/>
      <c r="BI20" s="666"/>
      <c r="BJ20" s="666"/>
      <c r="BK20" s="666"/>
      <c r="BL20" s="666"/>
      <c r="BM20" s="666"/>
      <c r="BN20" s="667"/>
      <c r="BO20" s="668" t="s">
        <v>128</v>
      </c>
      <c r="BP20" s="668"/>
      <c r="BQ20" s="668"/>
      <c r="BR20" s="668"/>
      <c r="BS20" s="669" t="s">
        <v>236</v>
      </c>
      <c r="BT20" s="669"/>
      <c r="BU20" s="669"/>
      <c r="BV20" s="669"/>
      <c r="BW20" s="669"/>
      <c r="BX20" s="669"/>
      <c r="BY20" s="669"/>
      <c r="BZ20" s="669"/>
      <c r="CA20" s="669"/>
      <c r="CB20" s="673"/>
      <c r="CD20" s="680" t="s">
        <v>278</v>
      </c>
      <c r="CE20" s="681"/>
      <c r="CF20" s="681"/>
      <c r="CG20" s="681"/>
      <c r="CH20" s="681"/>
      <c r="CI20" s="681"/>
      <c r="CJ20" s="681"/>
      <c r="CK20" s="681"/>
      <c r="CL20" s="681"/>
      <c r="CM20" s="681"/>
      <c r="CN20" s="681"/>
      <c r="CO20" s="681"/>
      <c r="CP20" s="681"/>
      <c r="CQ20" s="682"/>
      <c r="CR20" s="665">
        <v>7484674</v>
      </c>
      <c r="CS20" s="666"/>
      <c r="CT20" s="666"/>
      <c r="CU20" s="666"/>
      <c r="CV20" s="666"/>
      <c r="CW20" s="666"/>
      <c r="CX20" s="666"/>
      <c r="CY20" s="667"/>
      <c r="CZ20" s="668">
        <v>100</v>
      </c>
      <c r="DA20" s="668"/>
      <c r="DB20" s="668"/>
      <c r="DC20" s="668"/>
      <c r="DD20" s="674">
        <v>689384</v>
      </c>
      <c r="DE20" s="666"/>
      <c r="DF20" s="666"/>
      <c r="DG20" s="666"/>
      <c r="DH20" s="666"/>
      <c r="DI20" s="666"/>
      <c r="DJ20" s="666"/>
      <c r="DK20" s="666"/>
      <c r="DL20" s="666"/>
      <c r="DM20" s="666"/>
      <c r="DN20" s="666"/>
      <c r="DO20" s="666"/>
      <c r="DP20" s="667"/>
      <c r="DQ20" s="674">
        <v>5362635</v>
      </c>
      <c r="DR20" s="666"/>
      <c r="DS20" s="666"/>
      <c r="DT20" s="666"/>
      <c r="DU20" s="666"/>
      <c r="DV20" s="666"/>
      <c r="DW20" s="666"/>
      <c r="DX20" s="666"/>
      <c r="DY20" s="666"/>
      <c r="DZ20" s="666"/>
      <c r="EA20" s="666"/>
      <c r="EB20" s="666"/>
      <c r="EC20" s="675"/>
    </row>
    <row r="21" spans="2:133" ht="11.25" customHeight="1" x14ac:dyDescent="0.15">
      <c r="B21" s="662" t="s">
        <v>279</v>
      </c>
      <c r="C21" s="663"/>
      <c r="D21" s="663"/>
      <c r="E21" s="663"/>
      <c r="F21" s="663"/>
      <c r="G21" s="663"/>
      <c r="H21" s="663"/>
      <c r="I21" s="663"/>
      <c r="J21" s="663"/>
      <c r="K21" s="663"/>
      <c r="L21" s="663"/>
      <c r="M21" s="663"/>
      <c r="N21" s="663"/>
      <c r="O21" s="663"/>
      <c r="P21" s="663"/>
      <c r="Q21" s="664"/>
      <c r="R21" s="665">
        <v>571</v>
      </c>
      <c r="S21" s="666"/>
      <c r="T21" s="666"/>
      <c r="U21" s="666"/>
      <c r="V21" s="666"/>
      <c r="W21" s="666"/>
      <c r="X21" s="666"/>
      <c r="Y21" s="667"/>
      <c r="Z21" s="668">
        <v>0</v>
      </c>
      <c r="AA21" s="668"/>
      <c r="AB21" s="668"/>
      <c r="AC21" s="668"/>
      <c r="AD21" s="669">
        <v>571</v>
      </c>
      <c r="AE21" s="669"/>
      <c r="AF21" s="669"/>
      <c r="AG21" s="669"/>
      <c r="AH21" s="669"/>
      <c r="AI21" s="669"/>
      <c r="AJ21" s="669"/>
      <c r="AK21" s="669"/>
      <c r="AL21" s="670">
        <v>0</v>
      </c>
      <c r="AM21" s="671"/>
      <c r="AN21" s="671"/>
      <c r="AO21" s="672"/>
      <c r="AP21" s="684" t="s">
        <v>280</v>
      </c>
      <c r="AQ21" s="685"/>
      <c r="AR21" s="685"/>
      <c r="AS21" s="685"/>
      <c r="AT21" s="685"/>
      <c r="AU21" s="685"/>
      <c r="AV21" s="685"/>
      <c r="AW21" s="685"/>
      <c r="AX21" s="685"/>
      <c r="AY21" s="685"/>
      <c r="AZ21" s="685"/>
      <c r="BA21" s="685"/>
      <c r="BB21" s="685"/>
      <c r="BC21" s="685"/>
      <c r="BD21" s="685"/>
      <c r="BE21" s="685"/>
      <c r="BF21" s="686"/>
      <c r="BG21" s="665" t="s">
        <v>128</v>
      </c>
      <c r="BH21" s="666"/>
      <c r="BI21" s="666"/>
      <c r="BJ21" s="666"/>
      <c r="BK21" s="666"/>
      <c r="BL21" s="666"/>
      <c r="BM21" s="666"/>
      <c r="BN21" s="667"/>
      <c r="BO21" s="668" t="s">
        <v>128</v>
      </c>
      <c r="BP21" s="668"/>
      <c r="BQ21" s="668"/>
      <c r="BR21" s="668"/>
      <c r="BS21" s="669" t="s">
        <v>236</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699" t="s">
        <v>281</v>
      </c>
      <c r="C22" s="700"/>
      <c r="D22" s="700"/>
      <c r="E22" s="700"/>
      <c r="F22" s="700"/>
      <c r="G22" s="700"/>
      <c r="H22" s="700"/>
      <c r="I22" s="700"/>
      <c r="J22" s="700"/>
      <c r="K22" s="700"/>
      <c r="L22" s="700"/>
      <c r="M22" s="700"/>
      <c r="N22" s="700"/>
      <c r="O22" s="700"/>
      <c r="P22" s="700"/>
      <c r="Q22" s="701"/>
      <c r="R22" s="665">
        <v>22556</v>
      </c>
      <c r="S22" s="666"/>
      <c r="T22" s="666"/>
      <c r="U22" s="666"/>
      <c r="V22" s="666"/>
      <c r="W22" s="666"/>
      <c r="X22" s="666"/>
      <c r="Y22" s="667"/>
      <c r="Z22" s="668">
        <v>0.3</v>
      </c>
      <c r="AA22" s="668"/>
      <c r="AB22" s="668"/>
      <c r="AC22" s="668"/>
      <c r="AD22" s="669" t="s">
        <v>236</v>
      </c>
      <c r="AE22" s="669"/>
      <c r="AF22" s="669"/>
      <c r="AG22" s="669"/>
      <c r="AH22" s="669"/>
      <c r="AI22" s="669"/>
      <c r="AJ22" s="669"/>
      <c r="AK22" s="669"/>
      <c r="AL22" s="670" t="s">
        <v>236</v>
      </c>
      <c r="AM22" s="671"/>
      <c r="AN22" s="671"/>
      <c r="AO22" s="672"/>
      <c r="AP22" s="684" t="s">
        <v>282</v>
      </c>
      <c r="AQ22" s="685"/>
      <c r="AR22" s="685"/>
      <c r="AS22" s="685"/>
      <c r="AT22" s="685"/>
      <c r="AU22" s="685"/>
      <c r="AV22" s="685"/>
      <c r="AW22" s="685"/>
      <c r="AX22" s="685"/>
      <c r="AY22" s="685"/>
      <c r="AZ22" s="685"/>
      <c r="BA22" s="685"/>
      <c r="BB22" s="685"/>
      <c r="BC22" s="685"/>
      <c r="BD22" s="685"/>
      <c r="BE22" s="685"/>
      <c r="BF22" s="686"/>
      <c r="BG22" s="665" t="s">
        <v>236</v>
      </c>
      <c r="BH22" s="666"/>
      <c r="BI22" s="666"/>
      <c r="BJ22" s="666"/>
      <c r="BK22" s="666"/>
      <c r="BL22" s="666"/>
      <c r="BM22" s="666"/>
      <c r="BN22" s="667"/>
      <c r="BO22" s="668" t="s">
        <v>236</v>
      </c>
      <c r="BP22" s="668"/>
      <c r="BQ22" s="668"/>
      <c r="BR22" s="668"/>
      <c r="BS22" s="669" t="s">
        <v>128</v>
      </c>
      <c r="BT22" s="669"/>
      <c r="BU22" s="669"/>
      <c r="BV22" s="669"/>
      <c r="BW22" s="669"/>
      <c r="BX22" s="669"/>
      <c r="BY22" s="669"/>
      <c r="BZ22" s="669"/>
      <c r="CA22" s="669"/>
      <c r="CB22" s="673"/>
      <c r="CD22" s="647" t="s">
        <v>283</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284</v>
      </c>
      <c r="C23" s="663"/>
      <c r="D23" s="663"/>
      <c r="E23" s="663"/>
      <c r="F23" s="663"/>
      <c r="G23" s="663"/>
      <c r="H23" s="663"/>
      <c r="I23" s="663"/>
      <c r="J23" s="663"/>
      <c r="K23" s="663"/>
      <c r="L23" s="663"/>
      <c r="M23" s="663"/>
      <c r="N23" s="663"/>
      <c r="O23" s="663"/>
      <c r="P23" s="663"/>
      <c r="Q23" s="664"/>
      <c r="R23" s="665">
        <v>3040041</v>
      </c>
      <c r="S23" s="666"/>
      <c r="T23" s="666"/>
      <c r="U23" s="666"/>
      <c r="V23" s="666"/>
      <c r="W23" s="666"/>
      <c r="X23" s="666"/>
      <c r="Y23" s="667"/>
      <c r="Z23" s="668">
        <v>34.700000000000003</v>
      </c>
      <c r="AA23" s="668"/>
      <c r="AB23" s="668"/>
      <c r="AC23" s="668"/>
      <c r="AD23" s="669">
        <v>2711281</v>
      </c>
      <c r="AE23" s="669"/>
      <c r="AF23" s="669"/>
      <c r="AG23" s="669"/>
      <c r="AH23" s="669"/>
      <c r="AI23" s="669"/>
      <c r="AJ23" s="669"/>
      <c r="AK23" s="669"/>
      <c r="AL23" s="670">
        <v>56.8</v>
      </c>
      <c r="AM23" s="671"/>
      <c r="AN23" s="671"/>
      <c r="AO23" s="672"/>
      <c r="AP23" s="684" t="s">
        <v>285</v>
      </c>
      <c r="AQ23" s="685"/>
      <c r="AR23" s="685"/>
      <c r="AS23" s="685"/>
      <c r="AT23" s="685"/>
      <c r="AU23" s="685"/>
      <c r="AV23" s="685"/>
      <c r="AW23" s="685"/>
      <c r="AX23" s="685"/>
      <c r="AY23" s="685"/>
      <c r="AZ23" s="685"/>
      <c r="BA23" s="685"/>
      <c r="BB23" s="685"/>
      <c r="BC23" s="685"/>
      <c r="BD23" s="685"/>
      <c r="BE23" s="685"/>
      <c r="BF23" s="686"/>
      <c r="BG23" s="665" t="s">
        <v>128</v>
      </c>
      <c r="BH23" s="666"/>
      <c r="BI23" s="666"/>
      <c r="BJ23" s="666"/>
      <c r="BK23" s="666"/>
      <c r="BL23" s="666"/>
      <c r="BM23" s="666"/>
      <c r="BN23" s="667"/>
      <c r="BO23" s="668" t="s">
        <v>128</v>
      </c>
      <c r="BP23" s="668"/>
      <c r="BQ23" s="668"/>
      <c r="BR23" s="668"/>
      <c r="BS23" s="669" t="s">
        <v>236</v>
      </c>
      <c r="BT23" s="669"/>
      <c r="BU23" s="669"/>
      <c r="BV23" s="669"/>
      <c r="BW23" s="669"/>
      <c r="BX23" s="669"/>
      <c r="BY23" s="669"/>
      <c r="BZ23" s="669"/>
      <c r="CA23" s="669"/>
      <c r="CB23" s="673"/>
      <c r="CD23" s="647" t="s">
        <v>224</v>
      </c>
      <c r="CE23" s="648"/>
      <c r="CF23" s="648"/>
      <c r="CG23" s="648"/>
      <c r="CH23" s="648"/>
      <c r="CI23" s="648"/>
      <c r="CJ23" s="648"/>
      <c r="CK23" s="648"/>
      <c r="CL23" s="648"/>
      <c r="CM23" s="648"/>
      <c r="CN23" s="648"/>
      <c r="CO23" s="648"/>
      <c r="CP23" s="648"/>
      <c r="CQ23" s="649"/>
      <c r="CR23" s="647" t="s">
        <v>286</v>
      </c>
      <c r="CS23" s="648"/>
      <c r="CT23" s="648"/>
      <c r="CU23" s="648"/>
      <c r="CV23" s="648"/>
      <c r="CW23" s="648"/>
      <c r="CX23" s="648"/>
      <c r="CY23" s="649"/>
      <c r="CZ23" s="647" t="s">
        <v>287</v>
      </c>
      <c r="DA23" s="648"/>
      <c r="DB23" s="648"/>
      <c r="DC23" s="649"/>
      <c r="DD23" s="647" t="s">
        <v>288</v>
      </c>
      <c r="DE23" s="648"/>
      <c r="DF23" s="648"/>
      <c r="DG23" s="648"/>
      <c r="DH23" s="648"/>
      <c r="DI23" s="648"/>
      <c r="DJ23" s="648"/>
      <c r="DK23" s="649"/>
      <c r="DL23" s="696" t="s">
        <v>289</v>
      </c>
      <c r="DM23" s="697"/>
      <c r="DN23" s="697"/>
      <c r="DO23" s="697"/>
      <c r="DP23" s="697"/>
      <c r="DQ23" s="697"/>
      <c r="DR23" s="697"/>
      <c r="DS23" s="697"/>
      <c r="DT23" s="697"/>
      <c r="DU23" s="697"/>
      <c r="DV23" s="698"/>
      <c r="DW23" s="647" t="s">
        <v>290</v>
      </c>
      <c r="DX23" s="648"/>
      <c r="DY23" s="648"/>
      <c r="DZ23" s="648"/>
      <c r="EA23" s="648"/>
      <c r="EB23" s="648"/>
      <c r="EC23" s="649"/>
    </row>
    <row r="24" spans="2:133" ht="11.25" customHeight="1" x14ac:dyDescent="0.15">
      <c r="B24" s="662" t="s">
        <v>291</v>
      </c>
      <c r="C24" s="663"/>
      <c r="D24" s="663"/>
      <c r="E24" s="663"/>
      <c r="F24" s="663"/>
      <c r="G24" s="663"/>
      <c r="H24" s="663"/>
      <c r="I24" s="663"/>
      <c r="J24" s="663"/>
      <c r="K24" s="663"/>
      <c r="L24" s="663"/>
      <c r="M24" s="663"/>
      <c r="N24" s="663"/>
      <c r="O24" s="663"/>
      <c r="P24" s="663"/>
      <c r="Q24" s="664"/>
      <c r="R24" s="665">
        <v>2711281</v>
      </c>
      <c r="S24" s="666"/>
      <c r="T24" s="666"/>
      <c r="U24" s="666"/>
      <c r="V24" s="666"/>
      <c r="W24" s="666"/>
      <c r="X24" s="666"/>
      <c r="Y24" s="667"/>
      <c r="Z24" s="668">
        <v>31</v>
      </c>
      <c r="AA24" s="668"/>
      <c r="AB24" s="668"/>
      <c r="AC24" s="668"/>
      <c r="AD24" s="669">
        <v>2711281</v>
      </c>
      <c r="AE24" s="669"/>
      <c r="AF24" s="669"/>
      <c r="AG24" s="669"/>
      <c r="AH24" s="669"/>
      <c r="AI24" s="669"/>
      <c r="AJ24" s="669"/>
      <c r="AK24" s="669"/>
      <c r="AL24" s="670">
        <v>56.8</v>
      </c>
      <c r="AM24" s="671"/>
      <c r="AN24" s="671"/>
      <c r="AO24" s="672"/>
      <c r="AP24" s="684" t="s">
        <v>292</v>
      </c>
      <c r="AQ24" s="685"/>
      <c r="AR24" s="685"/>
      <c r="AS24" s="685"/>
      <c r="AT24" s="685"/>
      <c r="AU24" s="685"/>
      <c r="AV24" s="685"/>
      <c r="AW24" s="685"/>
      <c r="AX24" s="685"/>
      <c r="AY24" s="685"/>
      <c r="AZ24" s="685"/>
      <c r="BA24" s="685"/>
      <c r="BB24" s="685"/>
      <c r="BC24" s="685"/>
      <c r="BD24" s="685"/>
      <c r="BE24" s="685"/>
      <c r="BF24" s="686"/>
      <c r="BG24" s="665" t="s">
        <v>128</v>
      </c>
      <c r="BH24" s="666"/>
      <c r="BI24" s="666"/>
      <c r="BJ24" s="666"/>
      <c r="BK24" s="666"/>
      <c r="BL24" s="666"/>
      <c r="BM24" s="666"/>
      <c r="BN24" s="667"/>
      <c r="BO24" s="668" t="s">
        <v>236</v>
      </c>
      <c r="BP24" s="668"/>
      <c r="BQ24" s="668"/>
      <c r="BR24" s="668"/>
      <c r="BS24" s="669" t="s">
        <v>236</v>
      </c>
      <c r="BT24" s="669"/>
      <c r="BU24" s="669"/>
      <c r="BV24" s="669"/>
      <c r="BW24" s="669"/>
      <c r="BX24" s="669"/>
      <c r="BY24" s="669"/>
      <c r="BZ24" s="669"/>
      <c r="CA24" s="669"/>
      <c r="CB24" s="673"/>
      <c r="CD24" s="676" t="s">
        <v>293</v>
      </c>
      <c r="CE24" s="677"/>
      <c r="CF24" s="677"/>
      <c r="CG24" s="677"/>
      <c r="CH24" s="677"/>
      <c r="CI24" s="677"/>
      <c r="CJ24" s="677"/>
      <c r="CK24" s="677"/>
      <c r="CL24" s="677"/>
      <c r="CM24" s="677"/>
      <c r="CN24" s="677"/>
      <c r="CO24" s="677"/>
      <c r="CP24" s="677"/>
      <c r="CQ24" s="678"/>
      <c r="CR24" s="654">
        <v>2847373</v>
      </c>
      <c r="CS24" s="655"/>
      <c r="CT24" s="655"/>
      <c r="CU24" s="655"/>
      <c r="CV24" s="655"/>
      <c r="CW24" s="655"/>
      <c r="CX24" s="655"/>
      <c r="CY24" s="656"/>
      <c r="CZ24" s="659">
        <v>38</v>
      </c>
      <c r="DA24" s="660"/>
      <c r="DB24" s="660"/>
      <c r="DC24" s="679"/>
      <c r="DD24" s="702">
        <v>1997880</v>
      </c>
      <c r="DE24" s="655"/>
      <c r="DF24" s="655"/>
      <c r="DG24" s="655"/>
      <c r="DH24" s="655"/>
      <c r="DI24" s="655"/>
      <c r="DJ24" s="655"/>
      <c r="DK24" s="656"/>
      <c r="DL24" s="702">
        <v>1994293</v>
      </c>
      <c r="DM24" s="655"/>
      <c r="DN24" s="655"/>
      <c r="DO24" s="655"/>
      <c r="DP24" s="655"/>
      <c r="DQ24" s="655"/>
      <c r="DR24" s="655"/>
      <c r="DS24" s="655"/>
      <c r="DT24" s="655"/>
      <c r="DU24" s="655"/>
      <c r="DV24" s="656"/>
      <c r="DW24" s="659">
        <v>39.9</v>
      </c>
      <c r="DX24" s="660"/>
      <c r="DY24" s="660"/>
      <c r="DZ24" s="660"/>
      <c r="EA24" s="660"/>
      <c r="EB24" s="660"/>
      <c r="EC24" s="661"/>
    </row>
    <row r="25" spans="2:133" ht="11.25" customHeight="1" x14ac:dyDescent="0.15">
      <c r="B25" s="662" t="s">
        <v>294</v>
      </c>
      <c r="C25" s="663"/>
      <c r="D25" s="663"/>
      <c r="E25" s="663"/>
      <c r="F25" s="663"/>
      <c r="G25" s="663"/>
      <c r="H25" s="663"/>
      <c r="I25" s="663"/>
      <c r="J25" s="663"/>
      <c r="K25" s="663"/>
      <c r="L25" s="663"/>
      <c r="M25" s="663"/>
      <c r="N25" s="663"/>
      <c r="O25" s="663"/>
      <c r="P25" s="663"/>
      <c r="Q25" s="664"/>
      <c r="R25" s="665">
        <v>328659</v>
      </c>
      <c r="S25" s="666"/>
      <c r="T25" s="666"/>
      <c r="U25" s="666"/>
      <c r="V25" s="666"/>
      <c r="W25" s="666"/>
      <c r="X25" s="666"/>
      <c r="Y25" s="667"/>
      <c r="Z25" s="668">
        <v>3.8</v>
      </c>
      <c r="AA25" s="668"/>
      <c r="AB25" s="668"/>
      <c r="AC25" s="668"/>
      <c r="AD25" s="669" t="s">
        <v>236</v>
      </c>
      <c r="AE25" s="669"/>
      <c r="AF25" s="669"/>
      <c r="AG25" s="669"/>
      <c r="AH25" s="669"/>
      <c r="AI25" s="669"/>
      <c r="AJ25" s="669"/>
      <c r="AK25" s="669"/>
      <c r="AL25" s="670" t="s">
        <v>128</v>
      </c>
      <c r="AM25" s="671"/>
      <c r="AN25" s="671"/>
      <c r="AO25" s="672"/>
      <c r="AP25" s="684" t="s">
        <v>295</v>
      </c>
      <c r="AQ25" s="685"/>
      <c r="AR25" s="685"/>
      <c r="AS25" s="685"/>
      <c r="AT25" s="685"/>
      <c r="AU25" s="685"/>
      <c r="AV25" s="685"/>
      <c r="AW25" s="685"/>
      <c r="AX25" s="685"/>
      <c r="AY25" s="685"/>
      <c r="AZ25" s="685"/>
      <c r="BA25" s="685"/>
      <c r="BB25" s="685"/>
      <c r="BC25" s="685"/>
      <c r="BD25" s="685"/>
      <c r="BE25" s="685"/>
      <c r="BF25" s="686"/>
      <c r="BG25" s="665" t="s">
        <v>128</v>
      </c>
      <c r="BH25" s="666"/>
      <c r="BI25" s="666"/>
      <c r="BJ25" s="666"/>
      <c r="BK25" s="666"/>
      <c r="BL25" s="666"/>
      <c r="BM25" s="666"/>
      <c r="BN25" s="667"/>
      <c r="BO25" s="668" t="s">
        <v>128</v>
      </c>
      <c r="BP25" s="668"/>
      <c r="BQ25" s="668"/>
      <c r="BR25" s="668"/>
      <c r="BS25" s="669" t="s">
        <v>236</v>
      </c>
      <c r="BT25" s="669"/>
      <c r="BU25" s="669"/>
      <c r="BV25" s="669"/>
      <c r="BW25" s="669"/>
      <c r="BX25" s="669"/>
      <c r="BY25" s="669"/>
      <c r="BZ25" s="669"/>
      <c r="CA25" s="669"/>
      <c r="CB25" s="673"/>
      <c r="CD25" s="680" t="s">
        <v>296</v>
      </c>
      <c r="CE25" s="681"/>
      <c r="CF25" s="681"/>
      <c r="CG25" s="681"/>
      <c r="CH25" s="681"/>
      <c r="CI25" s="681"/>
      <c r="CJ25" s="681"/>
      <c r="CK25" s="681"/>
      <c r="CL25" s="681"/>
      <c r="CM25" s="681"/>
      <c r="CN25" s="681"/>
      <c r="CO25" s="681"/>
      <c r="CP25" s="681"/>
      <c r="CQ25" s="682"/>
      <c r="CR25" s="665">
        <v>1162228</v>
      </c>
      <c r="CS25" s="705"/>
      <c r="CT25" s="705"/>
      <c r="CU25" s="705"/>
      <c r="CV25" s="705"/>
      <c r="CW25" s="705"/>
      <c r="CX25" s="705"/>
      <c r="CY25" s="706"/>
      <c r="CZ25" s="670">
        <v>15.5</v>
      </c>
      <c r="DA25" s="703"/>
      <c r="DB25" s="703"/>
      <c r="DC25" s="707"/>
      <c r="DD25" s="674">
        <v>1087206</v>
      </c>
      <c r="DE25" s="705"/>
      <c r="DF25" s="705"/>
      <c r="DG25" s="705"/>
      <c r="DH25" s="705"/>
      <c r="DI25" s="705"/>
      <c r="DJ25" s="705"/>
      <c r="DK25" s="706"/>
      <c r="DL25" s="674">
        <v>1083639</v>
      </c>
      <c r="DM25" s="705"/>
      <c r="DN25" s="705"/>
      <c r="DO25" s="705"/>
      <c r="DP25" s="705"/>
      <c r="DQ25" s="705"/>
      <c r="DR25" s="705"/>
      <c r="DS25" s="705"/>
      <c r="DT25" s="705"/>
      <c r="DU25" s="705"/>
      <c r="DV25" s="706"/>
      <c r="DW25" s="670">
        <v>21.7</v>
      </c>
      <c r="DX25" s="703"/>
      <c r="DY25" s="703"/>
      <c r="DZ25" s="703"/>
      <c r="EA25" s="703"/>
      <c r="EB25" s="703"/>
      <c r="EC25" s="704"/>
    </row>
    <row r="26" spans="2:133" ht="11.25" customHeight="1" x14ac:dyDescent="0.15">
      <c r="B26" s="662" t="s">
        <v>297</v>
      </c>
      <c r="C26" s="663"/>
      <c r="D26" s="663"/>
      <c r="E26" s="663"/>
      <c r="F26" s="663"/>
      <c r="G26" s="663"/>
      <c r="H26" s="663"/>
      <c r="I26" s="663"/>
      <c r="J26" s="663"/>
      <c r="K26" s="663"/>
      <c r="L26" s="663"/>
      <c r="M26" s="663"/>
      <c r="N26" s="663"/>
      <c r="O26" s="663"/>
      <c r="P26" s="663"/>
      <c r="Q26" s="664"/>
      <c r="R26" s="665">
        <v>101</v>
      </c>
      <c r="S26" s="666"/>
      <c r="T26" s="666"/>
      <c r="U26" s="666"/>
      <c r="V26" s="666"/>
      <c r="W26" s="666"/>
      <c r="X26" s="666"/>
      <c r="Y26" s="667"/>
      <c r="Z26" s="668">
        <v>0</v>
      </c>
      <c r="AA26" s="668"/>
      <c r="AB26" s="668"/>
      <c r="AC26" s="668"/>
      <c r="AD26" s="669" t="s">
        <v>128</v>
      </c>
      <c r="AE26" s="669"/>
      <c r="AF26" s="669"/>
      <c r="AG26" s="669"/>
      <c r="AH26" s="669"/>
      <c r="AI26" s="669"/>
      <c r="AJ26" s="669"/>
      <c r="AK26" s="669"/>
      <c r="AL26" s="670" t="s">
        <v>236</v>
      </c>
      <c r="AM26" s="671"/>
      <c r="AN26" s="671"/>
      <c r="AO26" s="672"/>
      <c r="AP26" s="684" t="s">
        <v>298</v>
      </c>
      <c r="AQ26" s="714"/>
      <c r="AR26" s="714"/>
      <c r="AS26" s="714"/>
      <c r="AT26" s="714"/>
      <c r="AU26" s="714"/>
      <c r="AV26" s="714"/>
      <c r="AW26" s="714"/>
      <c r="AX26" s="714"/>
      <c r="AY26" s="714"/>
      <c r="AZ26" s="714"/>
      <c r="BA26" s="714"/>
      <c r="BB26" s="714"/>
      <c r="BC26" s="714"/>
      <c r="BD26" s="714"/>
      <c r="BE26" s="714"/>
      <c r="BF26" s="686"/>
      <c r="BG26" s="665" t="s">
        <v>236</v>
      </c>
      <c r="BH26" s="666"/>
      <c r="BI26" s="666"/>
      <c r="BJ26" s="666"/>
      <c r="BK26" s="666"/>
      <c r="BL26" s="666"/>
      <c r="BM26" s="666"/>
      <c r="BN26" s="667"/>
      <c r="BO26" s="668" t="s">
        <v>128</v>
      </c>
      <c r="BP26" s="668"/>
      <c r="BQ26" s="668"/>
      <c r="BR26" s="668"/>
      <c r="BS26" s="669" t="s">
        <v>236</v>
      </c>
      <c r="BT26" s="669"/>
      <c r="BU26" s="669"/>
      <c r="BV26" s="669"/>
      <c r="BW26" s="669"/>
      <c r="BX26" s="669"/>
      <c r="BY26" s="669"/>
      <c r="BZ26" s="669"/>
      <c r="CA26" s="669"/>
      <c r="CB26" s="673"/>
      <c r="CD26" s="680" t="s">
        <v>299</v>
      </c>
      <c r="CE26" s="681"/>
      <c r="CF26" s="681"/>
      <c r="CG26" s="681"/>
      <c r="CH26" s="681"/>
      <c r="CI26" s="681"/>
      <c r="CJ26" s="681"/>
      <c r="CK26" s="681"/>
      <c r="CL26" s="681"/>
      <c r="CM26" s="681"/>
      <c r="CN26" s="681"/>
      <c r="CO26" s="681"/>
      <c r="CP26" s="681"/>
      <c r="CQ26" s="682"/>
      <c r="CR26" s="665">
        <v>657237</v>
      </c>
      <c r="CS26" s="666"/>
      <c r="CT26" s="666"/>
      <c r="CU26" s="666"/>
      <c r="CV26" s="666"/>
      <c r="CW26" s="666"/>
      <c r="CX26" s="666"/>
      <c r="CY26" s="667"/>
      <c r="CZ26" s="670">
        <v>8.8000000000000007</v>
      </c>
      <c r="DA26" s="703"/>
      <c r="DB26" s="703"/>
      <c r="DC26" s="707"/>
      <c r="DD26" s="674">
        <v>614067</v>
      </c>
      <c r="DE26" s="666"/>
      <c r="DF26" s="666"/>
      <c r="DG26" s="666"/>
      <c r="DH26" s="666"/>
      <c r="DI26" s="666"/>
      <c r="DJ26" s="666"/>
      <c r="DK26" s="667"/>
      <c r="DL26" s="674" t="s">
        <v>128</v>
      </c>
      <c r="DM26" s="666"/>
      <c r="DN26" s="666"/>
      <c r="DO26" s="666"/>
      <c r="DP26" s="666"/>
      <c r="DQ26" s="666"/>
      <c r="DR26" s="666"/>
      <c r="DS26" s="666"/>
      <c r="DT26" s="666"/>
      <c r="DU26" s="666"/>
      <c r="DV26" s="667"/>
      <c r="DW26" s="670" t="s">
        <v>128</v>
      </c>
      <c r="DX26" s="703"/>
      <c r="DY26" s="703"/>
      <c r="DZ26" s="703"/>
      <c r="EA26" s="703"/>
      <c r="EB26" s="703"/>
      <c r="EC26" s="704"/>
    </row>
    <row r="27" spans="2:133" ht="11.25" customHeight="1" x14ac:dyDescent="0.15">
      <c r="B27" s="662" t="s">
        <v>300</v>
      </c>
      <c r="C27" s="663"/>
      <c r="D27" s="663"/>
      <c r="E27" s="663"/>
      <c r="F27" s="663"/>
      <c r="G27" s="663"/>
      <c r="H27" s="663"/>
      <c r="I27" s="663"/>
      <c r="J27" s="663"/>
      <c r="K27" s="663"/>
      <c r="L27" s="663"/>
      <c r="M27" s="663"/>
      <c r="N27" s="663"/>
      <c r="O27" s="663"/>
      <c r="P27" s="663"/>
      <c r="Q27" s="664"/>
      <c r="R27" s="665">
        <v>5083991</v>
      </c>
      <c r="S27" s="666"/>
      <c r="T27" s="666"/>
      <c r="U27" s="666"/>
      <c r="V27" s="666"/>
      <c r="W27" s="666"/>
      <c r="X27" s="666"/>
      <c r="Y27" s="667"/>
      <c r="Z27" s="668">
        <v>58.1</v>
      </c>
      <c r="AA27" s="668"/>
      <c r="AB27" s="668"/>
      <c r="AC27" s="668"/>
      <c r="AD27" s="669">
        <v>4755231</v>
      </c>
      <c r="AE27" s="669"/>
      <c r="AF27" s="669"/>
      <c r="AG27" s="669"/>
      <c r="AH27" s="669"/>
      <c r="AI27" s="669"/>
      <c r="AJ27" s="669"/>
      <c r="AK27" s="669"/>
      <c r="AL27" s="670">
        <v>99.6</v>
      </c>
      <c r="AM27" s="671"/>
      <c r="AN27" s="671"/>
      <c r="AO27" s="672"/>
      <c r="AP27" s="662" t="s">
        <v>301</v>
      </c>
      <c r="AQ27" s="663"/>
      <c r="AR27" s="663"/>
      <c r="AS27" s="663"/>
      <c r="AT27" s="663"/>
      <c r="AU27" s="663"/>
      <c r="AV27" s="663"/>
      <c r="AW27" s="663"/>
      <c r="AX27" s="663"/>
      <c r="AY27" s="663"/>
      <c r="AZ27" s="663"/>
      <c r="BA27" s="663"/>
      <c r="BB27" s="663"/>
      <c r="BC27" s="663"/>
      <c r="BD27" s="663"/>
      <c r="BE27" s="663"/>
      <c r="BF27" s="664"/>
      <c r="BG27" s="665">
        <v>1546268</v>
      </c>
      <c r="BH27" s="666"/>
      <c r="BI27" s="666"/>
      <c r="BJ27" s="666"/>
      <c r="BK27" s="666"/>
      <c r="BL27" s="666"/>
      <c r="BM27" s="666"/>
      <c r="BN27" s="667"/>
      <c r="BO27" s="668">
        <v>100</v>
      </c>
      <c r="BP27" s="668"/>
      <c r="BQ27" s="668"/>
      <c r="BR27" s="668"/>
      <c r="BS27" s="669">
        <v>7603</v>
      </c>
      <c r="BT27" s="669"/>
      <c r="BU27" s="669"/>
      <c r="BV27" s="669"/>
      <c r="BW27" s="669"/>
      <c r="BX27" s="669"/>
      <c r="BY27" s="669"/>
      <c r="BZ27" s="669"/>
      <c r="CA27" s="669"/>
      <c r="CB27" s="673"/>
      <c r="CD27" s="680" t="s">
        <v>302</v>
      </c>
      <c r="CE27" s="681"/>
      <c r="CF27" s="681"/>
      <c r="CG27" s="681"/>
      <c r="CH27" s="681"/>
      <c r="CI27" s="681"/>
      <c r="CJ27" s="681"/>
      <c r="CK27" s="681"/>
      <c r="CL27" s="681"/>
      <c r="CM27" s="681"/>
      <c r="CN27" s="681"/>
      <c r="CO27" s="681"/>
      <c r="CP27" s="681"/>
      <c r="CQ27" s="682"/>
      <c r="CR27" s="665">
        <v>934375</v>
      </c>
      <c r="CS27" s="705"/>
      <c r="CT27" s="705"/>
      <c r="CU27" s="705"/>
      <c r="CV27" s="705"/>
      <c r="CW27" s="705"/>
      <c r="CX27" s="705"/>
      <c r="CY27" s="706"/>
      <c r="CZ27" s="670">
        <v>12.5</v>
      </c>
      <c r="DA27" s="703"/>
      <c r="DB27" s="703"/>
      <c r="DC27" s="707"/>
      <c r="DD27" s="674">
        <v>166808</v>
      </c>
      <c r="DE27" s="705"/>
      <c r="DF27" s="705"/>
      <c r="DG27" s="705"/>
      <c r="DH27" s="705"/>
      <c r="DI27" s="705"/>
      <c r="DJ27" s="705"/>
      <c r="DK27" s="706"/>
      <c r="DL27" s="674">
        <v>166788</v>
      </c>
      <c r="DM27" s="705"/>
      <c r="DN27" s="705"/>
      <c r="DO27" s="705"/>
      <c r="DP27" s="705"/>
      <c r="DQ27" s="705"/>
      <c r="DR27" s="705"/>
      <c r="DS27" s="705"/>
      <c r="DT27" s="705"/>
      <c r="DU27" s="705"/>
      <c r="DV27" s="706"/>
      <c r="DW27" s="670">
        <v>3.3</v>
      </c>
      <c r="DX27" s="703"/>
      <c r="DY27" s="703"/>
      <c r="DZ27" s="703"/>
      <c r="EA27" s="703"/>
      <c r="EB27" s="703"/>
      <c r="EC27" s="704"/>
    </row>
    <row r="28" spans="2:133" ht="11.25" customHeight="1" x14ac:dyDescent="0.15">
      <c r="B28" s="662" t="s">
        <v>303</v>
      </c>
      <c r="C28" s="663"/>
      <c r="D28" s="663"/>
      <c r="E28" s="663"/>
      <c r="F28" s="663"/>
      <c r="G28" s="663"/>
      <c r="H28" s="663"/>
      <c r="I28" s="663"/>
      <c r="J28" s="663"/>
      <c r="K28" s="663"/>
      <c r="L28" s="663"/>
      <c r="M28" s="663"/>
      <c r="N28" s="663"/>
      <c r="O28" s="663"/>
      <c r="P28" s="663"/>
      <c r="Q28" s="664"/>
      <c r="R28" s="665">
        <v>1198</v>
      </c>
      <c r="S28" s="666"/>
      <c r="T28" s="666"/>
      <c r="U28" s="666"/>
      <c r="V28" s="666"/>
      <c r="W28" s="666"/>
      <c r="X28" s="666"/>
      <c r="Y28" s="667"/>
      <c r="Z28" s="668">
        <v>0</v>
      </c>
      <c r="AA28" s="668"/>
      <c r="AB28" s="668"/>
      <c r="AC28" s="668"/>
      <c r="AD28" s="669">
        <v>1198</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304</v>
      </c>
      <c r="CE28" s="681"/>
      <c r="CF28" s="681"/>
      <c r="CG28" s="681"/>
      <c r="CH28" s="681"/>
      <c r="CI28" s="681"/>
      <c r="CJ28" s="681"/>
      <c r="CK28" s="681"/>
      <c r="CL28" s="681"/>
      <c r="CM28" s="681"/>
      <c r="CN28" s="681"/>
      <c r="CO28" s="681"/>
      <c r="CP28" s="681"/>
      <c r="CQ28" s="682"/>
      <c r="CR28" s="665">
        <v>750770</v>
      </c>
      <c r="CS28" s="666"/>
      <c r="CT28" s="666"/>
      <c r="CU28" s="666"/>
      <c r="CV28" s="666"/>
      <c r="CW28" s="666"/>
      <c r="CX28" s="666"/>
      <c r="CY28" s="667"/>
      <c r="CZ28" s="670">
        <v>10</v>
      </c>
      <c r="DA28" s="703"/>
      <c r="DB28" s="703"/>
      <c r="DC28" s="707"/>
      <c r="DD28" s="674">
        <v>743866</v>
      </c>
      <c r="DE28" s="666"/>
      <c r="DF28" s="666"/>
      <c r="DG28" s="666"/>
      <c r="DH28" s="666"/>
      <c r="DI28" s="666"/>
      <c r="DJ28" s="666"/>
      <c r="DK28" s="667"/>
      <c r="DL28" s="674">
        <v>743866</v>
      </c>
      <c r="DM28" s="666"/>
      <c r="DN28" s="666"/>
      <c r="DO28" s="666"/>
      <c r="DP28" s="666"/>
      <c r="DQ28" s="666"/>
      <c r="DR28" s="666"/>
      <c r="DS28" s="666"/>
      <c r="DT28" s="666"/>
      <c r="DU28" s="666"/>
      <c r="DV28" s="667"/>
      <c r="DW28" s="670">
        <v>14.9</v>
      </c>
      <c r="DX28" s="703"/>
      <c r="DY28" s="703"/>
      <c r="DZ28" s="703"/>
      <c r="EA28" s="703"/>
      <c r="EB28" s="703"/>
      <c r="EC28" s="704"/>
    </row>
    <row r="29" spans="2:133" ht="11.25" customHeight="1" x14ac:dyDescent="0.15">
      <c r="B29" s="662" t="s">
        <v>305</v>
      </c>
      <c r="C29" s="663"/>
      <c r="D29" s="663"/>
      <c r="E29" s="663"/>
      <c r="F29" s="663"/>
      <c r="G29" s="663"/>
      <c r="H29" s="663"/>
      <c r="I29" s="663"/>
      <c r="J29" s="663"/>
      <c r="K29" s="663"/>
      <c r="L29" s="663"/>
      <c r="M29" s="663"/>
      <c r="N29" s="663"/>
      <c r="O29" s="663"/>
      <c r="P29" s="663"/>
      <c r="Q29" s="664"/>
      <c r="R29" s="665">
        <v>3325</v>
      </c>
      <c r="S29" s="666"/>
      <c r="T29" s="666"/>
      <c r="U29" s="666"/>
      <c r="V29" s="666"/>
      <c r="W29" s="666"/>
      <c r="X29" s="666"/>
      <c r="Y29" s="667"/>
      <c r="Z29" s="668">
        <v>0</v>
      </c>
      <c r="AA29" s="668"/>
      <c r="AB29" s="668"/>
      <c r="AC29" s="668"/>
      <c r="AD29" s="669" t="s">
        <v>128</v>
      </c>
      <c r="AE29" s="669"/>
      <c r="AF29" s="669"/>
      <c r="AG29" s="669"/>
      <c r="AH29" s="669"/>
      <c r="AI29" s="669"/>
      <c r="AJ29" s="669"/>
      <c r="AK29" s="669"/>
      <c r="AL29" s="670" t="s">
        <v>236</v>
      </c>
      <c r="AM29" s="671"/>
      <c r="AN29" s="671"/>
      <c r="AO29" s="672"/>
      <c r="AP29" s="717"/>
      <c r="AQ29" s="718"/>
      <c r="AR29" s="718"/>
      <c r="AS29" s="718"/>
      <c r="AT29" s="718"/>
      <c r="AU29" s="718"/>
      <c r="AV29" s="718"/>
      <c r="AW29" s="718"/>
      <c r="AX29" s="718"/>
      <c r="AY29" s="718"/>
      <c r="AZ29" s="718"/>
      <c r="BA29" s="718"/>
      <c r="BB29" s="718"/>
      <c r="BC29" s="718"/>
      <c r="BD29" s="718"/>
      <c r="BE29" s="718"/>
      <c r="BF29" s="719"/>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08" t="s">
        <v>306</v>
      </c>
      <c r="CE29" s="709"/>
      <c r="CF29" s="680" t="s">
        <v>307</v>
      </c>
      <c r="CG29" s="681"/>
      <c r="CH29" s="681"/>
      <c r="CI29" s="681"/>
      <c r="CJ29" s="681"/>
      <c r="CK29" s="681"/>
      <c r="CL29" s="681"/>
      <c r="CM29" s="681"/>
      <c r="CN29" s="681"/>
      <c r="CO29" s="681"/>
      <c r="CP29" s="681"/>
      <c r="CQ29" s="682"/>
      <c r="CR29" s="665">
        <v>750770</v>
      </c>
      <c r="CS29" s="705"/>
      <c r="CT29" s="705"/>
      <c r="CU29" s="705"/>
      <c r="CV29" s="705"/>
      <c r="CW29" s="705"/>
      <c r="CX29" s="705"/>
      <c r="CY29" s="706"/>
      <c r="CZ29" s="670">
        <v>10</v>
      </c>
      <c r="DA29" s="703"/>
      <c r="DB29" s="703"/>
      <c r="DC29" s="707"/>
      <c r="DD29" s="674">
        <v>743866</v>
      </c>
      <c r="DE29" s="705"/>
      <c r="DF29" s="705"/>
      <c r="DG29" s="705"/>
      <c r="DH29" s="705"/>
      <c r="DI29" s="705"/>
      <c r="DJ29" s="705"/>
      <c r="DK29" s="706"/>
      <c r="DL29" s="674">
        <v>743866</v>
      </c>
      <c r="DM29" s="705"/>
      <c r="DN29" s="705"/>
      <c r="DO29" s="705"/>
      <c r="DP29" s="705"/>
      <c r="DQ29" s="705"/>
      <c r="DR29" s="705"/>
      <c r="DS29" s="705"/>
      <c r="DT29" s="705"/>
      <c r="DU29" s="705"/>
      <c r="DV29" s="706"/>
      <c r="DW29" s="670">
        <v>14.9</v>
      </c>
      <c r="DX29" s="703"/>
      <c r="DY29" s="703"/>
      <c r="DZ29" s="703"/>
      <c r="EA29" s="703"/>
      <c r="EB29" s="703"/>
      <c r="EC29" s="704"/>
    </row>
    <row r="30" spans="2:133" ht="11.25" customHeight="1" x14ac:dyDescent="0.15">
      <c r="B30" s="662" t="s">
        <v>308</v>
      </c>
      <c r="C30" s="663"/>
      <c r="D30" s="663"/>
      <c r="E30" s="663"/>
      <c r="F30" s="663"/>
      <c r="G30" s="663"/>
      <c r="H30" s="663"/>
      <c r="I30" s="663"/>
      <c r="J30" s="663"/>
      <c r="K30" s="663"/>
      <c r="L30" s="663"/>
      <c r="M30" s="663"/>
      <c r="N30" s="663"/>
      <c r="O30" s="663"/>
      <c r="P30" s="663"/>
      <c r="Q30" s="664"/>
      <c r="R30" s="665">
        <v>115416</v>
      </c>
      <c r="S30" s="666"/>
      <c r="T30" s="666"/>
      <c r="U30" s="666"/>
      <c r="V30" s="666"/>
      <c r="W30" s="666"/>
      <c r="X30" s="666"/>
      <c r="Y30" s="667"/>
      <c r="Z30" s="668">
        <v>1.3</v>
      </c>
      <c r="AA30" s="668"/>
      <c r="AB30" s="668"/>
      <c r="AC30" s="668"/>
      <c r="AD30" s="669">
        <v>13013</v>
      </c>
      <c r="AE30" s="669"/>
      <c r="AF30" s="669"/>
      <c r="AG30" s="669"/>
      <c r="AH30" s="669"/>
      <c r="AI30" s="669"/>
      <c r="AJ30" s="669"/>
      <c r="AK30" s="669"/>
      <c r="AL30" s="670">
        <v>0.3</v>
      </c>
      <c r="AM30" s="671"/>
      <c r="AN30" s="671"/>
      <c r="AO30" s="672"/>
      <c r="AP30" s="644" t="s">
        <v>224</v>
      </c>
      <c r="AQ30" s="645"/>
      <c r="AR30" s="645"/>
      <c r="AS30" s="645"/>
      <c r="AT30" s="645"/>
      <c r="AU30" s="645"/>
      <c r="AV30" s="645"/>
      <c r="AW30" s="645"/>
      <c r="AX30" s="645"/>
      <c r="AY30" s="645"/>
      <c r="AZ30" s="645"/>
      <c r="BA30" s="645"/>
      <c r="BB30" s="645"/>
      <c r="BC30" s="645"/>
      <c r="BD30" s="645"/>
      <c r="BE30" s="645"/>
      <c r="BF30" s="646"/>
      <c r="BG30" s="644" t="s">
        <v>309</v>
      </c>
      <c r="BH30" s="715"/>
      <c r="BI30" s="715"/>
      <c r="BJ30" s="715"/>
      <c r="BK30" s="715"/>
      <c r="BL30" s="715"/>
      <c r="BM30" s="715"/>
      <c r="BN30" s="715"/>
      <c r="BO30" s="715"/>
      <c r="BP30" s="715"/>
      <c r="BQ30" s="716"/>
      <c r="BR30" s="644" t="s">
        <v>310</v>
      </c>
      <c r="BS30" s="715"/>
      <c r="BT30" s="715"/>
      <c r="BU30" s="715"/>
      <c r="BV30" s="715"/>
      <c r="BW30" s="715"/>
      <c r="BX30" s="715"/>
      <c r="BY30" s="715"/>
      <c r="BZ30" s="715"/>
      <c r="CA30" s="715"/>
      <c r="CB30" s="716"/>
      <c r="CD30" s="710"/>
      <c r="CE30" s="711"/>
      <c r="CF30" s="680" t="s">
        <v>311</v>
      </c>
      <c r="CG30" s="681"/>
      <c r="CH30" s="681"/>
      <c r="CI30" s="681"/>
      <c r="CJ30" s="681"/>
      <c r="CK30" s="681"/>
      <c r="CL30" s="681"/>
      <c r="CM30" s="681"/>
      <c r="CN30" s="681"/>
      <c r="CO30" s="681"/>
      <c r="CP30" s="681"/>
      <c r="CQ30" s="682"/>
      <c r="CR30" s="665">
        <v>729425</v>
      </c>
      <c r="CS30" s="666"/>
      <c r="CT30" s="666"/>
      <c r="CU30" s="666"/>
      <c r="CV30" s="666"/>
      <c r="CW30" s="666"/>
      <c r="CX30" s="666"/>
      <c r="CY30" s="667"/>
      <c r="CZ30" s="670">
        <v>9.6999999999999993</v>
      </c>
      <c r="DA30" s="703"/>
      <c r="DB30" s="703"/>
      <c r="DC30" s="707"/>
      <c r="DD30" s="674">
        <v>722521</v>
      </c>
      <c r="DE30" s="666"/>
      <c r="DF30" s="666"/>
      <c r="DG30" s="666"/>
      <c r="DH30" s="666"/>
      <c r="DI30" s="666"/>
      <c r="DJ30" s="666"/>
      <c r="DK30" s="667"/>
      <c r="DL30" s="674">
        <v>722521</v>
      </c>
      <c r="DM30" s="666"/>
      <c r="DN30" s="666"/>
      <c r="DO30" s="666"/>
      <c r="DP30" s="666"/>
      <c r="DQ30" s="666"/>
      <c r="DR30" s="666"/>
      <c r="DS30" s="666"/>
      <c r="DT30" s="666"/>
      <c r="DU30" s="666"/>
      <c r="DV30" s="667"/>
      <c r="DW30" s="670">
        <v>14.5</v>
      </c>
      <c r="DX30" s="703"/>
      <c r="DY30" s="703"/>
      <c r="DZ30" s="703"/>
      <c r="EA30" s="703"/>
      <c r="EB30" s="703"/>
      <c r="EC30" s="704"/>
    </row>
    <row r="31" spans="2:133" ht="11.25" customHeight="1" x14ac:dyDescent="0.15">
      <c r="B31" s="662" t="s">
        <v>312</v>
      </c>
      <c r="C31" s="663"/>
      <c r="D31" s="663"/>
      <c r="E31" s="663"/>
      <c r="F31" s="663"/>
      <c r="G31" s="663"/>
      <c r="H31" s="663"/>
      <c r="I31" s="663"/>
      <c r="J31" s="663"/>
      <c r="K31" s="663"/>
      <c r="L31" s="663"/>
      <c r="M31" s="663"/>
      <c r="N31" s="663"/>
      <c r="O31" s="663"/>
      <c r="P31" s="663"/>
      <c r="Q31" s="664"/>
      <c r="R31" s="665">
        <v>16510</v>
      </c>
      <c r="S31" s="666"/>
      <c r="T31" s="666"/>
      <c r="U31" s="666"/>
      <c r="V31" s="666"/>
      <c r="W31" s="666"/>
      <c r="X31" s="666"/>
      <c r="Y31" s="667"/>
      <c r="Z31" s="668">
        <v>0.2</v>
      </c>
      <c r="AA31" s="668"/>
      <c r="AB31" s="668"/>
      <c r="AC31" s="668"/>
      <c r="AD31" s="669" t="s">
        <v>128</v>
      </c>
      <c r="AE31" s="669"/>
      <c r="AF31" s="669"/>
      <c r="AG31" s="669"/>
      <c r="AH31" s="669"/>
      <c r="AI31" s="669"/>
      <c r="AJ31" s="669"/>
      <c r="AK31" s="669"/>
      <c r="AL31" s="670" t="s">
        <v>128</v>
      </c>
      <c r="AM31" s="671"/>
      <c r="AN31" s="671"/>
      <c r="AO31" s="672"/>
      <c r="AP31" s="722" t="s">
        <v>313</v>
      </c>
      <c r="AQ31" s="723"/>
      <c r="AR31" s="723"/>
      <c r="AS31" s="723"/>
      <c r="AT31" s="728" t="s">
        <v>314</v>
      </c>
      <c r="AU31" s="217"/>
      <c r="AV31" s="217"/>
      <c r="AW31" s="217"/>
      <c r="AX31" s="651" t="s">
        <v>190</v>
      </c>
      <c r="AY31" s="652"/>
      <c r="AZ31" s="652"/>
      <c r="BA31" s="652"/>
      <c r="BB31" s="652"/>
      <c r="BC31" s="652"/>
      <c r="BD31" s="652"/>
      <c r="BE31" s="652"/>
      <c r="BF31" s="653"/>
      <c r="BG31" s="733">
        <v>99.1</v>
      </c>
      <c r="BH31" s="720"/>
      <c r="BI31" s="720"/>
      <c r="BJ31" s="720"/>
      <c r="BK31" s="720"/>
      <c r="BL31" s="720"/>
      <c r="BM31" s="660">
        <v>96</v>
      </c>
      <c r="BN31" s="720"/>
      <c r="BO31" s="720"/>
      <c r="BP31" s="720"/>
      <c r="BQ31" s="721"/>
      <c r="BR31" s="733">
        <v>98</v>
      </c>
      <c r="BS31" s="720"/>
      <c r="BT31" s="720"/>
      <c r="BU31" s="720"/>
      <c r="BV31" s="720"/>
      <c r="BW31" s="720"/>
      <c r="BX31" s="660">
        <v>94.6</v>
      </c>
      <c r="BY31" s="720"/>
      <c r="BZ31" s="720"/>
      <c r="CA31" s="720"/>
      <c r="CB31" s="721"/>
      <c r="CD31" s="710"/>
      <c r="CE31" s="711"/>
      <c r="CF31" s="680" t="s">
        <v>315</v>
      </c>
      <c r="CG31" s="681"/>
      <c r="CH31" s="681"/>
      <c r="CI31" s="681"/>
      <c r="CJ31" s="681"/>
      <c r="CK31" s="681"/>
      <c r="CL31" s="681"/>
      <c r="CM31" s="681"/>
      <c r="CN31" s="681"/>
      <c r="CO31" s="681"/>
      <c r="CP31" s="681"/>
      <c r="CQ31" s="682"/>
      <c r="CR31" s="665">
        <v>21345</v>
      </c>
      <c r="CS31" s="705"/>
      <c r="CT31" s="705"/>
      <c r="CU31" s="705"/>
      <c r="CV31" s="705"/>
      <c r="CW31" s="705"/>
      <c r="CX31" s="705"/>
      <c r="CY31" s="706"/>
      <c r="CZ31" s="670">
        <v>0.3</v>
      </c>
      <c r="DA31" s="703"/>
      <c r="DB31" s="703"/>
      <c r="DC31" s="707"/>
      <c r="DD31" s="674">
        <v>21345</v>
      </c>
      <c r="DE31" s="705"/>
      <c r="DF31" s="705"/>
      <c r="DG31" s="705"/>
      <c r="DH31" s="705"/>
      <c r="DI31" s="705"/>
      <c r="DJ31" s="705"/>
      <c r="DK31" s="706"/>
      <c r="DL31" s="674">
        <v>21345</v>
      </c>
      <c r="DM31" s="705"/>
      <c r="DN31" s="705"/>
      <c r="DO31" s="705"/>
      <c r="DP31" s="705"/>
      <c r="DQ31" s="705"/>
      <c r="DR31" s="705"/>
      <c r="DS31" s="705"/>
      <c r="DT31" s="705"/>
      <c r="DU31" s="705"/>
      <c r="DV31" s="706"/>
      <c r="DW31" s="670">
        <v>0.4</v>
      </c>
      <c r="DX31" s="703"/>
      <c r="DY31" s="703"/>
      <c r="DZ31" s="703"/>
      <c r="EA31" s="703"/>
      <c r="EB31" s="703"/>
      <c r="EC31" s="704"/>
    </row>
    <row r="32" spans="2:133" ht="11.25" customHeight="1" x14ac:dyDescent="0.15">
      <c r="B32" s="662" t="s">
        <v>316</v>
      </c>
      <c r="C32" s="663"/>
      <c r="D32" s="663"/>
      <c r="E32" s="663"/>
      <c r="F32" s="663"/>
      <c r="G32" s="663"/>
      <c r="H32" s="663"/>
      <c r="I32" s="663"/>
      <c r="J32" s="663"/>
      <c r="K32" s="663"/>
      <c r="L32" s="663"/>
      <c r="M32" s="663"/>
      <c r="N32" s="663"/>
      <c r="O32" s="663"/>
      <c r="P32" s="663"/>
      <c r="Q32" s="664"/>
      <c r="R32" s="665">
        <v>1130172</v>
      </c>
      <c r="S32" s="666"/>
      <c r="T32" s="666"/>
      <c r="U32" s="666"/>
      <c r="V32" s="666"/>
      <c r="W32" s="666"/>
      <c r="X32" s="666"/>
      <c r="Y32" s="667"/>
      <c r="Z32" s="668">
        <v>12.9</v>
      </c>
      <c r="AA32" s="668"/>
      <c r="AB32" s="668"/>
      <c r="AC32" s="668"/>
      <c r="AD32" s="669" t="s">
        <v>128</v>
      </c>
      <c r="AE32" s="669"/>
      <c r="AF32" s="669"/>
      <c r="AG32" s="669"/>
      <c r="AH32" s="669"/>
      <c r="AI32" s="669"/>
      <c r="AJ32" s="669"/>
      <c r="AK32" s="669"/>
      <c r="AL32" s="670" t="s">
        <v>236</v>
      </c>
      <c r="AM32" s="671"/>
      <c r="AN32" s="671"/>
      <c r="AO32" s="672"/>
      <c r="AP32" s="724"/>
      <c r="AQ32" s="725"/>
      <c r="AR32" s="725"/>
      <c r="AS32" s="725"/>
      <c r="AT32" s="729"/>
      <c r="AU32" s="216" t="s">
        <v>317</v>
      </c>
      <c r="AV32" s="216"/>
      <c r="AW32" s="216"/>
      <c r="AX32" s="662" t="s">
        <v>318</v>
      </c>
      <c r="AY32" s="663"/>
      <c r="AZ32" s="663"/>
      <c r="BA32" s="663"/>
      <c r="BB32" s="663"/>
      <c r="BC32" s="663"/>
      <c r="BD32" s="663"/>
      <c r="BE32" s="663"/>
      <c r="BF32" s="664"/>
      <c r="BG32" s="734">
        <v>99.6</v>
      </c>
      <c r="BH32" s="705"/>
      <c r="BI32" s="705"/>
      <c r="BJ32" s="705"/>
      <c r="BK32" s="705"/>
      <c r="BL32" s="705"/>
      <c r="BM32" s="671">
        <v>98.2</v>
      </c>
      <c r="BN32" s="731"/>
      <c r="BO32" s="731"/>
      <c r="BP32" s="731"/>
      <c r="BQ32" s="732"/>
      <c r="BR32" s="734">
        <v>99.6</v>
      </c>
      <c r="BS32" s="705"/>
      <c r="BT32" s="705"/>
      <c r="BU32" s="705"/>
      <c r="BV32" s="705"/>
      <c r="BW32" s="705"/>
      <c r="BX32" s="671">
        <v>97.8</v>
      </c>
      <c r="BY32" s="731"/>
      <c r="BZ32" s="731"/>
      <c r="CA32" s="731"/>
      <c r="CB32" s="732"/>
      <c r="CD32" s="712"/>
      <c r="CE32" s="713"/>
      <c r="CF32" s="680" t="s">
        <v>319</v>
      </c>
      <c r="CG32" s="681"/>
      <c r="CH32" s="681"/>
      <c r="CI32" s="681"/>
      <c r="CJ32" s="681"/>
      <c r="CK32" s="681"/>
      <c r="CL32" s="681"/>
      <c r="CM32" s="681"/>
      <c r="CN32" s="681"/>
      <c r="CO32" s="681"/>
      <c r="CP32" s="681"/>
      <c r="CQ32" s="682"/>
      <c r="CR32" s="665" t="s">
        <v>236</v>
      </c>
      <c r="CS32" s="666"/>
      <c r="CT32" s="666"/>
      <c r="CU32" s="666"/>
      <c r="CV32" s="666"/>
      <c r="CW32" s="666"/>
      <c r="CX32" s="666"/>
      <c r="CY32" s="667"/>
      <c r="CZ32" s="670" t="s">
        <v>128</v>
      </c>
      <c r="DA32" s="703"/>
      <c r="DB32" s="703"/>
      <c r="DC32" s="707"/>
      <c r="DD32" s="674" t="s">
        <v>236</v>
      </c>
      <c r="DE32" s="666"/>
      <c r="DF32" s="666"/>
      <c r="DG32" s="666"/>
      <c r="DH32" s="666"/>
      <c r="DI32" s="666"/>
      <c r="DJ32" s="666"/>
      <c r="DK32" s="667"/>
      <c r="DL32" s="674" t="s">
        <v>128</v>
      </c>
      <c r="DM32" s="666"/>
      <c r="DN32" s="666"/>
      <c r="DO32" s="666"/>
      <c r="DP32" s="666"/>
      <c r="DQ32" s="666"/>
      <c r="DR32" s="666"/>
      <c r="DS32" s="666"/>
      <c r="DT32" s="666"/>
      <c r="DU32" s="666"/>
      <c r="DV32" s="667"/>
      <c r="DW32" s="670" t="s">
        <v>236</v>
      </c>
      <c r="DX32" s="703"/>
      <c r="DY32" s="703"/>
      <c r="DZ32" s="703"/>
      <c r="EA32" s="703"/>
      <c r="EB32" s="703"/>
      <c r="EC32" s="704"/>
    </row>
    <row r="33" spans="2:133" ht="11.25" customHeight="1" x14ac:dyDescent="0.15">
      <c r="B33" s="699" t="s">
        <v>320</v>
      </c>
      <c r="C33" s="700"/>
      <c r="D33" s="700"/>
      <c r="E33" s="700"/>
      <c r="F33" s="700"/>
      <c r="G33" s="700"/>
      <c r="H33" s="700"/>
      <c r="I33" s="700"/>
      <c r="J33" s="700"/>
      <c r="K33" s="700"/>
      <c r="L33" s="700"/>
      <c r="M33" s="700"/>
      <c r="N33" s="700"/>
      <c r="O33" s="700"/>
      <c r="P33" s="700"/>
      <c r="Q33" s="701"/>
      <c r="R33" s="665" t="s">
        <v>236</v>
      </c>
      <c r="S33" s="666"/>
      <c r="T33" s="666"/>
      <c r="U33" s="666"/>
      <c r="V33" s="666"/>
      <c r="W33" s="666"/>
      <c r="X33" s="666"/>
      <c r="Y33" s="667"/>
      <c r="Z33" s="668" t="s">
        <v>128</v>
      </c>
      <c r="AA33" s="668"/>
      <c r="AB33" s="668"/>
      <c r="AC33" s="668"/>
      <c r="AD33" s="669" t="s">
        <v>128</v>
      </c>
      <c r="AE33" s="669"/>
      <c r="AF33" s="669"/>
      <c r="AG33" s="669"/>
      <c r="AH33" s="669"/>
      <c r="AI33" s="669"/>
      <c r="AJ33" s="669"/>
      <c r="AK33" s="669"/>
      <c r="AL33" s="670" t="s">
        <v>236</v>
      </c>
      <c r="AM33" s="671"/>
      <c r="AN33" s="671"/>
      <c r="AO33" s="672"/>
      <c r="AP33" s="726"/>
      <c r="AQ33" s="727"/>
      <c r="AR33" s="727"/>
      <c r="AS33" s="727"/>
      <c r="AT33" s="730"/>
      <c r="AU33" s="218"/>
      <c r="AV33" s="218"/>
      <c r="AW33" s="218"/>
      <c r="AX33" s="717" t="s">
        <v>321</v>
      </c>
      <c r="AY33" s="718"/>
      <c r="AZ33" s="718"/>
      <c r="BA33" s="718"/>
      <c r="BB33" s="718"/>
      <c r="BC33" s="718"/>
      <c r="BD33" s="718"/>
      <c r="BE33" s="718"/>
      <c r="BF33" s="719"/>
      <c r="BG33" s="735">
        <v>98.8</v>
      </c>
      <c r="BH33" s="736"/>
      <c r="BI33" s="736"/>
      <c r="BJ33" s="736"/>
      <c r="BK33" s="736"/>
      <c r="BL33" s="736"/>
      <c r="BM33" s="737">
        <v>94.5</v>
      </c>
      <c r="BN33" s="736"/>
      <c r="BO33" s="736"/>
      <c r="BP33" s="736"/>
      <c r="BQ33" s="738"/>
      <c r="BR33" s="735">
        <v>96.9</v>
      </c>
      <c r="BS33" s="736"/>
      <c r="BT33" s="736"/>
      <c r="BU33" s="736"/>
      <c r="BV33" s="736"/>
      <c r="BW33" s="736"/>
      <c r="BX33" s="737">
        <v>92.5</v>
      </c>
      <c r="BY33" s="736"/>
      <c r="BZ33" s="736"/>
      <c r="CA33" s="736"/>
      <c r="CB33" s="738"/>
      <c r="CD33" s="680" t="s">
        <v>322</v>
      </c>
      <c r="CE33" s="681"/>
      <c r="CF33" s="681"/>
      <c r="CG33" s="681"/>
      <c r="CH33" s="681"/>
      <c r="CI33" s="681"/>
      <c r="CJ33" s="681"/>
      <c r="CK33" s="681"/>
      <c r="CL33" s="681"/>
      <c r="CM33" s="681"/>
      <c r="CN33" s="681"/>
      <c r="CO33" s="681"/>
      <c r="CP33" s="681"/>
      <c r="CQ33" s="682"/>
      <c r="CR33" s="665">
        <v>3932882</v>
      </c>
      <c r="CS33" s="705"/>
      <c r="CT33" s="705"/>
      <c r="CU33" s="705"/>
      <c r="CV33" s="705"/>
      <c r="CW33" s="705"/>
      <c r="CX33" s="705"/>
      <c r="CY33" s="706"/>
      <c r="CZ33" s="670">
        <v>52.5</v>
      </c>
      <c r="DA33" s="703"/>
      <c r="DB33" s="703"/>
      <c r="DC33" s="707"/>
      <c r="DD33" s="674">
        <v>3082593</v>
      </c>
      <c r="DE33" s="705"/>
      <c r="DF33" s="705"/>
      <c r="DG33" s="705"/>
      <c r="DH33" s="705"/>
      <c r="DI33" s="705"/>
      <c r="DJ33" s="705"/>
      <c r="DK33" s="706"/>
      <c r="DL33" s="674">
        <v>2143579</v>
      </c>
      <c r="DM33" s="705"/>
      <c r="DN33" s="705"/>
      <c r="DO33" s="705"/>
      <c r="DP33" s="705"/>
      <c r="DQ33" s="705"/>
      <c r="DR33" s="705"/>
      <c r="DS33" s="705"/>
      <c r="DT33" s="705"/>
      <c r="DU33" s="705"/>
      <c r="DV33" s="706"/>
      <c r="DW33" s="670">
        <v>42.9</v>
      </c>
      <c r="DX33" s="703"/>
      <c r="DY33" s="703"/>
      <c r="DZ33" s="703"/>
      <c r="EA33" s="703"/>
      <c r="EB33" s="703"/>
      <c r="EC33" s="704"/>
    </row>
    <row r="34" spans="2:133" ht="11.25" customHeight="1" x14ac:dyDescent="0.15">
      <c r="B34" s="662" t="s">
        <v>323</v>
      </c>
      <c r="C34" s="663"/>
      <c r="D34" s="663"/>
      <c r="E34" s="663"/>
      <c r="F34" s="663"/>
      <c r="G34" s="663"/>
      <c r="H34" s="663"/>
      <c r="I34" s="663"/>
      <c r="J34" s="663"/>
      <c r="K34" s="663"/>
      <c r="L34" s="663"/>
      <c r="M34" s="663"/>
      <c r="N34" s="663"/>
      <c r="O34" s="663"/>
      <c r="P34" s="663"/>
      <c r="Q34" s="664"/>
      <c r="R34" s="665">
        <v>435440</v>
      </c>
      <c r="S34" s="666"/>
      <c r="T34" s="666"/>
      <c r="U34" s="666"/>
      <c r="V34" s="666"/>
      <c r="W34" s="666"/>
      <c r="X34" s="666"/>
      <c r="Y34" s="667"/>
      <c r="Z34" s="668">
        <v>5</v>
      </c>
      <c r="AA34" s="668"/>
      <c r="AB34" s="668"/>
      <c r="AC34" s="668"/>
      <c r="AD34" s="669" t="s">
        <v>236</v>
      </c>
      <c r="AE34" s="669"/>
      <c r="AF34" s="669"/>
      <c r="AG34" s="669"/>
      <c r="AH34" s="669"/>
      <c r="AI34" s="669"/>
      <c r="AJ34" s="669"/>
      <c r="AK34" s="669"/>
      <c r="AL34" s="670" t="s">
        <v>236</v>
      </c>
      <c r="AM34" s="671"/>
      <c r="AN34" s="671"/>
      <c r="AO34" s="672"/>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0" t="s">
        <v>324</v>
      </c>
      <c r="CE34" s="681"/>
      <c r="CF34" s="681"/>
      <c r="CG34" s="681"/>
      <c r="CH34" s="681"/>
      <c r="CI34" s="681"/>
      <c r="CJ34" s="681"/>
      <c r="CK34" s="681"/>
      <c r="CL34" s="681"/>
      <c r="CM34" s="681"/>
      <c r="CN34" s="681"/>
      <c r="CO34" s="681"/>
      <c r="CP34" s="681"/>
      <c r="CQ34" s="682"/>
      <c r="CR34" s="665">
        <v>1239545</v>
      </c>
      <c r="CS34" s="666"/>
      <c r="CT34" s="666"/>
      <c r="CU34" s="666"/>
      <c r="CV34" s="666"/>
      <c r="CW34" s="666"/>
      <c r="CX34" s="666"/>
      <c r="CY34" s="667"/>
      <c r="CZ34" s="670">
        <v>16.600000000000001</v>
      </c>
      <c r="DA34" s="703"/>
      <c r="DB34" s="703"/>
      <c r="DC34" s="707"/>
      <c r="DD34" s="674">
        <v>892368</v>
      </c>
      <c r="DE34" s="666"/>
      <c r="DF34" s="666"/>
      <c r="DG34" s="666"/>
      <c r="DH34" s="666"/>
      <c r="DI34" s="666"/>
      <c r="DJ34" s="666"/>
      <c r="DK34" s="667"/>
      <c r="DL34" s="674">
        <v>743718</v>
      </c>
      <c r="DM34" s="666"/>
      <c r="DN34" s="666"/>
      <c r="DO34" s="666"/>
      <c r="DP34" s="666"/>
      <c r="DQ34" s="666"/>
      <c r="DR34" s="666"/>
      <c r="DS34" s="666"/>
      <c r="DT34" s="666"/>
      <c r="DU34" s="666"/>
      <c r="DV34" s="667"/>
      <c r="DW34" s="670">
        <v>14.9</v>
      </c>
      <c r="DX34" s="703"/>
      <c r="DY34" s="703"/>
      <c r="DZ34" s="703"/>
      <c r="EA34" s="703"/>
      <c r="EB34" s="703"/>
      <c r="EC34" s="704"/>
    </row>
    <row r="35" spans="2:133" ht="11.25" customHeight="1" x14ac:dyDescent="0.15">
      <c r="B35" s="662" t="s">
        <v>325</v>
      </c>
      <c r="C35" s="663"/>
      <c r="D35" s="663"/>
      <c r="E35" s="663"/>
      <c r="F35" s="663"/>
      <c r="G35" s="663"/>
      <c r="H35" s="663"/>
      <c r="I35" s="663"/>
      <c r="J35" s="663"/>
      <c r="K35" s="663"/>
      <c r="L35" s="663"/>
      <c r="M35" s="663"/>
      <c r="N35" s="663"/>
      <c r="O35" s="663"/>
      <c r="P35" s="663"/>
      <c r="Q35" s="664"/>
      <c r="R35" s="665">
        <v>29740</v>
      </c>
      <c r="S35" s="666"/>
      <c r="T35" s="666"/>
      <c r="U35" s="666"/>
      <c r="V35" s="666"/>
      <c r="W35" s="666"/>
      <c r="X35" s="666"/>
      <c r="Y35" s="667"/>
      <c r="Z35" s="668">
        <v>0.3</v>
      </c>
      <c r="AA35" s="668"/>
      <c r="AB35" s="668"/>
      <c r="AC35" s="668"/>
      <c r="AD35" s="669">
        <v>3363</v>
      </c>
      <c r="AE35" s="669"/>
      <c r="AF35" s="669"/>
      <c r="AG35" s="669"/>
      <c r="AH35" s="669"/>
      <c r="AI35" s="669"/>
      <c r="AJ35" s="669"/>
      <c r="AK35" s="669"/>
      <c r="AL35" s="670">
        <v>0.1</v>
      </c>
      <c r="AM35" s="671"/>
      <c r="AN35" s="671"/>
      <c r="AO35" s="672"/>
      <c r="AP35" s="221"/>
      <c r="AQ35" s="644" t="s">
        <v>326</v>
      </c>
      <c r="AR35" s="645"/>
      <c r="AS35" s="645"/>
      <c r="AT35" s="645"/>
      <c r="AU35" s="645"/>
      <c r="AV35" s="645"/>
      <c r="AW35" s="645"/>
      <c r="AX35" s="645"/>
      <c r="AY35" s="645"/>
      <c r="AZ35" s="645"/>
      <c r="BA35" s="645"/>
      <c r="BB35" s="645"/>
      <c r="BC35" s="645"/>
      <c r="BD35" s="645"/>
      <c r="BE35" s="645"/>
      <c r="BF35" s="646"/>
      <c r="BG35" s="644" t="s">
        <v>327</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328</v>
      </c>
      <c r="CE35" s="681"/>
      <c r="CF35" s="681"/>
      <c r="CG35" s="681"/>
      <c r="CH35" s="681"/>
      <c r="CI35" s="681"/>
      <c r="CJ35" s="681"/>
      <c r="CK35" s="681"/>
      <c r="CL35" s="681"/>
      <c r="CM35" s="681"/>
      <c r="CN35" s="681"/>
      <c r="CO35" s="681"/>
      <c r="CP35" s="681"/>
      <c r="CQ35" s="682"/>
      <c r="CR35" s="665">
        <v>30138</v>
      </c>
      <c r="CS35" s="705"/>
      <c r="CT35" s="705"/>
      <c r="CU35" s="705"/>
      <c r="CV35" s="705"/>
      <c r="CW35" s="705"/>
      <c r="CX35" s="705"/>
      <c r="CY35" s="706"/>
      <c r="CZ35" s="670">
        <v>0.4</v>
      </c>
      <c r="DA35" s="703"/>
      <c r="DB35" s="703"/>
      <c r="DC35" s="707"/>
      <c r="DD35" s="674">
        <v>20235</v>
      </c>
      <c r="DE35" s="705"/>
      <c r="DF35" s="705"/>
      <c r="DG35" s="705"/>
      <c r="DH35" s="705"/>
      <c r="DI35" s="705"/>
      <c r="DJ35" s="705"/>
      <c r="DK35" s="706"/>
      <c r="DL35" s="674">
        <v>14372</v>
      </c>
      <c r="DM35" s="705"/>
      <c r="DN35" s="705"/>
      <c r="DO35" s="705"/>
      <c r="DP35" s="705"/>
      <c r="DQ35" s="705"/>
      <c r="DR35" s="705"/>
      <c r="DS35" s="705"/>
      <c r="DT35" s="705"/>
      <c r="DU35" s="705"/>
      <c r="DV35" s="706"/>
      <c r="DW35" s="670">
        <v>0.3</v>
      </c>
      <c r="DX35" s="703"/>
      <c r="DY35" s="703"/>
      <c r="DZ35" s="703"/>
      <c r="EA35" s="703"/>
      <c r="EB35" s="703"/>
      <c r="EC35" s="704"/>
    </row>
    <row r="36" spans="2:133" ht="11.25" customHeight="1" x14ac:dyDescent="0.15">
      <c r="B36" s="662" t="s">
        <v>329</v>
      </c>
      <c r="C36" s="663"/>
      <c r="D36" s="663"/>
      <c r="E36" s="663"/>
      <c r="F36" s="663"/>
      <c r="G36" s="663"/>
      <c r="H36" s="663"/>
      <c r="I36" s="663"/>
      <c r="J36" s="663"/>
      <c r="K36" s="663"/>
      <c r="L36" s="663"/>
      <c r="M36" s="663"/>
      <c r="N36" s="663"/>
      <c r="O36" s="663"/>
      <c r="P36" s="663"/>
      <c r="Q36" s="664"/>
      <c r="R36" s="665">
        <v>48812</v>
      </c>
      <c r="S36" s="666"/>
      <c r="T36" s="666"/>
      <c r="U36" s="666"/>
      <c r="V36" s="666"/>
      <c r="W36" s="666"/>
      <c r="X36" s="666"/>
      <c r="Y36" s="667"/>
      <c r="Z36" s="668">
        <v>0.6</v>
      </c>
      <c r="AA36" s="668"/>
      <c r="AB36" s="668"/>
      <c r="AC36" s="668"/>
      <c r="AD36" s="669" t="s">
        <v>128</v>
      </c>
      <c r="AE36" s="669"/>
      <c r="AF36" s="669"/>
      <c r="AG36" s="669"/>
      <c r="AH36" s="669"/>
      <c r="AI36" s="669"/>
      <c r="AJ36" s="669"/>
      <c r="AK36" s="669"/>
      <c r="AL36" s="670" t="s">
        <v>236</v>
      </c>
      <c r="AM36" s="671"/>
      <c r="AN36" s="671"/>
      <c r="AO36" s="672"/>
      <c r="AP36" s="221"/>
      <c r="AQ36" s="739" t="s">
        <v>330</v>
      </c>
      <c r="AR36" s="740"/>
      <c r="AS36" s="740"/>
      <c r="AT36" s="740"/>
      <c r="AU36" s="740"/>
      <c r="AV36" s="740"/>
      <c r="AW36" s="740"/>
      <c r="AX36" s="740"/>
      <c r="AY36" s="741"/>
      <c r="AZ36" s="654">
        <v>853046</v>
      </c>
      <c r="BA36" s="655"/>
      <c r="BB36" s="655"/>
      <c r="BC36" s="655"/>
      <c r="BD36" s="655"/>
      <c r="BE36" s="655"/>
      <c r="BF36" s="742"/>
      <c r="BG36" s="676" t="s">
        <v>331</v>
      </c>
      <c r="BH36" s="677"/>
      <c r="BI36" s="677"/>
      <c r="BJ36" s="677"/>
      <c r="BK36" s="677"/>
      <c r="BL36" s="677"/>
      <c r="BM36" s="677"/>
      <c r="BN36" s="677"/>
      <c r="BO36" s="677"/>
      <c r="BP36" s="677"/>
      <c r="BQ36" s="677"/>
      <c r="BR36" s="677"/>
      <c r="BS36" s="677"/>
      <c r="BT36" s="677"/>
      <c r="BU36" s="678"/>
      <c r="BV36" s="654">
        <v>57292</v>
      </c>
      <c r="BW36" s="655"/>
      <c r="BX36" s="655"/>
      <c r="BY36" s="655"/>
      <c r="BZ36" s="655"/>
      <c r="CA36" s="655"/>
      <c r="CB36" s="742"/>
      <c r="CD36" s="680" t="s">
        <v>332</v>
      </c>
      <c r="CE36" s="681"/>
      <c r="CF36" s="681"/>
      <c r="CG36" s="681"/>
      <c r="CH36" s="681"/>
      <c r="CI36" s="681"/>
      <c r="CJ36" s="681"/>
      <c r="CK36" s="681"/>
      <c r="CL36" s="681"/>
      <c r="CM36" s="681"/>
      <c r="CN36" s="681"/>
      <c r="CO36" s="681"/>
      <c r="CP36" s="681"/>
      <c r="CQ36" s="682"/>
      <c r="CR36" s="665">
        <v>1150491</v>
      </c>
      <c r="CS36" s="666"/>
      <c r="CT36" s="666"/>
      <c r="CU36" s="666"/>
      <c r="CV36" s="666"/>
      <c r="CW36" s="666"/>
      <c r="CX36" s="666"/>
      <c r="CY36" s="667"/>
      <c r="CZ36" s="670">
        <v>15.4</v>
      </c>
      <c r="DA36" s="703"/>
      <c r="DB36" s="703"/>
      <c r="DC36" s="707"/>
      <c r="DD36" s="674">
        <v>861223</v>
      </c>
      <c r="DE36" s="666"/>
      <c r="DF36" s="666"/>
      <c r="DG36" s="666"/>
      <c r="DH36" s="666"/>
      <c r="DI36" s="666"/>
      <c r="DJ36" s="666"/>
      <c r="DK36" s="667"/>
      <c r="DL36" s="674">
        <v>795288</v>
      </c>
      <c r="DM36" s="666"/>
      <c r="DN36" s="666"/>
      <c r="DO36" s="666"/>
      <c r="DP36" s="666"/>
      <c r="DQ36" s="666"/>
      <c r="DR36" s="666"/>
      <c r="DS36" s="666"/>
      <c r="DT36" s="666"/>
      <c r="DU36" s="666"/>
      <c r="DV36" s="667"/>
      <c r="DW36" s="670">
        <v>15.9</v>
      </c>
      <c r="DX36" s="703"/>
      <c r="DY36" s="703"/>
      <c r="DZ36" s="703"/>
      <c r="EA36" s="703"/>
      <c r="EB36" s="703"/>
      <c r="EC36" s="704"/>
    </row>
    <row r="37" spans="2:133" ht="11.25" customHeight="1" x14ac:dyDescent="0.15">
      <c r="B37" s="662" t="s">
        <v>333</v>
      </c>
      <c r="C37" s="663"/>
      <c r="D37" s="663"/>
      <c r="E37" s="663"/>
      <c r="F37" s="663"/>
      <c r="G37" s="663"/>
      <c r="H37" s="663"/>
      <c r="I37" s="663"/>
      <c r="J37" s="663"/>
      <c r="K37" s="663"/>
      <c r="L37" s="663"/>
      <c r="M37" s="663"/>
      <c r="N37" s="663"/>
      <c r="O37" s="663"/>
      <c r="P37" s="663"/>
      <c r="Q37" s="664"/>
      <c r="R37" s="665">
        <v>398817</v>
      </c>
      <c r="S37" s="666"/>
      <c r="T37" s="666"/>
      <c r="U37" s="666"/>
      <c r="V37" s="666"/>
      <c r="W37" s="666"/>
      <c r="X37" s="666"/>
      <c r="Y37" s="667"/>
      <c r="Z37" s="668">
        <v>4.5999999999999996</v>
      </c>
      <c r="AA37" s="668"/>
      <c r="AB37" s="668"/>
      <c r="AC37" s="668"/>
      <c r="AD37" s="669" t="s">
        <v>236</v>
      </c>
      <c r="AE37" s="669"/>
      <c r="AF37" s="669"/>
      <c r="AG37" s="669"/>
      <c r="AH37" s="669"/>
      <c r="AI37" s="669"/>
      <c r="AJ37" s="669"/>
      <c r="AK37" s="669"/>
      <c r="AL37" s="670" t="s">
        <v>128</v>
      </c>
      <c r="AM37" s="671"/>
      <c r="AN37" s="671"/>
      <c r="AO37" s="672"/>
      <c r="AQ37" s="743" t="s">
        <v>334</v>
      </c>
      <c r="AR37" s="744"/>
      <c r="AS37" s="744"/>
      <c r="AT37" s="744"/>
      <c r="AU37" s="744"/>
      <c r="AV37" s="744"/>
      <c r="AW37" s="744"/>
      <c r="AX37" s="744"/>
      <c r="AY37" s="745"/>
      <c r="AZ37" s="665">
        <v>130799</v>
      </c>
      <c r="BA37" s="666"/>
      <c r="BB37" s="666"/>
      <c r="BC37" s="666"/>
      <c r="BD37" s="705"/>
      <c r="BE37" s="705"/>
      <c r="BF37" s="732"/>
      <c r="BG37" s="680" t="s">
        <v>335</v>
      </c>
      <c r="BH37" s="681"/>
      <c r="BI37" s="681"/>
      <c r="BJ37" s="681"/>
      <c r="BK37" s="681"/>
      <c r="BL37" s="681"/>
      <c r="BM37" s="681"/>
      <c r="BN37" s="681"/>
      <c r="BO37" s="681"/>
      <c r="BP37" s="681"/>
      <c r="BQ37" s="681"/>
      <c r="BR37" s="681"/>
      <c r="BS37" s="681"/>
      <c r="BT37" s="681"/>
      <c r="BU37" s="682"/>
      <c r="BV37" s="665">
        <v>37160</v>
      </c>
      <c r="BW37" s="666"/>
      <c r="BX37" s="666"/>
      <c r="BY37" s="666"/>
      <c r="BZ37" s="666"/>
      <c r="CA37" s="666"/>
      <c r="CB37" s="675"/>
      <c r="CD37" s="680" t="s">
        <v>336</v>
      </c>
      <c r="CE37" s="681"/>
      <c r="CF37" s="681"/>
      <c r="CG37" s="681"/>
      <c r="CH37" s="681"/>
      <c r="CI37" s="681"/>
      <c r="CJ37" s="681"/>
      <c r="CK37" s="681"/>
      <c r="CL37" s="681"/>
      <c r="CM37" s="681"/>
      <c r="CN37" s="681"/>
      <c r="CO37" s="681"/>
      <c r="CP37" s="681"/>
      <c r="CQ37" s="682"/>
      <c r="CR37" s="665">
        <v>371283</v>
      </c>
      <c r="CS37" s="705"/>
      <c r="CT37" s="705"/>
      <c r="CU37" s="705"/>
      <c r="CV37" s="705"/>
      <c r="CW37" s="705"/>
      <c r="CX37" s="705"/>
      <c r="CY37" s="706"/>
      <c r="CZ37" s="670">
        <v>5</v>
      </c>
      <c r="DA37" s="703"/>
      <c r="DB37" s="703"/>
      <c r="DC37" s="707"/>
      <c r="DD37" s="674">
        <v>371283</v>
      </c>
      <c r="DE37" s="705"/>
      <c r="DF37" s="705"/>
      <c r="DG37" s="705"/>
      <c r="DH37" s="705"/>
      <c r="DI37" s="705"/>
      <c r="DJ37" s="705"/>
      <c r="DK37" s="706"/>
      <c r="DL37" s="674">
        <v>371283</v>
      </c>
      <c r="DM37" s="705"/>
      <c r="DN37" s="705"/>
      <c r="DO37" s="705"/>
      <c r="DP37" s="705"/>
      <c r="DQ37" s="705"/>
      <c r="DR37" s="705"/>
      <c r="DS37" s="705"/>
      <c r="DT37" s="705"/>
      <c r="DU37" s="705"/>
      <c r="DV37" s="706"/>
      <c r="DW37" s="670">
        <v>7.4</v>
      </c>
      <c r="DX37" s="703"/>
      <c r="DY37" s="703"/>
      <c r="DZ37" s="703"/>
      <c r="EA37" s="703"/>
      <c r="EB37" s="703"/>
      <c r="EC37" s="704"/>
    </row>
    <row r="38" spans="2:133" ht="11.25" customHeight="1" x14ac:dyDescent="0.15">
      <c r="B38" s="662" t="s">
        <v>337</v>
      </c>
      <c r="C38" s="663"/>
      <c r="D38" s="663"/>
      <c r="E38" s="663"/>
      <c r="F38" s="663"/>
      <c r="G38" s="663"/>
      <c r="H38" s="663"/>
      <c r="I38" s="663"/>
      <c r="J38" s="663"/>
      <c r="K38" s="663"/>
      <c r="L38" s="663"/>
      <c r="M38" s="663"/>
      <c r="N38" s="663"/>
      <c r="O38" s="663"/>
      <c r="P38" s="663"/>
      <c r="Q38" s="664"/>
      <c r="R38" s="665">
        <v>783219</v>
      </c>
      <c r="S38" s="666"/>
      <c r="T38" s="666"/>
      <c r="U38" s="666"/>
      <c r="V38" s="666"/>
      <c r="W38" s="666"/>
      <c r="X38" s="666"/>
      <c r="Y38" s="667"/>
      <c r="Z38" s="668">
        <v>8.9</v>
      </c>
      <c r="AA38" s="668"/>
      <c r="AB38" s="668"/>
      <c r="AC38" s="668"/>
      <c r="AD38" s="669" t="s">
        <v>236</v>
      </c>
      <c r="AE38" s="669"/>
      <c r="AF38" s="669"/>
      <c r="AG38" s="669"/>
      <c r="AH38" s="669"/>
      <c r="AI38" s="669"/>
      <c r="AJ38" s="669"/>
      <c r="AK38" s="669"/>
      <c r="AL38" s="670" t="s">
        <v>128</v>
      </c>
      <c r="AM38" s="671"/>
      <c r="AN38" s="671"/>
      <c r="AO38" s="672"/>
      <c r="AQ38" s="743" t="s">
        <v>338</v>
      </c>
      <c r="AR38" s="744"/>
      <c r="AS38" s="744"/>
      <c r="AT38" s="744"/>
      <c r="AU38" s="744"/>
      <c r="AV38" s="744"/>
      <c r="AW38" s="744"/>
      <c r="AX38" s="744"/>
      <c r="AY38" s="745"/>
      <c r="AZ38" s="665">
        <v>90000</v>
      </c>
      <c r="BA38" s="666"/>
      <c r="BB38" s="666"/>
      <c r="BC38" s="666"/>
      <c r="BD38" s="705"/>
      <c r="BE38" s="705"/>
      <c r="BF38" s="732"/>
      <c r="BG38" s="680" t="s">
        <v>339</v>
      </c>
      <c r="BH38" s="681"/>
      <c r="BI38" s="681"/>
      <c r="BJ38" s="681"/>
      <c r="BK38" s="681"/>
      <c r="BL38" s="681"/>
      <c r="BM38" s="681"/>
      <c r="BN38" s="681"/>
      <c r="BO38" s="681"/>
      <c r="BP38" s="681"/>
      <c r="BQ38" s="681"/>
      <c r="BR38" s="681"/>
      <c r="BS38" s="681"/>
      <c r="BT38" s="681"/>
      <c r="BU38" s="682"/>
      <c r="BV38" s="665">
        <v>2102</v>
      </c>
      <c r="BW38" s="666"/>
      <c r="BX38" s="666"/>
      <c r="BY38" s="666"/>
      <c r="BZ38" s="666"/>
      <c r="CA38" s="666"/>
      <c r="CB38" s="675"/>
      <c r="CD38" s="680" t="s">
        <v>340</v>
      </c>
      <c r="CE38" s="681"/>
      <c r="CF38" s="681"/>
      <c r="CG38" s="681"/>
      <c r="CH38" s="681"/>
      <c r="CI38" s="681"/>
      <c r="CJ38" s="681"/>
      <c r="CK38" s="681"/>
      <c r="CL38" s="681"/>
      <c r="CM38" s="681"/>
      <c r="CN38" s="681"/>
      <c r="CO38" s="681"/>
      <c r="CP38" s="681"/>
      <c r="CQ38" s="682"/>
      <c r="CR38" s="665">
        <v>763046</v>
      </c>
      <c r="CS38" s="666"/>
      <c r="CT38" s="666"/>
      <c r="CU38" s="666"/>
      <c r="CV38" s="666"/>
      <c r="CW38" s="666"/>
      <c r="CX38" s="666"/>
      <c r="CY38" s="667"/>
      <c r="CZ38" s="670">
        <v>10.199999999999999</v>
      </c>
      <c r="DA38" s="703"/>
      <c r="DB38" s="703"/>
      <c r="DC38" s="707"/>
      <c r="DD38" s="674">
        <v>650067</v>
      </c>
      <c r="DE38" s="666"/>
      <c r="DF38" s="666"/>
      <c r="DG38" s="666"/>
      <c r="DH38" s="666"/>
      <c r="DI38" s="666"/>
      <c r="DJ38" s="666"/>
      <c r="DK38" s="667"/>
      <c r="DL38" s="674">
        <v>590201</v>
      </c>
      <c r="DM38" s="666"/>
      <c r="DN38" s="666"/>
      <c r="DO38" s="666"/>
      <c r="DP38" s="666"/>
      <c r="DQ38" s="666"/>
      <c r="DR38" s="666"/>
      <c r="DS38" s="666"/>
      <c r="DT38" s="666"/>
      <c r="DU38" s="666"/>
      <c r="DV38" s="667"/>
      <c r="DW38" s="670">
        <v>11.8</v>
      </c>
      <c r="DX38" s="703"/>
      <c r="DY38" s="703"/>
      <c r="DZ38" s="703"/>
      <c r="EA38" s="703"/>
      <c r="EB38" s="703"/>
      <c r="EC38" s="704"/>
    </row>
    <row r="39" spans="2:133" ht="11.25" customHeight="1" x14ac:dyDescent="0.15">
      <c r="B39" s="662" t="s">
        <v>341</v>
      </c>
      <c r="C39" s="663"/>
      <c r="D39" s="663"/>
      <c r="E39" s="663"/>
      <c r="F39" s="663"/>
      <c r="G39" s="663"/>
      <c r="H39" s="663"/>
      <c r="I39" s="663"/>
      <c r="J39" s="663"/>
      <c r="K39" s="663"/>
      <c r="L39" s="663"/>
      <c r="M39" s="663"/>
      <c r="N39" s="663"/>
      <c r="O39" s="663"/>
      <c r="P39" s="663"/>
      <c r="Q39" s="664"/>
      <c r="R39" s="665">
        <v>120244</v>
      </c>
      <c r="S39" s="666"/>
      <c r="T39" s="666"/>
      <c r="U39" s="666"/>
      <c r="V39" s="666"/>
      <c r="W39" s="666"/>
      <c r="X39" s="666"/>
      <c r="Y39" s="667"/>
      <c r="Z39" s="668">
        <v>1.4</v>
      </c>
      <c r="AA39" s="668"/>
      <c r="AB39" s="668"/>
      <c r="AC39" s="668"/>
      <c r="AD39" s="669">
        <v>1208</v>
      </c>
      <c r="AE39" s="669"/>
      <c r="AF39" s="669"/>
      <c r="AG39" s="669"/>
      <c r="AH39" s="669"/>
      <c r="AI39" s="669"/>
      <c r="AJ39" s="669"/>
      <c r="AK39" s="669"/>
      <c r="AL39" s="670">
        <v>0</v>
      </c>
      <c r="AM39" s="671"/>
      <c r="AN39" s="671"/>
      <c r="AO39" s="672"/>
      <c r="AQ39" s="743" t="s">
        <v>342</v>
      </c>
      <c r="AR39" s="744"/>
      <c r="AS39" s="744"/>
      <c r="AT39" s="744"/>
      <c r="AU39" s="744"/>
      <c r="AV39" s="744"/>
      <c r="AW39" s="744"/>
      <c r="AX39" s="744"/>
      <c r="AY39" s="745"/>
      <c r="AZ39" s="665" t="s">
        <v>236</v>
      </c>
      <c r="BA39" s="666"/>
      <c r="BB39" s="666"/>
      <c r="BC39" s="666"/>
      <c r="BD39" s="705"/>
      <c r="BE39" s="705"/>
      <c r="BF39" s="732"/>
      <c r="BG39" s="680" t="s">
        <v>343</v>
      </c>
      <c r="BH39" s="681"/>
      <c r="BI39" s="681"/>
      <c r="BJ39" s="681"/>
      <c r="BK39" s="681"/>
      <c r="BL39" s="681"/>
      <c r="BM39" s="681"/>
      <c r="BN39" s="681"/>
      <c r="BO39" s="681"/>
      <c r="BP39" s="681"/>
      <c r="BQ39" s="681"/>
      <c r="BR39" s="681"/>
      <c r="BS39" s="681"/>
      <c r="BT39" s="681"/>
      <c r="BU39" s="682"/>
      <c r="BV39" s="665">
        <v>3415</v>
      </c>
      <c r="BW39" s="666"/>
      <c r="BX39" s="666"/>
      <c r="BY39" s="666"/>
      <c r="BZ39" s="666"/>
      <c r="CA39" s="666"/>
      <c r="CB39" s="675"/>
      <c r="CD39" s="680" t="s">
        <v>344</v>
      </c>
      <c r="CE39" s="681"/>
      <c r="CF39" s="681"/>
      <c r="CG39" s="681"/>
      <c r="CH39" s="681"/>
      <c r="CI39" s="681"/>
      <c r="CJ39" s="681"/>
      <c r="CK39" s="681"/>
      <c r="CL39" s="681"/>
      <c r="CM39" s="681"/>
      <c r="CN39" s="681"/>
      <c r="CO39" s="681"/>
      <c r="CP39" s="681"/>
      <c r="CQ39" s="682"/>
      <c r="CR39" s="665">
        <v>676062</v>
      </c>
      <c r="CS39" s="705"/>
      <c r="CT39" s="705"/>
      <c r="CU39" s="705"/>
      <c r="CV39" s="705"/>
      <c r="CW39" s="705"/>
      <c r="CX39" s="705"/>
      <c r="CY39" s="706"/>
      <c r="CZ39" s="670">
        <v>9</v>
      </c>
      <c r="DA39" s="703"/>
      <c r="DB39" s="703"/>
      <c r="DC39" s="707"/>
      <c r="DD39" s="674">
        <v>628700</v>
      </c>
      <c r="DE39" s="705"/>
      <c r="DF39" s="705"/>
      <c r="DG39" s="705"/>
      <c r="DH39" s="705"/>
      <c r="DI39" s="705"/>
      <c r="DJ39" s="705"/>
      <c r="DK39" s="706"/>
      <c r="DL39" s="674" t="s">
        <v>128</v>
      </c>
      <c r="DM39" s="705"/>
      <c r="DN39" s="705"/>
      <c r="DO39" s="705"/>
      <c r="DP39" s="705"/>
      <c r="DQ39" s="705"/>
      <c r="DR39" s="705"/>
      <c r="DS39" s="705"/>
      <c r="DT39" s="705"/>
      <c r="DU39" s="705"/>
      <c r="DV39" s="706"/>
      <c r="DW39" s="670" t="s">
        <v>128</v>
      </c>
      <c r="DX39" s="703"/>
      <c r="DY39" s="703"/>
      <c r="DZ39" s="703"/>
      <c r="EA39" s="703"/>
      <c r="EB39" s="703"/>
      <c r="EC39" s="704"/>
    </row>
    <row r="40" spans="2:133" ht="11.25" customHeight="1" x14ac:dyDescent="0.15">
      <c r="B40" s="662" t="s">
        <v>345</v>
      </c>
      <c r="C40" s="663"/>
      <c r="D40" s="663"/>
      <c r="E40" s="663"/>
      <c r="F40" s="663"/>
      <c r="G40" s="663"/>
      <c r="H40" s="663"/>
      <c r="I40" s="663"/>
      <c r="J40" s="663"/>
      <c r="K40" s="663"/>
      <c r="L40" s="663"/>
      <c r="M40" s="663"/>
      <c r="N40" s="663"/>
      <c r="O40" s="663"/>
      <c r="P40" s="663"/>
      <c r="Q40" s="664"/>
      <c r="R40" s="665">
        <v>586900</v>
      </c>
      <c r="S40" s="666"/>
      <c r="T40" s="666"/>
      <c r="U40" s="666"/>
      <c r="V40" s="666"/>
      <c r="W40" s="666"/>
      <c r="X40" s="666"/>
      <c r="Y40" s="667"/>
      <c r="Z40" s="668">
        <v>6.7</v>
      </c>
      <c r="AA40" s="668"/>
      <c r="AB40" s="668"/>
      <c r="AC40" s="668"/>
      <c r="AD40" s="669" t="s">
        <v>128</v>
      </c>
      <c r="AE40" s="669"/>
      <c r="AF40" s="669"/>
      <c r="AG40" s="669"/>
      <c r="AH40" s="669"/>
      <c r="AI40" s="669"/>
      <c r="AJ40" s="669"/>
      <c r="AK40" s="669"/>
      <c r="AL40" s="670" t="s">
        <v>128</v>
      </c>
      <c r="AM40" s="671"/>
      <c r="AN40" s="671"/>
      <c r="AO40" s="672"/>
      <c r="AQ40" s="743" t="s">
        <v>346</v>
      </c>
      <c r="AR40" s="744"/>
      <c r="AS40" s="744"/>
      <c r="AT40" s="744"/>
      <c r="AU40" s="744"/>
      <c r="AV40" s="744"/>
      <c r="AW40" s="744"/>
      <c r="AX40" s="744"/>
      <c r="AY40" s="745"/>
      <c r="AZ40" s="665" t="s">
        <v>128</v>
      </c>
      <c r="BA40" s="666"/>
      <c r="BB40" s="666"/>
      <c r="BC40" s="666"/>
      <c r="BD40" s="705"/>
      <c r="BE40" s="705"/>
      <c r="BF40" s="732"/>
      <c r="BG40" s="746" t="s">
        <v>347</v>
      </c>
      <c r="BH40" s="747"/>
      <c r="BI40" s="747"/>
      <c r="BJ40" s="747"/>
      <c r="BK40" s="747"/>
      <c r="BL40" s="222"/>
      <c r="BM40" s="681" t="s">
        <v>348</v>
      </c>
      <c r="BN40" s="681"/>
      <c r="BO40" s="681"/>
      <c r="BP40" s="681"/>
      <c r="BQ40" s="681"/>
      <c r="BR40" s="681"/>
      <c r="BS40" s="681"/>
      <c r="BT40" s="681"/>
      <c r="BU40" s="682"/>
      <c r="BV40" s="665">
        <v>86</v>
      </c>
      <c r="BW40" s="666"/>
      <c r="BX40" s="666"/>
      <c r="BY40" s="666"/>
      <c r="BZ40" s="666"/>
      <c r="CA40" s="666"/>
      <c r="CB40" s="675"/>
      <c r="CD40" s="680" t="s">
        <v>349</v>
      </c>
      <c r="CE40" s="681"/>
      <c r="CF40" s="681"/>
      <c r="CG40" s="681"/>
      <c r="CH40" s="681"/>
      <c r="CI40" s="681"/>
      <c r="CJ40" s="681"/>
      <c r="CK40" s="681"/>
      <c r="CL40" s="681"/>
      <c r="CM40" s="681"/>
      <c r="CN40" s="681"/>
      <c r="CO40" s="681"/>
      <c r="CP40" s="681"/>
      <c r="CQ40" s="682"/>
      <c r="CR40" s="665">
        <v>73600</v>
      </c>
      <c r="CS40" s="666"/>
      <c r="CT40" s="666"/>
      <c r="CU40" s="666"/>
      <c r="CV40" s="666"/>
      <c r="CW40" s="666"/>
      <c r="CX40" s="666"/>
      <c r="CY40" s="667"/>
      <c r="CZ40" s="670">
        <v>1</v>
      </c>
      <c r="DA40" s="703"/>
      <c r="DB40" s="703"/>
      <c r="DC40" s="707"/>
      <c r="DD40" s="674">
        <v>30000</v>
      </c>
      <c r="DE40" s="666"/>
      <c r="DF40" s="666"/>
      <c r="DG40" s="666"/>
      <c r="DH40" s="666"/>
      <c r="DI40" s="666"/>
      <c r="DJ40" s="666"/>
      <c r="DK40" s="667"/>
      <c r="DL40" s="674" t="s">
        <v>236</v>
      </c>
      <c r="DM40" s="666"/>
      <c r="DN40" s="666"/>
      <c r="DO40" s="666"/>
      <c r="DP40" s="666"/>
      <c r="DQ40" s="666"/>
      <c r="DR40" s="666"/>
      <c r="DS40" s="666"/>
      <c r="DT40" s="666"/>
      <c r="DU40" s="666"/>
      <c r="DV40" s="667"/>
      <c r="DW40" s="670" t="s">
        <v>236</v>
      </c>
      <c r="DX40" s="703"/>
      <c r="DY40" s="703"/>
      <c r="DZ40" s="703"/>
      <c r="EA40" s="703"/>
      <c r="EB40" s="703"/>
      <c r="EC40" s="704"/>
    </row>
    <row r="41" spans="2:133" ht="11.25" customHeight="1" x14ac:dyDescent="0.15">
      <c r="B41" s="662" t="s">
        <v>350</v>
      </c>
      <c r="C41" s="663"/>
      <c r="D41" s="663"/>
      <c r="E41" s="663"/>
      <c r="F41" s="663"/>
      <c r="G41" s="663"/>
      <c r="H41" s="663"/>
      <c r="I41" s="663"/>
      <c r="J41" s="663"/>
      <c r="K41" s="663"/>
      <c r="L41" s="663"/>
      <c r="M41" s="663"/>
      <c r="N41" s="663"/>
      <c r="O41" s="663"/>
      <c r="P41" s="663"/>
      <c r="Q41" s="664"/>
      <c r="R41" s="665" t="s">
        <v>128</v>
      </c>
      <c r="S41" s="666"/>
      <c r="T41" s="666"/>
      <c r="U41" s="666"/>
      <c r="V41" s="666"/>
      <c r="W41" s="666"/>
      <c r="X41" s="666"/>
      <c r="Y41" s="667"/>
      <c r="Z41" s="668" t="s">
        <v>236</v>
      </c>
      <c r="AA41" s="668"/>
      <c r="AB41" s="668"/>
      <c r="AC41" s="668"/>
      <c r="AD41" s="669" t="s">
        <v>236</v>
      </c>
      <c r="AE41" s="669"/>
      <c r="AF41" s="669"/>
      <c r="AG41" s="669"/>
      <c r="AH41" s="669"/>
      <c r="AI41" s="669"/>
      <c r="AJ41" s="669"/>
      <c r="AK41" s="669"/>
      <c r="AL41" s="670" t="s">
        <v>128</v>
      </c>
      <c r="AM41" s="671"/>
      <c r="AN41" s="671"/>
      <c r="AO41" s="672"/>
      <c r="AQ41" s="743" t="s">
        <v>351</v>
      </c>
      <c r="AR41" s="744"/>
      <c r="AS41" s="744"/>
      <c r="AT41" s="744"/>
      <c r="AU41" s="744"/>
      <c r="AV41" s="744"/>
      <c r="AW41" s="744"/>
      <c r="AX41" s="744"/>
      <c r="AY41" s="745"/>
      <c r="AZ41" s="665">
        <v>149046</v>
      </c>
      <c r="BA41" s="666"/>
      <c r="BB41" s="666"/>
      <c r="BC41" s="666"/>
      <c r="BD41" s="705"/>
      <c r="BE41" s="705"/>
      <c r="BF41" s="732"/>
      <c r="BG41" s="746"/>
      <c r="BH41" s="747"/>
      <c r="BI41" s="747"/>
      <c r="BJ41" s="747"/>
      <c r="BK41" s="747"/>
      <c r="BL41" s="222"/>
      <c r="BM41" s="681" t="s">
        <v>352</v>
      </c>
      <c r="BN41" s="681"/>
      <c r="BO41" s="681"/>
      <c r="BP41" s="681"/>
      <c r="BQ41" s="681"/>
      <c r="BR41" s="681"/>
      <c r="BS41" s="681"/>
      <c r="BT41" s="681"/>
      <c r="BU41" s="682"/>
      <c r="BV41" s="665" t="s">
        <v>128</v>
      </c>
      <c r="BW41" s="666"/>
      <c r="BX41" s="666"/>
      <c r="BY41" s="666"/>
      <c r="BZ41" s="666"/>
      <c r="CA41" s="666"/>
      <c r="CB41" s="675"/>
      <c r="CD41" s="680" t="s">
        <v>353</v>
      </c>
      <c r="CE41" s="681"/>
      <c r="CF41" s="681"/>
      <c r="CG41" s="681"/>
      <c r="CH41" s="681"/>
      <c r="CI41" s="681"/>
      <c r="CJ41" s="681"/>
      <c r="CK41" s="681"/>
      <c r="CL41" s="681"/>
      <c r="CM41" s="681"/>
      <c r="CN41" s="681"/>
      <c r="CO41" s="681"/>
      <c r="CP41" s="681"/>
      <c r="CQ41" s="682"/>
      <c r="CR41" s="665" t="s">
        <v>236</v>
      </c>
      <c r="CS41" s="705"/>
      <c r="CT41" s="705"/>
      <c r="CU41" s="705"/>
      <c r="CV41" s="705"/>
      <c r="CW41" s="705"/>
      <c r="CX41" s="705"/>
      <c r="CY41" s="706"/>
      <c r="CZ41" s="670" t="s">
        <v>128</v>
      </c>
      <c r="DA41" s="703"/>
      <c r="DB41" s="703"/>
      <c r="DC41" s="707"/>
      <c r="DD41" s="674" t="s">
        <v>236</v>
      </c>
      <c r="DE41" s="705"/>
      <c r="DF41" s="705"/>
      <c r="DG41" s="705"/>
      <c r="DH41" s="705"/>
      <c r="DI41" s="705"/>
      <c r="DJ41" s="705"/>
      <c r="DK41" s="706"/>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15">
      <c r="B42" s="662" t="s">
        <v>354</v>
      </c>
      <c r="C42" s="663"/>
      <c r="D42" s="663"/>
      <c r="E42" s="663"/>
      <c r="F42" s="663"/>
      <c r="G42" s="663"/>
      <c r="H42" s="663"/>
      <c r="I42" s="663"/>
      <c r="J42" s="663"/>
      <c r="K42" s="663"/>
      <c r="L42" s="663"/>
      <c r="M42" s="663"/>
      <c r="N42" s="663"/>
      <c r="O42" s="663"/>
      <c r="P42" s="663"/>
      <c r="Q42" s="664"/>
      <c r="R42" s="665" t="s">
        <v>236</v>
      </c>
      <c r="S42" s="666"/>
      <c r="T42" s="666"/>
      <c r="U42" s="666"/>
      <c r="V42" s="666"/>
      <c r="W42" s="666"/>
      <c r="X42" s="666"/>
      <c r="Y42" s="667"/>
      <c r="Z42" s="668" t="s">
        <v>128</v>
      </c>
      <c r="AA42" s="668"/>
      <c r="AB42" s="668"/>
      <c r="AC42" s="668"/>
      <c r="AD42" s="669" t="s">
        <v>236</v>
      </c>
      <c r="AE42" s="669"/>
      <c r="AF42" s="669"/>
      <c r="AG42" s="669"/>
      <c r="AH42" s="669"/>
      <c r="AI42" s="669"/>
      <c r="AJ42" s="669"/>
      <c r="AK42" s="669"/>
      <c r="AL42" s="670" t="s">
        <v>128</v>
      </c>
      <c r="AM42" s="671"/>
      <c r="AN42" s="671"/>
      <c r="AO42" s="672"/>
      <c r="AQ42" s="750" t="s">
        <v>355</v>
      </c>
      <c r="AR42" s="751"/>
      <c r="AS42" s="751"/>
      <c r="AT42" s="751"/>
      <c r="AU42" s="751"/>
      <c r="AV42" s="751"/>
      <c r="AW42" s="751"/>
      <c r="AX42" s="751"/>
      <c r="AY42" s="752"/>
      <c r="AZ42" s="759">
        <v>483201</v>
      </c>
      <c r="BA42" s="760"/>
      <c r="BB42" s="760"/>
      <c r="BC42" s="760"/>
      <c r="BD42" s="736"/>
      <c r="BE42" s="736"/>
      <c r="BF42" s="738"/>
      <c r="BG42" s="748"/>
      <c r="BH42" s="749"/>
      <c r="BI42" s="749"/>
      <c r="BJ42" s="749"/>
      <c r="BK42" s="749"/>
      <c r="BL42" s="223"/>
      <c r="BM42" s="691" t="s">
        <v>356</v>
      </c>
      <c r="BN42" s="691"/>
      <c r="BO42" s="691"/>
      <c r="BP42" s="691"/>
      <c r="BQ42" s="691"/>
      <c r="BR42" s="691"/>
      <c r="BS42" s="691"/>
      <c r="BT42" s="691"/>
      <c r="BU42" s="692"/>
      <c r="BV42" s="759">
        <v>365</v>
      </c>
      <c r="BW42" s="760"/>
      <c r="BX42" s="760"/>
      <c r="BY42" s="760"/>
      <c r="BZ42" s="760"/>
      <c r="CA42" s="760"/>
      <c r="CB42" s="772"/>
      <c r="CD42" s="662" t="s">
        <v>357</v>
      </c>
      <c r="CE42" s="663"/>
      <c r="CF42" s="663"/>
      <c r="CG42" s="663"/>
      <c r="CH42" s="663"/>
      <c r="CI42" s="663"/>
      <c r="CJ42" s="663"/>
      <c r="CK42" s="663"/>
      <c r="CL42" s="663"/>
      <c r="CM42" s="663"/>
      <c r="CN42" s="663"/>
      <c r="CO42" s="663"/>
      <c r="CP42" s="663"/>
      <c r="CQ42" s="664"/>
      <c r="CR42" s="665">
        <v>704419</v>
      </c>
      <c r="CS42" s="705"/>
      <c r="CT42" s="705"/>
      <c r="CU42" s="705"/>
      <c r="CV42" s="705"/>
      <c r="CW42" s="705"/>
      <c r="CX42" s="705"/>
      <c r="CY42" s="706"/>
      <c r="CZ42" s="670">
        <v>9.4</v>
      </c>
      <c r="DA42" s="703"/>
      <c r="DB42" s="703"/>
      <c r="DC42" s="707"/>
      <c r="DD42" s="674">
        <v>282162</v>
      </c>
      <c r="DE42" s="705"/>
      <c r="DF42" s="705"/>
      <c r="DG42" s="705"/>
      <c r="DH42" s="705"/>
      <c r="DI42" s="705"/>
      <c r="DJ42" s="705"/>
      <c r="DK42" s="706"/>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15">
      <c r="B43" s="662" t="s">
        <v>358</v>
      </c>
      <c r="C43" s="663"/>
      <c r="D43" s="663"/>
      <c r="E43" s="663"/>
      <c r="F43" s="663"/>
      <c r="G43" s="663"/>
      <c r="H43" s="663"/>
      <c r="I43" s="663"/>
      <c r="J43" s="663"/>
      <c r="K43" s="663"/>
      <c r="L43" s="663"/>
      <c r="M43" s="663"/>
      <c r="N43" s="663"/>
      <c r="O43" s="663"/>
      <c r="P43" s="663"/>
      <c r="Q43" s="664"/>
      <c r="R43" s="665">
        <v>220000</v>
      </c>
      <c r="S43" s="666"/>
      <c r="T43" s="666"/>
      <c r="U43" s="666"/>
      <c r="V43" s="666"/>
      <c r="W43" s="666"/>
      <c r="X43" s="666"/>
      <c r="Y43" s="667"/>
      <c r="Z43" s="668">
        <v>2.5</v>
      </c>
      <c r="AA43" s="668"/>
      <c r="AB43" s="668"/>
      <c r="AC43" s="668"/>
      <c r="AD43" s="669" t="s">
        <v>128</v>
      </c>
      <c r="AE43" s="669"/>
      <c r="AF43" s="669"/>
      <c r="AG43" s="669"/>
      <c r="AH43" s="669"/>
      <c r="AI43" s="669"/>
      <c r="AJ43" s="669"/>
      <c r="AK43" s="669"/>
      <c r="AL43" s="670" t="s">
        <v>236</v>
      </c>
      <c r="AM43" s="671"/>
      <c r="AN43" s="671"/>
      <c r="AO43" s="672"/>
      <c r="BV43" s="224"/>
      <c r="BW43" s="224"/>
      <c r="BX43" s="224"/>
      <c r="BY43" s="224"/>
      <c r="BZ43" s="224"/>
      <c r="CA43" s="224"/>
      <c r="CB43" s="224"/>
      <c r="CD43" s="662" t="s">
        <v>359</v>
      </c>
      <c r="CE43" s="663"/>
      <c r="CF43" s="663"/>
      <c r="CG43" s="663"/>
      <c r="CH43" s="663"/>
      <c r="CI43" s="663"/>
      <c r="CJ43" s="663"/>
      <c r="CK43" s="663"/>
      <c r="CL43" s="663"/>
      <c r="CM43" s="663"/>
      <c r="CN43" s="663"/>
      <c r="CO43" s="663"/>
      <c r="CP43" s="663"/>
      <c r="CQ43" s="664"/>
      <c r="CR43" s="665">
        <v>12131</v>
      </c>
      <c r="CS43" s="705"/>
      <c r="CT43" s="705"/>
      <c r="CU43" s="705"/>
      <c r="CV43" s="705"/>
      <c r="CW43" s="705"/>
      <c r="CX43" s="705"/>
      <c r="CY43" s="706"/>
      <c r="CZ43" s="670">
        <v>0.2</v>
      </c>
      <c r="DA43" s="703"/>
      <c r="DB43" s="703"/>
      <c r="DC43" s="707"/>
      <c r="DD43" s="674">
        <v>12131</v>
      </c>
      <c r="DE43" s="705"/>
      <c r="DF43" s="705"/>
      <c r="DG43" s="705"/>
      <c r="DH43" s="705"/>
      <c r="DI43" s="705"/>
      <c r="DJ43" s="705"/>
      <c r="DK43" s="706"/>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15">
      <c r="B44" s="717" t="s">
        <v>360</v>
      </c>
      <c r="C44" s="718"/>
      <c r="D44" s="718"/>
      <c r="E44" s="718"/>
      <c r="F44" s="718"/>
      <c r="G44" s="718"/>
      <c r="H44" s="718"/>
      <c r="I44" s="718"/>
      <c r="J44" s="718"/>
      <c r="K44" s="718"/>
      <c r="L44" s="718"/>
      <c r="M44" s="718"/>
      <c r="N44" s="718"/>
      <c r="O44" s="718"/>
      <c r="P44" s="718"/>
      <c r="Q44" s="719"/>
      <c r="R44" s="759">
        <v>8753784</v>
      </c>
      <c r="S44" s="760"/>
      <c r="T44" s="760"/>
      <c r="U44" s="760"/>
      <c r="V44" s="760"/>
      <c r="W44" s="760"/>
      <c r="X44" s="760"/>
      <c r="Y44" s="761"/>
      <c r="Z44" s="762">
        <v>100</v>
      </c>
      <c r="AA44" s="762"/>
      <c r="AB44" s="762"/>
      <c r="AC44" s="762"/>
      <c r="AD44" s="763">
        <v>4774013</v>
      </c>
      <c r="AE44" s="763"/>
      <c r="AF44" s="763"/>
      <c r="AG44" s="763"/>
      <c r="AH44" s="763"/>
      <c r="AI44" s="763"/>
      <c r="AJ44" s="763"/>
      <c r="AK44" s="763"/>
      <c r="AL44" s="764">
        <v>100</v>
      </c>
      <c r="AM44" s="737"/>
      <c r="AN44" s="737"/>
      <c r="AO44" s="765"/>
      <c r="CD44" s="766" t="s">
        <v>306</v>
      </c>
      <c r="CE44" s="767"/>
      <c r="CF44" s="662" t="s">
        <v>361</v>
      </c>
      <c r="CG44" s="663"/>
      <c r="CH44" s="663"/>
      <c r="CI44" s="663"/>
      <c r="CJ44" s="663"/>
      <c r="CK44" s="663"/>
      <c r="CL44" s="663"/>
      <c r="CM44" s="663"/>
      <c r="CN44" s="663"/>
      <c r="CO44" s="663"/>
      <c r="CP44" s="663"/>
      <c r="CQ44" s="664"/>
      <c r="CR44" s="665">
        <v>689384</v>
      </c>
      <c r="CS44" s="666"/>
      <c r="CT44" s="666"/>
      <c r="CU44" s="666"/>
      <c r="CV44" s="666"/>
      <c r="CW44" s="666"/>
      <c r="CX44" s="666"/>
      <c r="CY44" s="667"/>
      <c r="CZ44" s="670">
        <v>9.1999999999999993</v>
      </c>
      <c r="DA44" s="671"/>
      <c r="DB44" s="671"/>
      <c r="DC44" s="683"/>
      <c r="DD44" s="674">
        <v>276750</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8"/>
      <c r="CE45" s="769"/>
      <c r="CF45" s="662" t="s">
        <v>362</v>
      </c>
      <c r="CG45" s="663"/>
      <c r="CH45" s="663"/>
      <c r="CI45" s="663"/>
      <c r="CJ45" s="663"/>
      <c r="CK45" s="663"/>
      <c r="CL45" s="663"/>
      <c r="CM45" s="663"/>
      <c r="CN45" s="663"/>
      <c r="CO45" s="663"/>
      <c r="CP45" s="663"/>
      <c r="CQ45" s="664"/>
      <c r="CR45" s="665">
        <v>202262</v>
      </c>
      <c r="CS45" s="705"/>
      <c r="CT45" s="705"/>
      <c r="CU45" s="705"/>
      <c r="CV45" s="705"/>
      <c r="CW45" s="705"/>
      <c r="CX45" s="705"/>
      <c r="CY45" s="706"/>
      <c r="CZ45" s="670">
        <v>2.7</v>
      </c>
      <c r="DA45" s="703"/>
      <c r="DB45" s="703"/>
      <c r="DC45" s="707"/>
      <c r="DD45" s="674">
        <v>8213</v>
      </c>
      <c r="DE45" s="705"/>
      <c r="DF45" s="705"/>
      <c r="DG45" s="705"/>
      <c r="DH45" s="705"/>
      <c r="DI45" s="705"/>
      <c r="DJ45" s="705"/>
      <c r="DK45" s="706"/>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15">
      <c r="B46" s="226" t="s">
        <v>363</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8"/>
      <c r="CE46" s="769"/>
      <c r="CF46" s="662" t="s">
        <v>364</v>
      </c>
      <c r="CG46" s="663"/>
      <c r="CH46" s="663"/>
      <c r="CI46" s="663"/>
      <c r="CJ46" s="663"/>
      <c r="CK46" s="663"/>
      <c r="CL46" s="663"/>
      <c r="CM46" s="663"/>
      <c r="CN46" s="663"/>
      <c r="CO46" s="663"/>
      <c r="CP46" s="663"/>
      <c r="CQ46" s="664"/>
      <c r="CR46" s="665">
        <v>462072</v>
      </c>
      <c r="CS46" s="666"/>
      <c r="CT46" s="666"/>
      <c r="CU46" s="666"/>
      <c r="CV46" s="666"/>
      <c r="CW46" s="666"/>
      <c r="CX46" s="666"/>
      <c r="CY46" s="667"/>
      <c r="CZ46" s="670">
        <v>6.2</v>
      </c>
      <c r="DA46" s="671"/>
      <c r="DB46" s="671"/>
      <c r="DC46" s="683"/>
      <c r="DD46" s="674">
        <v>247287</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15">
      <c r="B47" s="784" t="s">
        <v>365</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366</v>
      </c>
      <c r="CG47" s="663"/>
      <c r="CH47" s="663"/>
      <c r="CI47" s="663"/>
      <c r="CJ47" s="663"/>
      <c r="CK47" s="663"/>
      <c r="CL47" s="663"/>
      <c r="CM47" s="663"/>
      <c r="CN47" s="663"/>
      <c r="CO47" s="663"/>
      <c r="CP47" s="663"/>
      <c r="CQ47" s="664"/>
      <c r="CR47" s="665">
        <v>15035</v>
      </c>
      <c r="CS47" s="705"/>
      <c r="CT47" s="705"/>
      <c r="CU47" s="705"/>
      <c r="CV47" s="705"/>
      <c r="CW47" s="705"/>
      <c r="CX47" s="705"/>
      <c r="CY47" s="706"/>
      <c r="CZ47" s="670">
        <v>0.2</v>
      </c>
      <c r="DA47" s="703"/>
      <c r="DB47" s="703"/>
      <c r="DC47" s="707"/>
      <c r="DD47" s="674">
        <v>5412</v>
      </c>
      <c r="DE47" s="705"/>
      <c r="DF47" s="705"/>
      <c r="DG47" s="705"/>
      <c r="DH47" s="705"/>
      <c r="DI47" s="705"/>
      <c r="DJ47" s="705"/>
      <c r="DK47" s="706"/>
      <c r="DL47" s="756"/>
      <c r="DM47" s="757"/>
      <c r="DN47" s="757"/>
      <c r="DO47" s="757"/>
      <c r="DP47" s="757"/>
      <c r="DQ47" s="757"/>
      <c r="DR47" s="757"/>
      <c r="DS47" s="757"/>
      <c r="DT47" s="757"/>
      <c r="DU47" s="757"/>
      <c r="DV47" s="758"/>
      <c r="DW47" s="753"/>
      <c r="DX47" s="754"/>
      <c r="DY47" s="754"/>
      <c r="DZ47" s="754"/>
      <c r="EA47" s="754"/>
      <c r="EB47" s="754"/>
      <c r="EC47" s="755"/>
    </row>
    <row r="48" spans="2:133" x14ac:dyDescent="0.15">
      <c r="B48" s="783" t="s">
        <v>367</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368</v>
      </c>
      <c r="CG48" s="663"/>
      <c r="CH48" s="663"/>
      <c r="CI48" s="663"/>
      <c r="CJ48" s="663"/>
      <c r="CK48" s="663"/>
      <c r="CL48" s="663"/>
      <c r="CM48" s="663"/>
      <c r="CN48" s="663"/>
      <c r="CO48" s="663"/>
      <c r="CP48" s="663"/>
      <c r="CQ48" s="664"/>
      <c r="CR48" s="665" t="s">
        <v>128</v>
      </c>
      <c r="CS48" s="666"/>
      <c r="CT48" s="666"/>
      <c r="CU48" s="666"/>
      <c r="CV48" s="666"/>
      <c r="CW48" s="666"/>
      <c r="CX48" s="666"/>
      <c r="CY48" s="667"/>
      <c r="CZ48" s="670" t="s">
        <v>128</v>
      </c>
      <c r="DA48" s="671"/>
      <c r="DB48" s="671"/>
      <c r="DC48" s="683"/>
      <c r="DD48" s="674" t="s">
        <v>236</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17" t="s">
        <v>369</v>
      </c>
      <c r="CE49" s="718"/>
      <c r="CF49" s="718"/>
      <c r="CG49" s="718"/>
      <c r="CH49" s="718"/>
      <c r="CI49" s="718"/>
      <c r="CJ49" s="718"/>
      <c r="CK49" s="718"/>
      <c r="CL49" s="718"/>
      <c r="CM49" s="718"/>
      <c r="CN49" s="718"/>
      <c r="CO49" s="718"/>
      <c r="CP49" s="718"/>
      <c r="CQ49" s="719"/>
      <c r="CR49" s="759">
        <v>7484674</v>
      </c>
      <c r="CS49" s="736"/>
      <c r="CT49" s="736"/>
      <c r="CU49" s="736"/>
      <c r="CV49" s="736"/>
      <c r="CW49" s="736"/>
      <c r="CX49" s="736"/>
      <c r="CY49" s="773"/>
      <c r="CZ49" s="764">
        <v>100</v>
      </c>
      <c r="DA49" s="774"/>
      <c r="DB49" s="774"/>
      <c r="DC49" s="775"/>
      <c r="DD49" s="776">
        <v>5362635</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w/LIFJA8zrEsahc3lQLN177qb6Yuucx6ELIe/u8KpSegLAlIdAqjPQyM8bu+u+xnmUofLlWG4GsSqusZ9CYwrA==" saltValue="geSSLJvvAwXP72Sf055zp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14" zoomScale="70" zoomScaleNormal="25" zoomScaleSheetLayoutView="70" workbookViewId="0">
      <selection activeCell="AA44" sqref="AA44:AE44"/>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85" t="s">
        <v>370</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6" t="s">
        <v>371</v>
      </c>
      <c r="DK2" s="787"/>
      <c r="DL2" s="787"/>
      <c r="DM2" s="787"/>
      <c r="DN2" s="787"/>
      <c r="DO2" s="788"/>
      <c r="DP2" s="231"/>
      <c r="DQ2" s="786" t="s">
        <v>372</v>
      </c>
      <c r="DR2" s="787"/>
      <c r="DS2" s="787"/>
      <c r="DT2" s="787"/>
      <c r="DU2" s="787"/>
      <c r="DV2" s="787"/>
      <c r="DW2" s="787"/>
      <c r="DX2" s="787"/>
      <c r="DY2" s="787"/>
      <c r="DZ2" s="788"/>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89" t="s">
        <v>373</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35"/>
      <c r="BA4" s="235"/>
      <c r="BB4" s="235"/>
      <c r="BC4" s="235"/>
      <c r="BD4" s="235"/>
      <c r="BE4" s="236"/>
      <c r="BF4" s="236"/>
      <c r="BG4" s="236"/>
      <c r="BH4" s="236"/>
      <c r="BI4" s="236"/>
      <c r="BJ4" s="236"/>
      <c r="BK4" s="236"/>
      <c r="BL4" s="236"/>
      <c r="BM4" s="236"/>
      <c r="BN4" s="236"/>
      <c r="BO4" s="236"/>
      <c r="BP4" s="236"/>
      <c r="BQ4" s="790" t="s">
        <v>374</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7"/>
    </row>
    <row r="5" spans="1:131" s="238" customFormat="1" ht="26.25" customHeight="1" x14ac:dyDescent="0.15">
      <c r="A5" s="791" t="s">
        <v>375</v>
      </c>
      <c r="B5" s="792"/>
      <c r="C5" s="792"/>
      <c r="D5" s="792"/>
      <c r="E5" s="792"/>
      <c r="F5" s="792"/>
      <c r="G5" s="792"/>
      <c r="H5" s="792"/>
      <c r="I5" s="792"/>
      <c r="J5" s="792"/>
      <c r="K5" s="792"/>
      <c r="L5" s="792"/>
      <c r="M5" s="792"/>
      <c r="N5" s="792"/>
      <c r="O5" s="792"/>
      <c r="P5" s="793"/>
      <c r="Q5" s="797" t="s">
        <v>376</v>
      </c>
      <c r="R5" s="798"/>
      <c r="S5" s="798"/>
      <c r="T5" s="798"/>
      <c r="U5" s="799"/>
      <c r="V5" s="797" t="s">
        <v>377</v>
      </c>
      <c r="W5" s="798"/>
      <c r="X5" s="798"/>
      <c r="Y5" s="798"/>
      <c r="Z5" s="799"/>
      <c r="AA5" s="797" t="s">
        <v>378</v>
      </c>
      <c r="AB5" s="798"/>
      <c r="AC5" s="798"/>
      <c r="AD5" s="798"/>
      <c r="AE5" s="798"/>
      <c r="AF5" s="803" t="s">
        <v>379</v>
      </c>
      <c r="AG5" s="798"/>
      <c r="AH5" s="798"/>
      <c r="AI5" s="798"/>
      <c r="AJ5" s="804"/>
      <c r="AK5" s="798" t="s">
        <v>380</v>
      </c>
      <c r="AL5" s="798"/>
      <c r="AM5" s="798"/>
      <c r="AN5" s="798"/>
      <c r="AO5" s="799"/>
      <c r="AP5" s="797" t="s">
        <v>381</v>
      </c>
      <c r="AQ5" s="798"/>
      <c r="AR5" s="798"/>
      <c r="AS5" s="798"/>
      <c r="AT5" s="799"/>
      <c r="AU5" s="797" t="s">
        <v>382</v>
      </c>
      <c r="AV5" s="798"/>
      <c r="AW5" s="798"/>
      <c r="AX5" s="798"/>
      <c r="AY5" s="804"/>
      <c r="AZ5" s="235"/>
      <c r="BA5" s="235"/>
      <c r="BB5" s="235"/>
      <c r="BC5" s="235"/>
      <c r="BD5" s="235"/>
      <c r="BE5" s="236"/>
      <c r="BF5" s="236"/>
      <c r="BG5" s="236"/>
      <c r="BH5" s="236"/>
      <c r="BI5" s="236"/>
      <c r="BJ5" s="236"/>
      <c r="BK5" s="236"/>
      <c r="BL5" s="236"/>
      <c r="BM5" s="236"/>
      <c r="BN5" s="236"/>
      <c r="BO5" s="236"/>
      <c r="BP5" s="236"/>
      <c r="BQ5" s="791" t="s">
        <v>383</v>
      </c>
      <c r="BR5" s="792"/>
      <c r="BS5" s="792"/>
      <c r="BT5" s="792"/>
      <c r="BU5" s="792"/>
      <c r="BV5" s="792"/>
      <c r="BW5" s="792"/>
      <c r="BX5" s="792"/>
      <c r="BY5" s="792"/>
      <c r="BZ5" s="792"/>
      <c r="CA5" s="792"/>
      <c r="CB5" s="792"/>
      <c r="CC5" s="792"/>
      <c r="CD5" s="792"/>
      <c r="CE5" s="792"/>
      <c r="CF5" s="792"/>
      <c r="CG5" s="793"/>
      <c r="CH5" s="797" t="s">
        <v>384</v>
      </c>
      <c r="CI5" s="798"/>
      <c r="CJ5" s="798"/>
      <c r="CK5" s="798"/>
      <c r="CL5" s="799"/>
      <c r="CM5" s="797" t="s">
        <v>385</v>
      </c>
      <c r="CN5" s="798"/>
      <c r="CO5" s="798"/>
      <c r="CP5" s="798"/>
      <c r="CQ5" s="799"/>
      <c r="CR5" s="797" t="s">
        <v>386</v>
      </c>
      <c r="CS5" s="798"/>
      <c r="CT5" s="798"/>
      <c r="CU5" s="798"/>
      <c r="CV5" s="799"/>
      <c r="CW5" s="797" t="s">
        <v>387</v>
      </c>
      <c r="CX5" s="798"/>
      <c r="CY5" s="798"/>
      <c r="CZ5" s="798"/>
      <c r="DA5" s="799"/>
      <c r="DB5" s="797" t="s">
        <v>388</v>
      </c>
      <c r="DC5" s="798"/>
      <c r="DD5" s="798"/>
      <c r="DE5" s="798"/>
      <c r="DF5" s="799"/>
      <c r="DG5" s="827" t="s">
        <v>389</v>
      </c>
      <c r="DH5" s="828"/>
      <c r="DI5" s="828"/>
      <c r="DJ5" s="828"/>
      <c r="DK5" s="829"/>
      <c r="DL5" s="827" t="s">
        <v>390</v>
      </c>
      <c r="DM5" s="828"/>
      <c r="DN5" s="828"/>
      <c r="DO5" s="828"/>
      <c r="DP5" s="829"/>
      <c r="DQ5" s="797" t="s">
        <v>391</v>
      </c>
      <c r="DR5" s="798"/>
      <c r="DS5" s="798"/>
      <c r="DT5" s="798"/>
      <c r="DU5" s="799"/>
      <c r="DV5" s="797" t="s">
        <v>382</v>
      </c>
      <c r="DW5" s="798"/>
      <c r="DX5" s="798"/>
      <c r="DY5" s="798"/>
      <c r="DZ5" s="804"/>
      <c r="EA5" s="237"/>
    </row>
    <row r="6" spans="1:131" s="238"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35"/>
      <c r="BA6" s="235"/>
      <c r="BB6" s="235"/>
      <c r="BC6" s="235"/>
      <c r="BD6" s="235"/>
      <c r="BE6" s="236"/>
      <c r="BF6" s="236"/>
      <c r="BG6" s="236"/>
      <c r="BH6" s="236"/>
      <c r="BI6" s="236"/>
      <c r="BJ6" s="236"/>
      <c r="BK6" s="236"/>
      <c r="BL6" s="236"/>
      <c r="BM6" s="236"/>
      <c r="BN6" s="236"/>
      <c r="BO6" s="236"/>
      <c r="BP6" s="236"/>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7"/>
    </row>
    <row r="7" spans="1:131" s="238" customFormat="1" ht="26.25" customHeight="1" thickTop="1" x14ac:dyDescent="0.15">
      <c r="A7" s="239">
        <v>1</v>
      </c>
      <c r="B7" s="813" t="s">
        <v>392</v>
      </c>
      <c r="C7" s="814"/>
      <c r="D7" s="814"/>
      <c r="E7" s="814"/>
      <c r="F7" s="814"/>
      <c r="G7" s="814"/>
      <c r="H7" s="814"/>
      <c r="I7" s="814"/>
      <c r="J7" s="814"/>
      <c r="K7" s="814"/>
      <c r="L7" s="814"/>
      <c r="M7" s="814"/>
      <c r="N7" s="814"/>
      <c r="O7" s="814"/>
      <c r="P7" s="815"/>
      <c r="Q7" s="816">
        <v>8659</v>
      </c>
      <c r="R7" s="817"/>
      <c r="S7" s="817"/>
      <c r="T7" s="817"/>
      <c r="U7" s="817"/>
      <c r="V7" s="817">
        <v>7403</v>
      </c>
      <c r="W7" s="817"/>
      <c r="X7" s="817"/>
      <c r="Y7" s="817"/>
      <c r="Z7" s="817"/>
      <c r="AA7" s="817">
        <v>1256</v>
      </c>
      <c r="AB7" s="817"/>
      <c r="AC7" s="817"/>
      <c r="AD7" s="817"/>
      <c r="AE7" s="818"/>
      <c r="AF7" s="819">
        <v>1207</v>
      </c>
      <c r="AG7" s="820"/>
      <c r="AH7" s="820"/>
      <c r="AI7" s="820"/>
      <c r="AJ7" s="821"/>
      <c r="AK7" s="822">
        <v>409</v>
      </c>
      <c r="AL7" s="823"/>
      <c r="AM7" s="823"/>
      <c r="AN7" s="823"/>
      <c r="AO7" s="823"/>
      <c r="AP7" s="823">
        <v>7137</v>
      </c>
      <c r="AQ7" s="823"/>
      <c r="AR7" s="823"/>
      <c r="AS7" s="823"/>
      <c r="AT7" s="823"/>
      <c r="AU7" s="824"/>
      <c r="AV7" s="824"/>
      <c r="AW7" s="824"/>
      <c r="AX7" s="824"/>
      <c r="AY7" s="825"/>
      <c r="AZ7" s="235"/>
      <c r="BA7" s="235"/>
      <c r="BB7" s="235"/>
      <c r="BC7" s="235"/>
      <c r="BD7" s="235"/>
      <c r="BE7" s="236"/>
      <c r="BF7" s="236"/>
      <c r="BG7" s="236"/>
      <c r="BH7" s="236"/>
      <c r="BI7" s="236"/>
      <c r="BJ7" s="236"/>
      <c r="BK7" s="236"/>
      <c r="BL7" s="236"/>
      <c r="BM7" s="236"/>
      <c r="BN7" s="236"/>
      <c r="BO7" s="236"/>
      <c r="BP7" s="236"/>
      <c r="BQ7" s="239">
        <v>1</v>
      </c>
      <c r="BR7" s="240"/>
      <c r="BS7" s="810" t="s">
        <v>596</v>
      </c>
      <c r="BT7" s="811"/>
      <c r="BU7" s="811"/>
      <c r="BV7" s="811"/>
      <c r="BW7" s="811"/>
      <c r="BX7" s="811"/>
      <c r="BY7" s="811"/>
      <c r="BZ7" s="811"/>
      <c r="CA7" s="811"/>
      <c r="CB7" s="811"/>
      <c r="CC7" s="811"/>
      <c r="CD7" s="811"/>
      <c r="CE7" s="811"/>
      <c r="CF7" s="811"/>
      <c r="CG7" s="826"/>
      <c r="CH7" s="807">
        <v>1</v>
      </c>
      <c r="CI7" s="808"/>
      <c r="CJ7" s="808"/>
      <c r="CK7" s="808"/>
      <c r="CL7" s="809"/>
      <c r="CM7" s="807">
        <v>183</v>
      </c>
      <c r="CN7" s="808"/>
      <c r="CO7" s="808"/>
      <c r="CP7" s="808"/>
      <c r="CQ7" s="809"/>
      <c r="CR7" s="807">
        <v>45</v>
      </c>
      <c r="CS7" s="808"/>
      <c r="CT7" s="808"/>
      <c r="CU7" s="808"/>
      <c r="CV7" s="809"/>
      <c r="CW7" s="807" t="s">
        <v>595</v>
      </c>
      <c r="CX7" s="808"/>
      <c r="CY7" s="808"/>
      <c r="CZ7" s="808"/>
      <c r="DA7" s="809"/>
      <c r="DB7" s="807" t="s">
        <v>595</v>
      </c>
      <c r="DC7" s="808"/>
      <c r="DD7" s="808"/>
      <c r="DE7" s="808"/>
      <c r="DF7" s="809"/>
      <c r="DG7" s="807" t="s">
        <v>595</v>
      </c>
      <c r="DH7" s="808"/>
      <c r="DI7" s="808"/>
      <c r="DJ7" s="808"/>
      <c r="DK7" s="809"/>
      <c r="DL7" s="807" t="s">
        <v>595</v>
      </c>
      <c r="DM7" s="808"/>
      <c r="DN7" s="808"/>
      <c r="DO7" s="808"/>
      <c r="DP7" s="809"/>
      <c r="DQ7" s="807" t="s">
        <v>595</v>
      </c>
      <c r="DR7" s="808"/>
      <c r="DS7" s="808"/>
      <c r="DT7" s="808"/>
      <c r="DU7" s="809"/>
      <c r="DV7" s="810"/>
      <c r="DW7" s="811"/>
      <c r="DX7" s="811"/>
      <c r="DY7" s="811"/>
      <c r="DZ7" s="812"/>
      <c r="EA7" s="237"/>
    </row>
    <row r="8" spans="1:131" s="238" customFormat="1" ht="26.25" customHeight="1" x14ac:dyDescent="0.15">
      <c r="A8" s="241">
        <v>2</v>
      </c>
      <c r="B8" s="844" t="s">
        <v>393</v>
      </c>
      <c r="C8" s="845"/>
      <c r="D8" s="845"/>
      <c r="E8" s="845"/>
      <c r="F8" s="845"/>
      <c r="G8" s="845"/>
      <c r="H8" s="845"/>
      <c r="I8" s="845"/>
      <c r="J8" s="845"/>
      <c r="K8" s="845"/>
      <c r="L8" s="845"/>
      <c r="M8" s="845"/>
      <c r="N8" s="845"/>
      <c r="O8" s="845"/>
      <c r="P8" s="846"/>
      <c r="Q8" s="847">
        <v>108</v>
      </c>
      <c r="R8" s="848"/>
      <c r="S8" s="848"/>
      <c r="T8" s="848"/>
      <c r="U8" s="848"/>
      <c r="V8" s="848">
        <v>95</v>
      </c>
      <c r="W8" s="848"/>
      <c r="X8" s="848"/>
      <c r="Y8" s="848"/>
      <c r="Z8" s="848"/>
      <c r="AA8" s="848">
        <v>13</v>
      </c>
      <c r="AB8" s="848"/>
      <c r="AC8" s="848"/>
      <c r="AD8" s="848"/>
      <c r="AE8" s="849"/>
      <c r="AF8" s="850">
        <v>13</v>
      </c>
      <c r="AG8" s="851"/>
      <c r="AH8" s="851"/>
      <c r="AI8" s="851"/>
      <c r="AJ8" s="852"/>
      <c r="AK8" s="833" t="s">
        <v>595</v>
      </c>
      <c r="AL8" s="834"/>
      <c r="AM8" s="834"/>
      <c r="AN8" s="834"/>
      <c r="AO8" s="834"/>
      <c r="AP8" s="834" t="s">
        <v>595</v>
      </c>
      <c r="AQ8" s="834"/>
      <c r="AR8" s="834"/>
      <c r="AS8" s="834"/>
      <c r="AT8" s="834"/>
      <c r="AU8" s="835"/>
      <c r="AV8" s="835"/>
      <c r="AW8" s="835"/>
      <c r="AX8" s="835"/>
      <c r="AY8" s="836"/>
      <c r="AZ8" s="235"/>
      <c r="BA8" s="235"/>
      <c r="BB8" s="235"/>
      <c r="BC8" s="235"/>
      <c r="BD8" s="235"/>
      <c r="BE8" s="236"/>
      <c r="BF8" s="236"/>
      <c r="BG8" s="236"/>
      <c r="BH8" s="236"/>
      <c r="BI8" s="236"/>
      <c r="BJ8" s="236"/>
      <c r="BK8" s="236"/>
      <c r="BL8" s="236"/>
      <c r="BM8" s="236"/>
      <c r="BN8" s="236"/>
      <c r="BO8" s="236"/>
      <c r="BP8" s="236"/>
      <c r="BQ8" s="241">
        <v>2</v>
      </c>
      <c r="BR8" s="242"/>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7"/>
    </row>
    <row r="9" spans="1:131" s="238" customFormat="1" ht="26.25" customHeight="1" x14ac:dyDescent="0.15">
      <c r="A9" s="241">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35"/>
      <c r="BA9" s="235"/>
      <c r="BB9" s="235"/>
      <c r="BC9" s="235"/>
      <c r="BD9" s="235"/>
      <c r="BE9" s="236"/>
      <c r="BF9" s="236"/>
      <c r="BG9" s="236"/>
      <c r="BH9" s="236"/>
      <c r="BI9" s="236"/>
      <c r="BJ9" s="236"/>
      <c r="BK9" s="236"/>
      <c r="BL9" s="236"/>
      <c r="BM9" s="236"/>
      <c r="BN9" s="236"/>
      <c r="BO9" s="236"/>
      <c r="BP9" s="236"/>
      <c r="BQ9" s="241">
        <v>3</v>
      </c>
      <c r="BR9" s="242"/>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7"/>
    </row>
    <row r="10" spans="1:131" s="238" customFormat="1" ht="26.25" customHeight="1" x14ac:dyDescent="0.15">
      <c r="A10" s="241">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35"/>
      <c r="BA10" s="235"/>
      <c r="BB10" s="235"/>
      <c r="BC10" s="235"/>
      <c r="BD10" s="235"/>
      <c r="BE10" s="236"/>
      <c r="BF10" s="236"/>
      <c r="BG10" s="236"/>
      <c r="BH10" s="236"/>
      <c r="BI10" s="236"/>
      <c r="BJ10" s="236"/>
      <c r="BK10" s="236"/>
      <c r="BL10" s="236"/>
      <c r="BM10" s="236"/>
      <c r="BN10" s="236"/>
      <c r="BO10" s="236"/>
      <c r="BP10" s="236"/>
      <c r="BQ10" s="241">
        <v>4</v>
      </c>
      <c r="BR10" s="242"/>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7"/>
    </row>
    <row r="11" spans="1:131" s="238" customFormat="1" ht="26.25" customHeight="1" x14ac:dyDescent="0.15">
      <c r="A11" s="241">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35"/>
      <c r="BA11" s="235"/>
      <c r="BB11" s="235"/>
      <c r="BC11" s="235"/>
      <c r="BD11" s="235"/>
      <c r="BE11" s="236"/>
      <c r="BF11" s="236"/>
      <c r="BG11" s="236"/>
      <c r="BH11" s="236"/>
      <c r="BI11" s="236"/>
      <c r="BJ11" s="236"/>
      <c r="BK11" s="236"/>
      <c r="BL11" s="236"/>
      <c r="BM11" s="236"/>
      <c r="BN11" s="236"/>
      <c r="BO11" s="236"/>
      <c r="BP11" s="236"/>
      <c r="BQ11" s="241">
        <v>5</v>
      </c>
      <c r="BR11" s="242"/>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7"/>
    </row>
    <row r="12" spans="1:131" s="238" customFormat="1" ht="26.25" customHeight="1" x14ac:dyDescent="0.15">
      <c r="A12" s="241">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35"/>
      <c r="BA12" s="235"/>
      <c r="BB12" s="235"/>
      <c r="BC12" s="235"/>
      <c r="BD12" s="235"/>
      <c r="BE12" s="236"/>
      <c r="BF12" s="236"/>
      <c r="BG12" s="236"/>
      <c r="BH12" s="236"/>
      <c r="BI12" s="236"/>
      <c r="BJ12" s="236"/>
      <c r="BK12" s="236"/>
      <c r="BL12" s="236"/>
      <c r="BM12" s="236"/>
      <c r="BN12" s="236"/>
      <c r="BO12" s="236"/>
      <c r="BP12" s="236"/>
      <c r="BQ12" s="241">
        <v>6</v>
      </c>
      <c r="BR12" s="242"/>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7"/>
    </row>
    <row r="13" spans="1:131" s="238" customFormat="1" ht="26.25" customHeight="1" x14ac:dyDescent="0.15">
      <c r="A13" s="241">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35"/>
      <c r="BA13" s="235"/>
      <c r="BB13" s="235"/>
      <c r="BC13" s="235"/>
      <c r="BD13" s="235"/>
      <c r="BE13" s="236"/>
      <c r="BF13" s="236"/>
      <c r="BG13" s="236"/>
      <c r="BH13" s="236"/>
      <c r="BI13" s="236"/>
      <c r="BJ13" s="236"/>
      <c r="BK13" s="236"/>
      <c r="BL13" s="236"/>
      <c r="BM13" s="236"/>
      <c r="BN13" s="236"/>
      <c r="BO13" s="236"/>
      <c r="BP13" s="236"/>
      <c r="BQ13" s="241">
        <v>7</v>
      </c>
      <c r="BR13" s="242"/>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7"/>
    </row>
    <row r="14" spans="1:131" s="238" customFormat="1" ht="26.25" customHeight="1" x14ac:dyDescent="0.15">
      <c r="A14" s="241">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35"/>
      <c r="BA14" s="235"/>
      <c r="BB14" s="235"/>
      <c r="BC14" s="235"/>
      <c r="BD14" s="235"/>
      <c r="BE14" s="236"/>
      <c r="BF14" s="236"/>
      <c r="BG14" s="236"/>
      <c r="BH14" s="236"/>
      <c r="BI14" s="236"/>
      <c r="BJ14" s="236"/>
      <c r="BK14" s="236"/>
      <c r="BL14" s="236"/>
      <c r="BM14" s="236"/>
      <c r="BN14" s="236"/>
      <c r="BO14" s="236"/>
      <c r="BP14" s="236"/>
      <c r="BQ14" s="241">
        <v>8</v>
      </c>
      <c r="BR14" s="242"/>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7"/>
    </row>
    <row r="15" spans="1:131" s="238" customFormat="1" ht="26.25" customHeight="1" x14ac:dyDescent="0.15">
      <c r="A15" s="241">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35"/>
      <c r="BA15" s="235"/>
      <c r="BB15" s="235"/>
      <c r="BC15" s="235"/>
      <c r="BD15" s="235"/>
      <c r="BE15" s="236"/>
      <c r="BF15" s="236"/>
      <c r="BG15" s="236"/>
      <c r="BH15" s="236"/>
      <c r="BI15" s="236"/>
      <c r="BJ15" s="236"/>
      <c r="BK15" s="236"/>
      <c r="BL15" s="236"/>
      <c r="BM15" s="236"/>
      <c r="BN15" s="236"/>
      <c r="BO15" s="236"/>
      <c r="BP15" s="236"/>
      <c r="BQ15" s="241">
        <v>9</v>
      </c>
      <c r="BR15" s="242"/>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7"/>
    </row>
    <row r="16" spans="1:131" s="238" customFormat="1" ht="26.25" customHeight="1" x14ac:dyDescent="0.15">
      <c r="A16" s="241">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35"/>
      <c r="BA16" s="235"/>
      <c r="BB16" s="235"/>
      <c r="BC16" s="235"/>
      <c r="BD16" s="235"/>
      <c r="BE16" s="236"/>
      <c r="BF16" s="236"/>
      <c r="BG16" s="236"/>
      <c r="BH16" s="236"/>
      <c r="BI16" s="236"/>
      <c r="BJ16" s="236"/>
      <c r="BK16" s="236"/>
      <c r="BL16" s="236"/>
      <c r="BM16" s="236"/>
      <c r="BN16" s="236"/>
      <c r="BO16" s="236"/>
      <c r="BP16" s="236"/>
      <c r="BQ16" s="241">
        <v>10</v>
      </c>
      <c r="BR16" s="242"/>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7"/>
    </row>
    <row r="17" spans="1:131" s="238" customFormat="1" ht="26.25" customHeight="1" x14ac:dyDescent="0.15">
      <c r="A17" s="241">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35"/>
      <c r="BA17" s="235"/>
      <c r="BB17" s="235"/>
      <c r="BC17" s="235"/>
      <c r="BD17" s="235"/>
      <c r="BE17" s="236"/>
      <c r="BF17" s="236"/>
      <c r="BG17" s="236"/>
      <c r="BH17" s="236"/>
      <c r="BI17" s="236"/>
      <c r="BJ17" s="236"/>
      <c r="BK17" s="236"/>
      <c r="BL17" s="236"/>
      <c r="BM17" s="236"/>
      <c r="BN17" s="236"/>
      <c r="BO17" s="236"/>
      <c r="BP17" s="236"/>
      <c r="BQ17" s="241">
        <v>11</v>
      </c>
      <c r="BR17" s="242"/>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7"/>
    </row>
    <row r="18" spans="1:131" s="238" customFormat="1" ht="26.25" customHeight="1" x14ac:dyDescent="0.15">
      <c r="A18" s="241">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35"/>
      <c r="BA18" s="235"/>
      <c r="BB18" s="235"/>
      <c r="BC18" s="235"/>
      <c r="BD18" s="235"/>
      <c r="BE18" s="236"/>
      <c r="BF18" s="236"/>
      <c r="BG18" s="236"/>
      <c r="BH18" s="236"/>
      <c r="BI18" s="236"/>
      <c r="BJ18" s="236"/>
      <c r="BK18" s="236"/>
      <c r="BL18" s="236"/>
      <c r="BM18" s="236"/>
      <c r="BN18" s="236"/>
      <c r="BO18" s="236"/>
      <c r="BP18" s="236"/>
      <c r="BQ18" s="241">
        <v>12</v>
      </c>
      <c r="BR18" s="242"/>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7"/>
    </row>
    <row r="19" spans="1:131" s="238" customFormat="1" ht="26.25" customHeight="1" x14ac:dyDescent="0.15">
      <c r="A19" s="241">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35"/>
      <c r="BA19" s="235"/>
      <c r="BB19" s="235"/>
      <c r="BC19" s="235"/>
      <c r="BD19" s="235"/>
      <c r="BE19" s="236"/>
      <c r="BF19" s="236"/>
      <c r="BG19" s="236"/>
      <c r="BH19" s="236"/>
      <c r="BI19" s="236"/>
      <c r="BJ19" s="236"/>
      <c r="BK19" s="236"/>
      <c r="BL19" s="236"/>
      <c r="BM19" s="236"/>
      <c r="BN19" s="236"/>
      <c r="BO19" s="236"/>
      <c r="BP19" s="236"/>
      <c r="BQ19" s="241">
        <v>13</v>
      </c>
      <c r="BR19" s="242"/>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7"/>
    </row>
    <row r="20" spans="1:131" s="238" customFormat="1" ht="26.25" customHeight="1" x14ac:dyDescent="0.15">
      <c r="A20" s="241">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35"/>
      <c r="BA20" s="235"/>
      <c r="BB20" s="235"/>
      <c r="BC20" s="235"/>
      <c r="BD20" s="235"/>
      <c r="BE20" s="236"/>
      <c r="BF20" s="236"/>
      <c r="BG20" s="236"/>
      <c r="BH20" s="236"/>
      <c r="BI20" s="236"/>
      <c r="BJ20" s="236"/>
      <c r="BK20" s="236"/>
      <c r="BL20" s="236"/>
      <c r="BM20" s="236"/>
      <c r="BN20" s="236"/>
      <c r="BO20" s="236"/>
      <c r="BP20" s="236"/>
      <c r="BQ20" s="241">
        <v>14</v>
      </c>
      <c r="BR20" s="242"/>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7"/>
    </row>
    <row r="21" spans="1:131" s="238" customFormat="1" ht="26.25" customHeight="1" thickBot="1" x14ac:dyDescent="0.2">
      <c r="A21" s="241">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35"/>
      <c r="BA21" s="235"/>
      <c r="BB21" s="235"/>
      <c r="BC21" s="235"/>
      <c r="BD21" s="235"/>
      <c r="BE21" s="236"/>
      <c r="BF21" s="236"/>
      <c r="BG21" s="236"/>
      <c r="BH21" s="236"/>
      <c r="BI21" s="236"/>
      <c r="BJ21" s="236"/>
      <c r="BK21" s="236"/>
      <c r="BL21" s="236"/>
      <c r="BM21" s="236"/>
      <c r="BN21" s="236"/>
      <c r="BO21" s="236"/>
      <c r="BP21" s="236"/>
      <c r="BQ21" s="241">
        <v>15</v>
      </c>
      <c r="BR21" s="242"/>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7"/>
    </row>
    <row r="22" spans="1:131" s="238" customFormat="1" ht="26.25" customHeight="1" x14ac:dyDescent="0.15">
      <c r="A22" s="241">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394</v>
      </c>
      <c r="BA22" s="870"/>
      <c r="BB22" s="870"/>
      <c r="BC22" s="870"/>
      <c r="BD22" s="871"/>
      <c r="BE22" s="236"/>
      <c r="BF22" s="236"/>
      <c r="BG22" s="236"/>
      <c r="BH22" s="236"/>
      <c r="BI22" s="236"/>
      <c r="BJ22" s="236"/>
      <c r="BK22" s="236"/>
      <c r="BL22" s="236"/>
      <c r="BM22" s="236"/>
      <c r="BN22" s="236"/>
      <c r="BO22" s="236"/>
      <c r="BP22" s="236"/>
      <c r="BQ22" s="241">
        <v>16</v>
      </c>
      <c r="BR22" s="242"/>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7"/>
    </row>
    <row r="23" spans="1:131" s="238" customFormat="1" ht="26.25" customHeight="1" thickBot="1" x14ac:dyDescent="0.2">
      <c r="A23" s="243" t="s">
        <v>395</v>
      </c>
      <c r="B23" s="853" t="s">
        <v>396</v>
      </c>
      <c r="C23" s="854"/>
      <c r="D23" s="854"/>
      <c r="E23" s="854"/>
      <c r="F23" s="854"/>
      <c r="G23" s="854"/>
      <c r="H23" s="854"/>
      <c r="I23" s="854"/>
      <c r="J23" s="854"/>
      <c r="K23" s="854"/>
      <c r="L23" s="854"/>
      <c r="M23" s="854"/>
      <c r="N23" s="854"/>
      <c r="O23" s="854"/>
      <c r="P23" s="855"/>
      <c r="Q23" s="856">
        <v>8767</v>
      </c>
      <c r="R23" s="857"/>
      <c r="S23" s="857"/>
      <c r="T23" s="857"/>
      <c r="U23" s="857"/>
      <c r="V23" s="857">
        <v>7498</v>
      </c>
      <c r="W23" s="857"/>
      <c r="X23" s="857"/>
      <c r="Y23" s="857"/>
      <c r="Z23" s="857"/>
      <c r="AA23" s="857">
        <v>1269</v>
      </c>
      <c r="AB23" s="857"/>
      <c r="AC23" s="857"/>
      <c r="AD23" s="857"/>
      <c r="AE23" s="858"/>
      <c r="AF23" s="859">
        <v>1220</v>
      </c>
      <c r="AG23" s="857"/>
      <c r="AH23" s="857"/>
      <c r="AI23" s="857"/>
      <c r="AJ23" s="860"/>
      <c r="AK23" s="861"/>
      <c r="AL23" s="862"/>
      <c r="AM23" s="862"/>
      <c r="AN23" s="862"/>
      <c r="AO23" s="862"/>
      <c r="AP23" s="857">
        <v>7137</v>
      </c>
      <c r="AQ23" s="857"/>
      <c r="AR23" s="857"/>
      <c r="AS23" s="857"/>
      <c r="AT23" s="857"/>
      <c r="AU23" s="873"/>
      <c r="AV23" s="873"/>
      <c r="AW23" s="873"/>
      <c r="AX23" s="873"/>
      <c r="AY23" s="874"/>
      <c r="AZ23" s="875" t="s">
        <v>397</v>
      </c>
      <c r="BA23" s="876"/>
      <c r="BB23" s="876"/>
      <c r="BC23" s="876"/>
      <c r="BD23" s="877"/>
      <c r="BE23" s="236"/>
      <c r="BF23" s="236"/>
      <c r="BG23" s="236"/>
      <c r="BH23" s="236"/>
      <c r="BI23" s="236"/>
      <c r="BJ23" s="236"/>
      <c r="BK23" s="236"/>
      <c r="BL23" s="236"/>
      <c r="BM23" s="236"/>
      <c r="BN23" s="236"/>
      <c r="BO23" s="236"/>
      <c r="BP23" s="236"/>
      <c r="BQ23" s="241">
        <v>17</v>
      </c>
      <c r="BR23" s="242"/>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7"/>
    </row>
    <row r="24" spans="1:131" s="238" customFormat="1" ht="26.25" customHeight="1" x14ac:dyDescent="0.15">
      <c r="A24" s="872" t="s">
        <v>398</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35"/>
      <c r="BA24" s="235"/>
      <c r="BB24" s="235"/>
      <c r="BC24" s="235"/>
      <c r="BD24" s="235"/>
      <c r="BE24" s="236"/>
      <c r="BF24" s="236"/>
      <c r="BG24" s="236"/>
      <c r="BH24" s="236"/>
      <c r="BI24" s="236"/>
      <c r="BJ24" s="236"/>
      <c r="BK24" s="236"/>
      <c r="BL24" s="236"/>
      <c r="BM24" s="236"/>
      <c r="BN24" s="236"/>
      <c r="BO24" s="236"/>
      <c r="BP24" s="236"/>
      <c r="BQ24" s="241">
        <v>18</v>
      </c>
      <c r="BR24" s="242"/>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7"/>
    </row>
    <row r="25" spans="1:131" ht="26.25" customHeight="1" thickBot="1" x14ac:dyDescent="0.2">
      <c r="A25" s="789" t="s">
        <v>399</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35"/>
      <c r="BK25" s="235"/>
      <c r="BL25" s="235"/>
      <c r="BM25" s="235"/>
      <c r="BN25" s="235"/>
      <c r="BO25" s="244"/>
      <c r="BP25" s="244"/>
      <c r="BQ25" s="241">
        <v>19</v>
      </c>
      <c r="BR25" s="242"/>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33"/>
    </row>
    <row r="26" spans="1:131" ht="26.25" customHeight="1" x14ac:dyDescent="0.15">
      <c r="A26" s="791" t="s">
        <v>375</v>
      </c>
      <c r="B26" s="792"/>
      <c r="C26" s="792"/>
      <c r="D26" s="792"/>
      <c r="E26" s="792"/>
      <c r="F26" s="792"/>
      <c r="G26" s="792"/>
      <c r="H26" s="792"/>
      <c r="I26" s="792"/>
      <c r="J26" s="792"/>
      <c r="K26" s="792"/>
      <c r="L26" s="792"/>
      <c r="M26" s="792"/>
      <c r="N26" s="792"/>
      <c r="O26" s="792"/>
      <c r="P26" s="793"/>
      <c r="Q26" s="797" t="s">
        <v>400</v>
      </c>
      <c r="R26" s="798"/>
      <c r="S26" s="798"/>
      <c r="T26" s="798"/>
      <c r="U26" s="799"/>
      <c r="V26" s="797" t="s">
        <v>401</v>
      </c>
      <c r="W26" s="798"/>
      <c r="X26" s="798"/>
      <c r="Y26" s="798"/>
      <c r="Z26" s="799"/>
      <c r="AA26" s="797" t="s">
        <v>402</v>
      </c>
      <c r="AB26" s="798"/>
      <c r="AC26" s="798"/>
      <c r="AD26" s="798"/>
      <c r="AE26" s="798"/>
      <c r="AF26" s="878" t="s">
        <v>403</v>
      </c>
      <c r="AG26" s="879"/>
      <c r="AH26" s="879"/>
      <c r="AI26" s="879"/>
      <c r="AJ26" s="880"/>
      <c r="AK26" s="798" t="s">
        <v>404</v>
      </c>
      <c r="AL26" s="798"/>
      <c r="AM26" s="798"/>
      <c r="AN26" s="798"/>
      <c r="AO26" s="799"/>
      <c r="AP26" s="797" t="s">
        <v>405</v>
      </c>
      <c r="AQ26" s="798"/>
      <c r="AR26" s="798"/>
      <c r="AS26" s="798"/>
      <c r="AT26" s="799"/>
      <c r="AU26" s="797" t="s">
        <v>406</v>
      </c>
      <c r="AV26" s="798"/>
      <c r="AW26" s="798"/>
      <c r="AX26" s="798"/>
      <c r="AY26" s="799"/>
      <c r="AZ26" s="797" t="s">
        <v>407</v>
      </c>
      <c r="BA26" s="798"/>
      <c r="BB26" s="798"/>
      <c r="BC26" s="798"/>
      <c r="BD26" s="799"/>
      <c r="BE26" s="797" t="s">
        <v>382</v>
      </c>
      <c r="BF26" s="798"/>
      <c r="BG26" s="798"/>
      <c r="BH26" s="798"/>
      <c r="BI26" s="804"/>
      <c r="BJ26" s="235"/>
      <c r="BK26" s="235"/>
      <c r="BL26" s="235"/>
      <c r="BM26" s="235"/>
      <c r="BN26" s="235"/>
      <c r="BO26" s="244"/>
      <c r="BP26" s="244"/>
      <c r="BQ26" s="241">
        <v>20</v>
      </c>
      <c r="BR26" s="242"/>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33"/>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35"/>
      <c r="BK27" s="235"/>
      <c r="BL27" s="235"/>
      <c r="BM27" s="235"/>
      <c r="BN27" s="235"/>
      <c r="BO27" s="244"/>
      <c r="BP27" s="244"/>
      <c r="BQ27" s="241">
        <v>21</v>
      </c>
      <c r="BR27" s="242"/>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33"/>
    </row>
    <row r="28" spans="1:131" ht="26.25" customHeight="1" thickTop="1" x14ac:dyDescent="0.15">
      <c r="A28" s="245">
        <v>1</v>
      </c>
      <c r="B28" s="813" t="s">
        <v>408</v>
      </c>
      <c r="C28" s="814"/>
      <c r="D28" s="814"/>
      <c r="E28" s="814"/>
      <c r="F28" s="814"/>
      <c r="G28" s="814"/>
      <c r="H28" s="814"/>
      <c r="I28" s="814"/>
      <c r="J28" s="814"/>
      <c r="K28" s="814"/>
      <c r="L28" s="814"/>
      <c r="M28" s="814"/>
      <c r="N28" s="814"/>
      <c r="O28" s="814"/>
      <c r="P28" s="815"/>
      <c r="Q28" s="886">
        <v>1808</v>
      </c>
      <c r="R28" s="887"/>
      <c r="S28" s="887"/>
      <c r="T28" s="887"/>
      <c r="U28" s="887"/>
      <c r="V28" s="887">
        <v>1750</v>
      </c>
      <c r="W28" s="887"/>
      <c r="X28" s="887"/>
      <c r="Y28" s="887"/>
      <c r="Z28" s="887"/>
      <c r="AA28" s="887">
        <v>57</v>
      </c>
      <c r="AB28" s="887"/>
      <c r="AC28" s="887"/>
      <c r="AD28" s="887"/>
      <c r="AE28" s="888"/>
      <c r="AF28" s="889">
        <v>57</v>
      </c>
      <c r="AG28" s="887"/>
      <c r="AH28" s="887"/>
      <c r="AI28" s="887"/>
      <c r="AJ28" s="890"/>
      <c r="AK28" s="891">
        <v>149</v>
      </c>
      <c r="AL28" s="892"/>
      <c r="AM28" s="892"/>
      <c r="AN28" s="892"/>
      <c r="AO28" s="892"/>
      <c r="AP28" s="892" t="s">
        <v>595</v>
      </c>
      <c r="AQ28" s="892"/>
      <c r="AR28" s="892"/>
      <c r="AS28" s="892"/>
      <c r="AT28" s="892"/>
      <c r="AU28" s="892" t="s">
        <v>595</v>
      </c>
      <c r="AV28" s="892"/>
      <c r="AW28" s="892"/>
      <c r="AX28" s="892"/>
      <c r="AY28" s="892"/>
      <c r="AZ28" s="893" t="s">
        <v>595</v>
      </c>
      <c r="BA28" s="893"/>
      <c r="BB28" s="893"/>
      <c r="BC28" s="893"/>
      <c r="BD28" s="893"/>
      <c r="BE28" s="884"/>
      <c r="BF28" s="884"/>
      <c r="BG28" s="884"/>
      <c r="BH28" s="884"/>
      <c r="BI28" s="885"/>
      <c r="BJ28" s="235"/>
      <c r="BK28" s="235"/>
      <c r="BL28" s="235"/>
      <c r="BM28" s="235"/>
      <c r="BN28" s="235"/>
      <c r="BO28" s="244"/>
      <c r="BP28" s="244"/>
      <c r="BQ28" s="241">
        <v>22</v>
      </c>
      <c r="BR28" s="242"/>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33"/>
    </row>
    <row r="29" spans="1:131" ht="26.25" customHeight="1" x14ac:dyDescent="0.15">
      <c r="A29" s="245">
        <v>2</v>
      </c>
      <c r="B29" s="844" t="s">
        <v>409</v>
      </c>
      <c r="C29" s="845"/>
      <c r="D29" s="845"/>
      <c r="E29" s="845"/>
      <c r="F29" s="845"/>
      <c r="G29" s="845"/>
      <c r="H29" s="845"/>
      <c r="I29" s="845"/>
      <c r="J29" s="845"/>
      <c r="K29" s="845"/>
      <c r="L29" s="845"/>
      <c r="M29" s="845"/>
      <c r="N29" s="845"/>
      <c r="O29" s="845"/>
      <c r="P29" s="846"/>
      <c r="Q29" s="847">
        <v>1713</v>
      </c>
      <c r="R29" s="848"/>
      <c r="S29" s="848"/>
      <c r="T29" s="848"/>
      <c r="U29" s="848"/>
      <c r="V29" s="848">
        <v>1663</v>
      </c>
      <c r="W29" s="848"/>
      <c r="X29" s="848"/>
      <c r="Y29" s="848"/>
      <c r="Z29" s="848"/>
      <c r="AA29" s="848">
        <v>50</v>
      </c>
      <c r="AB29" s="848"/>
      <c r="AC29" s="848"/>
      <c r="AD29" s="848"/>
      <c r="AE29" s="849"/>
      <c r="AF29" s="850">
        <v>50</v>
      </c>
      <c r="AG29" s="851"/>
      <c r="AH29" s="851"/>
      <c r="AI29" s="851"/>
      <c r="AJ29" s="852"/>
      <c r="AK29" s="898">
        <v>333</v>
      </c>
      <c r="AL29" s="894"/>
      <c r="AM29" s="894"/>
      <c r="AN29" s="894"/>
      <c r="AO29" s="894"/>
      <c r="AP29" s="894" t="s">
        <v>595</v>
      </c>
      <c r="AQ29" s="894"/>
      <c r="AR29" s="894"/>
      <c r="AS29" s="894"/>
      <c r="AT29" s="894"/>
      <c r="AU29" s="894" t="s">
        <v>595</v>
      </c>
      <c r="AV29" s="894"/>
      <c r="AW29" s="894"/>
      <c r="AX29" s="894"/>
      <c r="AY29" s="894"/>
      <c r="AZ29" s="895" t="s">
        <v>595</v>
      </c>
      <c r="BA29" s="895"/>
      <c r="BB29" s="895"/>
      <c r="BC29" s="895"/>
      <c r="BD29" s="895"/>
      <c r="BE29" s="896"/>
      <c r="BF29" s="896"/>
      <c r="BG29" s="896"/>
      <c r="BH29" s="896"/>
      <c r="BI29" s="897"/>
      <c r="BJ29" s="235"/>
      <c r="BK29" s="235"/>
      <c r="BL29" s="235"/>
      <c r="BM29" s="235"/>
      <c r="BN29" s="235"/>
      <c r="BO29" s="244"/>
      <c r="BP29" s="244"/>
      <c r="BQ29" s="241">
        <v>23</v>
      </c>
      <c r="BR29" s="242"/>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33"/>
    </row>
    <row r="30" spans="1:131" ht="26.25" customHeight="1" x14ac:dyDescent="0.15">
      <c r="A30" s="245">
        <v>3</v>
      </c>
      <c r="B30" s="844" t="s">
        <v>410</v>
      </c>
      <c r="C30" s="845"/>
      <c r="D30" s="845"/>
      <c r="E30" s="845"/>
      <c r="F30" s="845"/>
      <c r="G30" s="845"/>
      <c r="H30" s="845"/>
      <c r="I30" s="845"/>
      <c r="J30" s="845"/>
      <c r="K30" s="845"/>
      <c r="L30" s="845"/>
      <c r="M30" s="845"/>
      <c r="N30" s="845"/>
      <c r="O30" s="845"/>
      <c r="P30" s="846"/>
      <c r="Q30" s="847">
        <v>183</v>
      </c>
      <c r="R30" s="848"/>
      <c r="S30" s="848"/>
      <c r="T30" s="848"/>
      <c r="U30" s="848"/>
      <c r="V30" s="848">
        <v>182</v>
      </c>
      <c r="W30" s="848"/>
      <c r="X30" s="848"/>
      <c r="Y30" s="848"/>
      <c r="Z30" s="848"/>
      <c r="AA30" s="848">
        <v>1</v>
      </c>
      <c r="AB30" s="848"/>
      <c r="AC30" s="848"/>
      <c r="AD30" s="848"/>
      <c r="AE30" s="849"/>
      <c r="AF30" s="850">
        <v>1</v>
      </c>
      <c r="AG30" s="851"/>
      <c r="AH30" s="851"/>
      <c r="AI30" s="851"/>
      <c r="AJ30" s="852"/>
      <c r="AK30" s="898">
        <v>55</v>
      </c>
      <c r="AL30" s="894"/>
      <c r="AM30" s="894"/>
      <c r="AN30" s="894"/>
      <c r="AO30" s="894"/>
      <c r="AP30" s="894" t="s">
        <v>595</v>
      </c>
      <c r="AQ30" s="894"/>
      <c r="AR30" s="894"/>
      <c r="AS30" s="894"/>
      <c r="AT30" s="894"/>
      <c r="AU30" s="894" t="s">
        <v>595</v>
      </c>
      <c r="AV30" s="894"/>
      <c r="AW30" s="894"/>
      <c r="AX30" s="894"/>
      <c r="AY30" s="894"/>
      <c r="AZ30" s="895" t="s">
        <v>595</v>
      </c>
      <c r="BA30" s="895"/>
      <c r="BB30" s="895"/>
      <c r="BC30" s="895"/>
      <c r="BD30" s="895"/>
      <c r="BE30" s="896"/>
      <c r="BF30" s="896"/>
      <c r="BG30" s="896"/>
      <c r="BH30" s="896"/>
      <c r="BI30" s="897"/>
      <c r="BJ30" s="235"/>
      <c r="BK30" s="235"/>
      <c r="BL30" s="235"/>
      <c r="BM30" s="235"/>
      <c r="BN30" s="235"/>
      <c r="BO30" s="244"/>
      <c r="BP30" s="244"/>
      <c r="BQ30" s="241">
        <v>24</v>
      </c>
      <c r="BR30" s="242"/>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33"/>
    </row>
    <row r="31" spans="1:131" ht="26.25" customHeight="1" x14ac:dyDescent="0.15">
      <c r="A31" s="245">
        <v>4</v>
      </c>
      <c r="B31" s="844" t="s">
        <v>411</v>
      </c>
      <c r="C31" s="845"/>
      <c r="D31" s="845"/>
      <c r="E31" s="845"/>
      <c r="F31" s="845"/>
      <c r="G31" s="845"/>
      <c r="H31" s="845"/>
      <c r="I31" s="845"/>
      <c r="J31" s="845"/>
      <c r="K31" s="845"/>
      <c r="L31" s="845"/>
      <c r="M31" s="845"/>
      <c r="N31" s="845"/>
      <c r="O31" s="845"/>
      <c r="P31" s="846"/>
      <c r="Q31" s="847">
        <v>435</v>
      </c>
      <c r="R31" s="848"/>
      <c r="S31" s="848"/>
      <c r="T31" s="848"/>
      <c r="U31" s="848"/>
      <c r="V31" s="848">
        <v>423</v>
      </c>
      <c r="W31" s="848"/>
      <c r="X31" s="848"/>
      <c r="Y31" s="848"/>
      <c r="Z31" s="848"/>
      <c r="AA31" s="848">
        <v>12</v>
      </c>
      <c r="AB31" s="848"/>
      <c r="AC31" s="848"/>
      <c r="AD31" s="848"/>
      <c r="AE31" s="849"/>
      <c r="AF31" s="850">
        <v>239</v>
      </c>
      <c r="AG31" s="851"/>
      <c r="AH31" s="851"/>
      <c r="AI31" s="851"/>
      <c r="AJ31" s="852"/>
      <c r="AK31" s="898">
        <v>60</v>
      </c>
      <c r="AL31" s="894"/>
      <c r="AM31" s="894"/>
      <c r="AN31" s="894"/>
      <c r="AO31" s="894"/>
      <c r="AP31" s="894">
        <v>1071</v>
      </c>
      <c r="AQ31" s="894"/>
      <c r="AR31" s="894"/>
      <c r="AS31" s="894"/>
      <c r="AT31" s="894"/>
      <c r="AU31" s="894">
        <v>342</v>
      </c>
      <c r="AV31" s="894"/>
      <c r="AW31" s="894"/>
      <c r="AX31" s="894"/>
      <c r="AY31" s="894"/>
      <c r="AZ31" s="895" t="s">
        <v>595</v>
      </c>
      <c r="BA31" s="895"/>
      <c r="BB31" s="895"/>
      <c r="BC31" s="895"/>
      <c r="BD31" s="895"/>
      <c r="BE31" s="896" t="s">
        <v>412</v>
      </c>
      <c r="BF31" s="896"/>
      <c r="BG31" s="896"/>
      <c r="BH31" s="896"/>
      <c r="BI31" s="897"/>
      <c r="BJ31" s="235"/>
      <c r="BK31" s="235"/>
      <c r="BL31" s="235"/>
      <c r="BM31" s="235"/>
      <c r="BN31" s="235"/>
      <c r="BO31" s="244"/>
      <c r="BP31" s="244"/>
      <c r="BQ31" s="241">
        <v>25</v>
      </c>
      <c r="BR31" s="242"/>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33"/>
    </row>
    <row r="32" spans="1:131" ht="26.25" customHeight="1" x14ac:dyDescent="0.15">
      <c r="A32" s="245">
        <v>5</v>
      </c>
      <c r="B32" s="844" t="s">
        <v>413</v>
      </c>
      <c r="C32" s="845"/>
      <c r="D32" s="845"/>
      <c r="E32" s="845"/>
      <c r="F32" s="845"/>
      <c r="G32" s="845"/>
      <c r="H32" s="845"/>
      <c r="I32" s="845"/>
      <c r="J32" s="845"/>
      <c r="K32" s="845"/>
      <c r="L32" s="845"/>
      <c r="M32" s="845"/>
      <c r="N32" s="845"/>
      <c r="O32" s="845"/>
      <c r="P32" s="846"/>
      <c r="Q32" s="847">
        <v>215</v>
      </c>
      <c r="R32" s="848"/>
      <c r="S32" s="848"/>
      <c r="T32" s="848"/>
      <c r="U32" s="848"/>
      <c r="V32" s="848">
        <v>204</v>
      </c>
      <c r="W32" s="848"/>
      <c r="X32" s="848"/>
      <c r="Y32" s="848"/>
      <c r="Z32" s="848"/>
      <c r="AA32" s="848">
        <v>11</v>
      </c>
      <c r="AB32" s="848"/>
      <c r="AC32" s="848"/>
      <c r="AD32" s="848"/>
      <c r="AE32" s="849"/>
      <c r="AF32" s="850">
        <v>11</v>
      </c>
      <c r="AG32" s="851"/>
      <c r="AH32" s="851"/>
      <c r="AI32" s="851"/>
      <c r="AJ32" s="852"/>
      <c r="AK32" s="898">
        <v>131</v>
      </c>
      <c r="AL32" s="894"/>
      <c r="AM32" s="894"/>
      <c r="AN32" s="894"/>
      <c r="AO32" s="894"/>
      <c r="AP32" s="894">
        <v>1604</v>
      </c>
      <c r="AQ32" s="894"/>
      <c r="AR32" s="894"/>
      <c r="AS32" s="894"/>
      <c r="AT32" s="894"/>
      <c r="AU32" s="894">
        <v>1376</v>
      </c>
      <c r="AV32" s="894"/>
      <c r="AW32" s="894"/>
      <c r="AX32" s="894"/>
      <c r="AY32" s="894"/>
      <c r="AZ32" s="895" t="s">
        <v>595</v>
      </c>
      <c r="BA32" s="895"/>
      <c r="BB32" s="895"/>
      <c r="BC32" s="895"/>
      <c r="BD32" s="895"/>
      <c r="BE32" s="896" t="s">
        <v>414</v>
      </c>
      <c r="BF32" s="896"/>
      <c r="BG32" s="896"/>
      <c r="BH32" s="896"/>
      <c r="BI32" s="897"/>
      <c r="BJ32" s="235"/>
      <c r="BK32" s="235"/>
      <c r="BL32" s="235"/>
      <c r="BM32" s="235"/>
      <c r="BN32" s="235"/>
      <c r="BO32" s="244"/>
      <c r="BP32" s="244"/>
      <c r="BQ32" s="241">
        <v>26</v>
      </c>
      <c r="BR32" s="242"/>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33"/>
    </row>
    <row r="33" spans="1:131" ht="26.25" customHeight="1" x14ac:dyDescent="0.15">
      <c r="A33" s="245">
        <v>6</v>
      </c>
      <c r="B33" s="844" t="s">
        <v>415</v>
      </c>
      <c r="C33" s="845"/>
      <c r="D33" s="845"/>
      <c r="E33" s="845"/>
      <c r="F33" s="845"/>
      <c r="G33" s="845"/>
      <c r="H33" s="845"/>
      <c r="I33" s="845"/>
      <c r="J33" s="845"/>
      <c r="K33" s="845"/>
      <c r="L33" s="845"/>
      <c r="M33" s="845"/>
      <c r="N33" s="845"/>
      <c r="O33" s="845"/>
      <c r="P33" s="846"/>
      <c r="Q33" s="847">
        <v>168</v>
      </c>
      <c r="R33" s="848"/>
      <c r="S33" s="848"/>
      <c r="T33" s="848"/>
      <c r="U33" s="848"/>
      <c r="V33" s="848">
        <v>108</v>
      </c>
      <c r="W33" s="848"/>
      <c r="X33" s="848"/>
      <c r="Y33" s="848"/>
      <c r="Z33" s="848"/>
      <c r="AA33" s="848">
        <v>59</v>
      </c>
      <c r="AB33" s="848"/>
      <c r="AC33" s="848"/>
      <c r="AD33" s="848"/>
      <c r="AE33" s="849"/>
      <c r="AF33" s="850">
        <v>105</v>
      </c>
      <c r="AG33" s="851"/>
      <c r="AH33" s="851"/>
      <c r="AI33" s="851"/>
      <c r="AJ33" s="852"/>
      <c r="AK33" s="898">
        <v>5</v>
      </c>
      <c r="AL33" s="894"/>
      <c r="AM33" s="894"/>
      <c r="AN33" s="894"/>
      <c r="AO33" s="894"/>
      <c r="AP33" s="894" t="s">
        <v>595</v>
      </c>
      <c r="AQ33" s="894"/>
      <c r="AR33" s="894"/>
      <c r="AS33" s="894"/>
      <c r="AT33" s="894"/>
      <c r="AU33" s="894" t="s">
        <v>595</v>
      </c>
      <c r="AV33" s="894"/>
      <c r="AW33" s="894"/>
      <c r="AX33" s="894"/>
      <c r="AY33" s="894"/>
      <c r="AZ33" s="895" t="s">
        <v>595</v>
      </c>
      <c r="BA33" s="895"/>
      <c r="BB33" s="895"/>
      <c r="BC33" s="895"/>
      <c r="BD33" s="895"/>
      <c r="BE33" s="896" t="s">
        <v>416</v>
      </c>
      <c r="BF33" s="896"/>
      <c r="BG33" s="896"/>
      <c r="BH33" s="896"/>
      <c r="BI33" s="897"/>
      <c r="BJ33" s="235"/>
      <c r="BK33" s="235"/>
      <c r="BL33" s="235"/>
      <c r="BM33" s="235"/>
      <c r="BN33" s="235"/>
      <c r="BO33" s="244"/>
      <c r="BP33" s="244"/>
      <c r="BQ33" s="241">
        <v>27</v>
      </c>
      <c r="BR33" s="242"/>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33"/>
    </row>
    <row r="34" spans="1:131" ht="26.25" customHeight="1" x14ac:dyDescent="0.15">
      <c r="A34" s="245">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35"/>
      <c r="BK34" s="235"/>
      <c r="BL34" s="235"/>
      <c r="BM34" s="235"/>
      <c r="BN34" s="235"/>
      <c r="BO34" s="244"/>
      <c r="BP34" s="244"/>
      <c r="BQ34" s="241">
        <v>28</v>
      </c>
      <c r="BR34" s="242"/>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33"/>
    </row>
    <row r="35" spans="1:131" ht="26.25" customHeight="1" x14ac:dyDescent="0.15">
      <c r="A35" s="245">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35"/>
      <c r="BK35" s="235"/>
      <c r="BL35" s="235"/>
      <c r="BM35" s="235"/>
      <c r="BN35" s="235"/>
      <c r="BO35" s="244"/>
      <c r="BP35" s="244"/>
      <c r="BQ35" s="241">
        <v>29</v>
      </c>
      <c r="BR35" s="242"/>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33"/>
    </row>
    <row r="36" spans="1:131" ht="26.25" customHeight="1" x14ac:dyDescent="0.15">
      <c r="A36" s="245">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35"/>
      <c r="BK36" s="235"/>
      <c r="BL36" s="235"/>
      <c r="BM36" s="235"/>
      <c r="BN36" s="235"/>
      <c r="BO36" s="244"/>
      <c r="BP36" s="244"/>
      <c r="BQ36" s="241">
        <v>30</v>
      </c>
      <c r="BR36" s="242"/>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33"/>
    </row>
    <row r="37" spans="1:131" ht="26.25" customHeight="1" x14ac:dyDescent="0.15">
      <c r="A37" s="245">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35"/>
      <c r="BK37" s="235"/>
      <c r="BL37" s="235"/>
      <c r="BM37" s="235"/>
      <c r="BN37" s="235"/>
      <c r="BO37" s="244"/>
      <c r="BP37" s="244"/>
      <c r="BQ37" s="241">
        <v>31</v>
      </c>
      <c r="BR37" s="242"/>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33"/>
    </row>
    <row r="38" spans="1:131" ht="26.25" customHeight="1" x14ac:dyDescent="0.15">
      <c r="A38" s="245">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35"/>
      <c r="BK38" s="235"/>
      <c r="BL38" s="235"/>
      <c r="BM38" s="235"/>
      <c r="BN38" s="235"/>
      <c r="BO38" s="244"/>
      <c r="BP38" s="244"/>
      <c r="BQ38" s="241">
        <v>32</v>
      </c>
      <c r="BR38" s="242"/>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33"/>
    </row>
    <row r="39" spans="1:131" ht="26.25" customHeight="1" x14ac:dyDescent="0.15">
      <c r="A39" s="245">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35"/>
      <c r="BK39" s="235"/>
      <c r="BL39" s="235"/>
      <c r="BM39" s="235"/>
      <c r="BN39" s="235"/>
      <c r="BO39" s="244"/>
      <c r="BP39" s="244"/>
      <c r="BQ39" s="241">
        <v>33</v>
      </c>
      <c r="BR39" s="242"/>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33"/>
    </row>
    <row r="40" spans="1:131" ht="26.25" customHeight="1" x14ac:dyDescent="0.15">
      <c r="A40" s="241">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35"/>
      <c r="BK40" s="235"/>
      <c r="BL40" s="235"/>
      <c r="BM40" s="235"/>
      <c r="BN40" s="235"/>
      <c r="BO40" s="244"/>
      <c r="BP40" s="244"/>
      <c r="BQ40" s="241">
        <v>34</v>
      </c>
      <c r="BR40" s="242"/>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33"/>
    </row>
    <row r="41" spans="1:131" ht="26.25" customHeight="1" x14ac:dyDescent="0.15">
      <c r="A41" s="241">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35"/>
      <c r="BK41" s="235"/>
      <c r="BL41" s="235"/>
      <c r="BM41" s="235"/>
      <c r="BN41" s="235"/>
      <c r="BO41" s="244"/>
      <c r="BP41" s="244"/>
      <c r="BQ41" s="241">
        <v>35</v>
      </c>
      <c r="BR41" s="242"/>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33"/>
    </row>
    <row r="42" spans="1:131" ht="26.25" customHeight="1" x14ac:dyDescent="0.15">
      <c r="A42" s="241">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35"/>
      <c r="BK42" s="235"/>
      <c r="BL42" s="235"/>
      <c r="BM42" s="235"/>
      <c r="BN42" s="235"/>
      <c r="BO42" s="244"/>
      <c r="BP42" s="244"/>
      <c r="BQ42" s="241">
        <v>36</v>
      </c>
      <c r="BR42" s="242"/>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33"/>
    </row>
    <row r="43" spans="1:131" ht="26.25" customHeight="1" x14ac:dyDescent="0.15">
      <c r="A43" s="241">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35"/>
      <c r="BK43" s="235"/>
      <c r="BL43" s="235"/>
      <c r="BM43" s="235"/>
      <c r="BN43" s="235"/>
      <c r="BO43" s="244"/>
      <c r="BP43" s="244"/>
      <c r="BQ43" s="241">
        <v>37</v>
      </c>
      <c r="BR43" s="242"/>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33"/>
    </row>
    <row r="44" spans="1:131" ht="26.25" customHeight="1" x14ac:dyDescent="0.15">
      <c r="A44" s="241">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35"/>
      <c r="BK44" s="235"/>
      <c r="BL44" s="235"/>
      <c r="BM44" s="235"/>
      <c r="BN44" s="235"/>
      <c r="BO44" s="244"/>
      <c r="BP44" s="244"/>
      <c r="BQ44" s="241">
        <v>38</v>
      </c>
      <c r="BR44" s="242"/>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33"/>
    </row>
    <row r="45" spans="1:131" ht="26.25" customHeight="1" x14ac:dyDescent="0.15">
      <c r="A45" s="241">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35"/>
      <c r="BK45" s="235"/>
      <c r="BL45" s="235"/>
      <c r="BM45" s="235"/>
      <c r="BN45" s="235"/>
      <c r="BO45" s="244"/>
      <c r="BP45" s="244"/>
      <c r="BQ45" s="241">
        <v>39</v>
      </c>
      <c r="BR45" s="242"/>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33"/>
    </row>
    <row r="46" spans="1:131" ht="26.25" customHeight="1" x14ac:dyDescent="0.15">
      <c r="A46" s="241">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35"/>
      <c r="BK46" s="235"/>
      <c r="BL46" s="235"/>
      <c r="BM46" s="235"/>
      <c r="BN46" s="235"/>
      <c r="BO46" s="244"/>
      <c r="BP46" s="244"/>
      <c r="BQ46" s="241">
        <v>40</v>
      </c>
      <c r="BR46" s="242"/>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33"/>
    </row>
    <row r="47" spans="1:131" ht="26.25" customHeight="1" x14ac:dyDescent="0.15">
      <c r="A47" s="241">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35"/>
      <c r="BK47" s="235"/>
      <c r="BL47" s="235"/>
      <c r="BM47" s="235"/>
      <c r="BN47" s="235"/>
      <c r="BO47" s="244"/>
      <c r="BP47" s="244"/>
      <c r="BQ47" s="241">
        <v>41</v>
      </c>
      <c r="BR47" s="242"/>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33"/>
    </row>
    <row r="48" spans="1:131" ht="26.25" customHeight="1" x14ac:dyDescent="0.15">
      <c r="A48" s="241">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35"/>
      <c r="BK48" s="235"/>
      <c r="BL48" s="235"/>
      <c r="BM48" s="235"/>
      <c r="BN48" s="235"/>
      <c r="BO48" s="244"/>
      <c r="BP48" s="244"/>
      <c r="BQ48" s="241">
        <v>42</v>
      </c>
      <c r="BR48" s="242"/>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33"/>
    </row>
    <row r="49" spans="1:131" ht="26.25" customHeight="1" x14ac:dyDescent="0.15">
      <c r="A49" s="241">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35"/>
      <c r="BK49" s="235"/>
      <c r="BL49" s="235"/>
      <c r="BM49" s="235"/>
      <c r="BN49" s="235"/>
      <c r="BO49" s="244"/>
      <c r="BP49" s="244"/>
      <c r="BQ49" s="241">
        <v>43</v>
      </c>
      <c r="BR49" s="242"/>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33"/>
    </row>
    <row r="50" spans="1:131" ht="26.25" customHeight="1" x14ac:dyDescent="0.15">
      <c r="A50" s="241">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35"/>
      <c r="BK50" s="235"/>
      <c r="BL50" s="235"/>
      <c r="BM50" s="235"/>
      <c r="BN50" s="235"/>
      <c r="BO50" s="244"/>
      <c r="BP50" s="244"/>
      <c r="BQ50" s="241">
        <v>44</v>
      </c>
      <c r="BR50" s="242"/>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33"/>
    </row>
    <row r="51" spans="1:131" ht="26.25" customHeight="1" x14ac:dyDescent="0.15">
      <c r="A51" s="241">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35"/>
      <c r="BK51" s="235"/>
      <c r="BL51" s="235"/>
      <c r="BM51" s="235"/>
      <c r="BN51" s="235"/>
      <c r="BO51" s="244"/>
      <c r="BP51" s="244"/>
      <c r="BQ51" s="241">
        <v>45</v>
      </c>
      <c r="BR51" s="242"/>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33"/>
    </row>
    <row r="52" spans="1:131" ht="26.25" customHeight="1" x14ac:dyDescent="0.15">
      <c r="A52" s="241">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35"/>
      <c r="BK52" s="235"/>
      <c r="BL52" s="235"/>
      <c r="BM52" s="235"/>
      <c r="BN52" s="235"/>
      <c r="BO52" s="244"/>
      <c r="BP52" s="244"/>
      <c r="BQ52" s="241">
        <v>46</v>
      </c>
      <c r="BR52" s="242"/>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33"/>
    </row>
    <row r="53" spans="1:131" ht="26.25" customHeight="1" x14ac:dyDescent="0.15">
      <c r="A53" s="241">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35"/>
      <c r="BK53" s="235"/>
      <c r="BL53" s="235"/>
      <c r="BM53" s="235"/>
      <c r="BN53" s="235"/>
      <c r="BO53" s="244"/>
      <c r="BP53" s="244"/>
      <c r="BQ53" s="241">
        <v>47</v>
      </c>
      <c r="BR53" s="242"/>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33"/>
    </row>
    <row r="54" spans="1:131" ht="26.25" customHeight="1" x14ac:dyDescent="0.15">
      <c r="A54" s="241">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35"/>
      <c r="BK54" s="235"/>
      <c r="BL54" s="235"/>
      <c r="BM54" s="235"/>
      <c r="BN54" s="235"/>
      <c r="BO54" s="244"/>
      <c r="BP54" s="244"/>
      <c r="BQ54" s="241">
        <v>48</v>
      </c>
      <c r="BR54" s="242"/>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33"/>
    </row>
    <row r="55" spans="1:131" ht="26.25" customHeight="1" x14ac:dyDescent="0.15">
      <c r="A55" s="241">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35"/>
      <c r="BK55" s="235"/>
      <c r="BL55" s="235"/>
      <c r="BM55" s="235"/>
      <c r="BN55" s="235"/>
      <c r="BO55" s="244"/>
      <c r="BP55" s="244"/>
      <c r="BQ55" s="241">
        <v>49</v>
      </c>
      <c r="BR55" s="242"/>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33"/>
    </row>
    <row r="56" spans="1:131" ht="26.25" customHeight="1" x14ac:dyDescent="0.15">
      <c r="A56" s="241">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35"/>
      <c r="BK56" s="235"/>
      <c r="BL56" s="235"/>
      <c r="BM56" s="235"/>
      <c r="BN56" s="235"/>
      <c r="BO56" s="244"/>
      <c r="BP56" s="244"/>
      <c r="BQ56" s="241">
        <v>50</v>
      </c>
      <c r="BR56" s="242"/>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33"/>
    </row>
    <row r="57" spans="1:131" ht="26.25" customHeight="1" x14ac:dyDescent="0.15">
      <c r="A57" s="241">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35"/>
      <c r="BK57" s="235"/>
      <c r="BL57" s="235"/>
      <c r="BM57" s="235"/>
      <c r="BN57" s="235"/>
      <c r="BO57" s="244"/>
      <c r="BP57" s="244"/>
      <c r="BQ57" s="241">
        <v>51</v>
      </c>
      <c r="BR57" s="242"/>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33"/>
    </row>
    <row r="58" spans="1:131" ht="26.25" customHeight="1" x14ac:dyDescent="0.15">
      <c r="A58" s="241">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35"/>
      <c r="BK58" s="235"/>
      <c r="BL58" s="235"/>
      <c r="BM58" s="235"/>
      <c r="BN58" s="235"/>
      <c r="BO58" s="244"/>
      <c r="BP58" s="244"/>
      <c r="BQ58" s="241">
        <v>52</v>
      </c>
      <c r="BR58" s="242"/>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33"/>
    </row>
    <row r="59" spans="1:131" ht="26.25" customHeight="1" x14ac:dyDescent="0.15">
      <c r="A59" s="241">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35"/>
      <c r="BK59" s="235"/>
      <c r="BL59" s="235"/>
      <c r="BM59" s="235"/>
      <c r="BN59" s="235"/>
      <c r="BO59" s="244"/>
      <c r="BP59" s="244"/>
      <c r="BQ59" s="241">
        <v>53</v>
      </c>
      <c r="BR59" s="242"/>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33"/>
    </row>
    <row r="60" spans="1:131" ht="26.25" customHeight="1" x14ac:dyDescent="0.15">
      <c r="A60" s="241">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35"/>
      <c r="BK60" s="235"/>
      <c r="BL60" s="235"/>
      <c r="BM60" s="235"/>
      <c r="BN60" s="235"/>
      <c r="BO60" s="244"/>
      <c r="BP60" s="244"/>
      <c r="BQ60" s="241">
        <v>54</v>
      </c>
      <c r="BR60" s="242"/>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33"/>
    </row>
    <row r="61" spans="1:131" ht="26.25" customHeight="1" thickBot="1" x14ac:dyDescent="0.2">
      <c r="A61" s="241">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35"/>
      <c r="BK61" s="235"/>
      <c r="BL61" s="235"/>
      <c r="BM61" s="235"/>
      <c r="BN61" s="235"/>
      <c r="BO61" s="244"/>
      <c r="BP61" s="244"/>
      <c r="BQ61" s="241">
        <v>55</v>
      </c>
      <c r="BR61" s="242"/>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33"/>
    </row>
    <row r="62" spans="1:131" ht="26.25" customHeight="1" x14ac:dyDescent="0.15">
      <c r="A62" s="241">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417</v>
      </c>
      <c r="BK62" s="870"/>
      <c r="BL62" s="870"/>
      <c r="BM62" s="870"/>
      <c r="BN62" s="871"/>
      <c r="BO62" s="244"/>
      <c r="BP62" s="244"/>
      <c r="BQ62" s="241">
        <v>56</v>
      </c>
      <c r="BR62" s="242"/>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33"/>
    </row>
    <row r="63" spans="1:131" ht="26.25" customHeight="1" thickBot="1" x14ac:dyDescent="0.2">
      <c r="A63" s="243" t="s">
        <v>395</v>
      </c>
      <c r="B63" s="853" t="s">
        <v>418</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463</v>
      </c>
      <c r="AG63" s="908"/>
      <c r="AH63" s="908"/>
      <c r="AI63" s="908"/>
      <c r="AJ63" s="909"/>
      <c r="AK63" s="910"/>
      <c r="AL63" s="905"/>
      <c r="AM63" s="905"/>
      <c r="AN63" s="905"/>
      <c r="AO63" s="905"/>
      <c r="AP63" s="908"/>
      <c r="AQ63" s="908"/>
      <c r="AR63" s="908"/>
      <c r="AS63" s="908"/>
      <c r="AT63" s="908"/>
      <c r="AU63" s="908"/>
      <c r="AV63" s="908"/>
      <c r="AW63" s="908"/>
      <c r="AX63" s="908"/>
      <c r="AY63" s="908"/>
      <c r="AZ63" s="912"/>
      <c r="BA63" s="912"/>
      <c r="BB63" s="912"/>
      <c r="BC63" s="912"/>
      <c r="BD63" s="912"/>
      <c r="BE63" s="913"/>
      <c r="BF63" s="913"/>
      <c r="BG63" s="913"/>
      <c r="BH63" s="913"/>
      <c r="BI63" s="914"/>
      <c r="BJ63" s="915" t="s">
        <v>419</v>
      </c>
      <c r="BK63" s="916"/>
      <c r="BL63" s="916"/>
      <c r="BM63" s="916"/>
      <c r="BN63" s="917"/>
      <c r="BO63" s="244"/>
      <c r="BP63" s="244"/>
      <c r="BQ63" s="241">
        <v>57</v>
      </c>
      <c r="BR63" s="242"/>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33"/>
    </row>
    <row r="65" spans="1:131" ht="26.25" customHeight="1" thickBot="1" x14ac:dyDescent="0.2">
      <c r="A65" s="235" t="s">
        <v>420</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33"/>
    </row>
    <row r="66" spans="1:131" ht="26.25" customHeight="1" x14ac:dyDescent="0.15">
      <c r="A66" s="791" t="s">
        <v>421</v>
      </c>
      <c r="B66" s="792"/>
      <c r="C66" s="792"/>
      <c r="D66" s="792"/>
      <c r="E66" s="792"/>
      <c r="F66" s="792"/>
      <c r="G66" s="792"/>
      <c r="H66" s="792"/>
      <c r="I66" s="792"/>
      <c r="J66" s="792"/>
      <c r="K66" s="792"/>
      <c r="L66" s="792"/>
      <c r="M66" s="792"/>
      <c r="N66" s="792"/>
      <c r="O66" s="792"/>
      <c r="P66" s="793"/>
      <c r="Q66" s="797" t="s">
        <v>422</v>
      </c>
      <c r="R66" s="798"/>
      <c r="S66" s="798"/>
      <c r="T66" s="798"/>
      <c r="U66" s="799"/>
      <c r="V66" s="797" t="s">
        <v>401</v>
      </c>
      <c r="W66" s="798"/>
      <c r="X66" s="798"/>
      <c r="Y66" s="798"/>
      <c r="Z66" s="799"/>
      <c r="AA66" s="797" t="s">
        <v>423</v>
      </c>
      <c r="AB66" s="798"/>
      <c r="AC66" s="798"/>
      <c r="AD66" s="798"/>
      <c r="AE66" s="799"/>
      <c r="AF66" s="918" t="s">
        <v>424</v>
      </c>
      <c r="AG66" s="879"/>
      <c r="AH66" s="879"/>
      <c r="AI66" s="879"/>
      <c r="AJ66" s="919"/>
      <c r="AK66" s="797" t="s">
        <v>425</v>
      </c>
      <c r="AL66" s="792"/>
      <c r="AM66" s="792"/>
      <c r="AN66" s="792"/>
      <c r="AO66" s="793"/>
      <c r="AP66" s="797" t="s">
        <v>426</v>
      </c>
      <c r="AQ66" s="798"/>
      <c r="AR66" s="798"/>
      <c r="AS66" s="798"/>
      <c r="AT66" s="799"/>
      <c r="AU66" s="797" t="s">
        <v>427</v>
      </c>
      <c r="AV66" s="798"/>
      <c r="AW66" s="798"/>
      <c r="AX66" s="798"/>
      <c r="AY66" s="799"/>
      <c r="AZ66" s="797" t="s">
        <v>382</v>
      </c>
      <c r="BA66" s="798"/>
      <c r="BB66" s="798"/>
      <c r="BC66" s="798"/>
      <c r="BD66" s="804"/>
      <c r="BE66" s="244"/>
      <c r="BF66" s="244"/>
      <c r="BG66" s="244"/>
      <c r="BH66" s="244"/>
      <c r="BI66" s="244"/>
      <c r="BJ66" s="244"/>
      <c r="BK66" s="244"/>
      <c r="BL66" s="244"/>
      <c r="BM66" s="244"/>
      <c r="BN66" s="244"/>
      <c r="BO66" s="244"/>
      <c r="BP66" s="244"/>
      <c r="BQ66" s="241">
        <v>60</v>
      </c>
      <c r="BR66" s="246"/>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33"/>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44"/>
      <c r="BF67" s="244"/>
      <c r="BG67" s="244"/>
      <c r="BH67" s="244"/>
      <c r="BI67" s="244"/>
      <c r="BJ67" s="244"/>
      <c r="BK67" s="244"/>
      <c r="BL67" s="244"/>
      <c r="BM67" s="244"/>
      <c r="BN67" s="244"/>
      <c r="BO67" s="244"/>
      <c r="BP67" s="244"/>
      <c r="BQ67" s="241">
        <v>61</v>
      </c>
      <c r="BR67" s="246"/>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33"/>
    </row>
    <row r="68" spans="1:131" ht="26.25" customHeight="1" thickTop="1" x14ac:dyDescent="0.15">
      <c r="A68" s="239">
        <v>1</v>
      </c>
      <c r="B68" s="933" t="s">
        <v>602</v>
      </c>
      <c r="C68" s="934"/>
      <c r="D68" s="934"/>
      <c r="E68" s="934"/>
      <c r="F68" s="934"/>
      <c r="G68" s="934"/>
      <c r="H68" s="934"/>
      <c r="I68" s="934"/>
      <c r="J68" s="934"/>
      <c r="K68" s="934"/>
      <c r="L68" s="934"/>
      <c r="M68" s="934"/>
      <c r="N68" s="934"/>
      <c r="O68" s="934"/>
      <c r="P68" s="935"/>
      <c r="Q68" s="936">
        <v>8141</v>
      </c>
      <c r="R68" s="930"/>
      <c r="S68" s="930"/>
      <c r="T68" s="930"/>
      <c r="U68" s="930"/>
      <c r="V68" s="930">
        <v>7919</v>
      </c>
      <c r="W68" s="930"/>
      <c r="X68" s="930"/>
      <c r="Y68" s="930"/>
      <c r="Z68" s="930"/>
      <c r="AA68" s="930">
        <v>222</v>
      </c>
      <c r="AB68" s="930"/>
      <c r="AC68" s="930"/>
      <c r="AD68" s="930"/>
      <c r="AE68" s="930"/>
      <c r="AF68" s="930">
        <v>222</v>
      </c>
      <c r="AG68" s="930"/>
      <c r="AH68" s="930"/>
      <c r="AI68" s="930"/>
      <c r="AJ68" s="930"/>
      <c r="AK68" s="930">
        <v>4</v>
      </c>
      <c r="AL68" s="930"/>
      <c r="AM68" s="930"/>
      <c r="AN68" s="930"/>
      <c r="AO68" s="930"/>
      <c r="AP68" s="930" t="s">
        <v>595</v>
      </c>
      <c r="AQ68" s="930"/>
      <c r="AR68" s="930"/>
      <c r="AS68" s="930"/>
      <c r="AT68" s="930"/>
      <c r="AU68" s="930" t="s">
        <v>595</v>
      </c>
      <c r="AV68" s="930"/>
      <c r="AW68" s="930"/>
      <c r="AX68" s="930"/>
      <c r="AY68" s="930"/>
      <c r="AZ68" s="931"/>
      <c r="BA68" s="931"/>
      <c r="BB68" s="931"/>
      <c r="BC68" s="931"/>
      <c r="BD68" s="932"/>
      <c r="BE68" s="244"/>
      <c r="BF68" s="244"/>
      <c r="BG68" s="244"/>
      <c r="BH68" s="244"/>
      <c r="BI68" s="244"/>
      <c r="BJ68" s="244"/>
      <c r="BK68" s="244"/>
      <c r="BL68" s="244"/>
      <c r="BM68" s="244"/>
      <c r="BN68" s="244"/>
      <c r="BO68" s="244"/>
      <c r="BP68" s="244"/>
      <c r="BQ68" s="241">
        <v>62</v>
      </c>
      <c r="BR68" s="246"/>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33"/>
    </row>
    <row r="69" spans="1:131" ht="26.25" customHeight="1" x14ac:dyDescent="0.15">
      <c r="A69" s="241">
        <v>2</v>
      </c>
      <c r="B69" s="937" t="s">
        <v>603</v>
      </c>
      <c r="C69" s="938"/>
      <c r="D69" s="938"/>
      <c r="E69" s="938"/>
      <c r="F69" s="938"/>
      <c r="G69" s="938"/>
      <c r="H69" s="938"/>
      <c r="I69" s="938"/>
      <c r="J69" s="938"/>
      <c r="K69" s="938"/>
      <c r="L69" s="938"/>
      <c r="M69" s="938"/>
      <c r="N69" s="938"/>
      <c r="O69" s="938"/>
      <c r="P69" s="939"/>
      <c r="Q69" s="940">
        <v>22</v>
      </c>
      <c r="R69" s="894"/>
      <c r="S69" s="894"/>
      <c r="T69" s="894"/>
      <c r="U69" s="894"/>
      <c r="V69" s="894">
        <v>16</v>
      </c>
      <c r="W69" s="894"/>
      <c r="X69" s="894"/>
      <c r="Y69" s="894"/>
      <c r="Z69" s="894"/>
      <c r="AA69" s="894">
        <v>6</v>
      </c>
      <c r="AB69" s="894"/>
      <c r="AC69" s="894"/>
      <c r="AD69" s="894"/>
      <c r="AE69" s="894"/>
      <c r="AF69" s="894">
        <v>6</v>
      </c>
      <c r="AG69" s="894"/>
      <c r="AH69" s="894"/>
      <c r="AI69" s="894"/>
      <c r="AJ69" s="894"/>
      <c r="AK69" s="894">
        <v>4</v>
      </c>
      <c r="AL69" s="894"/>
      <c r="AM69" s="894"/>
      <c r="AN69" s="894"/>
      <c r="AO69" s="894"/>
      <c r="AP69" s="894" t="s">
        <v>595</v>
      </c>
      <c r="AQ69" s="894"/>
      <c r="AR69" s="894"/>
      <c r="AS69" s="894"/>
      <c r="AT69" s="894"/>
      <c r="AU69" s="894" t="s">
        <v>595</v>
      </c>
      <c r="AV69" s="894"/>
      <c r="AW69" s="894"/>
      <c r="AX69" s="894"/>
      <c r="AY69" s="894"/>
      <c r="AZ69" s="896"/>
      <c r="BA69" s="896"/>
      <c r="BB69" s="896"/>
      <c r="BC69" s="896"/>
      <c r="BD69" s="897"/>
      <c r="BE69" s="244"/>
      <c r="BF69" s="244"/>
      <c r="BG69" s="244"/>
      <c r="BH69" s="244"/>
      <c r="BI69" s="244"/>
      <c r="BJ69" s="244"/>
      <c r="BK69" s="244"/>
      <c r="BL69" s="244"/>
      <c r="BM69" s="244"/>
      <c r="BN69" s="244"/>
      <c r="BO69" s="244"/>
      <c r="BP69" s="244"/>
      <c r="BQ69" s="241">
        <v>63</v>
      </c>
      <c r="BR69" s="246"/>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33"/>
    </row>
    <row r="70" spans="1:131" ht="26.25" customHeight="1" x14ac:dyDescent="0.15">
      <c r="A70" s="241">
        <v>3</v>
      </c>
      <c r="B70" s="937" t="s">
        <v>604</v>
      </c>
      <c r="C70" s="938"/>
      <c r="D70" s="938"/>
      <c r="E70" s="938"/>
      <c r="F70" s="938"/>
      <c r="G70" s="938"/>
      <c r="H70" s="938"/>
      <c r="I70" s="938"/>
      <c r="J70" s="938"/>
      <c r="K70" s="938"/>
      <c r="L70" s="938"/>
      <c r="M70" s="938"/>
      <c r="N70" s="938"/>
      <c r="O70" s="938"/>
      <c r="P70" s="939"/>
      <c r="Q70" s="940">
        <v>160</v>
      </c>
      <c r="R70" s="894"/>
      <c r="S70" s="894"/>
      <c r="T70" s="894"/>
      <c r="U70" s="894"/>
      <c r="V70" s="894">
        <v>153</v>
      </c>
      <c r="W70" s="894"/>
      <c r="X70" s="894"/>
      <c r="Y70" s="894"/>
      <c r="Z70" s="894"/>
      <c r="AA70" s="894">
        <v>8</v>
      </c>
      <c r="AB70" s="894"/>
      <c r="AC70" s="894"/>
      <c r="AD70" s="894"/>
      <c r="AE70" s="894"/>
      <c r="AF70" s="894">
        <v>8</v>
      </c>
      <c r="AG70" s="894"/>
      <c r="AH70" s="894"/>
      <c r="AI70" s="894"/>
      <c r="AJ70" s="894"/>
      <c r="AK70" s="894">
        <v>33</v>
      </c>
      <c r="AL70" s="894"/>
      <c r="AM70" s="894"/>
      <c r="AN70" s="894"/>
      <c r="AO70" s="894"/>
      <c r="AP70" s="894" t="s">
        <v>595</v>
      </c>
      <c r="AQ70" s="894"/>
      <c r="AR70" s="894"/>
      <c r="AS70" s="894"/>
      <c r="AT70" s="894"/>
      <c r="AU70" s="894" t="s">
        <v>595</v>
      </c>
      <c r="AV70" s="894"/>
      <c r="AW70" s="894"/>
      <c r="AX70" s="894"/>
      <c r="AY70" s="894"/>
      <c r="AZ70" s="896"/>
      <c r="BA70" s="896"/>
      <c r="BB70" s="896"/>
      <c r="BC70" s="896"/>
      <c r="BD70" s="897"/>
      <c r="BE70" s="244"/>
      <c r="BF70" s="244"/>
      <c r="BG70" s="244"/>
      <c r="BH70" s="244"/>
      <c r="BI70" s="244"/>
      <c r="BJ70" s="244"/>
      <c r="BK70" s="244"/>
      <c r="BL70" s="244"/>
      <c r="BM70" s="244"/>
      <c r="BN70" s="244"/>
      <c r="BO70" s="244"/>
      <c r="BP70" s="244"/>
      <c r="BQ70" s="241">
        <v>64</v>
      </c>
      <c r="BR70" s="246"/>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33"/>
    </row>
    <row r="71" spans="1:131" ht="26.25" customHeight="1" x14ac:dyDescent="0.15">
      <c r="A71" s="241">
        <v>4</v>
      </c>
      <c r="B71" s="937" t="s">
        <v>605</v>
      </c>
      <c r="C71" s="938"/>
      <c r="D71" s="938"/>
      <c r="E71" s="938"/>
      <c r="F71" s="938"/>
      <c r="G71" s="938"/>
      <c r="H71" s="938"/>
      <c r="I71" s="938"/>
      <c r="J71" s="938"/>
      <c r="K71" s="938"/>
      <c r="L71" s="938"/>
      <c r="M71" s="938"/>
      <c r="N71" s="938"/>
      <c r="O71" s="938"/>
      <c r="P71" s="939"/>
      <c r="Q71" s="940">
        <v>227759</v>
      </c>
      <c r="R71" s="894"/>
      <c r="S71" s="894"/>
      <c r="T71" s="894"/>
      <c r="U71" s="894"/>
      <c r="V71" s="894">
        <v>221002</v>
      </c>
      <c r="W71" s="894"/>
      <c r="X71" s="894"/>
      <c r="Y71" s="894"/>
      <c r="Z71" s="894"/>
      <c r="AA71" s="894">
        <v>6757</v>
      </c>
      <c r="AB71" s="894"/>
      <c r="AC71" s="894"/>
      <c r="AD71" s="894"/>
      <c r="AE71" s="894"/>
      <c r="AF71" s="894">
        <v>6757</v>
      </c>
      <c r="AG71" s="894"/>
      <c r="AH71" s="894"/>
      <c r="AI71" s="894"/>
      <c r="AJ71" s="894"/>
      <c r="AK71" s="894">
        <v>10</v>
      </c>
      <c r="AL71" s="894"/>
      <c r="AM71" s="894"/>
      <c r="AN71" s="894"/>
      <c r="AO71" s="894"/>
      <c r="AP71" s="894" t="s">
        <v>595</v>
      </c>
      <c r="AQ71" s="894"/>
      <c r="AR71" s="894"/>
      <c r="AS71" s="894"/>
      <c r="AT71" s="894"/>
      <c r="AU71" s="894" t="s">
        <v>595</v>
      </c>
      <c r="AV71" s="894"/>
      <c r="AW71" s="894"/>
      <c r="AX71" s="894"/>
      <c r="AY71" s="894"/>
      <c r="AZ71" s="896"/>
      <c r="BA71" s="896"/>
      <c r="BB71" s="896"/>
      <c r="BC71" s="896"/>
      <c r="BD71" s="897"/>
      <c r="BE71" s="244"/>
      <c r="BF71" s="244"/>
      <c r="BG71" s="244"/>
      <c r="BH71" s="244"/>
      <c r="BI71" s="244"/>
      <c r="BJ71" s="244"/>
      <c r="BK71" s="244"/>
      <c r="BL71" s="244"/>
      <c r="BM71" s="244"/>
      <c r="BN71" s="244"/>
      <c r="BO71" s="244"/>
      <c r="BP71" s="244"/>
      <c r="BQ71" s="241">
        <v>65</v>
      </c>
      <c r="BR71" s="246"/>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33"/>
    </row>
    <row r="72" spans="1:131" ht="26.25" customHeight="1" x14ac:dyDescent="0.15">
      <c r="A72" s="241">
        <v>5</v>
      </c>
      <c r="B72" s="937" t="s">
        <v>606</v>
      </c>
      <c r="C72" s="938"/>
      <c r="D72" s="938"/>
      <c r="E72" s="938"/>
      <c r="F72" s="938"/>
      <c r="G72" s="938"/>
      <c r="H72" s="938"/>
      <c r="I72" s="938"/>
      <c r="J72" s="938"/>
      <c r="K72" s="938"/>
      <c r="L72" s="938"/>
      <c r="M72" s="938"/>
      <c r="N72" s="938"/>
      <c r="O72" s="938"/>
      <c r="P72" s="939"/>
      <c r="Q72" s="940">
        <v>259</v>
      </c>
      <c r="R72" s="894"/>
      <c r="S72" s="894"/>
      <c r="T72" s="894"/>
      <c r="U72" s="894"/>
      <c r="V72" s="894">
        <v>221</v>
      </c>
      <c r="W72" s="894"/>
      <c r="X72" s="894"/>
      <c r="Y72" s="894"/>
      <c r="Z72" s="894"/>
      <c r="AA72" s="894">
        <v>38</v>
      </c>
      <c r="AB72" s="894"/>
      <c r="AC72" s="894"/>
      <c r="AD72" s="894"/>
      <c r="AE72" s="894"/>
      <c r="AF72" s="894">
        <v>38</v>
      </c>
      <c r="AG72" s="894"/>
      <c r="AH72" s="894"/>
      <c r="AI72" s="894"/>
      <c r="AJ72" s="894"/>
      <c r="AK72" s="894">
        <v>40</v>
      </c>
      <c r="AL72" s="894"/>
      <c r="AM72" s="894"/>
      <c r="AN72" s="894"/>
      <c r="AO72" s="894"/>
      <c r="AP72" s="894" t="s">
        <v>595</v>
      </c>
      <c r="AQ72" s="894"/>
      <c r="AR72" s="894"/>
      <c r="AS72" s="894"/>
      <c r="AT72" s="894"/>
      <c r="AU72" s="894" t="s">
        <v>595</v>
      </c>
      <c r="AV72" s="894"/>
      <c r="AW72" s="894"/>
      <c r="AX72" s="894"/>
      <c r="AY72" s="894"/>
      <c r="AZ72" s="896"/>
      <c r="BA72" s="896"/>
      <c r="BB72" s="896"/>
      <c r="BC72" s="896"/>
      <c r="BD72" s="897"/>
      <c r="BE72" s="244"/>
      <c r="BF72" s="244"/>
      <c r="BG72" s="244"/>
      <c r="BH72" s="244"/>
      <c r="BI72" s="244"/>
      <c r="BJ72" s="244"/>
      <c r="BK72" s="244"/>
      <c r="BL72" s="244"/>
      <c r="BM72" s="244"/>
      <c r="BN72" s="244"/>
      <c r="BO72" s="244"/>
      <c r="BP72" s="244"/>
      <c r="BQ72" s="241">
        <v>66</v>
      </c>
      <c r="BR72" s="246"/>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33"/>
    </row>
    <row r="73" spans="1:131" ht="26.25" customHeight="1" x14ac:dyDescent="0.15">
      <c r="A73" s="241">
        <v>6</v>
      </c>
      <c r="B73" s="937" t="s">
        <v>607</v>
      </c>
      <c r="C73" s="938"/>
      <c r="D73" s="938"/>
      <c r="E73" s="938"/>
      <c r="F73" s="938"/>
      <c r="G73" s="938"/>
      <c r="H73" s="938"/>
      <c r="I73" s="938"/>
      <c r="J73" s="938"/>
      <c r="K73" s="938"/>
      <c r="L73" s="938"/>
      <c r="M73" s="938"/>
      <c r="N73" s="938"/>
      <c r="O73" s="938"/>
      <c r="P73" s="939"/>
      <c r="Q73" s="940">
        <v>3297</v>
      </c>
      <c r="R73" s="894"/>
      <c r="S73" s="894"/>
      <c r="T73" s="894"/>
      <c r="U73" s="894"/>
      <c r="V73" s="894">
        <v>3024</v>
      </c>
      <c r="W73" s="894"/>
      <c r="X73" s="894"/>
      <c r="Y73" s="894"/>
      <c r="Z73" s="894"/>
      <c r="AA73" s="894">
        <v>272</v>
      </c>
      <c r="AB73" s="894"/>
      <c r="AC73" s="894"/>
      <c r="AD73" s="894"/>
      <c r="AE73" s="894"/>
      <c r="AF73" s="894">
        <v>272</v>
      </c>
      <c r="AG73" s="894"/>
      <c r="AH73" s="894"/>
      <c r="AI73" s="894"/>
      <c r="AJ73" s="894"/>
      <c r="AK73" s="894" t="s">
        <v>611</v>
      </c>
      <c r="AL73" s="894"/>
      <c r="AM73" s="894"/>
      <c r="AN73" s="894"/>
      <c r="AO73" s="894"/>
      <c r="AP73" s="894">
        <v>2056</v>
      </c>
      <c r="AQ73" s="894"/>
      <c r="AR73" s="894"/>
      <c r="AS73" s="894"/>
      <c r="AT73" s="894"/>
      <c r="AU73" s="894">
        <v>231</v>
      </c>
      <c r="AV73" s="894"/>
      <c r="AW73" s="894"/>
      <c r="AX73" s="894"/>
      <c r="AY73" s="894"/>
      <c r="AZ73" s="896"/>
      <c r="BA73" s="896"/>
      <c r="BB73" s="896"/>
      <c r="BC73" s="896"/>
      <c r="BD73" s="897"/>
      <c r="BE73" s="244"/>
      <c r="BF73" s="244"/>
      <c r="BG73" s="244"/>
      <c r="BH73" s="244"/>
      <c r="BI73" s="244"/>
      <c r="BJ73" s="244"/>
      <c r="BK73" s="244"/>
      <c r="BL73" s="244"/>
      <c r="BM73" s="244"/>
      <c r="BN73" s="244"/>
      <c r="BO73" s="244"/>
      <c r="BP73" s="244"/>
      <c r="BQ73" s="241">
        <v>67</v>
      </c>
      <c r="BR73" s="246"/>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33"/>
    </row>
    <row r="74" spans="1:131" ht="26.25" customHeight="1" x14ac:dyDescent="0.15">
      <c r="A74" s="241">
        <v>7</v>
      </c>
      <c r="B74" s="937" t="s">
        <v>608</v>
      </c>
      <c r="C74" s="938"/>
      <c r="D74" s="938"/>
      <c r="E74" s="938"/>
      <c r="F74" s="938"/>
      <c r="G74" s="938"/>
      <c r="H74" s="938"/>
      <c r="I74" s="938"/>
      <c r="J74" s="938"/>
      <c r="K74" s="938"/>
      <c r="L74" s="938"/>
      <c r="M74" s="938"/>
      <c r="N74" s="938"/>
      <c r="O74" s="938"/>
      <c r="P74" s="939"/>
      <c r="Q74" s="941">
        <v>1059</v>
      </c>
      <c r="R74" s="942"/>
      <c r="S74" s="942"/>
      <c r="T74" s="942"/>
      <c r="U74" s="898"/>
      <c r="V74" s="943">
        <v>1011</v>
      </c>
      <c r="W74" s="942"/>
      <c r="X74" s="942"/>
      <c r="Y74" s="942"/>
      <c r="Z74" s="898"/>
      <c r="AA74" s="943">
        <v>47</v>
      </c>
      <c r="AB74" s="942"/>
      <c r="AC74" s="942"/>
      <c r="AD74" s="942"/>
      <c r="AE74" s="898"/>
      <c r="AF74" s="943">
        <v>47</v>
      </c>
      <c r="AG74" s="942"/>
      <c r="AH74" s="942"/>
      <c r="AI74" s="942"/>
      <c r="AJ74" s="898"/>
      <c r="AK74" s="943" t="s">
        <v>595</v>
      </c>
      <c r="AL74" s="942"/>
      <c r="AM74" s="942"/>
      <c r="AN74" s="942"/>
      <c r="AO74" s="898"/>
      <c r="AP74" s="943">
        <v>1085</v>
      </c>
      <c r="AQ74" s="942"/>
      <c r="AR74" s="942"/>
      <c r="AS74" s="942"/>
      <c r="AT74" s="898"/>
      <c r="AU74" s="943">
        <v>83</v>
      </c>
      <c r="AV74" s="942"/>
      <c r="AW74" s="942"/>
      <c r="AX74" s="942"/>
      <c r="AY74" s="898"/>
      <c r="AZ74" s="944"/>
      <c r="BA74" s="938"/>
      <c r="BB74" s="938"/>
      <c r="BC74" s="938"/>
      <c r="BD74" s="945"/>
      <c r="BE74" s="244"/>
      <c r="BF74" s="244"/>
      <c r="BG74" s="244"/>
      <c r="BH74" s="244"/>
      <c r="BI74" s="244"/>
      <c r="BJ74" s="244"/>
      <c r="BK74" s="244"/>
      <c r="BL74" s="244"/>
      <c r="BM74" s="244"/>
      <c r="BN74" s="244"/>
      <c r="BO74" s="244"/>
      <c r="BP74" s="244"/>
      <c r="BQ74" s="241">
        <v>68</v>
      </c>
      <c r="BR74" s="246"/>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33"/>
    </row>
    <row r="75" spans="1:131" ht="26.25" customHeight="1" x14ac:dyDescent="0.15">
      <c r="A75" s="241">
        <v>8</v>
      </c>
      <c r="B75" s="937" t="s">
        <v>609</v>
      </c>
      <c r="C75" s="938"/>
      <c r="D75" s="938"/>
      <c r="E75" s="938"/>
      <c r="F75" s="938"/>
      <c r="G75" s="938"/>
      <c r="H75" s="938"/>
      <c r="I75" s="938"/>
      <c r="J75" s="938"/>
      <c r="K75" s="938"/>
      <c r="L75" s="938"/>
      <c r="M75" s="938"/>
      <c r="N75" s="938"/>
      <c r="O75" s="938"/>
      <c r="P75" s="939"/>
      <c r="Q75" s="941">
        <v>3</v>
      </c>
      <c r="R75" s="942"/>
      <c r="S75" s="942"/>
      <c r="T75" s="942"/>
      <c r="U75" s="898"/>
      <c r="V75" s="943">
        <v>1</v>
      </c>
      <c r="W75" s="942"/>
      <c r="X75" s="942"/>
      <c r="Y75" s="942"/>
      <c r="Z75" s="898"/>
      <c r="AA75" s="943">
        <v>1</v>
      </c>
      <c r="AB75" s="942"/>
      <c r="AC75" s="942"/>
      <c r="AD75" s="942"/>
      <c r="AE75" s="898"/>
      <c r="AF75" s="943">
        <v>1</v>
      </c>
      <c r="AG75" s="942"/>
      <c r="AH75" s="942"/>
      <c r="AI75" s="942"/>
      <c r="AJ75" s="898"/>
      <c r="AK75" s="943" t="s">
        <v>595</v>
      </c>
      <c r="AL75" s="942"/>
      <c r="AM75" s="942"/>
      <c r="AN75" s="942"/>
      <c r="AO75" s="898"/>
      <c r="AP75" s="943" t="s">
        <v>595</v>
      </c>
      <c r="AQ75" s="942"/>
      <c r="AR75" s="942"/>
      <c r="AS75" s="942"/>
      <c r="AT75" s="898"/>
      <c r="AU75" s="943" t="s">
        <v>595</v>
      </c>
      <c r="AV75" s="942"/>
      <c r="AW75" s="942"/>
      <c r="AX75" s="942"/>
      <c r="AY75" s="898"/>
      <c r="AZ75" s="944"/>
      <c r="BA75" s="938"/>
      <c r="BB75" s="938"/>
      <c r="BC75" s="938"/>
      <c r="BD75" s="945"/>
      <c r="BE75" s="244"/>
      <c r="BF75" s="244"/>
      <c r="BG75" s="244"/>
      <c r="BH75" s="244"/>
      <c r="BI75" s="244"/>
      <c r="BJ75" s="244"/>
      <c r="BK75" s="244"/>
      <c r="BL75" s="244"/>
      <c r="BM75" s="244"/>
      <c r="BN75" s="244"/>
      <c r="BO75" s="244"/>
      <c r="BP75" s="244"/>
      <c r="BQ75" s="241">
        <v>69</v>
      </c>
      <c r="BR75" s="246"/>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33"/>
    </row>
    <row r="76" spans="1:131" ht="26.25" customHeight="1" x14ac:dyDescent="0.15">
      <c r="A76" s="241">
        <v>9</v>
      </c>
      <c r="B76" s="937" t="s">
        <v>610</v>
      </c>
      <c r="C76" s="938"/>
      <c r="D76" s="938"/>
      <c r="E76" s="938"/>
      <c r="F76" s="938"/>
      <c r="G76" s="938"/>
      <c r="H76" s="938"/>
      <c r="I76" s="938"/>
      <c r="J76" s="938"/>
      <c r="K76" s="938"/>
      <c r="L76" s="938"/>
      <c r="M76" s="938"/>
      <c r="N76" s="938"/>
      <c r="O76" s="938"/>
      <c r="P76" s="939"/>
      <c r="Q76" s="941">
        <v>17</v>
      </c>
      <c r="R76" s="942"/>
      <c r="S76" s="942"/>
      <c r="T76" s="942"/>
      <c r="U76" s="898"/>
      <c r="V76" s="943">
        <v>11</v>
      </c>
      <c r="W76" s="942"/>
      <c r="X76" s="942"/>
      <c r="Y76" s="942"/>
      <c r="Z76" s="898"/>
      <c r="AA76" s="943">
        <v>6</v>
      </c>
      <c r="AB76" s="942"/>
      <c r="AC76" s="942"/>
      <c r="AD76" s="942"/>
      <c r="AE76" s="898"/>
      <c r="AF76" s="943">
        <v>6</v>
      </c>
      <c r="AG76" s="942"/>
      <c r="AH76" s="942"/>
      <c r="AI76" s="942"/>
      <c r="AJ76" s="898"/>
      <c r="AK76" s="943" t="s">
        <v>595</v>
      </c>
      <c r="AL76" s="942"/>
      <c r="AM76" s="942"/>
      <c r="AN76" s="942"/>
      <c r="AO76" s="898"/>
      <c r="AP76" s="943" t="s">
        <v>595</v>
      </c>
      <c r="AQ76" s="942"/>
      <c r="AR76" s="942"/>
      <c r="AS76" s="942"/>
      <c r="AT76" s="898"/>
      <c r="AU76" s="943" t="s">
        <v>595</v>
      </c>
      <c r="AV76" s="942"/>
      <c r="AW76" s="942"/>
      <c r="AX76" s="942"/>
      <c r="AY76" s="898"/>
      <c r="AZ76" s="896"/>
      <c r="BA76" s="896"/>
      <c r="BB76" s="896"/>
      <c r="BC76" s="896"/>
      <c r="BD76" s="897"/>
      <c r="BE76" s="244"/>
      <c r="BF76" s="244"/>
      <c r="BG76" s="244"/>
      <c r="BH76" s="244"/>
      <c r="BI76" s="244"/>
      <c r="BJ76" s="244"/>
      <c r="BK76" s="244"/>
      <c r="BL76" s="244"/>
      <c r="BM76" s="244"/>
      <c r="BN76" s="244"/>
      <c r="BO76" s="244"/>
      <c r="BP76" s="244"/>
      <c r="BQ76" s="241">
        <v>70</v>
      </c>
      <c r="BR76" s="246"/>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33"/>
    </row>
    <row r="77" spans="1:131" ht="26.25" customHeight="1" x14ac:dyDescent="0.15">
      <c r="A77" s="241">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44"/>
      <c r="BF77" s="244"/>
      <c r="BG77" s="244"/>
      <c r="BH77" s="244"/>
      <c r="BI77" s="244"/>
      <c r="BJ77" s="244"/>
      <c r="BK77" s="244"/>
      <c r="BL77" s="244"/>
      <c r="BM77" s="244"/>
      <c r="BN77" s="244"/>
      <c r="BO77" s="244"/>
      <c r="BP77" s="244"/>
      <c r="BQ77" s="241">
        <v>71</v>
      </c>
      <c r="BR77" s="246"/>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33"/>
    </row>
    <row r="78" spans="1:131" ht="26.25" customHeight="1" x14ac:dyDescent="0.15">
      <c r="A78" s="241">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44"/>
      <c r="BF78" s="244"/>
      <c r="BG78" s="244"/>
      <c r="BH78" s="244"/>
      <c r="BI78" s="244"/>
      <c r="BJ78" s="233"/>
      <c r="BK78" s="233"/>
      <c r="BL78" s="233"/>
      <c r="BM78" s="233"/>
      <c r="BN78" s="233"/>
      <c r="BO78" s="244"/>
      <c r="BP78" s="244"/>
      <c r="BQ78" s="241">
        <v>72</v>
      </c>
      <c r="BR78" s="246"/>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33"/>
    </row>
    <row r="79" spans="1:131" ht="26.25" customHeight="1" x14ac:dyDescent="0.15">
      <c r="A79" s="241">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44"/>
      <c r="BF79" s="244"/>
      <c r="BG79" s="244"/>
      <c r="BH79" s="244"/>
      <c r="BI79" s="244"/>
      <c r="BJ79" s="233"/>
      <c r="BK79" s="233"/>
      <c r="BL79" s="233"/>
      <c r="BM79" s="233"/>
      <c r="BN79" s="233"/>
      <c r="BO79" s="244"/>
      <c r="BP79" s="244"/>
      <c r="BQ79" s="241">
        <v>73</v>
      </c>
      <c r="BR79" s="246"/>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33"/>
    </row>
    <row r="80" spans="1:131" ht="26.25" customHeight="1" x14ac:dyDescent="0.15">
      <c r="A80" s="241">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44"/>
      <c r="BF80" s="244"/>
      <c r="BG80" s="244"/>
      <c r="BH80" s="244"/>
      <c r="BI80" s="244"/>
      <c r="BJ80" s="244"/>
      <c r="BK80" s="244"/>
      <c r="BL80" s="244"/>
      <c r="BM80" s="244"/>
      <c r="BN80" s="244"/>
      <c r="BO80" s="244"/>
      <c r="BP80" s="244"/>
      <c r="BQ80" s="241">
        <v>74</v>
      </c>
      <c r="BR80" s="246"/>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33"/>
    </row>
    <row r="81" spans="1:131" ht="26.25" customHeight="1" x14ac:dyDescent="0.15">
      <c r="A81" s="241">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44"/>
      <c r="BF81" s="244"/>
      <c r="BG81" s="244"/>
      <c r="BH81" s="244"/>
      <c r="BI81" s="244"/>
      <c r="BJ81" s="244"/>
      <c r="BK81" s="244"/>
      <c r="BL81" s="244"/>
      <c r="BM81" s="244"/>
      <c r="BN81" s="244"/>
      <c r="BO81" s="244"/>
      <c r="BP81" s="244"/>
      <c r="BQ81" s="241">
        <v>75</v>
      </c>
      <c r="BR81" s="246"/>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33"/>
    </row>
    <row r="82" spans="1:131" ht="26.25" customHeight="1" x14ac:dyDescent="0.15">
      <c r="A82" s="241">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44"/>
      <c r="BF82" s="244"/>
      <c r="BG82" s="244"/>
      <c r="BH82" s="244"/>
      <c r="BI82" s="244"/>
      <c r="BJ82" s="244"/>
      <c r="BK82" s="244"/>
      <c r="BL82" s="244"/>
      <c r="BM82" s="244"/>
      <c r="BN82" s="244"/>
      <c r="BO82" s="244"/>
      <c r="BP82" s="244"/>
      <c r="BQ82" s="241">
        <v>76</v>
      </c>
      <c r="BR82" s="246"/>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33"/>
    </row>
    <row r="83" spans="1:131" ht="26.25" customHeight="1" x14ac:dyDescent="0.15">
      <c r="A83" s="241">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44"/>
      <c r="BF83" s="244"/>
      <c r="BG83" s="244"/>
      <c r="BH83" s="244"/>
      <c r="BI83" s="244"/>
      <c r="BJ83" s="244"/>
      <c r="BK83" s="244"/>
      <c r="BL83" s="244"/>
      <c r="BM83" s="244"/>
      <c r="BN83" s="244"/>
      <c r="BO83" s="244"/>
      <c r="BP83" s="244"/>
      <c r="BQ83" s="241">
        <v>77</v>
      </c>
      <c r="BR83" s="246"/>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33"/>
    </row>
    <row r="84" spans="1:131" ht="26.25" customHeight="1" x14ac:dyDescent="0.15">
      <c r="A84" s="241">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44"/>
      <c r="BF84" s="244"/>
      <c r="BG84" s="244"/>
      <c r="BH84" s="244"/>
      <c r="BI84" s="244"/>
      <c r="BJ84" s="244"/>
      <c r="BK84" s="244"/>
      <c r="BL84" s="244"/>
      <c r="BM84" s="244"/>
      <c r="BN84" s="244"/>
      <c r="BO84" s="244"/>
      <c r="BP84" s="244"/>
      <c r="BQ84" s="241">
        <v>78</v>
      </c>
      <c r="BR84" s="246"/>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33"/>
    </row>
    <row r="85" spans="1:131" ht="26.25" customHeight="1" x14ac:dyDescent="0.15">
      <c r="A85" s="241">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44"/>
      <c r="BF85" s="244"/>
      <c r="BG85" s="244"/>
      <c r="BH85" s="244"/>
      <c r="BI85" s="244"/>
      <c r="BJ85" s="244"/>
      <c r="BK85" s="244"/>
      <c r="BL85" s="244"/>
      <c r="BM85" s="244"/>
      <c r="BN85" s="244"/>
      <c r="BO85" s="244"/>
      <c r="BP85" s="244"/>
      <c r="BQ85" s="241">
        <v>79</v>
      </c>
      <c r="BR85" s="246"/>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33"/>
    </row>
    <row r="86" spans="1:131" ht="26.25" customHeight="1" x14ac:dyDescent="0.15">
      <c r="A86" s="241">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44"/>
      <c r="BF86" s="244"/>
      <c r="BG86" s="244"/>
      <c r="BH86" s="244"/>
      <c r="BI86" s="244"/>
      <c r="BJ86" s="244"/>
      <c r="BK86" s="244"/>
      <c r="BL86" s="244"/>
      <c r="BM86" s="244"/>
      <c r="BN86" s="244"/>
      <c r="BO86" s="244"/>
      <c r="BP86" s="244"/>
      <c r="BQ86" s="241">
        <v>80</v>
      </c>
      <c r="BR86" s="246"/>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33"/>
    </row>
    <row r="87" spans="1:131" ht="26.25" customHeight="1" x14ac:dyDescent="0.15">
      <c r="A87" s="247">
        <v>20</v>
      </c>
      <c r="B87" s="946"/>
      <c r="C87" s="947"/>
      <c r="D87" s="947"/>
      <c r="E87" s="947"/>
      <c r="F87" s="947"/>
      <c r="G87" s="947"/>
      <c r="H87" s="947"/>
      <c r="I87" s="947"/>
      <c r="J87" s="947"/>
      <c r="K87" s="947"/>
      <c r="L87" s="947"/>
      <c r="M87" s="947"/>
      <c r="N87" s="947"/>
      <c r="O87" s="947"/>
      <c r="P87" s="948"/>
      <c r="Q87" s="949"/>
      <c r="R87" s="950"/>
      <c r="S87" s="950"/>
      <c r="T87" s="950"/>
      <c r="U87" s="950"/>
      <c r="V87" s="950"/>
      <c r="W87" s="950"/>
      <c r="X87" s="950"/>
      <c r="Y87" s="950"/>
      <c r="Z87" s="950"/>
      <c r="AA87" s="950"/>
      <c r="AB87" s="950"/>
      <c r="AC87" s="950"/>
      <c r="AD87" s="950"/>
      <c r="AE87" s="950"/>
      <c r="AF87" s="950"/>
      <c r="AG87" s="950"/>
      <c r="AH87" s="950"/>
      <c r="AI87" s="950"/>
      <c r="AJ87" s="950"/>
      <c r="AK87" s="950"/>
      <c r="AL87" s="950"/>
      <c r="AM87" s="950"/>
      <c r="AN87" s="950"/>
      <c r="AO87" s="950"/>
      <c r="AP87" s="950"/>
      <c r="AQ87" s="950"/>
      <c r="AR87" s="950"/>
      <c r="AS87" s="950"/>
      <c r="AT87" s="950"/>
      <c r="AU87" s="950"/>
      <c r="AV87" s="950"/>
      <c r="AW87" s="950"/>
      <c r="AX87" s="950"/>
      <c r="AY87" s="950"/>
      <c r="AZ87" s="951"/>
      <c r="BA87" s="951"/>
      <c r="BB87" s="951"/>
      <c r="BC87" s="951"/>
      <c r="BD87" s="952"/>
      <c r="BE87" s="244"/>
      <c r="BF87" s="244"/>
      <c r="BG87" s="244"/>
      <c r="BH87" s="244"/>
      <c r="BI87" s="244"/>
      <c r="BJ87" s="244"/>
      <c r="BK87" s="244"/>
      <c r="BL87" s="244"/>
      <c r="BM87" s="244"/>
      <c r="BN87" s="244"/>
      <c r="BO87" s="244"/>
      <c r="BP87" s="244"/>
      <c r="BQ87" s="241">
        <v>81</v>
      </c>
      <c r="BR87" s="246"/>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33"/>
    </row>
    <row r="88" spans="1:131" ht="26.25" customHeight="1" thickBot="1" x14ac:dyDescent="0.2">
      <c r="A88" s="243" t="s">
        <v>395</v>
      </c>
      <c r="B88" s="853" t="s">
        <v>428</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c r="AG88" s="908"/>
      <c r="AH88" s="908"/>
      <c r="AI88" s="908"/>
      <c r="AJ88" s="908"/>
      <c r="AK88" s="905"/>
      <c r="AL88" s="905"/>
      <c r="AM88" s="905"/>
      <c r="AN88" s="905"/>
      <c r="AO88" s="905"/>
      <c r="AP88" s="908"/>
      <c r="AQ88" s="908"/>
      <c r="AR88" s="908"/>
      <c r="AS88" s="908"/>
      <c r="AT88" s="908"/>
      <c r="AU88" s="908"/>
      <c r="AV88" s="908"/>
      <c r="AW88" s="908"/>
      <c r="AX88" s="908"/>
      <c r="AY88" s="908"/>
      <c r="AZ88" s="913"/>
      <c r="BA88" s="913"/>
      <c r="BB88" s="913"/>
      <c r="BC88" s="913"/>
      <c r="BD88" s="914"/>
      <c r="BE88" s="244"/>
      <c r="BF88" s="244"/>
      <c r="BG88" s="244"/>
      <c r="BH88" s="244"/>
      <c r="BI88" s="244"/>
      <c r="BJ88" s="244"/>
      <c r="BK88" s="244"/>
      <c r="BL88" s="244"/>
      <c r="BM88" s="244"/>
      <c r="BN88" s="244"/>
      <c r="BO88" s="244"/>
      <c r="BP88" s="244"/>
      <c r="BQ88" s="241">
        <v>82</v>
      </c>
      <c r="BR88" s="246"/>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395</v>
      </c>
      <c r="BR102" s="853" t="s">
        <v>429</v>
      </c>
      <c r="BS102" s="854"/>
      <c r="BT102" s="854"/>
      <c r="BU102" s="854"/>
      <c r="BV102" s="854"/>
      <c r="BW102" s="854"/>
      <c r="BX102" s="854"/>
      <c r="BY102" s="854"/>
      <c r="BZ102" s="854"/>
      <c r="CA102" s="854"/>
      <c r="CB102" s="854"/>
      <c r="CC102" s="854"/>
      <c r="CD102" s="854"/>
      <c r="CE102" s="854"/>
      <c r="CF102" s="854"/>
      <c r="CG102" s="855"/>
      <c r="CH102" s="953"/>
      <c r="CI102" s="954"/>
      <c r="CJ102" s="954"/>
      <c r="CK102" s="954"/>
      <c r="CL102" s="955"/>
      <c r="CM102" s="953"/>
      <c r="CN102" s="954"/>
      <c r="CO102" s="954"/>
      <c r="CP102" s="954"/>
      <c r="CQ102" s="955"/>
      <c r="CR102" s="956"/>
      <c r="CS102" s="916"/>
      <c r="CT102" s="916"/>
      <c r="CU102" s="916"/>
      <c r="CV102" s="957"/>
      <c r="CW102" s="956"/>
      <c r="CX102" s="916"/>
      <c r="CY102" s="916"/>
      <c r="CZ102" s="916"/>
      <c r="DA102" s="957"/>
      <c r="DB102" s="956"/>
      <c r="DC102" s="916"/>
      <c r="DD102" s="916"/>
      <c r="DE102" s="916"/>
      <c r="DF102" s="957"/>
      <c r="DG102" s="956"/>
      <c r="DH102" s="916"/>
      <c r="DI102" s="916"/>
      <c r="DJ102" s="916"/>
      <c r="DK102" s="957"/>
      <c r="DL102" s="956"/>
      <c r="DM102" s="916"/>
      <c r="DN102" s="916"/>
      <c r="DO102" s="916"/>
      <c r="DP102" s="957"/>
      <c r="DQ102" s="956"/>
      <c r="DR102" s="916"/>
      <c r="DS102" s="916"/>
      <c r="DT102" s="916"/>
      <c r="DU102" s="957"/>
      <c r="DV102" s="853"/>
      <c r="DW102" s="854"/>
      <c r="DX102" s="854"/>
      <c r="DY102" s="854"/>
      <c r="DZ102" s="980"/>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81" t="s">
        <v>430</v>
      </c>
      <c r="BR103" s="981"/>
      <c r="BS103" s="981"/>
      <c r="BT103" s="981"/>
      <c r="BU103" s="981"/>
      <c r="BV103" s="981"/>
      <c r="BW103" s="981"/>
      <c r="BX103" s="981"/>
      <c r="BY103" s="981"/>
      <c r="BZ103" s="981"/>
      <c r="CA103" s="981"/>
      <c r="CB103" s="981"/>
      <c r="CC103" s="981"/>
      <c r="CD103" s="981"/>
      <c r="CE103" s="981"/>
      <c r="CF103" s="981"/>
      <c r="CG103" s="981"/>
      <c r="CH103" s="981"/>
      <c r="CI103" s="981"/>
      <c r="CJ103" s="981"/>
      <c r="CK103" s="981"/>
      <c r="CL103" s="981"/>
      <c r="CM103" s="981"/>
      <c r="CN103" s="981"/>
      <c r="CO103" s="981"/>
      <c r="CP103" s="981"/>
      <c r="CQ103" s="981"/>
      <c r="CR103" s="981"/>
      <c r="CS103" s="981"/>
      <c r="CT103" s="981"/>
      <c r="CU103" s="981"/>
      <c r="CV103" s="981"/>
      <c r="CW103" s="981"/>
      <c r="CX103" s="981"/>
      <c r="CY103" s="981"/>
      <c r="CZ103" s="981"/>
      <c r="DA103" s="981"/>
      <c r="DB103" s="981"/>
      <c r="DC103" s="981"/>
      <c r="DD103" s="981"/>
      <c r="DE103" s="981"/>
      <c r="DF103" s="981"/>
      <c r="DG103" s="981"/>
      <c r="DH103" s="981"/>
      <c r="DI103" s="981"/>
      <c r="DJ103" s="981"/>
      <c r="DK103" s="981"/>
      <c r="DL103" s="981"/>
      <c r="DM103" s="981"/>
      <c r="DN103" s="981"/>
      <c r="DO103" s="981"/>
      <c r="DP103" s="981"/>
      <c r="DQ103" s="981"/>
      <c r="DR103" s="981"/>
      <c r="DS103" s="981"/>
      <c r="DT103" s="981"/>
      <c r="DU103" s="981"/>
      <c r="DV103" s="981"/>
      <c r="DW103" s="981"/>
      <c r="DX103" s="981"/>
      <c r="DY103" s="981"/>
      <c r="DZ103" s="981"/>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2" t="s">
        <v>431</v>
      </c>
      <c r="BR104" s="982"/>
      <c r="BS104" s="982"/>
      <c r="BT104" s="982"/>
      <c r="BU104" s="982"/>
      <c r="BV104" s="982"/>
      <c r="BW104" s="982"/>
      <c r="BX104" s="982"/>
      <c r="BY104" s="982"/>
      <c r="BZ104" s="982"/>
      <c r="CA104" s="982"/>
      <c r="CB104" s="982"/>
      <c r="CC104" s="982"/>
      <c r="CD104" s="982"/>
      <c r="CE104" s="982"/>
      <c r="CF104" s="982"/>
      <c r="CG104" s="982"/>
      <c r="CH104" s="982"/>
      <c r="CI104" s="982"/>
      <c r="CJ104" s="982"/>
      <c r="CK104" s="982"/>
      <c r="CL104" s="982"/>
      <c r="CM104" s="982"/>
      <c r="CN104" s="982"/>
      <c r="CO104" s="982"/>
      <c r="CP104" s="982"/>
      <c r="CQ104" s="982"/>
      <c r="CR104" s="982"/>
      <c r="CS104" s="982"/>
      <c r="CT104" s="982"/>
      <c r="CU104" s="982"/>
      <c r="CV104" s="982"/>
      <c r="CW104" s="982"/>
      <c r="CX104" s="982"/>
      <c r="CY104" s="982"/>
      <c r="CZ104" s="982"/>
      <c r="DA104" s="982"/>
      <c r="DB104" s="982"/>
      <c r="DC104" s="982"/>
      <c r="DD104" s="982"/>
      <c r="DE104" s="982"/>
      <c r="DF104" s="982"/>
      <c r="DG104" s="982"/>
      <c r="DH104" s="982"/>
      <c r="DI104" s="982"/>
      <c r="DJ104" s="982"/>
      <c r="DK104" s="982"/>
      <c r="DL104" s="982"/>
      <c r="DM104" s="982"/>
      <c r="DN104" s="982"/>
      <c r="DO104" s="982"/>
      <c r="DP104" s="982"/>
      <c r="DQ104" s="982"/>
      <c r="DR104" s="982"/>
      <c r="DS104" s="982"/>
      <c r="DT104" s="982"/>
      <c r="DU104" s="982"/>
      <c r="DV104" s="982"/>
      <c r="DW104" s="982"/>
      <c r="DX104" s="982"/>
      <c r="DY104" s="982"/>
      <c r="DZ104" s="982"/>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432</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433</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83" t="s">
        <v>434</v>
      </c>
      <c r="B108" s="984"/>
      <c r="C108" s="984"/>
      <c r="D108" s="984"/>
      <c r="E108" s="984"/>
      <c r="F108" s="984"/>
      <c r="G108" s="984"/>
      <c r="H108" s="984"/>
      <c r="I108" s="984"/>
      <c r="J108" s="984"/>
      <c r="K108" s="984"/>
      <c r="L108" s="984"/>
      <c r="M108" s="984"/>
      <c r="N108" s="984"/>
      <c r="O108" s="984"/>
      <c r="P108" s="984"/>
      <c r="Q108" s="984"/>
      <c r="R108" s="984"/>
      <c r="S108" s="984"/>
      <c r="T108" s="984"/>
      <c r="U108" s="984"/>
      <c r="V108" s="984"/>
      <c r="W108" s="984"/>
      <c r="X108" s="984"/>
      <c r="Y108" s="984"/>
      <c r="Z108" s="984"/>
      <c r="AA108" s="984"/>
      <c r="AB108" s="984"/>
      <c r="AC108" s="984"/>
      <c r="AD108" s="984"/>
      <c r="AE108" s="984"/>
      <c r="AF108" s="984"/>
      <c r="AG108" s="984"/>
      <c r="AH108" s="984"/>
      <c r="AI108" s="984"/>
      <c r="AJ108" s="984"/>
      <c r="AK108" s="984"/>
      <c r="AL108" s="984"/>
      <c r="AM108" s="984"/>
      <c r="AN108" s="984"/>
      <c r="AO108" s="984"/>
      <c r="AP108" s="984"/>
      <c r="AQ108" s="984"/>
      <c r="AR108" s="984"/>
      <c r="AS108" s="984"/>
      <c r="AT108" s="985"/>
      <c r="AU108" s="983" t="s">
        <v>435</v>
      </c>
      <c r="AV108" s="984"/>
      <c r="AW108" s="984"/>
      <c r="AX108" s="984"/>
      <c r="AY108" s="984"/>
      <c r="AZ108" s="984"/>
      <c r="BA108" s="984"/>
      <c r="BB108" s="984"/>
      <c r="BC108" s="984"/>
      <c r="BD108" s="984"/>
      <c r="BE108" s="984"/>
      <c r="BF108" s="984"/>
      <c r="BG108" s="984"/>
      <c r="BH108" s="984"/>
      <c r="BI108" s="984"/>
      <c r="BJ108" s="984"/>
      <c r="BK108" s="984"/>
      <c r="BL108" s="984"/>
      <c r="BM108" s="984"/>
      <c r="BN108" s="984"/>
      <c r="BO108" s="984"/>
      <c r="BP108" s="984"/>
      <c r="BQ108" s="984"/>
      <c r="BR108" s="984"/>
      <c r="BS108" s="984"/>
      <c r="BT108" s="984"/>
      <c r="BU108" s="984"/>
      <c r="BV108" s="984"/>
      <c r="BW108" s="984"/>
      <c r="BX108" s="984"/>
      <c r="BY108" s="984"/>
      <c r="BZ108" s="984"/>
      <c r="CA108" s="984"/>
      <c r="CB108" s="984"/>
      <c r="CC108" s="984"/>
      <c r="CD108" s="984"/>
      <c r="CE108" s="984"/>
      <c r="CF108" s="984"/>
      <c r="CG108" s="984"/>
      <c r="CH108" s="984"/>
      <c r="CI108" s="984"/>
      <c r="CJ108" s="984"/>
      <c r="CK108" s="984"/>
      <c r="CL108" s="984"/>
      <c r="CM108" s="984"/>
      <c r="CN108" s="984"/>
      <c r="CO108" s="984"/>
      <c r="CP108" s="984"/>
      <c r="CQ108" s="984"/>
      <c r="CR108" s="984"/>
      <c r="CS108" s="984"/>
      <c r="CT108" s="984"/>
      <c r="CU108" s="984"/>
      <c r="CV108" s="984"/>
      <c r="CW108" s="984"/>
      <c r="CX108" s="984"/>
      <c r="CY108" s="984"/>
      <c r="CZ108" s="984"/>
      <c r="DA108" s="984"/>
      <c r="DB108" s="984"/>
      <c r="DC108" s="984"/>
      <c r="DD108" s="984"/>
      <c r="DE108" s="984"/>
      <c r="DF108" s="984"/>
      <c r="DG108" s="984"/>
      <c r="DH108" s="984"/>
      <c r="DI108" s="984"/>
      <c r="DJ108" s="984"/>
      <c r="DK108" s="984"/>
      <c r="DL108" s="984"/>
      <c r="DM108" s="984"/>
      <c r="DN108" s="984"/>
      <c r="DO108" s="984"/>
      <c r="DP108" s="984"/>
      <c r="DQ108" s="984"/>
      <c r="DR108" s="984"/>
      <c r="DS108" s="984"/>
      <c r="DT108" s="984"/>
      <c r="DU108" s="984"/>
      <c r="DV108" s="984"/>
      <c r="DW108" s="984"/>
      <c r="DX108" s="984"/>
      <c r="DY108" s="984"/>
      <c r="DZ108" s="985"/>
    </row>
    <row r="109" spans="1:131" s="233" customFormat="1" ht="26.25" customHeight="1" x14ac:dyDescent="0.15">
      <c r="A109" s="978" t="s">
        <v>436</v>
      </c>
      <c r="B109" s="959"/>
      <c r="C109" s="959"/>
      <c r="D109" s="959"/>
      <c r="E109" s="959"/>
      <c r="F109" s="959"/>
      <c r="G109" s="959"/>
      <c r="H109" s="959"/>
      <c r="I109" s="959"/>
      <c r="J109" s="959"/>
      <c r="K109" s="959"/>
      <c r="L109" s="959"/>
      <c r="M109" s="959"/>
      <c r="N109" s="959"/>
      <c r="O109" s="959"/>
      <c r="P109" s="959"/>
      <c r="Q109" s="959"/>
      <c r="R109" s="959"/>
      <c r="S109" s="959"/>
      <c r="T109" s="959"/>
      <c r="U109" s="959"/>
      <c r="V109" s="959"/>
      <c r="W109" s="959"/>
      <c r="X109" s="959"/>
      <c r="Y109" s="959"/>
      <c r="Z109" s="960"/>
      <c r="AA109" s="958" t="s">
        <v>437</v>
      </c>
      <c r="AB109" s="959"/>
      <c r="AC109" s="959"/>
      <c r="AD109" s="959"/>
      <c r="AE109" s="960"/>
      <c r="AF109" s="958" t="s">
        <v>438</v>
      </c>
      <c r="AG109" s="959"/>
      <c r="AH109" s="959"/>
      <c r="AI109" s="959"/>
      <c r="AJ109" s="960"/>
      <c r="AK109" s="958" t="s">
        <v>309</v>
      </c>
      <c r="AL109" s="959"/>
      <c r="AM109" s="959"/>
      <c r="AN109" s="959"/>
      <c r="AO109" s="960"/>
      <c r="AP109" s="958" t="s">
        <v>439</v>
      </c>
      <c r="AQ109" s="959"/>
      <c r="AR109" s="959"/>
      <c r="AS109" s="959"/>
      <c r="AT109" s="961"/>
      <c r="AU109" s="978" t="s">
        <v>436</v>
      </c>
      <c r="AV109" s="959"/>
      <c r="AW109" s="959"/>
      <c r="AX109" s="959"/>
      <c r="AY109" s="959"/>
      <c r="AZ109" s="959"/>
      <c r="BA109" s="959"/>
      <c r="BB109" s="959"/>
      <c r="BC109" s="959"/>
      <c r="BD109" s="959"/>
      <c r="BE109" s="959"/>
      <c r="BF109" s="959"/>
      <c r="BG109" s="959"/>
      <c r="BH109" s="959"/>
      <c r="BI109" s="959"/>
      <c r="BJ109" s="959"/>
      <c r="BK109" s="959"/>
      <c r="BL109" s="959"/>
      <c r="BM109" s="959"/>
      <c r="BN109" s="959"/>
      <c r="BO109" s="959"/>
      <c r="BP109" s="960"/>
      <c r="BQ109" s="958" t="s">
        <v>437</v>
      </c>
      <c r="BR109" s="959"/>
      <c r="BS109" s="959"/>
      <c r="BT109" s="959"/>
      <c r="BU109" s="960"/>
      <c r="BV109" s="958" t="s">
        <v>438</v>
      </c>
      <c r="BW109" s="959"/>
      <c r="BX109" s="959"/>
      <c r="BY109" s="959"/>
      <c r="BZ109" s="960"/>
      <c r="CA109" s="958" t="s">
        <v>309</v>
      </c>
      <c r="CB109" s="959"/>
      <c r="CC109" s="959"/>
      <c r="CD109" s="959"/>
      <c r="CE109" s="960"/>
      <c r="CF109" s="979" t="s">
        <v>439</v>
      </c>
      <c r="CG109" s="979"/>
      <c r="CH109" s="979"/>
      <c r="CI109" s="979"/>
      <c r="CJ109" s="979"/>
      <c r="CK109" s="958" t="s">
        <v>440</v>
      </c>
      <c r="CL109" s="959"/>
      <c r="CM109" s="959"/>
      <c r="CN109" s="959"/>
      <c r="CO109" s="959"/>
      <c r="CP109" s="959"/>
      <c r="CQ109" s="959"/>
      <c r="CR109" s="959"/>
      <c r="CS109" s="959"/>
      <c r="CT109" s="959"/>
      <c r="CU109" s="959"/>
      <c r="CV109" s="959"/>
      <c r="CW109" s="959"/>
      <c r="CX109" s="959"/>
      <c r="CY109" s="959"/>
      <c r="CZ109" s="959"/>
      <c r="DA109" s="959"/>
      <c r="DB109" s="959"/>
      <c r="DC109" s="959"/>
      <c r="DD109" s="959"/>
      <c r="DE109" s="959"/>
      <c r="DF109" s="960"/>
      <c r="DG109" s="958" t="s">
        <v>437</v>
      </c>
      <c r="DH109" s="959"/>
      <c r="DI109" s="959"/>
      <c r="DJ109" s="959"/>
      <c r="DK109" s="960"/>
      <c r="DL109" s="958" t="s">
        <v>438</v>
      </c>
      <c r="DM109" s="959"/>
      <c r="DN109" s="959"/>
      <c r="DO109" s="959"/>
      <c r="DP109" s="960"/>
      <c r="DQ109" s="958" t="s">
        <v>309</v>
      </c>
      <c r="DR109" s="959"/>
      <c r="DS109" s="959"/>
      <c r="DT109" s="959"/>
      <c r="DU109" s="960"/>
      <c r="DV109" s="958" t="s">
        <v>439</v>
      </c>
      <c r="DW109" s="959"/>
      <c r="DX109" s="959"/>
      <c r="DY109" s="959"/>
      <c r="DZ109" s="961"/>
    </row>
    <row r="110" spans="1:131" s="233" customFormat="1" ht="26.25" customHeight="1" x14ac:dyDescent="0.15">
      <c r="A110" s="962" t="s">
        <v>441</v>
      </c>
      <c r="B110" s="963"/>
      <c r="C110" s="963"/>
      <c r="D110" s="963"/>
      <c r="E110" s="963"/>
      <c r="F110" s="963"/>
      <c r="G110" s="963"/>
      <c r="H110" s="963"/>
      <c r="I110" s="963"/>
      <c r="J110" s="963"/>
      <c r="K110" s="963"/>
      <c r="L110" s="963"/>
      <c r="M110" s="963"/>
      <c r="N110" s="963"/>
      <c r="O110" s="963"/>
      <c r="P110" s="963"/>
      <c r="Q110" s="963"/>
      <c r="R110" s="963"/>
      <c r="S110" s="963"/>
      <c r="T110" s="963"/>
      <c r="U110" s="963"/>
      <c r="V110" s="963"/>
      <c r="W110" s="963"/>
      <c r="X110" s="963"/>
      <c r="Y110" s="963"/>
      <c r="Z110" s="964"/>
      <c r="AA110" s="965">
        <v>800518</v>
      </c>
      <c r="AB110" s="966"/>
      <c r="AC110" s="966"/>
      <c r="AD110" s="966"/>
      <c r="AE110" s="967"/>
      <c r="AF110" s="968">
        <v>765476</v>
      </c>
      <c r="AG110" s="966"/>
      <c r="AH110" s="966"/>
      <c r="AI110" s="966"/>
      <c r="AJ110" s="967"/>
      <c r="AK110" s="968">
        <v>750770</v>
      </c>
      <c r="AL110" s="966"/>
      <c r="AM110" s="966"/>
      <c r="AN110" s="966"/>
      <c r="AO110" s="967"/>
      <c r="AP110" s="969">
        <v>17.899999999999999</v>
      </c>
      <c r="AQ110" s="970"/>
      <c r="AR110" s="970"/>
      <c r="AS110" s="970"/>
      <c r="AT110" s="971"/>
      <c r="AU110" s="972" t="s">
        <v>73</v>
      </c>
      <c r="AV110" s="973"/>
      <c r="AW110" s="973"/>
      <c r="AX110" s="973"/>
      <c r="AY110" s="973"/>
      <c r="AZ110" s="995" t="s">
        <v>442</v>
      </c>
      <c r="BA110" s="963"/>
      <c r="BB110" s="963"/>
      <c r="BC110" s="963"/>
      <c r="BD110" s="963"/>
      <c r="BE110" s="963"/>
      <c r="BF110" s="963"/>
      <c r="BG110" s="963"/>
      <c r="BH110" s="963"/>
      <c r="BI110" s="963"/>
      <c r="BJ110" s="963"/>
      <c r="BK110" s="963"/>
      <c r="BL110" s="963"/>
      <c r="BM110" s="963"/>
      <c r="BN110" s="963"/>
      <c r="BO110" s="963"/>
      <c r="BP110" s="964"/>
      <c r="BQ110" s="996">
        <v>7410543</v>
      </c>
      <c r="BR110" s="997"/>
      <c r="BS110" s="997"/>
      <c r="BT110" s="997"/>
      <c r="BU110" s="997"/>
      <c r="BV110" s="997">
        <v>7279498</v>
      </c>
      <c r="BW110" s="997"/>
      <c r="BX110" s="997"/>
      <c r="BY110" s="997"/>
      <c r="BZ110" s="997"/>
      <c r="CA110" s="997">
        <v>7136973</v>
      </c>
      <c r="CB110" s="997"/>
      <c r="CC110" s="997"/>
      <c r="CD110" s="997"/>
      <c r="CE110" s="997"/>
      <c r="CF110" s="1010">
        <v>170.1</v>
      </c>
      <c r="CG110" s="1011"/>
      <c r="CH110" s="1011"/>
      <c r="CI110" s="1011"/>
      <c r="CJ110" s="1011"/>
      <c r="CK110" s="1012" t="s">
        <v>443</v>
      </c>
      <c r="CL110" s="1013"/>
      <c r="CM110" s="995" t="s">
        <v>444</v>
      </c>
      <c r="CN110" s="963"/>
      <c r="CO110" s="963"/>
      <c r="CP110" s="963"/>
      <c r="CQ110" s="963"/>
      <c r="CR110" s="963"/>
      <c r="CS110" s="963"/>
      <c r="CT110" s="963"/>
      <c r="CU110" s="963"/>
      <c r="CV110" s="963"/>
      <c r="CW110" s="963"/>
      <c r="CX110" s="963"/>
      <c r="CY110" s="963"/>
      <c r="CZ110" s="963"/>
      <c r="DA110" s="963"/>
      <c r="DB110" s="963"/>
      <c r="DC110" s="963"/>
      <c r="DD110" s="963"/>
      <c r="DE110" s="963"/>
      <c r="DF110" s="964"/>
      <c r="DG110" s="996" t="s">
        <v>445</v>
      </c>
      <c r="DH110" s="997"/>
      <c r="DI110" s="997"/>
      <c r="DJ110" s="997"/>
      <c r="DK110" s="997"/>
      <c r="DL110" s="997" t="s">
        <v>445</v>
      </c>
      <c r="DM110" s="997"/>
      <c r="DN110" s="997"/>
      <c r="DO110" s="997"/>
      <c r="DP110" s="997"/>
      <c r="DQ110" s="997" t="s">
        <v>445</v>
      </c>
      <c r="DR110" s="997"/>
      <c r="DS110" s="997"/>
      <c r="DT110" s="997"/>
      <c r="DU110" s="997"/>
      <c r="DV110" s="998" t="s">
        <v>445</v>
      </c>
      <c r="DW110" s="998"/>
      <c r="DX110" s="998"/>
      <c r="DY110" s="998"/>
      <c r="DZ110" s="999"/>
    </row>
    <row r="111" spans="1:131" s="233" customFormat="1" ht="26.25" customHeight="1" x14ac:dyDescent="0.15">
      <c r="A111" s="1000" t="s">
        <v>446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447</v>
      </c>
      <c r="AB111" s="1004"/>
      <c r="AC111" s="1004"/>
      <c r="AD111" s="1004"/>
      <c r="AE111" s="1005"/>
      <c r="AF111" s="1006" t="s">
        <v>448</v>
      </c>
      <c r="AG111" s="1004"/>
      <c r="AH111" s="1004"/>
      <c r="AI111" s="1004"/>
      <c r="AJ111" s="1005"/>
      <c r="AK111" s="1006" t="s">
        <v>449</v>
      </c>
      <c r="AL111" s="1004"/>
      <c r="AM111" s="1004"/>
      <c r="AN111" s="1004"/>
      <c r="AO111" s="1005"/>
      <c r="AP111" s="1007" t="s">
        <v>447</v>
      </c>
      <c r="AQ111" s="1008"/>
      <c r="AR111" s="1008"/>
      <c r="AS111" s="1008"/>
      <c r="AT111" s="1009"/>
      <c r="AU111" s="974"/>
      <c r="AV111" s="975"/>
      <c r="AW111" s="975"/>
      <c r="AX111" s="975"/>
      <c r="AY111" s="975"/>
      <c r="AZ111" s="988" t="s">
        <v>450</v>
      </c>
      <c r="BA111" s="989"/>
      <c r="BB111" s="989"/>
      <c r="BC111" s="989"/>
      <c r="BD111" s="989"/>
      <c r="BE111" s="989"/>
      <c r="BF111" s="989"/>
      <c r="BG111" s="989"/>
      <c r="BH111" s="989"/>
      <c r="BI111" s="989"/>
      <c r="BJ111" s="989"/>
      <c r="BK111" s="989"/>
      <c r="BL111" s="989"/>
      <c r="BM111" s="989"/>
      <c r="BN111" s="989"/>
      <c r="BO111" s="989"/>
      <c r="BP111" s="990"/>
      <c r="BQ111" s="991" t="s">
        <v>448</v>
      </c>
      <c r="BR111" s="992"/>
      <c r="BS111" s="992"/>
      <c r="BT111" s="992"/>
      <c r="BU111" s="992"/>
      <c r="BV111" s="992" t="s">
        <v>448</v>
      </c>
      <c r="BW111" s="992"/>
      <c r="BX111" s="992"/>
      <c r="BY111" s="992"/>
      <c r="BZ111" s="992"/>
      <c r="CA111" s="992" t="s">
        <v>449</v>
      </c>
      <c r="CB111" s="992"/>
      <c r="CC111" s="992"/>
      <c r="CD111" s="992"/>
      <c r="CE111" s="992"/>
      <c r="CF111" s="986" t="s">
        <v>447</v>
      </c>
      <c r="CG111" s="987"/>
      <c r="CH111" s="987"/>
      <c r="CI111" s="987"/>
      <c r="CJ111" s="987"/>
      <c r="CK111" s="1014"/>
      <c r="CL111" s="1015"/>
      <c r="CM111" s="988" t="s">
        <v>451</v>
      </c>
      <c r="CN111" s="989"/>
      <c r="CO111" s="989"/>
      <c r="CP111" s="989"/>
      <c r="CQ111" s="989"/>
      <c r="CR111" s="989"/>
      <c r="CS111" s="989"/>
      <c r="CT111" s="989"/>
      <c r="CU111" s="989"/>
      <c r="CV111" s="989"/>
      <c r="CW111" s="989"/>
      <c r="CX111" s="989"/>
      <c r="CY111" s="989"/>
      <c r="CZ111" s="989"/>
      <c r="DA111" s="989"/>
      <c r="DB111" s="989"/>
      <c r="DC111" s="989"/>
      <c r="DD111" s="989"/>
      <c r="DE111" s="989"/>
      <c r="DF111" s="990"/>
      <c r="DG111" s="991" t="s">
        <v>397</v>
      </c>
      <c r="DH111" s="992"/>
      <c r="DI111" s="992"/>
      <c r="DJ111" s="992"/>
      <c r="DK111" s="992"/>
      <c r="DL111" s="992" t="s">
        <v>447</v>
      </c>
      <c r="DM111" s="992"/>
      <c r="DN111" s="992"/>
      <c r="DO111" s="992"/>
      <c r="DP111" s="992"/>
      <c r="DQ111" s="992" t="s">
        <v>397</v>
      </c>
      <c r="DR111" s="992"/>
      <c r="DS111" s="992"/>
      <c r="DT111" s="992"/>
      <c r="DU111" s="992"/>
      <c r="DV111" s="993" t="s">
        <v>449</v>
      </c>
      <c r="DW111" s="993"/>
      <c r="DX111" s="993"/>
      <c r="DY111" s="993"/>
      <c r="DZ111" s="994"/>
    </row>
    <row r="112" spans="1:131" s="233" customFormat="1" ht="26.25" customHeight="1" x14ac:dyDescent="0.15">
      <c r="A112" s="1018" t="s">
        <v>452</v>
      </c>
      <c r="B112" s="1019"/>
      <c r="C112" s="989" t="s">
        <v>453</v>
      </c>
      <c r="D112" s="989"/>
      <c r="E112" s="989"/>
      <c r="F112" s="989"/>
      <c r="G112" s="989"/>
      <c r="H112" s="989"/>
      <c r="I112" s="989"/>
      <c r="J112" s="989"/>
      <c r="K112" s="989"/>
      <c r="L112" s="989"/>
      <c r="M112" s="989"/>
      <c r="N112" s="989"/>
      <c r="O112" s="989"/>
      <c r="P112" s="989"/>
      <c r="Q112" s="989"/>
      <c r="R112" s="989"/>
      <c r="S112" s="989"/>
      <c r="T112" s="989"/>
      <c r="U112" s="989"/>
      <c r="V112" s="989"/>
      <c r="W112" s="989"/>
      <c r="X112" s="989"/>
      <c r="Y112" s="989"/>
      <c r="Z112" s="990"/>
      <c r="AA112" s="1024" t="s">
        <v>397</v>
      </c>
      <c r="AB112" s="1025"/>
      <c r="AC112" s="1025"/>
      <c r="AD112" s="1025"/>
      <c r="AE112" s="1026"/>
      <c r="AF112" s="1027" t="s">
        <v>454</v>
      </c>
      <c r="AG112" s="1025"/>
      <c r="AH112" s="1025"/>
      <c r="AI112" s="1025"/>
      <c r="AJ112" s="1026"/>
      <c r="AK112" s="1027" t="s">
        <v>447</v>
      </c>
      <c r="AL112" s="1025"/>
      <c r="AM112" s="1025"/>
      <c r="AN112" s="1025"/>
      <c r="AO112" s="1026"/>
      <c r="AP112" s="1028" t="s">
        <v>455</v>
      </c>
      <c r="AQ112" s="1029"/>
      <c r="AR112" s="1029"/>
      <c r="AS112" s="1029"/>
      <c r="AT112" s="1030"/>
      <c r="AU112" s="974"/>
      <c r="AV112" s="975"/>
      <c r="AW112" s="975"/>
      <c r="AX112" s="975"/>
      <c r="AY112" s="975"/>
      <c r="AZ112" s="988" t="s">
        <v>456</v>
      </c>
      <c r="BA112" s="989"/>
      <c r="BB112" s="989"/>
      <c r="BC112" s="989"/>
      <c r="BD112" s="989"/>
      <c r="BE112" s="989"/>
      <c r="BF112" s="989"/>
      <c r="BG112" s="989"/>
      <c r="BH112" s="989"/>
      <c r="BI112" s="989"/>
      <c r="BJ112" s="989"/>
      <c r="BK112" s="989"/>
      <c r="BL112" s="989"/>
      <c r="BM112" s="989"/>
      <c r="BN112" s="989"/>
      <c r="BO112" s="989"/>
      <c r="BP112" s="990"/>
      <c r="BQ112" s="991">
        <v>1939371</v>
      </c>
      <c r="BR112" s="992"/>
      <c r="BS112" s="992"/>
      <c r="BT112" s="992"/>
      <c r="BU112" s="992"/>
      <c r="BV112" s="992">
        <v>1852261</v>
      </c>
      <c r="BW112" s="992"/>
      <c r="BX112" s="992"/>
      <c r="BY112" s="992"/>
      <c r="BZ112" s="992"/>
      <c r="CA112" s="992">
        <v>1723059</v>
      </c>
      <c r="CB112" s="992"/>
      <c r="CC112" s="992"/>
      <c r="CD112" s="992"/>
      <c r="CE112" s="992"/>
      <c r="CF112" s="986">
        <v>41.1</v>
      </c>
      <c r="CG112" s="987"/>
      <c r="CH112" s="987"/>
      <c r="CI112" s="987"/>
      <c r="CJ112" s="987"/>
      <c r="CK112" s="1014"/>
      <c r="CL112" s="1015"/>
      <c r="CM112" s="988" t="s">
        <v>457</v>
      </c>
      <c r="CN112" s="989"/>
      <c r="CO112" s="989"/>
      <c r="CP112" s="989"/>
      <c r="CQ112" s="989"/>
      <c r="CR112" s="989"/>
      <c r="CS112" s="989"/>
      <c r="CT112" s="989"/>
      <c r="CU112" s="989"/>
      <c r="CV112" s="989"/>
      <c r="CW112" s="989"/>
      <c r="CX112" s="989"/>
      <c r="CY112" s="989"/>
      <c r="CZ112" s="989"/>
      <c r="DA112" s="989"/>
      <c r="DB112" s="989"/>
      <c r="DC112" s="989"/>
      <c r="DD112" s="989"/>
      <c r="DE112" s="989"/>
      <c r="DF112" s="990"/>
      <c r="DG112" s="991" t="s">
        <v>397</v>
      </c>
      <c r="DH112" s="992"/>
      <c r="DI112" s="992"/>
      <c r="DJ112" s="992"/>
      <c r="DK112" s="992"/>
      <c r="DL112" s="992" t="s">
        <v>397</v>
      </c>
      <c r="DM112" s="992"/>
      <c r="DN112" s="992"/>
      <c r="DO112" s="992"/>
      <c r="DP112" s="992"/>
      <c r="DQ112" s="992" t="s">
        <v>397</v>
      </c>
      <c r="DR112" s="992"/>
      <c r="DS112" s="992"/>
      <c r="DT112" s="992"/>
      <c r="DU112" s="992"/>
      <c r="DV112" s="993" t="s">
        <v>455</v>
      </c>
      <c r="DW112" s="993"/>
      <c r="DX112" s="993"/>
      <c r="DY112" s="993"/>
      <c r="DZ112" s="994"/>
    </row>
    <row r="113" spans="1:130" s="233" customFormat="1" ht="26.25" customHeight="1" x14ac:dyDescent="0.15">
      <c r="A113" s="1020"/>
      <c r="B113" s="1021"/>
      <c r="C113" s="989" t="s">
        <v>458</v>
      </c>
      <c r="D113" s="989"/>
      <c r="E113" s="989"/>
      <c r="F113" s="989"/>
      <c r="G113" s="989"/>
      <c r="H113" s="989"/>
      <c r="I113" s="989"/>
      <c r="J113" s="989"/>
      <c r="K113" s="989"/>
      <c r="L113" s="989"/>
      <c r="M113" s="989"/>
      <c r="N113" s="989"/>
      <c r="O113" s="989"/>
      <c r="P113" s="989"/>
      <c r="Q113" s="989"/>
      <c r="R113" s="989"/>
      <c r="S113" s="989"/>
      <c r="T113" s="989"/>
      <c r="U113" s="989"/>
      <c r="V113" s="989"/>
      <c r="W113" s="989"/>
      <c r="X113" s="989"/>
      <c r="Y113" s="989"/>
      <c r="Z113" s="990"/>
      <c r="AA113" s="1003">
        <v>182266</v>
      </c>
      <c r="AB113" s="1004"/>
      <c r="AC113" s="1004"/>
      <c r="AD113" s="1004"/>
      <c r="AE113" s="1005"/>
      <c r="AF113" s="1006">
        <v>183408</v>
      </c>
      <c r="AG113" s="1004"/>
      <c r="AH113" s="1004"/>
      <c r="AI113" s="1004"/>
      <c r="AJ113" s="1005"/>
      <c r="AK113" s="1006">
        <v>183157</v>
      </c>
      <c r="AL113" s="1004"/>
      <c r="AM113" s="1004"/>
      <c r="AN113" s="1004"/>
      <c r="AO113" s="1005"/>
      <c r="AP113" s="1007">
        <v>4.4000000000000004</v>
      </c>
      <c r="AQ113" s="1008"/>
      <c r="AR113" s="1008"/>
      <c r="AS113" s="1008"/>
      <c r="AT113" s="1009"/>
      <c r="AU113" s="974"/>
      <c r="AV113" s="975"/>
      <c r="AW113" s="975"/>
      <c r="AX113" s="975"/>
      <c r="AY113" s="975"/>
      <c r="AZ113" s="988" t="s">
        <v>459</v>
      </c>
      <c r="BA113" s="989"/>
      <c r="BB113" s="989"/>
      <c r="BC113" s="989"/>
      <c r="BD113" s="989"/>
      <c r="BE113" s="989"/>
      <c r="BF113" s="989"/>
      <c r="BG113" s="989"/>
      <c r="BH113" s="989"/>
      <c r="BI113" s="989"/>
      <c r="BJ113" s="989"/>
      <c r="BK113" s="989"/>
      <c r="BL113" s="989"/>
      <c r="BM113" s="989"/>
      <c r="BN113" s="989"/>
      <c r="BO113" s="989"/>
      <c r="BP113" s="990"/>
      <c r="BQ113" s="991">
        <v>374036</v>
      </c>
      <c r="BR113" s="992"/>
      <c r="BS113" s="992"/>
      <c r="BT113" s="992"/>
      <c r="BU113" s="992"/>
      <c r="BV113" s="992">
        <v>353639</v>
      </c>
      <c r="BW113" s="992"/>
      <c r="BX113" s="992"/>
      <c r="BY113" s="992"/>
      <c r="BZ113" s="992"/>
      <c r="CA113" s="992">
        <v>313964</v>
      </c>
      <c r="CB113" s="992"/>
      <c r="CC113" s="992"/>
      <c r="CD113" s="992"/>
      <c r="CE113" s="992"/>
      <c r="CF113" s="986">
        <v>7.5</v>
      </c>
      <c r="CG113" s="987"/>
      <c r="CH113" s="987"/>
      <c r="CI113" s="987"/>
      <c r="CJ113" s="987"/>
      <c r="CK113" s="1014"/>
      <c r="CL113" s="1015"/>
      <c r="CM113" s="988" t="s">
        <v>460</v>
      </c>
      <c r="CN113" s="989"/>
      <c r="CO113" s="989"/>
      <c r="CP113" s="989"/>
      <c r="CQ113" s="989"/>
      <c r="CR113" s="989"/>
      <c r="CS113" s="989"/>
      <c r="CT113" s="989"/>
      <c r="CU113" s="989"/>
      <c r="CV113" s="989"/>
      <c r="CW113" s="989"/>
      <c r="CX113" s="989"/>
      <c r="CY113" s="989"/>
      <c r="CZ113" s="989"/>
      <c r="DA113" s="989"/>
      <c r="DB113" s="989"/>
      <c r="DC113" s="989"/>
      <c r="DD113" s="989"/>
      <c r="DE113" s="989"/>
      <c r="DF113" s="990"/>
      <c r="DG113" s="1024" t="s">
        <v>455</v>
      </c>
      <c r="DH113" s="1025"/>
      <c r="DI113" s="1025"/>
      <c r="DJ113" s="1025"/>
      <c r="DK113" s="1026"/>
      <c r="DL113" s="1027" t="s">
        <v>454</v>
      </c>
      <c r="DM113" s="1025"/>
      <c r="DN113" s="1025"/>
      <c r="DO113" s="1025"/>
      <c r="DP113" s="1026"/>
      <c r="DQ113" s="1027" t="s">
        <v>447</v>
      </c>
      <c r="DR113" s="1025"/>
      <c r="DS113" s="1025"/>
      <c r="DT113" s="1025"/>
      <c r="DU113" s="1026"/>
      <c r="DV113" s="1028" t="s">
        <v>448</v>
      </c>
      <c r="DW113" s="1029"/>
      <c r="DX113" s="1029"/>
      <c r="DY113" s="1029"/>
      <c r="DZ113" s="1030"/>
    </row>
    <row r="114" spans="1:130" s="233" customFormat="1" ht="26.25" customHeight="1" x14ac:dyDescent="0.15">
      <c r="A114" s="1020"/>
      <c r="B114" s="1021"/>
      <c r="C114" s="989" t="s">
        <v>461</v>
      </c>
      <c r="D114" s="989"/>
      <c r="E114" s="989"/>
      <c r="F114" s="989"/>
      <c r="G114" s="989"/>
      <c r="H114" s="989"/>
      <c r="I114" s="989"/>
      <c r="J114" s="989"/>
      <c r="K114" s="989"/>
      <c r="L114" s="989"/>
      <c r="M114" s="989"/>
      <c r="N114" s="989"/>
      <c r="O114" s="989"/>
      <c r="P114" s="989"/>
      <c r="Q114" s="989"/>
      <c r="R114" s="989"/>
      <c r="S114" s="989"/>
      <c r="T114" s="989"/>
      <c r="U114" s="989"/>
      <c r="V114" s="989"/>
      <c r="W114" s="989"/>
      <c r="X114" s="989"/>
      <c r="Y114" s="989"/>
      <c r="Z114" s="990"/>
      <c r="AA114" s="1024">
        <v>26792</v>
      </c>
      <c r="AB114" s="1025"/>
      <c r="AC114" s="1025"/>
      <c r="AD114" s="1025"/>
      <c r="AE114" s="1026"/>
      <c r="AF114" s="1027">
        <v>30551</v>
      </c>
      <c r="AG114" s="1025"/>
      <c r="AH114" s="1025"/>
      <c r="AI114" s="1025"/>
      <c r="AJ114" s="1026"/>
      <c r="AK114" s="1027">
        <v>51525</v>
      </c>
      <c r="AL114" s="1025"/>
      <c r="AM114" s="1025"/>
      <c r="AN114" s="1025"/>
      <c r="AO114" s="1026"/>
      <c r="AP114" s="1028">
        <v>1.2</v>
      </c>
      <c r="AQ114" s="1029"/>
      <c r="AR114" s="1029"/>
      <c r="AS114" s="1029"/>
      <c r="AT114" s="1030"/>
      <c r="AU114" s="974"/>
      <c r="AV114" s="975"/>
      <c r="AW114" s="975"/>
      <c r="AX114" s="975"/>
      <c r="AY114" s="975"/>
      <c r="AZ114" s="988" t="s">
        <v>462</v>
      </c>
      <c r="BA114" s="989"/>
      <c r="BB114" s="989"/>
      <c r="BC114" s="989"/>
      <c r="BD114" s="989"/>
      <c r="BE114" s="989"/>
      <c r="BF114" s="989"/>
      <c r="BG114" s="989"/>
      <c r="BH114" s="989"/>
      <c r="BI114" s="989"/>
      <c r="BJ114" s="989"/>
      <c r="BK114" s="989"/>
      <c r="BL114" s="989"/>
      <c r="BM114" s="989"/>
      <c r="BN114" s="989"/>
      <c r="BO114" s="989"/>
      <c r="BP114" s="990"/>
      <c r="BQ114" s="991">
        <v>1699788</v>
      </c>
      <c r="BR114" s="992"/>
      <c r="BS114" s="992"/>
      <c r="BT114" s="992"/>
      <c r="BU114" s="992"/>
      <c r="BV114" s="992">
        <v>1655730</v>
      </c>
      <c r="BW114" s="992"/>
      <c r="BX114" s="992"/>
      <c r="BY114" s="992"/>
      <c r="BZ114" s="992"/>
      <c r="CA114" s="992">
        <v>1655162</v>
      </c>
      <c r="CB114" s="992"/>
      <c r="CC114" s="992"/>
      <c r="CD114" s="992"/>
      <c r="CE114" s="992"/>
      <c r="CF114" s="986">
        <v>39.4</v>
      </c>
      <c r="CG114" s="987"/>
      <c r="CH114" s="987"/>
      <c r="CI114" s="987"/>
      <c r="CJ114" s="987"/>
      <c r="CK114" s="1014"/>
      <c r="CL114" s="1015"/>
      <c r="CM114" s="988" t="s">
        <v>463</v>
      </c>
      <c r="CN114" s="989"/>
      <c r="CO114" s="989"/>
      <c r="CP114" s="989"/>
      <c r="CQ114" s="989"/>
      <c r="CR114" s="989"/>
      <c r="CS114" s="989"/>
      <c r="CT114" s="989"/>
      <c r="CU114" s="989"/>
      <c r="CV114" s="989"/>
      <c r="CW114" s="989"/>
      <c r="CX114" s="989"/>
      <c r="CY114" s="989"/>
      <c r="CZ114" s="989"/>
      <c r="DA114" s="989"/>
      <c r="DB114" s="989"/>
      <c r="DC114" s="989"/>
      <c r="DD114" s="989"/>
      <c r="DE114" s="989"/>
      <c r="DF114" s="990"/>
      <c r="DG114" s="1024" t="s">
        <v>464</v>
      </c>
      <c r="DH114" s="1025"/>
      <c r="DI114" s="1025"/>
      <c r="DJ114" s="1025"/>
      <c r="DK114" s="1026"/>
      <c r="DL114" s="1027" t="s">
        <v>454</v>
      </c>
      <c r="DM114" s="1025"/>
      <c r="DN114" s="1025"/>
      <c r="DO114" s="1025"/>
      <c r="DP114" s="1026"/>
      <c r="DQ114" s="1027" t="s">
        <v>449</v>
      </c>
      <c r="DR114" s="1025"/>
      <c r="DS114" s="1025"/>
      <c r="DT114" s="1025"/>
      <c r="DU114" s="1026"/>
      <c r="DV114" s="1028" t="s">
        <v>449</v>
      </c>
      <c r="DW114" s="1029"/>
      <c r="DX114" s="1029"/>
      <c r="DY114" s="1029"/>
      <c r="DZ114" s="1030"/>
    </row>
    <row r="115" spans="1:130" s="233" customFormat="1" ht="26.25" customHeight="1" x14ac:dyDescent="0.15">
      <c r="A115" s="1020"/>
      <c r="B115" s="1021"/>
      <c r="C115" s="989" t="s">
        <v>465</v>
      </c>
      <c r="D115" s="989"/>
      <c r="E115" s="989"/>
      <c r="F115" s="989"/>
      <c r="G115" s="989"/>
      <c r="H115" s="989"/>
      <c r="I115" s="989"/>
      <c r="J115" s="989"/>
      <c r="K115" s="989"/>
      <c r="L115" s="989"/>
      <c r="M115" s="989"/>
      <c r="N115" s="989"/>
      <c r="O115" s="989"/>
      <c r="P115" s="989"/>
      <c r="Q115" s="989"/>
      <c r="R115" s="989"/>
      <c r="S115" s="989"/>
      <c r="T115" s="989"/>
      <c r="U115" s="989"/>
      <c r="V115" s="989"/>
      <c r="W115" s="989"/>
      <c r="X115" s="989"/>
      <c r="Y115" s="989"/>
      <c r="Z115" s="990"/>
      <c r="AA115" s="1003">
        <v>4074</v>
      </c>
      <c r="AB115" s="1004"/>
      <c r="AC115" s="1004"/>
      <c r="AD115" s="1004"/>
      <c r="AE115" s="1005"/>
      <c r="AF115" s="1006">
        <v>4382</v>
      </c>
      <c r="AG115" s="1004"/>
      <c r="AH115" s="1004"/>
      <c r="AI115" s="1004"/>
      <c r="AJ115" s="1005"/>
      <c r="AK115" s="1006">
        <v>3639</v>
      </c>
      <c r="AL115" s="1004"/>
      <c r="AM115" s="1004"/>
      <c r="AN115" s="1004"/>
      <c r="AO115" s="1005"/>
      <c r="AP115" s="1007">
        <v>0.1</v>
      </c>
      <c r="AQ115" s="1008"/>
      <c r="AR115" s="1008"/>
      <c r="AS115" s="1008"/>
      <c r="AT115" s="1009"/>
      <c r="AU115" s="974"/>
      <c r="AV115" s="975"/>
      <c r="AW115" s="975"/>
      <c r="AX115" s="975"/>
      <c r="AY115" s="975"/>
      <c r="AZ115" s="988" t="s">
        <v>466</v>
      </c>
      <c r="BA115" s="989"/>
      <c r="BB115" s="989"/>
      <c r="BC115" s="989"/>
      <c r="BD115" s="989"/>
      <c r="BE115" s="989"/>
      <c r="BF115" s="989"/>
      <c r="BG115" s="989"/>
      <c r="BH115" s="989"/>
      <c r="BI115" s="989"/>
      <c r="BJ115" s="989"/>
      <c r="BK115" s="989"/>
      <c r="BL115" s="989"/>
      <c r="BM115" s="989"/>
      <c r="BN115" s="989"/>
      <c r="BO115" s="989"/>
      <c r="BP115" s="990"/>
      <c r="BQ115" s="991" t="s">
        <v>455</v>
      </c>
      <c r="BR115" s="992"/>
      <c r="BS115" s="992"/>
      <c r="BT115" s="992"/>
      <c r="BU115" s="992"/>
      <c r="BV115" s="992" t="s">
        <v>454</v>
      </c>
      <c r="BW115" s="992"/>
      <c r="BX115" s="992"/>
      <c r="BY115" s="992"/>
      <c r="BZ115" s="992"/>
      <c r="CA115" s="992" t="s">
        <v>447</v>
      </c>
      <c r="CB115" s="992"/>
      <c r="CC115" s="992"/>
      <c r="CD115" s="992"/>
      <c r="CE115" s="992"/>
      <c r="CF115" s="986" t="s">
        <v>447</v>
      </c>
      <c r="CG115" s="987"/>
      <c r="CH115" s="987"/>
      <c r="CI115" s="987"/>
      <c r="CJ115" s="987"/>
      <c r="CK115" s="1014"/>
      <c r="CL115" s="1015"/>
      <c r="CM115" s="988" t="s">
        <v>467</v>
      </c>
      <c r="CN115" s="989"/>
      <c r="CO115" s="989"/>
      <c r="CP115" s="989"/>
      <c r="CQ115" s="989"/>
      <c r="CR115" s="989"/>
      <c r="CS115" s="989"/>
      <c r="CT115" s="989"/>
      <c r="CU115" s="989"/>
      <c r="CV115" s="989"/>
      <c r="CW115" s="989"/>
      <c r="CX115" s="989"/>
      <c r="CY115" s="989"/>
      <c r="CZ115" s="989"/>
      <c r="DA115" s="989"/>
      <c r="DB115" s="989"/>
      <c r="DC115" s="989"/>
      <c r="DD115" s="989"/>
      <c r="DE115" s="989"/>
      <c r="DF115" s="990"/>
      <c r="DG115" s="1024" t="s">
        <v>464</v>
      </c>
      <c r="DH115" s="1025"/>
      <c r="DI115" s="1025"/>
      <c r="DJ115" s="1025"/>
      <c r="DK115" s="1026"/>
      <c r="DL115" s="1027" t="s">
        <v>449</v>
      </c>
      <c r="DM115" s="1025"/>
      <c r="DN115" s="1025"/>
      <c r="DO115" s="1025"/>
      <c r="DP115" s="1026"/>
      <c r="DQ115" s="1027" t="s">
        <v>447</v>
      </c>
      <c r="DR115" s="1025"/>
      <c r="DS115" s="1025"/>
      <c r="DT115" s="1025"/>
      <c r="DU115" s="1026"/>
      <c r="DV115" s="1028" t="s">
        <v>447</v>
      </c>
      <c r="DW115" s="1029"/>
      <c r="DX115" s="1029"/>
      <c r="DY115" s="1029"/>
      <c r="DZ115" s="1030"/>
    </row>
    <row r="116" spans="1:130" s="233" customFormat="1" ht="26.25" customHeight="1" x14ac:dyDescent="0.15">
      <c r="A116" s="1022"/>
      <c r="B116" s="1023"/>
      <c r="C116" s="1031" t="s">
        <v>468</v>
      </c>
      <c r="D116" s="1031"/>
      <c r="E116" s="1031"/>
      <c r="F116" s="1031"/>
      <c r="G116" s="1031"/>
      <c r="H116" s="1031"/>
      <c r="I116" s="1031"/>
      <c r="J116" s="1031"/>
      <c r="K116" s="1031"/>
      <c r="L116" s="1031"/>
      <c r="M116" s="1031"/>
      <c r="N116" s="1031"/>
      <c r="O116" s="1031"/>
      <c r="P116" s="1031"/>
      <c r="Q116" s="1031"/>
      <c r="R116" s="1031"/>
      <c r="S116" s="1031"/>
      <c r="T116" s="1031"/>
      <c r="U116" s="1031"/>
      <c r="V116" s="1031"/>
      <c r="W116" s="1031"/>
      <c r="X116" s="1031"/>
      <c r="Y116" s="1031"/>
      <c r="Z116" s="1032"/>
      <c r="AA116" s="1024" t="s">
        <v>455</v>
      </c>
      <c r="AB116" s="1025"/>
      <c r="AC116" s="1025"/>
      <c r="AD116" s="1025"/>
      <c r="AE116" s="1026"/>
      <c r="AF116" s="1027" t="s">
        <v>397</v>
      </c>
      <c r="AG116" s="1025"/>
      <c r="AH116" s="1025"/>
      <c r="AI116" s="1025"/>
      <c r="AJ116" s="1026"/>
      <c r="AK116" s="1027" t="s">
        <v>447</v>
      </c>
      <c r="AL116" s="1025"/>
      <c r="AM116" s="1025"/>
      <c r="AN116" s="1025"/>
      <c r="AO116" s="1026"/>
      <c r="AP116" s="1028" t="s">
        <v>447</v>
      </c>
      <c r="AQ116" s="1029"/>
      <c r="AR116" s="1029"/>
      <c r="AS116" s="1029"/>
      <c r="AT116" s="1030"/>
      <c r="AU116" s="974"/>
      <c r="AV116" s="975"/>
      <c r="AW116" s="975"/>
      <c r="AX116" s="975"/>
      <c r="AY116" s="975"/>
      <c r="AZ116" s="1033" t="s">
        <v>469</v>
      </c>
      <c r="BA116" s="1034"/>
      <c r="BB116" s="1034"/>
      <c r="BC116" s="1034"/>
      <c r="BD116" s="1034"/>
      <c r="BE116" s="1034"/>
      <c r="BF116" s="1034"/>
      <c r="BG116" s="1034"/>
      <c r="BH116" s="1034"/>
      <c r="BI116" s="1034"/>
      <c r="BJ116" s="1034"/>
      <c r="BK116" s="1034"/>
      <c r="BL116" s="1034"/>
      <c r="BM116" s="1034"/>
      <c r="BN116" s="1034"/>
      <c r="BO116" s="1034"/>
      <c r="BP116" s="1035"/>
      <c r="BQ116" s="991" t="s">
        <v>448</v>
      </c>
      <c r="BR116" s="992"/>
      <c r="BS116" s="992"/>
      <c r="BT116" s="992"/>
      <c r="BU116" s="992"/>
      <c r="BV116" s="992" t="s">
        <v>447</v>
      </c>
      <c r="BW116" s="992"/>
      <c r="BX116" s="992"/>
      <c r="BY116" s="992"/>
      <c r="BZ116" s="992"/>
      <c r="CA116" s="992" t="s">
        <v>447</v>
      </c>
      <c r="CB116" s="992"/>
      <c r="CC116" s="992"/>
      <c r="CD116" s="992"/>
      <c r="CE116" s="992"/>
      <c r="CF116" s="986" t="s">
        <v>464</v>
      </c>
      <c r="CG116" s="987"/>
      <c r="CH116" s="987"/>
      <c r="CI116" s="987"/>
      <c r="CJ116" s="987"/>
      <c r="CK116" s="1014"/>
      <c r="CL116" s="1015"/>
      <c r="CM116" s="988" t="s">
        <v>470</v>
      </c>
      <c r="CN116" s="989"/>
      <c r="CO116" s="989"/>
      <c r="CP116" s="989"/>
      <c r="CQ116" s="989"/>
      <c r="CR116" s="989"/>
      <c r="CS116" s="989"/>
      <c r="CT116" s="989"/>
      <c r="CU116" s="989"/>
      <c r="CV116" s="989"/>
      <c r="CW116" s="989"/>
      <c r="CX116" s="989"/>
      <c r="CY116" s="989"/>
      <c r="CZ116" s="989"/>
      <c r="DA116" s="989"/>
      <c r="DB116" s="989"/>
      <c r="DC116" s="989"/>
      <c r="DD116" s="989"/>
      <c r="DE116" s="989"/>
      <c r="DF116" s="990"/>
      <c r="DG116" s="1024" t="s">
        <v>449</v>
      </c>
      <c r="DH116" s="1025"/>
      <c r="DI116" s="1025"/>
      <c r="DJ116" s="1025"/>
      <c r="DK116" s="1026"/>
      <c r="DL116" s="1027" t="s">
        <v>397</v>
      </c>
      <c r="DM116" s="1025"/>
      <c r="DN116" s="1025"/>
      <c r="DO116" s="1025"/>
      <c r="DP116" s="1026"/>
      <c r="DQ116" s="1027" t="s">
        <v>454</v>
      </c>
      <c r="DR116" s="1025"/>
      <c r="DS116" s="1025"/>
      <c r="DT116" s="1025"/>
      <c r="DU116" s="1026"/>
      <c r="DV116" s="1028" t="s">
        <v>397</v>
      </c>
      <c r="DW116" s="1029"/>
      <c r="DX116" s="1029"/>
      <c r="DY116" s="1029"/>
      <c r="DZ116" s="1030"/>
    </row>
    <row r="117" spans="1:130" s="233" customFormat="1" ht="26.25" customHeight="1" x14ac:dyDescent="0.15">
      <c r="A117" s="978" t="s">
        <v>190</v>
      </c>
      <c r="B117" s="959"/>
      <c r="C117" s="959"/>
      <c r="D117" s="959"/>
      <c r="E117" s="959"/>
      <c r="F117" s="959"/>
      <c r="G117" s="959"/>
      <c r="H117" s="959"/>
      <c r="I117" s="959"/>
      <c r="J117" s="959"/>
      <c r="K117" s="959"/>
      <c r="L117" s="959"/>
      <c r="M117" s="959"/>
      <c r="N117" s="959"/>
      <c r="O117" s="959"/>
      <c r="P117" s="959"/>
      <c r="Q117" s="959"/>
      <c r="R117" s="959"/>
      <c r="S117" s="959"/>
      <c r="T117" s="959"/>
      <c r="U117" s="959"/>
      <c r="V117" s="959"/>
      <c r="W117" s="959"/>
      <c r="X117" s="959"/>
      <c r="Y117" s="1043" t="s">
        <v>471</v>
      </c>
      <c r="Z117" s="960"/>
      <c r="AA117" s="1044">
        <v>1013650</v>
      </c>
      <c r="AB117" s="1045"/>
      <c r="AC117" s="1045"/>
      <c r="AD117" s="1045"/>
      <c r="AE117" s="1046"/>
      <c r="AF117" s="1047">
        <v>983817</v>
      </c>
      <c r="AG117" s="1045"/>
      <c r="AH117" s="1045"/>
      <c r="AI117" s="1045"/>
      <c r="AJ117" s="1046"/>
      <c r="AK117" s="1047">
        <v>989091</v>
      </c>
      <c r="AL117" s="1045"/>
      <c r="AM117" s="1045"/>
      <c r="AN117" s="1045"/>
      <c r="AO117" s="1046"/>
      <c r="AP117" s="1048"/>
      <c r="AQ117" s="1049"/>
      <c r="AR117" s="1049"/>
      <c r="AS117" s="1049"/>
      <c r="AT117" s="1050"/>
      <c r="AU117" s="974"/>
      <c r="AV117" s="975"/>
      <c r="AW117" s="975"/>
      <c r="AX117" s="975"/>
      <c r="AY117" s="975"/>
      <c r="AZ117" s="1040" t="s">
        <v>472</v>
      </c>
      <c r="BA117" s="1041"/>
      <c r="BB117" s="1041"/>
      <c r="BC117" s="1041"/>
      <c r="BD117" s="1041"/>
      <c r="BE117" s="1041"/>
      <c r="BF117" s="1041"/>
      <c r="BG117" s="1041"/>
      <c r="BH117" s="1041"/>
      <c r="BI117" s="1041"/>
      <c r="BJ117" s="1041"/>
      <c r="BK117" s="1041"/>
      <c r="BL117" s="1041"/>
      <c r="BM117" s="1041"/>
      <c r="BN117" s="1041"/>
      <c r="BO117" s="1041"/>
      <c r="BP117" s="1042"/>
      <c r="BQ117" s="991" t="s">
        <v>464</v>
      </c>
      <c r="BR117" s="992"/>
      <c r="BS117" s="992"/>
      <c r="BT117" s="992"/>
      <c r="BU117" s="992"/>
      <c r="BV117" s="992" t="s">
        <v>449</v>
      </c>
      <c r="BW117" s="992"/>
      <c r="BX117" s="992"/>
      <c r="BY117" s="992"/>
      <c r="BZ117" s="992"/>
      <c r="CA117" s="992" t="s">
        <v>464</v>
      </c>
      <c r="CB117" s="992"/>
      <c r="CC117" s="992"/>
      <c r="CD117" s="992"/>
      <c r="CE117" s="992"/>
      <c r="CF117" s="986" t="s">
        <v>464</v>
      </c>
      <c r="CG117" s="987"/>
      <c r="CH117" s="987"/>
      <c r="CI117" s="987"/>
      <c r="CJ117" s="987"/>
      <c r="CK117" s="1014"/>
      <c r="CL117" s="1015"/>
      <c r="CM117" s="988" t="s">
        <v>473</v>
      </c>
      <c r="CN117" s="989"/>
      <c r="CO117" s="989"/>
      <c r="CP117" s="989"/>
      <c r="CQ117" s="989"/>
      <c r="CR117" s="989"/>
      <c r="CS117" s="989"/>
      <c r="CT117" s="989"/>
      <c r="CU117" s="989"/>
      <c r="CV117" s="989"/>
      <c r="CW117" s="989"/>
      <c r="CX117" s="989"/>
      <c r="CY117" s="989"/>
      <c r="CZ117" s="989"/>
      <c r="DA117" s="989"/>
      <c r="DB117" s="989"/>
      <c r="DC117" s="989"/>
      <c r="DD117" s="989"/>
      <c r="DE117" s="989"/>
      <c r="DF117" s="990"/>
      <c r="DG117" s="1024" t="s">
        <v>464</v>
      </c>
      <c r="DH117" s="1025"/>
      <c r="DI117" s="1025"/>
      <c r="DJ117" s="1025"/>
      <c r="DK117" s="1026"/>
      <c r="DL117" s="1027" t="s">
        <v>464</v>
      </c>
      <c r="DM117" s="1025"/>
      <c r="DN117" s="1025"/>
      <c r="DO117" s="1025"/>
      <c r="DP117" s="1026"/>
      <c r="DQ117" s="1027" t="s">
        <v>464</v>
      </c>
      <c r="DR117" s="1025"/>
      <c r="DS117" s="1025"/>
      <c r="DT117" s="1025"/>
      <c r="DU117" s="1026"/>
      <c r="DV117" s="1028" t="s">
        <v>464</v>
      </c>
      <c r="DW117" s="1029"/>
      <c r="DX117" s="1029"/>
      <c r="DY117" s="1029"/>
      <c r="DZ117" s="1030"/>
    </row>
    <row r="118" spans="1:130" s="233" customFormat="1" ht="26.25" customHeight="1" x14ac:dyDescent="0.15">
      <c r="A118" s="978" t="s">
        <v>440</v>
      </c>
      <c r="B118" s="959"/>
      <c r="C118" s="959"/>
      <c r="D118" s="959"/>
      <c r="E118" s="959"/>
      <c r="F118" s="959"/>
      <c r="G118" s="959"/>
      <c r="H118" s="959"/>
      <c r="I118" s="959"/>
      <c r="J118" s="959"/>
      <c r="K118" s="959"/>
      <c r="L118" s="959"/>
      <c r="M118" s="959"/>
      <c r="N118" s="959"/>
      <c r="O118" s="959"/>
      <c r="P118" s="959"/>
      <c r="Q118" s="959"/>
      <c r="R118" s="959"/>
      <c r="S118" s="959"/>
      <c r="T118" s="959"/>
      <c r="U118" s="959"/>
      <c r="V118" s="959"/>
      <c r="W118" s="959"/>
      <c r="X118" s="959"/>
      <c r="Y118" s="959"/>
      <c r="Z118" s="960"/>
      <c r="AA118" s="958" t="s">
        <v>437</v>
      </c>
      <c r="AB118" s="959"/>
      <c r="AC118" s="959"/>
      <c r="AD118" s="959"/>
      <c r="AE118" s="960"/>
      <c r="AF118" s="958" t="s">
        <v>438</v>
      </c>
      <c r="AG118" s="959"/>
      <c r="AH118" s="959"/>
      <c r="AI118" s="959"/>
      <c r="AJ118" s="960"/>
      <c r="AK118" s="958" t="s">
        <v>309</v>
      </c>
      <c r="AL118" s="959"/>
      <c r="AM118" s="959"/>
      <c r="AN118" s="959"/>
      <c r="AO118" s="960"/>
      <c r="AP118" s="1036" t="s">
        <v>439</v>
      </c>
      <c r="AQ118" s="1037"/>
      <c r="AR118" s="1037"/>
      <c r="AS118" s="1037"/>
      <c r="AT118" s="1038"/>
      <c r="AU118" s="974"/>
      <c r="AV118" s="975"/>
      <c r="AW118" s="975"/>
      <c r="AX118" s="975"/>
      <c r="AY118" s="975"/>
      <c r="AZ118" s="1039" t="s">
        <v>474</v>
      </c>
      <c r="BA118" s="1031"/>
      <c r="BB118" s="1031"/>
      <c r="BC118" s="1031"/>
      <c r="BD118" s="1031"/>
      <c r="BE118" s="1031"/>
      <c r="BF118" s="1031"/>
      <c r="BG118" s="1031"/>
      <c r="BH118" s="1031"/>
      <c r="BI118" s="1031"/>
      <c r="BJ118" s="1031"/>
      <c r="BK118" s="1031"/>
      <c r="BL118" s="1031"/>
      <c r="BM118" s="1031"/>
      <c r="BN118" s="1031"/>
      <c r="BO118" s="1031"/>
      <c r="BP118" s="1032"/>
      <c r="BQ118" s="1065" t="s">
        <v>449</v>
      </c>
      <c r="BR118" s="1066"/>
      <c r="BS118" s="1066"/>
      <c r="BT118" s="1066"/>
      <c r="BU118" s="1066"/>
      <c r="BV118" s="1066" t="s">
        <v>447</v>
      </c>
      <c r="BW118" s="1066"/>
      <c r="BX118" s="1066"/>
      <c r="BY118" s="1066"/>
      <c r="BZ118" s="1066"/>
      <c r="CA118" s="1066" t="s">
        <v>447</v>
      </c>
      <c r="CB118" s="1066"/>
      <c r="CC118" s="1066"/>
      <c r="CD118" s="1066"/>
      <c r="CE118" s="1066"/>
      <c r="CF118" s="986" t="s">
        <v>447</v>
      </c>
      <c r="CG118" s="987"/>
      <c r="CH118" s="987"/>
      <c r="CI118" s="987"/>
      <c r="CJ118" s="987"/>
      <c r="CK118" s="1014"/>
      <c r="CL118" s="1015"/>
      <c r="CM118" s="988" t="s">
        <v>475</v>
      </c>
      <c r="CN118" s="989"/>
      <c r="CO118" s="989"/>
      <c r="CP118" s="989"/>
      <c r="CQ118" s="989"/>
      <c r="CR118" s="989"/>
      <c r="CS118" s="989"/>
      <c r="CT118" s="989"/>
      <c r="CU118" s="989"/>
      <c r="CV118" s="989"/>
      <c r="CW118" s="989"/>
      <c r="CX118" s="989"/>
      <c r="CY118" s="989"/>
      <c r="CZ118" s="989"/>
      <c r="DA118" s="989"/>
      <c r="DB118" s="989"/>
      <c r="DC118" s="989"/>
      <c r="DD118" s="989"/>
      <c r="DE118" s="989"/>
      <c r="DF118" s="990"/>
      <c r="DG118" s="1024" t="s">
        <v>447</v>
      </c>
      <c r="DH118" s="1025"/>
      <c r="DI118" s="1025"/>
      <c r="DJ118" s="1025"/>
      <c r="DK118" s="1026"/>
      <c r="DL118" s="1027" t="s">
        <v>449</v>
      </c>
      <c r="DM118" s="1025"/>
      <c r="DN118" s="1025"/>
      <c r="DO118" s="1025"/>
      <c r="DP118" s="1026"/>
      <c r="DQ118" s="1027" t="s">
        <v>447</v>
      </c>
      <c r="DR118" s="1025"/>
      <c r="DS118" s="1025"/>
      <c r="DT118" s="1025"/>
      <c r="DU118" s="1026"/>
      <c r="DV118" s="1028" t="s">
        <v>447</v>
      </c>
      <c r="DW118" s="1029"/>
      <c r="DX118" s="1029"/>
      <c r="DY118" s="1029"/>
      <c r="DZ118" s="1030"/>
    </row>
    <row r="119" spans="1:130" s="233" customFormat="1" ht="26.25" customHeight="1" x14ac:dyDescent="0.15">
      <c r="A119" s="1122" t="s">
        <v>443</v>
      </c>
      <c r="B119" s="1013"/>
      <c r="C119" s="995" t="s">
        <v>444</v>
      </c>
      <c r="D119" s="963"/>
      <c r="E119" s="963"/>
      <c r="F119" s="963"/>
      <c r="G119" s="963"/>
      <c r="H119" s="963"/>
      <c r="I119" s="963"/>
      <c r="J119" s="963"/>
      <c r="K119" s="963"/>
      <c r="L119" s="963"/>
      <c r="M119" s="963"/>
      <c r="N119" s="963"/>
      <c r="O119" s="963"/>
      <c r="P119" s="963"/>
      <c r="Q119" s="963"/>
      <c r="R119" s="963"/>
      <c r="S119" s="963"/>
      <c r="T119" s="963"/>
      <c r="U119" s="963"/>
      <c r="V119" s="963"/>
      <c r="W119" s="963"/>
      <c r="X119" s="963"/>
      <c r="Y119" s="963"/>
      <c r="Z119" s="964"/>
      <c r="AA119" s="965" t="s">
        <v>447</v>
      </c>
      <c r="AB119" s="966"/>
      <c r="AC119" s="966"/>
      <c r="AD119" s="966"/>
      <c r="AE119" s="967"/>
      <c r="AF119" s="968" t="s">
        <v>449</v>
      </c>
      <c r="AG119" s="966"/>
      <c r="AH119" s="966"/>
      <c r="AI119" s="966"/>
      <c r="AJ119" s="967"/>
      <c r="AK119" s="968" t="s">
        <v>447</v>
      </c>
      <c r="AL119" s="966"/>
      <c r="AM119" s="966"/>
      <c r="AN119" s="966"/>
      <c r="AO119" s="967"/>
      <c r="AP119" s="969" t="s">
        <v>447</v>
      </c>
      <c r="AQ119" s="970"/>
      <c r="AR119" s="970"/>
      <c r="AS119" s="970"/>
      <c r="AT119" s="971"/>
      <c r="AU119" s="976"/>
      <c r="AV119" s="977"/>
      <c r="AW119" s="977"/>
      <c r="AX119" s="977"/>
      <c r="AY119" s="977"/>
      <c r="AZ119" s="254" t="s">
        <v>190</v>
      </c>
      <c r="BA119" s="254"/>
      <c r="BB119" s="254"/>
      <c r="BC119" s="254"/>
      <c r="BD119" s="254"/>
      <c r="BE119" s="254"/>
      <c r="BF119" s="254"/>
      <c r="BG119" s="254"/>
      <c r="BH119" s="254"/>
      <c r="BI119" s="254"/>
      <c r="BJ119" s="254"/>
      <c r="BK119" s="254"/>
      <c r="BL119" s="254"/>
      <c r="BM119" s="254"/>
      <c r="BN119" s="254"/>
      <c r="BO119" s="1043" t="s">
        <v>476</v>
      </c>
      <c r="BP119" s="1071"/>
      <c r="BQ119" s="1065">
        <v>11423738</v>
      </c>
      <c r="BR119" s="1066"/>
      <c r="BS119" s="1066"/>
      <c r="BT119" s="1066"/>
      <c r="BU119" s="1066"/>
      <c r="BV119" s="1066">
        <v>11141128</v>
      </c>
      <c r="BW119" s="1066"/>
      <c r="BX119" s="1066"/>
      <c r="BY119" s="1066"/>
      <c r="BZ119" s="1066"/>
      <c r="CA119" s="1066">
        <v>10829158</v>
      </c>
      <c r="CB119" s="1066"/>
      <c r="CC119" s="1066"/>
      <c r="CD119" s="1066"/>
      <c r="CE119" s="1066"/>
      <c r="CF119" s="1067"/>
      <c r="CG119" s="1068"/>
      <c r="CH119" s="1068"/>
      <c r="CI119" s="1068"/>
      <c r="CJ119" s="1069"/>
      <c r="CK119" s="1016"/>
      <c r="CL119" s="1017"/>
      <c r="CM119" s="1039" t="s">
        <v>477</v>
      </c>
      <c r="CN119" s="1031"/>
      <c r="CO119" s="1031"/>
      <c r="CP119" s="1031"/>
      <c r="CQ119" s="1031"/>
      <c r="CR119" s="1031"/>
      <c r="CS119" s="1031"/>
      <c r="CT119" s="1031"/>
      <c r="CU119" s="1031"/>
      <c r="CV119" s="1031"/>
      <c r="CW119" s="1031"/>
      <c r="CX119" s="1031"/>
      <c r="CY119" s="1031"/>
      <c r="CZ119" s="1031"/>
      <c r="DA119" s="1031"/>
      <c r="DB119" s="1031"/>
      <c r="DC119" s="1031"/>
      <c r="DD119" s="1031"/>
      <c r="DE119" s="1031"/>
      <c r="DF119" s="1032"/>
      <c r="DG119" s="1070" t="s">
        <v>419</v>
      </c>
      <c r="DH119" s="1052"/>
      <c r="DI119" s="1052"/>
      <c r="DJ119" s="1052"/>
      <c r="DK119" s="1053"/>
      <c r="DL119" s="1051" t="s">
        <v>419</v>
      </c>
      <c r="DM119" s="1052"/>
      <c r="DN119" s="1052"/>
      <c r="DO119" s="1052"/>
      <c r="DP119" s="1053"/>
      <c r="DQ119" s="1051" t="s">
        <v>478</v>
      </c>
      <c r="DR119" s="1052"/>
      <c r="DS119" s="1052"/>
      <c r="DT119" s="1052"/>
      <c r="DU119" s="1053"/>
      <c r="DV119" s="1054" t="s">
        <v>479</v>
      </c>
      <c r="DW119" s="1055"/>
      <c r="DX119" s="1055"/>
      <c r="DY119" s="1055"/>
      <c r="DZ119" s="1056"/>
    </row>
    <row r="120" spans="1:130" s="233" customFormat="1" ht="26.25" customHeight="1" x14ac:dyDescent="0.15">
      <c r="A120" s="1123"/>
      <c r="B120" s="1015"/>
      <c r="C120" s="988" t="s">
        <v>451</v>
      </c>
      <c r="D120" s="989"/>
      <c r="E120" s="989"/>
      <c r="F120" s="989"/>
      <c r="G120" s="989"/>
      <c r="H120" s="989"/>
      <c r="I120" s="989"/>
      <c r="J120" s="989"/>
      <c r="K120" s="989"/>
      <c r="L120" s="989"/>
      <c r="M120" s="989"/>
      <c r="N120" s="989"/>
      <c r="O120" s="989"/>
      <c r="P120" s="989"/>
      <c r="Q120" s="989"/>
      <c r="R120" s="989"/>
      <c r="S120" s="989"/>
      <c r="T120" s="989"/>
      <c r="U120" s="989"/>
      <c r="V120" s="989"/>
      <c r="W120" s="989"/>
      <c r="X120" s="989"/>
      <c r="Y120" s="989"/>
      <c r="Z120" s="990"/>
      <c r="AA120" s="1024" t="s">
        <v>478</v>
      </c>
      <c r="AB120" s="1025"/>
      <c r="AC120" s="1025"/>
      <c r="AD120" s="1025"/>
      <c r="AE120" s="1026"/>
      <c r="AF120" s="1027" t="s">
        <v>419</v>
      </c>
      <c r="AG120" s="1025"/>
      <c r="AH120" s="1025"/>
      <c r="AI120" s="1025"/>
      <c r="AJ120" s="1026"/>
      <c r="AK120" s="1027" t="s">
        <v>419</v>
      </c>
      <c r="AL120" s="1025"/>
      <c r="AM120" s="1025"/>
      <c r="AN120" s="1025"/>
      <c r="AO120" s="1026"/>
      <c r="AP120" s="1028" t="s">
        <v>419</v>
      </c>
      <c r="AQ120" s="1029"/>
      <c r="AR120" s="1029"/>
      <c r="AS120" s="1029"/>
      <c r="AT120" s="1030"/>
      <c r="AU120" s="1057" t="s">
        <v>480</v>
      </c>
      <c r="AV120" s="1058"/>
      <c r="AW120" s="1058"/>
      <c r="AX120" s="1058"/>
      <c r="AY120" s="1059"/>
      <c r="AZ120" s="995" t="s">
        <v>481</v>
      </c>
      <c r="BA120" s="963"/>
      <c r="BB120" s="963"/>
      <c r="BC120" s="963"/>
      <c r="BD120" s="963"/>
      <c r="BE120" s="963"/>
      <c r="BF120" s="963"/>
      <c r="BG120" s="963"/>
      <c r="BH120" s="963"/>
      <c r="BI120" s="963"/>
      <c r="BJ120" s="963"/>
      <c r="BK120" s="963"/>
      <c r="BL120" s="963"/>
      <c r="BM120" s="963"/>
      <c r="BN120" s="963"/>
      <c r="BO120" s="963"/>
      <c r="BP120" s="964"/>
      <c r="BQ120" s="996">
        <v>2723630</v>
      </c>
      <c r="BR120" s="997"/>
      <c r="BS120" s="997"/>
      <c r="BT120" s="997"/>
      <c r="BU120" s="997"/>
      <c r="BV120" s="997">
        <v>3244945</v>
      </c>
      <c r="BW120" s="997"/>
      <c r="BX120" s="997"/>
      <c r="BY120" s="997"/>
      <c r="BZ120" s="997"/>
      <c r="CA120" s="997">
        <v>3530625</v>
      </c>
      <c r="CB120" s="997"/>
      <c r="CC120" s="997"/>
      <c r="CD120" s="997"/>
      <c r="CE120" s="997"/>
      <c r="CF120" s="1010">
        <v>84.1</v>
      </c>
      <c r="CG120" s="1011"/>
      <c r="CH120" s="1011"/>
      <c r="CI120" s="1011"/>
      <c r="CJ120" s="1011"/>
      <c r="CK120" s="1072" t="s">
        <v>482</v>
      </c>
      <c r="CL120" s="1073"/>
      <c r="CM120" s="1073"/>
      <c r="CN120" s="1073"/>
      <c r="CO120" s="1074"/>
      <c r="CP120" s="1080" t="s">
        <v>483</v>
      </c>
      <c r="CQ120" s="1081"/>
      <c r="CR120" s="1081"/>
      <c r="CS120" s="1081"/>
      <c r="CT120" s="1081"/>
      <c r="CU120" s="1081"/>
      <c r="CV120" s="1081"/>
      <c r="CW120" s="1081"/>
      <c r="CX120" s="1081"/>
      <c r="CY120" s="1081"/>
      <c r="CZ120" s="1081"/>
      <c r="DA120" s="1081"/>
      <c r="DB120" s="1081"/>
      <c r="DC120" s="1081"/>
      <c r="DD120" s="1081"/>
      <c r="DE120" s="1081"/>
      <c r="DF120" s="1082"/>
      <c r="DG120" s="996">
        <v>1500769</v>
      </c>
      <c r="DH120" s="997"/>
      <c r="DI120" s="997"/>
      <c r="DJ120" s="997"/>
      <c r="DK120" s="997"/>
      <c r="DL120" s="997">
        <v>1463853</v>
      </c>
      <c r="DM120" s="997"/>
      <c r="DN120" s="997"/>
      <c r="DO120" s="997"/>
      <c r="DP120" s="997"/>
      <c r="DQ120" s="997">
        <v>1381299</v>
      </c>
      <c r="DR120" s="997"/>
      <c r="DS120" s="997"/>
      <c r="DT120" s="997"/>
      <c r="DU120" s="997"/>
      <c r="DV120" s="998">
        <v>32.9</v>
      </c>
      <c r="DW120" s="998"/>
      <c r="DX120" s="998"/>
      <c r="DY120" s="998"/>
      <c r="DZ120" s="999"/>
    </row>
    <row r="121" spans="1:130" s="233" customFormat="1" ht="26.25" customHeight="1" x14ac:dyDescent="0.15">
      <c r="A121" s="1123"/>
      <c r="B121" s="1015"/>
      <c r="C121" s="1040" t="s">
        <v>484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1024" t="s">
        <v>485</v>
      </c>
      <c r="AB121" s="1025"/>
      <c r="AC121" s="1025"/>
      <c r="AD121" s="1025"/>
      <c r="AE121" s="1026"/>
      <c r="AF121" s="1027" t="s">
        <v>419</v>
      </c>
      <c r="AG121" s="1025"/>
      <c r="AH121" s="1025"/>
      <c r="AI121" s="1025"/>
      <c r="AJ121" s="1026"/>
      <c r="AK121" s="1027" t="s">
        <v>478</v>
      </c>
      <c r="AL121" s="1025"/>
      <c r="AM121" s="1025"/>
      <c r="AN121" s="1025"/>
      <c r="AO121" s="1026"/>
      <c r="AP121" s="1028" t="s">
        <v>478</v>
      </c>
      <c r="AQ121" s="1029"/>
      <c r="AR121" s="1029"/>
      <c r="AS121" s="1029"/>
      <c r="AT121" s="1030"/>
      <c r="AU121" s="1060"/>
      <c r="AV121" s="1061"/>
      <c r="AW121" s="1061"/>
      <c r="AX121" s="1061"/>
      <c r="AY121" s="1062"/>
      <c r="AZ121" s="988" t="s">
        <v>486</v>
      </c>
      <c r="BA121" s="989"/>
      <c r="BB121" s="989"/>
      <c r="BC121" s="989"/>
      <c r="BD121" s="989"/>
      <c r="BE121" s="989"/>
      <c r="BF121" s="989"/>
      <c r="BG121" s="989"/>
      <c r="BH121" s="989"/>
      <c r="BI121" s="989"/>
      <c r="BJ121" s="989"/>
      <c r="BK121" s="989"/>
      <c r="BL121" s="989"/>
      <c r="BM121" s="989"/>
      <c r="BN121" s="989"/>
      <c r="BO121" s="989"/>
      <c r="BP121" s="990"/>
      <c r="BQ121" s="991">
        <v>557</v>
      </c>
      <c r="BR121" s="992"/>
      <c r="BS121" s="992"/>
      <c r="BT121" s="992"/>
      <c r="BU121" s="992"/>
      <c r="BV121" s="992">
        <v>17083</v>
      </c>
      <c r="BW121" s="992"/>
      <c r="BX121" s="992"/>
      <c r="BY121" s="992"/>
      <c r="BZ121" s="992"/>
      <c r="CA121" s="992">
        <v>29616</v>
      </c>
      <c r="CB121" s="992"/>
      <c r="CC121" s="992"/>
      <c r="CD121" s="992"/>
      <c r="CE121" s="992"/>
      <c r="CF121" s="986">
        <v>0.7</v>
      </c>
      <c r="CG121" s="987"/>
      <c r="CH121" s="987"/>
      <c r="CI121" s="987"/>
      <c r="CJ121" s="987"/>
      <c r="CK121" s="1075"/>
      <c r="CL121" s="1076"/>
      <c r="CM121" s="1076"/>
      <c r="CN121" s="1076"/>
      <c r="CO121" s="1077"/>
      <c r="CP121" s="1085" t="s">
        <v>487</v>
      </c>
      <c r="CQ121" s="1086"/>
      <c r="CR121" s="1086"/>
      <c r="CS121" s="1086"/>
      <c r="CT121" s="1086"/>
      <c r="CU121" s="1086"/>
      <c r="CV121" s="1086"/>
      <c r="CW121" s="1086"/>
      <c r="CX121" s="1086"/>
      <c r="CY121" s="1086"/>
      <c r="CZ121" s="1086"/>
      <c r="DA121" s="1086"/>
      <c r="DB121" s="1086"/>
      <c r="DC121" s="1086"/>
      <c r="DD121" s="1086"/>
      <c r="DE121" s="1086"/>
      <c r="DF121" s="1087"/>
      <c r="DG121" s="991">
        <v>438602</v>
      </c>
      <c r="DH121" s="992"/>
      <c r="DI121" s="992"/>
      <c r="DJ121" s="992"/>
      <c r="DK121" s="992"/>
      <c r="DL121" s="992">
        <v>388408</v>
      </c>
      <c r="DM121" s="992"/>
      <c r="DN121" s="992"/>
      <c r="DO121" s="992"/>
      <c r="DP121" s="992"/>
      <c r="DQ121" s="992">
        <v>341760</v>
      </c>
      <c r="DR121" s="992"/>
      <c r="DS121" s="992"/>
      <c r="DT121" s="992"/>
      <c r="DU121" s="992"/>
      <c r="DV121" s="993">
        <v>8.1</v>
      </c>
      <c r="DW121" s="993"/>
      <c r="DX121" s="993"/>
      <c r="DY121" s="993"/>
      <c r="DZ121" s="994"/>
    </row>
    <row r="122" spans="1:130" s="233" customFormat="1" ht="26.25" customHeight="1" x14ac:dyDescent="0.15">
      <c r="A122" s="1123"/>
      <c r="B122" s="1015"/>
      <c r="C122" s="988" t="s">
        <v>463</v>
      </c>
      <c r="D122" s="989"/>
      <c r="E122" s="989"/>
      <c r="F122" s="989"/>
      <c r="G122" s="989"/>
      <c r="H122" s="989"/>
      <c r="I122" s="989"/>
      <c r="J122" s="989"/>
      <c r="K122" s="989"/>
      <c r="L122" s="989"/>
      <c r="M122" s="989"/>
      <c r="N122" s="989"/>
      <c r="O122" s="989"/>
      <c r="P122" s="989"/>
      <c r="Q122" s="989"/>
      <c r="R122" s="989"/>
      <c r="S122" s="989"/>
      <c r="T122" s="989"/>
      <c r="U122" s="989"/>
      <c r="V122" s="989"/>
      <c r="W122" s="989"/>
      <c r="X122" s="989"/>
      <c r="Y122" s="989"/>
      <c r="Z122" s="990"/>
      <c r="AA122" s="1024" t="s">
        <v>485</v>
      </c>
      <c r="AB122" s="1025"/>
      <c r="AC122" s="1025"/>
      <c r="AD122" s="1025"/>
      <c r="AE122" s="1026"/>
      <c r="AF122" s="1027" t="s">
        <v>485</v>
      </c>
      <c r="AG122" s="1025"/>
      <c r="AH122" s="1025"/>
      <c r="AI122" s="1025"/>
      <c r="AJ122" s="1026"/>
      <c r="AK122" s="1027" t="s">
        <v>464</v>
      </c>
      <c r="AL122" s="1025"/>
      <c r="AM122" s="1025"/>
      <c r="AN122" s="1025"/>
      <c r="AO122" s="1026"/>
      <c r="AP122" s="1028" t="s">
        <v>419</v>
      </c>
      <c r="AQ122" s="1029"/>
      <c r="AR122" s="1029"/>
      <c r="AS122" s="1029"/>
      <c r="AT122" s="1030"/>
      <c r="AU122" s="1060"/>
      <c r="AV122" s="1061"/>
      <c r="AW122" s="1061"/>
      <c r="AX122" s="1061"/>
      <c r="AY122" s="1062"/>
      <c r="AZ122" s="1039" t="s">
        <v>488</v>
      </c>
      <c r="BA122" s="1031"/>
      <c r="BB122" s="1031"/>
      <c r="BC122" s="1031"/>
      <c r="BD122" s="1031"/>
      <c r="BE122" s="1031"/>
      <c r="BF122" s="1031"/>
      <c r="BG122" s="1031"/>
      <c r="BH122" s="1031"/>
      <c r="BI122" s="1031"/>
      <c r="BJ122" s="1031"/>
      <c r="BK122" s="1031"/>
      <c r="BL122" s="1031"/>
      <c r="BM122" s="1031"/>
      <c r="BN122" s="1031"/>
      <c r="BO122" s="1031"/>
      <c r="BP122" s="1032"/>
      <c r="BQ122" s="1065">
        <v>7143285</v>
      </c>
      <c r="BR122" s="1066"/>
      <c r="BS122" s="1066"/>
      <c r="BT122" s="1066"/>
      <c r="BU122" s="1066"/>
      <c r="BV122" s="1066">
        <v>7092007</v>
      </c>
      <c r="BW122" s="1066"/>
      <c r="BX122" s="1066"/>
      <c r="BY122" s="1066"/>
      <c r="BZ122" s="1066"/>
      <c r="CA122" s="1066">
        <v>6779715</v>
      </c>
      <c r="CB122" s="1066"/>
      <c r="CC122" s="1066"/>
      <c r="CD122" s="1066"/>
      <c r="CE122" s="1066"/>
      <c r="CF122" s="1083">
        <v>161.6</v>
      </c>
      <c r="CG122" s="1084"/>
      <c r="CH122" s="1084"/>
      <c r="CI122" s="1084"/>
      <c r="CJ122" s="1084"/>
      <c r="CK122" s="1075"/>
      <c r="CL122" s="1076"/>
      <c r="CM122" s="1076"/>
      <c r="CN122" s="1076"/>
      <c r="CO122" s="1077"/>
      <c r="CP122" s="1085" t="s">
        <v>489</v>
      </c>
      <c r="CQ122" s="1086"/>
      <c r="CR122" s="1086"/>
      <c r="CS122" s="1086"/>
      <c r="CT122" s="1086"/>
      <c r="CU122" s="1086"/>
      <c r="CV122" s="1086"/>
      <c r="CW122" s="1086"/>
      <c r="CX122" s="1086"/>
      <c r="CY122" s="1086"/>
      <c r="CZ122" s="1086"/>
      <c r="DA122" s="1086"/>
      <c r="DB122" s="1086"/>
      <c r="DC122" s="1086"/>
      <c r="DD122" s="1086"/>
      <c r="DE122" s="1086"/>
      <c r="DF122" s="1087"/>
      <c r="DG122" s="991" t="s">
        <v>447</v>
      </c>
      <c r="DH122" s="992"/>
      <c r="DI122" s="992"/>
      <c r="DJ122" s="992"/>
      <c r="DK122" s="992"/>
      <c r="DL122" s="992" t="s">
        <v>478</v>
      </c>
      <c r="DM122" s="992"/>
      <c r="DN122" s="992"/>
      <c r="DO122" s="992"/>
      <c r="DP122" s="992"/>
      <c r="DQ122" s="992" t="s">
        <v>449</v>
      </c>
      <c r="DR122" s="992"/>
      <c r="DS122" s="992"/>
      <c r="DT122" s="992"/>
      <c r="DU122" s="992"/>
      <c r="DV122" s="993" t="s">
        <v>490</v>
      </c>
      <c r="DW122" s="993"/>
      <c r="DX122" s="993"/>
      <c r="DY122" s="993"/>
      <c r="DZ122" s="994"/>
    </row>
    <row r="123" spans="1:130" s="233" customFormat="1" ht="26.25" customHeight="1" x14ac:dyDescent="0.15">
      <c r="A123" s="1123"/>
      <c r="B123" s="1015"/>
      <c r="C123" s="988" t="s">
        <v>470</v>
      </c>
      <c r="D123" s="989"/>
      <c r="E123" s="989"/>
      <c r="F123" s="989"/>
      <c r="G123" s="989"/>
      <c r="H123" s="989"/>
      <c r="I123" s="989"/>
      <c r="J123" s="989"/>
      <c r="K123" s="989"/>
      <c r="L123" s="989"/>
      <c r="M123" s="989"/>
      <c r="N123" s="989"/>
      <c r="O123" s="989"/>
      <c r="P123" s="989"/>
      <c r="Q123" s="989"/>
      <c r="R123" s="989"/>
      <c r="S123" s="989"/>
      <c r="T123" s="989"/>
      <c r="U123" s="989"/>
      <c r="V123" s="989"/>
      <c r="W123" s="989"/>
      <c r="X123" s="989"/>
      <c r="Y123" s="989"/>
      <c r="Z123" s="990"/>
      <c r="AA123" s="1024" t="s">
        <v>464</v>
      </c>
      <c r="AB123" s="1025"/>
      <c r="AC123" s="1025"/>
      <c r="AD123" s="1025"/>
      <c r="AE123" s="1026"/>
      <c r="AF123" s="1027" t="s">
        <v>478</v>
      </c>
      <c r="AG123" s="1025"/>
      <c r="AH123" s="1025"/>
      <c r="AI123" s="1025"/>
      <c r="AJ123" s="1026"/>
      <c r="AK123" s="1027" t="s">
        <v>419</v>
      </c>
      <c r="AL123" s="1025"/>
      <c r="AM123" s="1025"/>
      <c r="AN123" s="1025"/>
      <c r="AO123" s="1026"/>
      <c r="AP123" s="1028" t="s">
        <v>479</v>
      </c>
      <c r="AQ123" s="1029"/>
      <c r="AR123" s="1029"/>
      <c r="AS123" s="1029"/>
      <c r="AT123" s="1030"/>
      <c r="AU123" s="1063"/>
      <c r="AV123" s="1064"/>
      <c r="AW123" s="1064"/>
      <c r="AX123" s="1064"/>
      <c r="AY123" s="1064"/>
      <c r="AZ123" s="254" t="s">
        <v>190</v>
      </c>
      <c r="BA123" s="254"/>
      <c r="BB123" s="254"/>
      <c r="BC123" s="254"/>
      <c r="BD123" s="254"/>
      <c r="BE123" s="254"/>
      <c r="BF123" s="254"/>
      <c r="BG123" s="254"/>
      <c r="BH123" s="254"/>
      <c r="BI123" s="254"/>
      <c r="BJ123" s="254"/>
      <c r="BK123" s="254"/>
      <c r="BL123" s="254"/>
      <c r="BM123" s="254"/>
      <c r="BN123" s="254"/>
      <c r="BO123" s="1043" t="s">
        <v>491</v>
      </c>
      <c r="BP123" s="1071"/>
      <c r="BQ123" s="1129">
        <v>9867472</v>
      </c>
      <c r="BR123" s="1130"/>
      <c r="BS123" s="1130"/>
      <c r="BT123" s="1130"/>
      <c r="BU123" s="1130"/>
      <c r="BV123" s="1130">
        <v>10354035</v>
      </c>
      <c r="BW123" s="1130"/>
      <c r="BX123" s="1130"/>
      <c r="BY123" s="1130"/>
      <c r="BZ123" s="1130"/>
      <c r="CA123" s="1130">
        <v>10339956</v>
      </c>
      <c r="CB123" s="1130"/>
      <c r="CC123" s="1130"/>
      <c r="CD123" s="1130"/>
      <c r="CE123" s="1130"/>
      <c r="CF123" s="1067"/>
      <c r="CG123" s="1068"/>
      <c r="CH123" s="1068"/>
      <c r="CI123" s="1068"/>
      <c r="CJ123" s="1069"/>
      <c r="CK123" s="1075"/>
      <c r="CL123" s="1076"/>
      <c r="CM123" s="1076"/>
      <c r="CN123" s="1076"/>
      <c r="CO123" s="1077"/>
      <c r="CP123" s="1085" t="s">
        <v>492</v>
      </c>
      <c r="CQ123" s="1086"/>
      <c r="CR123" s="1086"/>
      <c r="CS123" s="1086"/>
      <c r="CT123" s="1086"/>
      <c r="CU123" s="1086"/>
      <c r="CV123" s="1086"/>
      <c r="CW123" s="1086"/>
      <c r="CX123" s="1086"/>
      <c r="CY123" s="1086"/>
      <c r="CZ123" s="1086"/>
      <c r="DA123" s="1086"/>
      <c r="DB123" s="1086"/>
      <c r="DC123" s="1086"/>
      <c r="DD123" s="1086"/>
      <c r="DE123" s="1086"/>
      <c r="DF123" s="1087"/>
      <c r="DG123" s="1024" t="s">
        <v>464</v>
      </c>
      <c r="DH123" s="1025"/>
      <c r="DI123" s="1025"/>
      <c r="DJ123" s="1025"/>
      <c r="DK123" s="1026"/>
      <c r="DL123" s="1027" t="s">
        <v>419</v>
      </c>
      <c r="DM123" s="1025"/>
      <c r="DN123" s="1025"/>
      <c r="DO123" s="1025"/>
      <c r="DP123" s="1026"/>
      <c r="DQ123" s="1027" t="s">
        <v>479</v>
      </c>
      <c r="DR123" s="1025"/>
      <c r="DS123" s="1025"/>
      <c r="DT123" s="1025"/>
      <c r="DU123" s="1026"/>
      <c r="DV123" s="1028" t="s">
        <v>479</v>
      </c>
      <c r="DW123" s="1029"/>
      <c r="DX123" s="1029"/>
      <c r="DY123" s="1029"/>
      <c r="DZ123" s="1030"/>
    </row>
    <row r="124" spans="1:130" s="233" customFormat="1" ht="26.25" customHeight="1" thickBot="1" x14ac:dyDescent="0.2">
      <c r="A124" s="1123"/>
      <c r="B124" s="1015"/>
      <c r="C124" s="988" t="s">
        <v>473</v>
      </c>
      <c r="D124" s="989"/>
      <c r="E124" s="989"/>
      <c r="F124" s="989"/>
      <c r="G124" s="989"/>
      <c r="H124" s="989"/>
      <c r="I124" s="989"/>
      <c r="J124" s="989"/>
      <c r="K124" s="989"/>
      <c r="L124" s="989"/>
      <c r="M124" s="989"/>
      <c r="N124" s="989"/>
      <c r="O124" s="989"/>
      <c r="P124" s="989"/>
      <c r="Q124" s="989"/>
      <c r="R124" s="989"/>
      <c r="S124" s="989"/>
      <c r="T124" s="989"/>
      <c r="U124" s="989"/>
      <c r="V124" s="989"/>
      <c r="W124" s="989"/>
      <c r="X124" s="989"/>
      <c r="Y124" s="989"/>
      <c r="Z124" s="990"/>
      <c r="AA124" s="1024" t="s">
        <v>449</v>
      </c>
      <c r="AB124" s="1025"/>
      <c r="AC124" s="1025"/>
      <c r="AD124" s="1025"/>
      <c r="AE124" s="1026"/>
      <c r="AF124" s="1027" t="s">
        <v>479</v>
      </c>
      <c r="AG124" s="1025"/>
      <c r="AH124" s="1025"/>
      <c r="AI124" s="1025"/>
      <c r="AJ124" s="1026"/>
      <c r="AK124" s="1027" t="s">
        <v>419</v>
      </c>
      <c r="AL124" s="1025"/>
      <c r="AM124" s="1025"/>
      <c r="AN124" s="1025"/>
      <c r="AO124" s="1026"/>
      <c r="AP124" s="1028" t="s">
        <v>464</v>
      </c>
      <c r="AQ124" s="1029"/>
      <c r="AR124" s="1029"/>
      <c r="AS124" s="1029"/>
      <c r="AT124" s="1030"/>
      <c r="AU124" s="1125" t="s">
        <v>493</v>
      </c>
      <c r="AV124" s="1126"/>
      <c r="AW124" s="1126"/>
      <c r="AX124" s="1126"/>
      <c r="AY124" s="1126"/>
      <c r="AZ124" s="1126"/>
      <c r="BA124" s="1126"/>
      <c r="BB124" s="1126"/>
      <c r="BC124" s="1126"/>
      <c r="BD124" s="1126"/>
      <c r="BE124" s="1126"/>
      <c r="BF124" s="1126"/>
      <c r="BG124" s="1126"/>
      <c r="BH124" s="1126"/>
      <c r="BI124" s="1126"/>
      <c r="BJ124" s="1126"/>
      <c r="BK124" s="1126"/>
      <c r="BL124" s="1126"/>
      <c r="BM124" s="1126"/>
      <c r="BN124" s="1126"/>
      <c r="BO124" s="1126"/>
      <c r="BP124" s="1127"/>
      <c r="BQ124" s="1128">
        <v>41.7</v>
      </c>
      <c r="BR124" s="1093"/>
      <c r="BS124" s="1093"/>
      <c r="BT124" s="1093"/>
      <c r="BU124" s="1093"/>
      <c r="BV124" s="1093">
        <v>20.100000000000001</v>
      </c>
      <c r="BW124" s="1093"/>
      <c r="BX124" s="1093"/>
      <c r="BY124" s="1093"/>
      <c r="BZ124" s="1093"/>
      <c r="CA124" s="1093">
        <v>11.6</v>
      </c>
      <c r="CB124" s="1093"/>
      <c r="CC124" s="1093"/>
      <c r="CD124" s="1093"/>
      <c r="CE124" s="1093"/>
      <c r="CF124" s="1094"/>
      <c r="CG124" s="1095"/>
      <c r="CH124" s="1095"/>
      <c r="CI124" s="1095"/>
      <c r="CJ124" s="1096"/>
      <c r="CK124" s="1078"/>
      <c r="CL124" s="1078"/>
      <c r="CM124" s="1078"/>
      <c r="CN124" s="1078"/>
      <c r="CO124" s="1079"/>
      <c r="CP124" s="1085" t="s">
        <v>494</v>
      </c>
      <c r="CQ124" s="1086"/>
      <c r="CR124" s="1086"/>
      <c r="CS124" s="1086"/>
      <c r="CT124" s="1086"/>
      <c r="CU124" s="1086"/>
      <c r="CV124" s="1086"/>
      <c r="CW124" s="1086"/>
      <c r="CX124" s="1086"/>
      <c r="CY124" s="1086"/>
      <c r="CZ124" s="1086"/>
      <c r="DA124" s="1086"/>
      <c r="DB124" s="1086"/>
      <c r="DC124" s="1086"/>
      <c r="DD124" s="1086"/>
      <c r="DE124" s="1086"/>
      <c r="DF124" s="1087"/>
      <c r="DG124" s="1070" t="s">
        <v>464</v>
      </c>
      <c r="DH124" s="1052"/>
      <c r="DI124" s="1052"/>
      <c r="DJ124" s="1052"/>
      <c r="DK124" s="1053"/>
      <c r="DL124" s="1051" t="s">
        <v>464</v>
      </c>
      <c r="DM124" s="1052"/>
      <c r="DN124" s="1052"/>
      <c r="DO124" s="1052"/>
      <c r="DP124" s="1053"/>
      <c r="DQ124" s="1051" t="s">
        <v>419</v>
      </c>
      <c r="DR124" s="1052"/>
      <c r="DS124" s="1052"/>
      <c r="DT124" s="1052"/>
      <c r="DU124" s="1053"/>
      <c r="DV124" s="1054" t="s">
        <v>464</v>
      </c>
      <c r="DW124" s="1055"/>
      <c r="DX124" s="1055"/>
      <c r="DY124" s="1055"/>
      <c r="DZ124" s="1056"/>
    </row>
    <row r="125" spans="1:130" s="233" customFormat="1" ht="26.25" customHeight="1" x14ac:dyDescent="0.15">
      <c r="A125" s="1123"/>
      <c r="B125" s="1015"/>
      <c r="C125" s="988" t="s">
        <v>475</v>
      </c>
      <c r="D125" s="989"/>
      <c r="E125" s="989"/>
      <c r="F125" s="989"/>
      <c r="G125" s="989"/>
      <c r="H125" s="989"/>
      <c r="I125" s="989"/>
      <c r="J125" s="989"/>
      <c r="K125" s="989"/>
      <c r="L125" s="989"/>
      <c r="M125" s="989"/>
      <c r="N125" s="989"/>
      <c r="O125" s="989"/>
      <c r="P125" s="989"/>
      <c r="Q125" s="989"/>
      <c r="R125" s="989"/>
      <c r="S125" s="989"/>
      <c r="T125" s="989"/>
      <c r="U125" s="989"/>
      <c r="V125" s="989"/>
      <c r="W125" s="989"/>
      <c r="X125" s="989"/>
      <c r="Y125" s="989"/>
      <c r="Z125" s="990"/>
      <c r="AA125" s="1024" t="s">
        <v>464</v>
      </c>
      <c r="AB125" s="1025"/>
      <c r="AC125" s="1025"/>
      <c r="AD125" s="1025"/>
      <c r="AE125" s="1026"/>
      <c r="AF125" s="1027" t="s">
        <v>419</v>
      </c>
      <c r="AG125" s="1025"/>
      <c r="AH125" s="1025"/>
      <c r="AI125" s="1025"/>
      <c r="AJ125" s="1026"/>
      <c r="AK125" s="1027" t="s">
        <v>464</v>
      </c>
      <c r="AL125" s="1025"/>
      <c r="AM125" s="1025"/>
      <c r="AN125" s="1025"/>
      <c r="AO125" s="1026"/>
      <c r="AP125" s="1028" t="s">
        <v>464</v>
      </c>
      <c r="AQ125" s="1029"/>
      <c r="AR125" s="1029"/>
      <c r="AS125" s="1029"/>
      <c r="AT125" s="103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8" t="s">
        <v>495</v>
      </c>
      <c r="CL125" s="1073"/>
      <c r="CM125" s="1073"/>
      <c r="CN125" s="1073"/>
      <c r="CO125" s="1074"/>
      <c r="CP125" s="995" t="s">
        <v>496</v>
      </c>
      <c r="CQ125" s="963"/>
      <c r="CR125" s="963"/>
      <c r="CS125" s="963"/>
      <c r="CT125" s="963"/>
      <c r="CU125" s="963"/>
      <c r="CV125" s="963"/>
      <c r="CW125" s="963"/>
      <c r="CX125" s="963"/>
      <c r="CY125" s="963"/>
      <c r="CZ125" s="963"/>
      <c r="DA125" s="963"/>
      <c r="DB125" s="963"/>
      <c r="DC125" s="963"/>
      <c r="DD125" s="963"/>
      <c r="DE125" s="963"/>
      <c r="DF125" s="964"/>
      <c r="DG125" s="996" t="s">
        <v>464</v>
      </c>
      <c r="DH125" s="997"/>
      <c r="DI125" s="997"/>
      <c r="DJ125" s="997"/>
      <c r="DK125" s="997"/>
      <c r="DL125" s="997" t="s">
        <v>464</v>
      </c>
      <c r="DM125" s="997"/>
      <c r="DN125" s="997"/>
      <c r="DO125" s="997"/>
      <c r="DP125" s="997"/>
      <c r="DQ125" s="997" t="s">
        <v>464</v>
      </c>
      <c r="DR125" s="997"/>
      <c r="DS125" s="997"/>
      <c r="DT125" s="997"/>
      <c r="DU125" s="997"/>
      <c r="DV125" s="998" t="s">
        <v>464</v>
      </c>
      <c r="DW125" s="998"/>
      <c r="DX125" s="998"/>
      <c r="DY125" s="998"/>
      <c r="DZ125" s="999"/>
    </row>
    <row r="126" spans="1:130" s="233" customFormat="1" ht="26.25" customHeight="1" thickBot="1" x14ac:dyDescent="0.2">
      <c r="A126" s="1123"/>
      <c r="B126" s="1015"/>
      <c r="C126" s="988" t="s">
        <v>477</v>
      </c>
      <c r="D126" s="989"/>
      <c r="E126" s="989"/>
      <c r="F126" s="989"/>
      <c r="G126" s="989"/>
      <c r="H126" s="989"/>
      <c r="I126" s="989"/>
      <c r="J126" s="989"/>
      <c r="K126" s="989"/>
      <c r="L126" s="989"/>
      <c r="M126" s="989"/>
      <c r="N126" s="989"/>
      <c r="O126" s="989"/>
      <c r="P126" s="989"/>
      <c r="Q126" s="989"/>
      <c r="R126" s="989"/>
      <c r="S126" s="989"/>
      <c r="T126" s="989"/>
      <c r="U126" s="989"/>
      <c r="V126" s="989"/>
      <c r="W126" s="989"/>
      <c r="X126" s="989"/>
      <c r="Y126" s="989"/>
      <c r="Z126" s="990"/>
      <c r="AA126" s="1024" t="s">
        <v>464</v>
      </c>
      <c r="AB126" s="1025"/>
      <c r="AC126" s="1025"/>
      <c r="AD126" s="1025"/>
      <c r="AE126" s="1026"/>
      <c r="AF126" s="1027" t="s">
        <v>419</v>
      </c>
      <c r="AG126" s="1025"/>
      <c r="AH126" s="1025"/>
      <c r="AI126" s="1025"/>
      <c r="AJ126" s="1026"/>
      <c r="AK126" s="1027" t="s">
        <v>419</v>
      </c>
      <c r="AL126" s="1025"/>
      <c r="AM126" s="1025"/>
      <c r="AN126" s="1025"/>
      <c r="AO126" s="1026"/>
      <c r="AP126" s="1028" t="s">
        <v>464</v>
      </c>
      <c r="AQ126" s="1029"/>
      <c r="AR126" s="1029"/>
      <c r="AS126" s="1029"/>
      <c r="AT126" s="103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9"/>
      <c r="CL126" s="1076"/>
      <c r="CM126" s="1076"/>
      <c r="CN126" s="1076"/>
      <c r="CO126" s="1077"/>
      <c r="CP126" s="988" t="s">
        <v>497</v>
      </c>
      <c r="CQ126" s="989"/>
      <c r="CR126" s="989"/>
      <c r="CS126" s="989"/>
      <c r="CT126" s="989"/>
      <c r="CU126" s="989"/>
      <c r="CV126" s="989"/>
      <c r="CW126" s="989"/>
      <c r="CX126" s="989"/>
      <c r="CY126" s="989"/>
      <c r="CZ126" s="989"/>
      <c r="DA126" s="989"/>
      <c r="DB126" s="989"/>
      <c r="DC126" s="989"/>
      <c r="DD126" s="989"/>
      <c r="DE126" s="989"/>
      <c r="DF126" s="990"/>
      <c r="DG126" s="991" t="s">
        <v>419</v>
      </c>
      <c r="DH126" s="992"/>
      <c r="DI126" s="992"/>
      <c r="DJ126" s="992"/>
      <c r="DK126" s="992"/>
      <c r="DL126" s="992" t="s">
        <v>464</v>
      </c>
      <c r="DM126" s="992"/>
      <c r="DN126" s="992"/>
      <c r="DO126" s="992"/>
      <c r="DP126" s="992"/>
      <c r="DQ126" s="992" t="s">
        <v>464</v>
      </c>
      <c r="DR126" s="992"/>
      <c r="DS126" s="992"/>
      <c r="DT126" s="992"/>
      <c r="DU126" s="992"/>
      <c r="DV126" s="993" t="s">
        <v>464</v>
      </c>
      <c r="DW126" s="993"/>
      <c r="DX126" s="993"/>
      <c r="DY126" s="993"/>
      <c r="DZ126" s="994"/>
    </row>
    <row r="127" spans="1:130" s="233" customFormat="1" ht="26.25" customHeight="1" x14ac:dyDescent="0.15">
      <c r="A127" s="1124"/>
      <c r="B127" s="1017"/>
      <c r="C127" s="1039" t="s">
        <v>498</v>
      </c>
      <c r="D127" s="1031"/>
      <c r="E127" s="1031"/>
      <c r="F127" s="1031"/>
      <c r="G127" s="1031"/>
      <c r="H127" s="1031"/>
      <c r="I127" s="1031"/>
      <c r="J127" s="1031"/>
      <c r="K127" s="1031"/>
      <c r="L127" s="1031"/>
      <c r="M127" s="1031"/>
      <c r="N127" s="1031"/>
      <c r="O127" s="1031"/>
      <c r="P127" s="1031"/>
      <c r="Q127" s="1031"/>
      <c r="R127" s="1031"/>
      <c r="S127" s="1031"/>
      <c r="T127" s="1031"/>
      <c r="U127" s="1031"/>
      <c r="V127" s="1031"/>
      <c r="W127" s="1031"/>
      <c r="X127" s="1031"/>
      <c r="Y127" s="1031"/>
      <c r="Z127" s="1032"/>
      <c r="AA127" s="1024">
        <v>4074</v>
      </c>
      <c r="AB127" s="1025"/>
      <c r="AC127" s="1025"/>
      <c r="AD127" s="1025"/>
      <c r="AE127" s="1026"/>
      <c r="AF127" s="1027">
        <v>4382</v>
      </c>
      <c r="AG127" s="1025"/>
      <c r="AH127" s="1025"/>
      <c r="AI127" s="1025"/>
      <c r="AJ127" s="1026"/>
      <c r="AK127" s="1027">
        <v>3639</v>
      </c>
      <c r="AL127" s="1025"/>
      <c r="AM127" s="1025"/>
      <c r="AN127" s="1025"/>
      <c r="AO127" s="1026"/>
      <c r="AP127" s="1028">
        <v>0.1</v>
      </c>
      <c r="AQ127" s="1029"/>
      <c r="AR127" s="1029"/>
      <c r="AS127" s="1029"/>
      <c r="AT127" s="1030"/>
      <c r="AU127" s="235"/>
      <c r="AV127" s="235"/>
      <c r="AW127" s="235"/>
      <c r="AX127" s="1097" t="s">
        <v>499</v>
      </c>
      <c r="AY127" s="1098"/>
      <c r="AZ127" s="1098"/>
      <c r="BA127" s="1098"/>
      <c r="BB127" s="1098"/>
      <c r="BC127" s="1098"/>
      <c r="BD127" s="1098"/>
      <c r="BE127" s="1099"/>
      <c r="BF127" s="1100" t="s">
        <v>500</v>
      </c>
      <c r="BG127" s="1098"/>
      <c r="BH127" s="1098"/>
      <c r="BI127" s="1098"/>
      <c r="BJ127" s="1098"/>
      <c r="BK127" s="1098"/>
      <c r="BL127" s="1099"/>
      <c r="BM127" s="1100" t="s">
        <v>501</v>
      </c>
      <c r="BN127" s="1098"/>
      <c r="BO127" s="1098"/>
      <c r="BP127" s="1098"/>
      <c r="BQ127" s="1098"/>
      <c r="BR127" s="1098"/>
      <c r="BS127" s="1099"/>
      <c r="BT127" s="1100" t="s">
        <v>502</v>
      </c>
      <c r="BU127" s="1098"/>
      <c r="BV127" s="1098"/>
      <c r="BW127" s="1098"/>
      <c r="BX127" s="1098"/>
      <c r="BY127" s="1098"/>
      <c r="BZ127" s="1121"/>
      <c r="CA127" s="235"/>
      <c r="CB127" s="235"/>
      <c r="CC127" s="235"/>
      <c r="CD127" s="258"/>
      <c r="CE127" s="258"/>
      <c r="CF127" s="258"/>
      <c r="CG127" s="235"/>
      <c r="CH127" s="235"/>
      <c r="CI127" s="235"/>
      <c r="CJ127" s="257"/>
      <c r="CK127" s="1089"/>
      <c r="CL127" s="1076"/>
      <c r="CM127" s="1076"/>
      <c r="CN127" s="1076"/>
      <c r="CO127" s="1077"/>
      <c r="CP127" s="988" t="s">
        <v>503</v>
      </c>
      <c r="CQ127" s="989"/>
      <c r="CR127" s="989"/>
      <c r="CS127" s="989"/>
      <c r="CT127" s="989"/>
      <c r="CU127" s="989"/>
      <c r="CV127" s="989"/>
      <c r="CW127" s="989"/>
      <c r="CX127" s="989"/>
      <c r="CY127" s="989"/>
      <c r="CZ127" s="989"/>
      <c r="DA127" s="989"/>
      <c r="DB127" s="989"/>
      <c r="DC127" s="989"/>
      <c r="DD127" s="989"/>
      <c r="DE127" s="989"/>
      <c r="DF127" s="990"/>
      <c r="DG127" s="991" t="s">
        <v>464</v>
      </c>
      <c r="DH127" s="992"/>
      <c r="DI127" s="992"/>
      <c r="DJ127" s="992"/>
      <c r="DK127" s="992"/>
      <c r="DL127" s="992" t="s">
        <v>464</v>
      </c>
      <c r="DM127" s="992"/>
      <c r="DN127" s="992"/>
      <c r="DO127" s="992"/>
      <c r="DP127" s="992"/>
      <c r="DQ127" s="992" t="s">
        <v>419</v>
      </c>
      <c r="DR127" s="992"/>
      <c r="DS127" s="992"/>
      <c r="DT127" s="992"/>
      <c r="DU127" s="992"/>
      <c r="DV127" s="993" t="s">
        <v>464</v>
      </c>
      <c r="DW127" s="993"/>
      <c r="DX127" s="993"/>
      <c r="DY127" s="993"/>
      <c r="DZ127" s="994"/>
    </row>
    <row r="128" spans="1:130" s="233" customFormat="1" ht="26.25" customHeight="1" thickBot="1" x14ac:dyDescent="0.2">
      <c r="A128" s="1107" t="s">
        <v>504</v>
      </c>
      <c r="B128" s="1108"/>
      <c r="C128" s="1108"/>
      <c r="D128" s="1108"/>
      <c r="E128" s="1108"/>
      <c r="F128" s="1108"/>
      <c r="G128" s="1108"/>
      <c r="H128" s="1108"/>
      <c r="I128" s="1108"/>
      <c r="J128" s="1108"/>
      <c r="K128" s="1108"/>
      <c r="L128" s="1108"/>
      <c r="M128" s="1108"/>
      <c r="N128" s="1108"/>
      <c r="O128" s="1108"/>
      <c r="P128" s="1108"/>
      <c r="Q128" s="1108"/>
      <c r="R128" s="1108"/>
      <c r="S128" s="1108"/>
      <c r="T128" s="1108"/>
      <c r="U128" s="1108"/>
      <c r="V128" s="1108"/>
      <c r="W128" s="1109" t="s">
        <v>505</v>
      </c>
      <c r="X128" s="1109"/>
      <c r="Y128" s="1109"/>
      <c r="Z128" s="1110"/>
      <c r="AA128" s="1111">
        <v>382</v>
      </c>
      <c r="AB128" s="1112"/>
      <c r="AC128" s="1112"/>
      <c r="AD128" s="1112"/>
      <c r="AE128" s="1113"/>
      <c r="AF128" s="1114">
        <v>6903</v>
      </c>
      <c r="AG128" s="1112"/>
      <c r="AH128" s="1112"/>
      <c r="AI128" s="1112"/>
      <c r="AJ128" s="1113"/>
      <c r="AK128" s="1114">
        <v>6904</v>
      </c>
      <c r="AL128" s="1112"/>
      <c r="AM128" s="1112"/>
      <c r="AN128" s="1112"/>
      <c r="AO128" s="1113"/>
      <c r="AP128" s="1115"/>
      <c r="AQ128" s="1116"/>
      <c r="AR128" s="1116"/>
      <c r="AS128" s="1116"/>
      <c r="AT128" s="1117"/>
      <c r="AU128" s="235"/>
      <c r="AV128" s="235"/>
      <c r="AW128" s="235"/>
      <c r="AX128" s="962" t="s">
        <v>506</v>
      </c>
      <c r="AY128" s="963"/>
      <c r="AZ128" s="963"/>
      <c r="BA128" s="963"/>
      <c r="BB128" s="963"/>
      <c r="BC128" s="963"/>
      <c r="BD128" s="963"/>
      <c r="BE128" s="964"/>
      <c r="BF128" s="1118" t="s">
        <v>507</v>
      </c>
      <c r="BG128" s="1119"/>
      <c r="BH128" s="1119"/>
      <c r="BI128" s="1119"/>
      <c r="BJ128" s="1119"/>
      <c r="BK128" s="1119"/>
      <c r="BL128" s="1120"/>
      <c r="BM128" s="1118">
        <v>15</v>
      </c>
      <c r="BN128" s="1119"/>
      <c r="BO128" s="1119"/>
      <c r="BP128" s="1119"/>
      <c r="BQ128" s="1119"/>
      <c r="BR128" s="1119"/>
      <c r="BS128" s="1120"/>
      <c r="BT128" s="1118">
        <v>20</v>
      </c>
      <c r="BU128" s="1119"/>
      <c r="BV128" s="1119"/>
      <c r="BW128" s="1119"/>
      <c r="BX128" s="1119"/>
      <c r="BY128" s="1119"/>
      <c r="BZ128" s="1142"/>
      <c r="CA128" s="258"/>
      <c r="CB128" s="258"/>
      <c r="CC128" s="258"/>
      <c r="CD128" s="258"/>
      <c r="CE128" s="258"/>
      <c r="CF128" s="258"/>
      <c r="CG128" s="235"/>
      <c r="CH128" s="235"/>
      <c r="CI128" s="235"/>
      <c r="CJ128" s="257"/>
      <c r="CK128" s="1090"/>
      <c r="CL128" s="1091"/>
      <c r="CM128" s="1091"/>
      <c r="CN128" s="1091"/>
      <c r="CO128" s="1092"/>
      <c r="CP128" s="1101" t="s">
        <v>508</v>
      </c>
      <c r="CQ128" s="790"/>
      <c r="CR128" s="790"/>
      <c r="CS128" s="790"/>
      <c r="CT128" s="790"/>
      <c r="CU128" s="790"/>
      <c r="CV128" s="790"/>
      <c r="CW128" s="790"/>
      <c r="CX128" s="790"/>
      <c r="CY128" s="790"/>
      <c r="CZ128" s="790"/>
      <c r="DA128" s="790"/>
      <c r="DB128" s="790"/>
      <c r="DC128" s="790"/>
      <c r="DD128" s="790"/>
      <c r="DE128" s="790"/>
      <c r="DF128" s="1102"/>
      <c r="DG128" s="1103" t="s">
        <v>509</v>
      </c>
      <c r="DH128" s="1104"/>
      <c r="DI128" s="1104"/>
      <c r="DJ128" s="1104"/>
      <c r="DK128" s="1104"/>
      <c r="DL128" s="1104" t="s">
        <v>509</v>
      </c>
      <c r="DM128" s="1104"/>
      <c r="DN128" s="1104"/>
      <c r="DO128" s="1104"/>
      <c r="DP128" s="1104"/>
      <c r="DQ128" s="1104" t="s">
        <v>490</v>
      </c>
      <c r="DR128" s="1104"/>
      <c r="DS128" s="1104"/>
      <c r="DT128" s="1104"/>
      <c r="DU128" s="1104"/>
      <c r="DV128" s="1105" t="s">
        <v>128</v>
      </c>
      <c r="DW128" s="1105"/>
      <c r="DX128" s="1105"/>
      <c r="DY128" s="1105"/>
      <c r="DZ128" s="1106"/>
    </row>
    <row r="129" spans="1:131" s="233" customFormat="1" ht="26.25" customHeight="1" x14ac:dyDescent="0.15">
      <c r="A129" s="1000" t="s">
        <v>107</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36" t="s">
        <v>510</v>
      </c>
      <c r="X129" s="1137"/>
      <c r="Y129" s="1137"/>
      <c r="Z129" s="1138"/>
      <c r="AA129" s="1024">
        <v>4426695</v>
      </c>
      <c r="AB129" s="1025"/>
      <c r="AC129" s="1025"/>
      <c r="AD129" s="1025"/>
      <c r="AE129" s="1026"/>
      <c r="AF129" s="1027">
        <v>4550182</v>
      </c>
      <c r="AG129" s="1025"/>
      <c r="AH129" s="1025"/>
      <c r="AI129" s="1025"/>
      <c r="AJ129" s="1026"/>
      <c r="AK129" s="1027">
        <v>4850878</v>
      </c>
      <c r="AL129" s="1025"/>
      <c r="AM129" s="1025"/>
      <c r="AN129" s="1025"/>
      <c r="AO129" s="1026"/>
      <c r="AP129" s="1139"/>
      <c r="AQ129" s="1140"/>
      <c r="AR129" s="1140"/>
      <c r="AS129" s="1140"/>
      <c r="AT129" s="1141"/>
      <c r="AU129" s="236"/>
      <c r="AV129" s="236"/>
      <c r="AW129" s="236"/>
      <c r="AX129" s="1131" t="s">
        <v>511</v>
      </c>
      <c r="AY129" s="989"/>
      <c r="AZ129" s="989"/>
      <c r="BA129" s="989"/>
      <c r="BB129" s="989"/>
      <c r="BC129" s="989"/>
      <c r="BD129" s="989"/>
      <c r="BE129" s="990"/>
      <c r="BF129" s="1132" t="s">
        <v>512</v>
      </c>
      <c r="BG129" s="1133"/>
      <c r="BH129" s="1133"/>
      <c r="BI129" s="1133"/>
      <c r="BJ129" s="1133"/>
      <c r="BK129" s="1133"/>
      <c r="BL129" s="1134"/>
      <c r="BM129" s="1132">
        <v>20</v>
      </c>
      <c r="BN129" s="1133"/>
      <c r="BO129" s="1133"/>
      <c r="BP129" s="1133"/>
      <c r="BQ129" s="1133"/>
      <c r="BR129" s="1133"/>
      <c r="BS129" s="1134"/>
      <c r="BT129" s="1132">
        <v>30</v>
      </c>
      <c r="BU129" s="1133"/>
      <c r="BV129" s="1133"/>
      <c r="BW129" s="1133"/>
      <c r="BX129" s="1133"/>
      <c r="BY129" s="1133"/>
      <c r="BZ129" s="1135"/>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1000" t="s">
        <v>513</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36" t="s">
        <v>514</v>
      </c>
      <c r="X130" s="1137"/>
      <c r="Y130" s="1137"/>
      <c r="Z130" s="1138"/>
      <c r="AA130" s="1024">
        <v>699453</v>
      </c>
      <c r="AB130" s="1025"/>
      <c r="AC130" s="1025"/>
      <c r="AD130" s="1025"/>
      <c r="AE130" s="1026"/>
      <c r="AF130" s="1027">
        <v>652985</v>
      </c>
      <c r="AG130" s="1025"/>
      <c r="AH130" s="1025"/>
      <c r="AI130" s="1025"/>
      <c r="AJ130" s="1026"/>
      <c r="AK130" s="1027">
        <v>654694</v>
      </c>
      <c r="AL130" s="1025"/>
      <c r="AM130" s="1025"/>
      <c r="AN130" s="1025"/>
      <c r="AO130" s="1026"/>
      <c r="AP130" s="1139"/>
      <c r="AQ130" s="1140"/>
      <c r="AR130" s="1140"/>
      <c r="AS130" s="1140"/>
      <c r="AT130" s="1141"/>
      <c r="AU130" s="236"/>
      <c r="AV130" s="236"/>
      <c r="AW130" s="236"/>
      <c r="AX130" s="1131" t="s">
        <v>515</v>
      </c>
      <c r="AY130" s="989"/>
      <c r="AZ130" s="989"/>
      <c r="BA130" s="989"/>
      <c r="BB130" s="989"/>
      <c r="BC130" s="989"/>
      <c r="BD130" s="989"/>
      <c r="BE130" s="990"/>
      <c r="BF130" s="1167">
        <v>8.1</v>
      </c>
      <c r="BG130" s="1168"/>
      <c r="BH130" s="1168"/>
      <c r="BI130" s="1168"/>
      <c r="BJ130" s="1168"/>
      <c r="BK130" s="1168"/>
      <c r="BL130" s="1169"/>
      <c r="BM130" s="1167">
        <v>25</v>
      </c>
      <c r="BN130" s="1168"/>
      <c r="BO130" s="1168"/>
      <c r="BP130" s="1168"/>
      <c r="BQ130" s="1168"/>
      <c r="BR130" s="1168"/>
      <c r="BS130" s="1169"/>
      <c r="BT130" s="1167">
        <v>35</v>
      </c>
      <c r="BU130" s="1168"/>
      <c r="BV130" s="1168"/>
      <c r="BW130" s="1168"/>
      <c r="BX130" s="1168"/>
      <c r="BY130" s="1168"/>
      <c r="BZ130" s="1170"/>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71"/>
      <c r="B131" s="1172"/>
      <c r="C131" s="1172"/>
      <c r="D131" s="1172"/>
      <c r="E131" s="1172"/>
      <c r="F131" s="1172"/>
      <c r="G131" s="1172"/>
      <c r="H131" s="1172"/>
      <c r="I131" s="1172"/>
      <c r="J131" s="1172"/>
      <c r="K131" s="1172"/>
      <c r="L131" s="1172"/>
      <c r="M131" s="1172"/>
      <c r="N131" s="1172"/>
      <c r="O131" s="1172"/>
      <c r="P131" s="1172"/>
      <c r="Q131" s="1172"/>
      <c r="R131" s="1172"/>
      <c r="S131" s="1172"/>
      <c r="T131" s="1172"/>
      <c r="U131" s="1172"/>
      <c r="V131" s="1172"/>
      <c r="W131" s="1173" t="s">
        <v>516</v>
      </c>
      <c r="X131" s="1174"/>
      <c r="Y131" s="1174"/>
      <c r="Z131" s="1175"/>
      <c r="AA131" s="1070">
        <v>3727242</v>
      </c>
      <c r="AB131" s="1052"/>
      <c r="AC131" s="1052"/>
      <c r="AD131" s="1052"/>
      <c r="AE131" s="1053"/>
      <c r="AF131" s="1051">
        <v>3897197</v>
      </c>
      <c r="AG131" s="1052"/>
      <c r="AH131" s="1052"/>
      <c r="AI131" s="1052"/>
      <c r="AJ131" s="1053"/>
      <c r="AK131" s="1051">
        <v>4196184</v>
      </c>
      <c r="AL131" s="1052"/>
      <c r="AM131" s="1052"/>
      <c r="AN131" s="1052"/>
      <c r="AO131" s="1053"/>
      <c r="AP131" s="1176"/>
      <c r="AQ131" s="1177"/>
      <c r="AR131" s="1177"/>
      <c r="AS131" s="1177"/>
      <c r="AT131" s="1178"/>
      <c r="AU131" s="236"/>
      <c r="AV131" s="236"/>
      <c r="AW131" s="236"/>
      <c r="AX131" s="1149" t="s">
        <v>517</v>
      </c>
      <c r="AY131" s="790"/>
      <c r="AZ131" s="790"/>
      <c r="BA131" s="790"/>
      <c r="BB131" s="790"/>
      <c r="BC131" s="790"/>
      <c r="BD131" s="790"/>
      <c r="BE131" s="1102"/>
      <c r="BF131" s="1150">
        <v>11.6</v>
      </c>
      <c r="BG131" s="1151"/>
      <c r="BH131" s="1151"/>
      <c r="BI131" s="1151"/>
      <c r="BJ131" s="1151"/>
      <c r="BK131" s="1151"/>
      <c r="BL131" s="1152"/>
      <c r="BM131" s="1150">
        <v>350</v>
      </c>
      <c r="BN131" s="1151"/>
      <c r="BO131" s="1151"/>
      <c r="BP131" s="1151"/>
      <c r="BQ131" s="1151"/>
      <c r="BR131" s="1151"/>
      <c r="BS131" s="1152"/>
      <c r="BT131" s="1153"/>
      <c r="BU131" s="1154"/>
      <c r="BV131" s="1154"/>
      <c r="BW131" s="1154"/>
      <c r="BX131" s="1154"/>
      <c r="BY131" s="1154"/>
      <c r="BZ131" s="115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56" t="s">
        <v>518</v>
      </c>
      <c r="B132" s="1157"/>
      <c r="C132" s="1157"/>
      <c r="D132" s="1157"/>
      <c r="E132" s="1157"/>
      <c r="F132" s="1157"/>
      <c r="G132" s="1157"/>
      <c r="H132" s="1157"/>
      <c r="I132" s="1157"/>
      <c r="J132" s="1157"/>
      <c r="K132" s="1157"/>
      <c r="L132" s="1157"/>
      <c r="M132" s="1157"/>
      <c r="N132" s="1157"/>
      <c r="O132" s="1157"/>
      <c r="P132" s="1157"/>
      <c r="Q132" s="1157"/>
      <c r="R132" s="1157"/>
      <c r="S132" s="1157"/>
      <c r="T132" s="1157"/>
      <c r="U132" s="1157"/>
      <c r="V132" s="1160" t="s">
        <v>519</v>
      </c>
      <c r="W132" s="1160"/>
      <c r="X132" s="1160"/>
      <c r="Y132" s="1160"/>
      <c r="Z132" s="1161"/>
      <c r="AA132" s="1162">
        <v>8.4194962390000008</v>
      </c>
      <c r="AB132" s="1163"/>
      <c r="AC132" s="1163"/>
      <c r="AD132" s="1163"/>
      <c r="AE132" s="1164"/>
      <c r="AF132" s="1165">
        <v>8.3118456680000001</v>
      </c>
      <c r="AG132" s="1163"/>
      <c r="AH132" s="1163"/>
      <c r="AI132" s="1163"/>
      <c r="AJ132" s="1164"/>
      <c r="AK132" s="1165">
        <v>7.8045433659999999</v>
      </c>
      <c r="AL132" s="1163"/>
      <c r="AM132" s="1163"/>
      <c r="AN132" s="1163"/>
      <c r="AO132" s="1164"/>
      <c r="AP132" s="1067"/>
      <c r="AQ132" s="1068"/>
      <c r="AR132" s="1068"/>
      <c r="AS132" s="1068"/>
      <c r="AT132" s="1166"/>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58"/>
      <c r="B133" s="1159"/>
      <c r="C133" s="1159"/>
      <c r="D133" s="1159"/>
      <c r="E133" s="1159"/>
      <c r="F133" s="1159"/>
      <c r="G133" s="1159"/>
      <c r="H133" s="1159"/>
      <c r="I133" s="1159"/>
      <c r="J133" s="1159"/>
      <c r="K133" s="1159"/>
      <c r="L133" s="1159"/>
      <c r="M133" s="1159"/>
      <c r="N133" s="1159"/>
      <c r="O133" s="1159"/>
      <c r="P133" s="1159"/>
      <c r="Q133" s="1159"/>
      <c r="R133" s="1159"/>
      <c r="S133" s="1159"/>
      <c r="T133" s="1159"/>
      <c r="U133" s="1159"/>
      <c r="V133" s="1143" t="s">
        <v>520</v>
      </c>
      <c r="W133" s="1143"/>
      <c r="X133" s="1143"/>
      <c r="Y133" s="1143"/>
      <c r="Z133" s="1144"/>
      <c r="AA133" s="1145">
        <v>9.5</v>
      </c>
      <c r="AB133" s="1146"/>
      <c r="AC133" s="1146"/>
      <c r="AD133" s="1146"/>
      <c r="AE133" s="1147"/>
      <c r="AF133" s="1145">
        <v>8.6999999999999993</v>
      </c>
      <c r="AG133" s="1146"/>
      <c r="AH133" s="1146"/>
      <c r="AI133" s="1146"/>
      <c r="AJ133" s="1147"/>
      <c r="AK133" s="1145">
        <v>8.1</v>
      </c>
      <c r="AL133" s="1146"/>
      <c r="AM133" s="1146"/>
      <c r="AN133" s="1146"/>
      <c r="AO133" s="1147"/>
      <c r="AP133" s="1094"/>
      <c r="AQ133" s="1095"/>
      <c r="AR133" s="1095"/>
      <c r="AS133" s="1095"/>
      <c r="AT133" s="1148"/>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1Wt37CTmBVY6mJeSTXEGGxNvKNfj1PtdbuOvicqZNtR4OU3O+8sei1pMWV2K8v5l9RYefKGk1GFhmlMA/2DcIg==" saltValue="EaolWsTxwIrPG4wLg+6vm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C25" zoomScaleNormal="85" zoomScaleSheetLayoutView="100" workbookViewId="0">
      <selection activeCell="AA44" sqref="AA44:AE44"/>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521</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BW0g0qTnruvfHBSRomFUoj2EWHwAETUWVfrXMi5Uy07s25UTj47Rf7ybNMfI/yRPUWgIWkilRObSZZfmk6kocg==" saltValue="sX7bfLhXpD54aU0mRWS5g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22" zoomScaleNormal="100" zoomScaleSheetLayoutView="55" workbookViewId="0">
      <selection activeCell="AA44" sqref="AA44:AE44"/>
    </sheetView>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I5fEcEy4CAM+XxOLazfWLFcFN4esQEPGV2/XUvXK1hKSmJ9olzLsd6Hrr4PQUPG3dQZsAnG++MGfnBYUCigpQ==" saltValue="KPdOddLT6BDzK8uM2nogU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3" workbookViewId="0">
      <selection activeCell="AA44" sqref="AA44:AE44"/>
    </sheetView>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522</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523</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0" t="s">
        <v>524</v>
      </c>
      <c r="AP7" s="275"/>
      <c r="AQ7" s="276" t="s">
        <v>525</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1"/>
      <c r="AP8" s="281" t="s">
        <v>526</v>
      </c>
      <c r="AQ8" s="282" t="s">
        <v>527</v>
      </c>
      <c r="AR8" s="283" t="s">
        <v>528</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2" t="s">
        <v>529</v>
      </c>
      <c r="AL9" s="1183"/>
      <c r="AM9" s="1183"/>
      <c r="AN9" s="1184"/>
      <c r="AO9" s="284">
        <v>1162228</v>
      </c>
      <c r="AP9" s="284">
        <v>95437</v>
      </c>
      <c r="AQ9" s="285">
        <v>102574</v>
      </c>
      <c r="AR9" s="286">
        <v>-7</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2" t="s">
        <v>530</v>
      </c>
      <c r="AL10" s="1183"/>
      <c r="AM10" s="1183"/>
      <c r="AN10" s="1184"/>
      <c r="AO10" s="287">
        <v>158058</v>
      </c>
      <c r="AP10" s="287">
        <v>12979</v>
      </c>
      <c r="AQ10" s="288">
        <v>16361</v>
      </c>
      <c r="AR10" s="289">
        <v>-20.7</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2" t="s">
        <v>531</v>
      </c>
      <c r="AL11" s="1183"/>
      <c r="AM11" s="1183"/>
      <c r="AN11" s="1184"/>
      <c r="AO11" s="287" t="s">
        <v>532</v>
      </c>
      <c r="AP11" s="287" t="s">
        <v>532</v>
      </c>
      <c r="AQ11" s="288">
        <v>763</v>
      </c>
      <c r="AR11" s="289" t="s">
        <v>532</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2" t="s">
        <v>533</v>
      </c>
      <c r="AL12" s="1183"/>
      <c r="AM12" s="1183"/>
      <c r="AN12" s="1184"/>
      <c r="AO12" s="287" t="s">
        <v>532</v>
      </c>
      <c r="AP12" s="287" t="s">
        <v>532</v>
      </c>
      <c r="AQ12" s="288" t="s">
        <v>532</v>
      </c>
      <c r="AR12" s="289" t="s">
        <v>532</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2" t="s">
        <v>534</v>
      </c>
      <c r="AL13" s="1183"/>
      <c r="AM13" s="1183"/>
      <c r="AN13" s="1184"/>
      <c r="AO13" s="287">
        <v>81741</v>
      </c>
      <c r="AP13" s="287">
        <v>6712</v>
      </c>
      <c r="AQ13" s="288">
        <v>4354</v>
      </c>
      <c r="AR13" s="289">
        <v>54.2</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2" t="s">
        <v>535</v>
      </c>
      <c r="AL14" s="1183"/>
      <c r="AM14" s="1183"/>
      <c r="AN14" s="1184"/>
      <c r="AO14" s="287">
        <v>12131</v>
      </c>
      <c r="AP14" s="287">
        <v>996</v>
      </c>
      <c r="AQ14" s="288">
        <v>2046</v>
      </c>
      <c r="AR14" s="289">
        <v>-51.3</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5" t="s">
        <v>536</v>
      </c>
      <c r="AL15" s="1186"/>
      <c r="AM15" s="1186"/>
      <c r="AN15" s="1187"/>
      <c r="AO15" s="287">
        <v>-75122</v>
      </c>
      <c r="AP15" s="287">
        <v>-6169</v>
      </c>
      <c r="AQ15" s="288">
        <v>-7552</v>
      </c>
      <c r="AR15" s="289">
        <v>-18.3</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5" t="s">
        <v>190</v>
      </c>
      <c r="AL16" s="1186"/>
      <c r="AM16" s="1186"/>
      <c r="AN16" s="1187"/>
      <c r="AO16" s="287">
        <v>1339036</v>
      </c>
      <c r="AP16" s="287">
        <v>109955</v>
      </c>
      <c r="AQ16" s="288">
        <v>118546</v>
      </c>
      <c r="AR16" s="289">
        <v>-7.2</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537</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538</v>
      </c>
      <c r="AP20" s="296" t="s">
        <v>539</v>
      </c>
      <c r="AQ20" s="297" t="s">
        <v>540</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8" t="s">
        <v>541</v>
      </c>
      <c r="AL21" s="1189"/>
      <c r="AM21" s="1189"/>
      <c r="AN21" s="1190"/>
      <c r="AO21" s="300">
        <v>9.61</v>
      </c>
      <c r="AP21" s="301">
        <v>10.45</v>
      </c>
      <c r="AQ21" s="302">
        <v>-0.84</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8" t="s">
        <v>542</v>
      </c>
      <c r="AL22" s="1189"/>
      <c r="AM22" s="1189"/>
      <c r="AN22" s="1190"/>
      <c r="AO22" s="305">
        <v>97.6</v>
      </c>
      <c r="AP22" s="306">
        <v>96.7</v>
      </c>
      <c r="AQ22" s="307">
        <v>0.9</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79" t="s">
        <v>543</v>
      </c>
      <c r="B26" s="1179"/>
      <c r="C26" s="1179"/>
      <c r="D26" s="1179"/>
      <c r="E26" s="1179"/>
      <c r="F26" s="1179"/>
      <c r="G26" s="1179"/>
      <c r="H26" s="1179"/>
      <c r="I26" s="1179"/>
      <c r="J26" s="1179"/>
      <c r="K26" s="1179"/>
      <c r="L26" s="1179"/>
      <c r="M26" s="1179"/>
      <c r="N26" s="1179"/>
      <c r="O26" s="1179"/>
      <c r="P26" s="1179"/>
      <c r="Q26" s="1179"/>
      <c r="R26" s="1179"/>
      <c r="S26" s="1179"/>
      <c r="T26" s="1179"/>
      <c r="U26" s="1179"/>
      <c r="V26" s="1179"/>
      <c r="W26" s="1179"/>
      <c r="X26" s="1179"/>
      <c r="Y26" s="1179"/>
      <c r="Z26" s="1179"/>
      <c r="AA26" s="1179"/>
      <c r="AB26" s="1179"/>
      <c r="AC26" s="1179"/>
      <c r="AD26" s="1179"/>
      <c r="AE26" s="1179"/>
      <c r="AF26" s="1179"/>
      <c r="AG26" s="1179"/>
      <c r="AH26" s="1179"/>
      <c r="AI26" s="1179"/>
      <c r="AJ26" s="1179"/>
      <c r="AK26" s="1179"/>
      <c r="AL26" s="1179"/>
      <c r="AM26" s="1179"/>
      <c r="AN26" s="1179"/>
      <c r="AO26" s="1179"/>
      <c r="AP26" s="1179"/>
      <c r="AQ26" s="1179"/>
      <c r="AR26" s="1179"/>
      <c r="AS26" s="1179"/>
      <c r="AT26" s="270"/>
    </row>
    <row r="27" spans="1:46" x14ac:dyDescent="0.15">
      <c r="A27" s="312"/>
      <c r="AO27" s="265"/>
      <c r="AP27" s="265"/>
      <c r="AQ27" s="265"/>
      <c r="AR27" s="265"/>
      <c r="AS27" s="265"/>
      <c r="AT27" s="265"/>
    </row>
    <row r="28" spans="1:46" ht="17.25" x14ac:dyDescent="0.15">
      <c r="A28" s="266" t="s">
        <v>544</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545</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0" t="s">
        <v>524</v>
      </c>
      <c r="AP30" s="275"/>
      <c r="AQ30" s="276" t="s">
        <v>525</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1"/>
      <c r="AP31" s="281" t="s">
        <v>526</v>
      </c>
      <c r="AQ31" s="282" t="s">
        <v>527</v>
      </c>
      <c r="AR31" s="283" t="s">
        <v>528</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6" t="s">
        <v>546</v>
      </c>
      <c r="AL32" s="1197"/>
      <c r="AM32" s="1197"/>
      <c r="AN32" s="1198"/>
      <c r="AO32" s="315">
        <v>750770</v>
      </c>
      <c r="AP32" s="315">
        <v>61650</v>
      </c>
      <c r="AQ32" s="316">
        <v>59538</v>
      </c>
      <c r="AR32" s="317">
        <v>3.5</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6" t="s">
        <v>547</v>
      </c>
      <c r="AL33" s="1197"/>
      <c r="AM33" s="1197"/>
      <c r="AN33" s="1198"/>
      <c r="AO33" s="315" t="s">
        <v>532</v>
      </c>
      <c r="AP33" s="315" t="s">
        <v>532</v>
      </c>
      <c r="AQ33" s="316" t="s">
        <v>532</v>
      </c>
      <c r="AR33" s="317" t="s">
        <v>532</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6" t="s">
        <v>548</v>
      </c>
      <c r="AL34" s="1197"/>
      <c r="AM34" s="1197"/>
      <c r="AN34" s="1198"/>
      <c r="AO34" s="315" t="s">
        <v>532</v>
      </c>
      <c r="AP34" s="315" t="s">
        <v>532</v>
      </c>
      <c r="AQ34" s="316" t="s">
        <v>532</v>
      </c>
      <c r="AR34" s="317" t="s">
        <v>532</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6" t="s">
        <v>549</v>
      </c>
      <c r="AL35" s="1197"/>
      <c r="AM35" s="1197"/>
      <c r="AN35" s="1198"/>
      <c r="AO35" s="315">
        <v>183157</v>
      </c>
      <c r="AP35" s="315">
        <v>15040</v>
      </c>
      <c r="AQ35" s="316">
        <v>21589</v>
      </c>
      <c r="AR35" s="317">
        <v>-30.3</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6" t="s">
        <v>550</v>
      </c>
      <c r="AL36" s="1197"/>
      <c r="AM36" s="1197"/>
      <c r="AN36" s="1198"/>
      <c r="AO36" s="315">
        <v>51525</v>
      </c>
      <c r="AP36" s="315">
        <v>4231</v>
      </c>
      <c r="AQ36" s="316">
        <v>5101</v>
      </c>
      <c r="AR36" s="317">
        <v>-17.100000000000001</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6" t="s">
        <v>551</v>
      </c>
      <c r="AL37" s="1197"/>
      <c r="AM37" s="1197"/>
      <c r="AN37" s="1198"/>
      <c r="AO37" s="315">
        <v>3639</v>
      </c>
      <c r="AP37" s="315">
        <v>299</v>
      </c>
      <c r="AQ37" s="316">
        <v>610</v>
      </c>
      <c r="AR37" s="317">
        <v>-51</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9" t="s">
        <v>552</v>
      </c>
      <c r="AL38" s="1200"/>
      <c r="AM38" s="1200"/>
      <c r="AN38" s="1201"/>
      <c r="AO38" s="318" t="s">
        <v>532</v>
      </c>
      <c r="AP38" s="318" t="s">
        <v>532</v>
      </c>
      <c r="AQ38" s="319">
        <v>3</v>
      </c>
      <c r="AR38" s="307" t="s">
        <v>532</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9" t="s">
        <v>553</v>
      </c>
      <c r="AL39" s="1200"/>
      <c r="AM39" s="1200"/>
      <c r="AN39" s="1201"/>
      <c r="AO39" s="315">
        <v>-6904</v>
      </c>
      <c r="AP39" s="315">
        <v>-567</v>
      </c>
      <c r="AQ39" s="316">
        <v>-1700</v>
      </c>
      <c r="AR39" s="317">
        <v>-66.599999999999994</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6" t="s">
        <v>554</v>
      </c>
      <c r="AL40" s="1197"/>
      <c r="AM40" s="1197"/>
      <c r="AN40" s="1198"/>
      <c r="AO40" s="315">
        <v>-654694</v>
      </c>
      <c r="AP40" s="315">
        <v>-53760</v>
      </c>
      <c r="AQ40" s="316">
        <v>-57744</v>
      </c>
      <c r="AR40" s="317">
        <v>-6.9</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2" t="s">
        <v>301</v>
      </c>
      <c r="AL41" s="1203"/>
      <c r="AM41" s="1203"/>
      <c r="AN41" s="1204"/>
      <c r="AO41" s="315">
        <v>327493</v>
      </c>
      <c r="AP41" s="315">
        <v>26892</v>
      </c>
      <c r="AQ41" s="316">
        <v>27397</v>
      </c>
      <c r="AR41" s="317">
        <v>-1.8</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555</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556</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557</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91" t="s">
        <v>524</v>
      </c>
      <c r="AN49" s="1193" t="s">
        <v>558</v>
      </c>
      <c r="AO49" s="1194"/>
      <c r="AP49" s="1194"/>
      <c r="AQ49" s="1194"/>
      <c r="AR49" s="1195"/>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2"/>
      <c r="AN50" s="331" t="s">
        <v>559</v>
      </c>
      <c r="AO50" s="332" t="s">
        <v>560</v>
      </c>
      <c r="AP50" s="333" t="s">
        <v>561</v>
      </c>
      <c r="AQ50" s="334" t="s">
        <v>562</v>
      </c>
      <c r="AR50" s="335" t="s">
        <v>563</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564</v>
      </c>
      <c r="AL51" s="328"/>
      <c r="AM51" s="336">
        <v>1096938</v>
      </c>
      <c r="AN51" s="337">
        <v>82149</v>
      </c>
      <c r="AO51" s="338">
        <v>36.1</v>
      </c>
      <c r="AP51" s="339">
        <v>82993</v>
      </c>
      <c r="AQ51" s="340">
        <v>5.2</v>
      </c>
      <c r="AR51" s="341">
        <v>30.9</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565</v>
      </c>
      <c r="AM52" s="344">
        <v>543911</v>
      </c>
      <c r="AN52" s="345">
        <v>40733</v>
      </c>
      <c r="AO52" s="346">
        <v>44.6</v>
      </c>
      <c r="AP52" s="347">
        <v>46787</v>
      </c>
      <c r="AQ52" s="348">
        <v>-4.9000000000000004</v>
      </c>
      <c r="AR52" s="349">
        <v>49.5</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566</v>
      </c>
      <c r="AL53" s="328"/>
      <c r="AM53" s="336">
        <v>866455</v>
      </c>
      <c r="AN53" s="337">
        <v>66344</v>
      </c>
      <c r="AO53" s="338">
        <v>-19.2</v>
      </c>
      <c r="AP53" s="339">
        <v>108252</v>
      </c>
      <c r="AQ53" s="340">
        <v>30.4</v>
      </c>
      <c r="AR53" s="341">
        <v>-49.6</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565</v>
      </c>
      <c r="AM54" s="344">
        <v>450723</v>
      </c>
      <c r="AN54" s="345">
        <v>34512</v>
      </c>
      <c r="AO54" s="346">
        <v>-15.3</v>
      </c>
      <c r="AP54" s="347">
        <v>50321</v>
      </c>
      <c r="AQ54" s="348">
        <v>7.6</v>
      </c>
      <c r="AR54" s="349">
        <v>-22.9</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567</v>
      </c>
      <c r="AL55" s="328"/>
      <c r="AM55" s="336">
        <v>623063</v>
      </c>
      <c r="AN55" s="337">
        <v>48887</v>
      </c>
      <c r="AO55" s="338">
        <v>-26.3</v>
      </c>
      <c r="AP55" s="339">
        <v>93492</v>
      </c>
      <c r="AQ55" s="340">
        <v>-13.6</v>
      </c>
      <c r="AR55" s="341">
        <v>-12.7</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565</v>
      </c>
      <c r="AM56" s="344">
        <v>224842</v>
      </c>
      <c r="AN56" s="345">
        <v>17642</v>
      </c>
      <c r="AO56" s="346">
        <v>-48.9</v>
      </c>
      <c r="AP56" s="347">
        <v>53316</v>
      </c>
      <c r="AQ56" s="348">
        <v>6</v>
      </c>
      <c r="AR56" s="349">
        <v>-54.9</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568</v>
      </c>
      <c r="AL57" s="328"/>
      <c r="AM57" s="336">
        <v>786830</v>
      </c>
      <c r="AN57" s="337">
        <v>63088</v>
      </c>
      <c r="AO57" s="338">
        <v>29</v>
      </c>
      <c r="AP57" s="339">
        <v>94796</v>
      </c>
      <c r="AQ57" s="340">
        <v>1.4</v>
      </c>
      <c r="AR57" s="341">
        <v>27.6</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565</v>
      </c>
      <c r="AM58" s="344">
        <v>222485</v>
      </c>
      <c r="AN58" s="345">
        <v>17839</v>
      </c>
      <c r="AO58" s="346">
        <v>1.1000000000000001</v>
      </c>
      <c r="AP58" s="347">
        <v>55781</v>
      </c>
      <c r="AQ58" s="348">
        <v>4.5999999999999996</v>
      </c>
      <c r="AR58" s="349">
        <v>-3.5</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569</v>
      </c>
      <c r="AL59" s="328"/>
      <c r="AM59" s="336">
        <v>689384</v>
      </c>
      <c r="AN59" s="337">
        <v>56609</v>
      </c>
      <c r="AO59" s="338">
        <v>-10.3</v>
      </c>
      <c r="AP59" s="339">
        <v>85942</v>
      </c>
      <c r="AQ59" s="340">
        <v>-9.3000000000000007</v>
      </c>
      <c r="AR59" s="341">
        <v>-1</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565</v>
      </c>
      <c r="AM60" s="344">
        <v>462072</v>
      </c>
      <c r="AN60" s="345">
        <v>37943</v>
      </c>
      <c r="AO60" s="346">
        <v>112.7</v>
      </c>
      <c r="AP60" s="347">
        <v>48630</v>
      </c>
      <c r="AQ60" s="348">
        <v>-12.8</v>
      </c>
      <c r="AR60" s="349">
        <v>125.5</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570</v>
      </c>
      <c r="AL61" s="350"/>
      <c r="AM61" s="351">
        <v>812534</v>
      </c>
      <c r="AN61" s="352">
        <v>63415</v>
      </c>
      <c r="AO61" s="353">
        <v>1.9</v>
      </c>
      <c r="AP61" s="354">
        <v>93095</v>
      </c>
      <c r="AQ61" s="355">
        <v>2.8</v>
      </c>
      <c r="AR61" s="341">
        <v>-0.9</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565</v>
      </c>
      <c r="AM62" s="344">
        <v>380807</v>
      </c>
      <c r="AN62" s="345">
        <v>29734</v>
      </c>
      <c r="AO62" s="346">
        <v>18.8</v>
      </c>
      <c r="AP62" s="347">
        <v>50967</v>
      </c>
      <c r="AQ62" s="348">
        <v>0.1</v>
      </c>
      <c r="AR62" s="349">
        <v>18.7</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p/dqthJYn44JXUdWvFvga4cWocqBIokbDTE7D24Rxh7+hjWRy8L2zc07XrOYgG9Nvd8XSlR7d18XDf+JO9D89Q==" saltValue="V8kCkrW6wO2dAYV8XKhu/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8" zoomScale="80" zoomScaleNormal="80" zoomScaleSheetLayoutView="55" workbookViewId="0">
      <selection activeCell="AA44" sqref="AA44:AE44"/>
    </sheetView>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572</v>
      </c>
    </row>
    <row r="120" spans="125:125" ht="13.5" hidden="1" customHeight="1" x14ac:dyDescent="0.15"/>
    <row r="121" spans="125:125" ht="13.5" hidden="1" customHeight="1" x14ac:dyDescent="0.15">
      <c r="DU121" s="262"/>
    </row>
  </sheetData>
  <sheetProtection algorithmName="SHA-512" hashValue="4R2XKXS5QhenEYexxWEnHvdJlxvWPi1i8Rxgwb0bsdSgpMy5P14IHUoSkMnjB6Wp911D8JSVaxmplU09pW/WTw==" saltValue="Sb526/43fuC3LgEH9Gmr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6" zoomScaleNormal="100" zoomScaleSheetLayoutView="55" workbookViewId="0">
      <selection activeCell="AA44" sqref="AA44:AE44"/>
    </sheetView>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573</v>
      </c>
    </row>
  </sheetData>
  <sheetProtection algorithmName="SHA-512" hashValue="tFjWCV6DawWxXNShsKfwkXSq2Lf6oJLd9FRn3uDE3g2Z0mVryuJO2uJ1oc5D98pdv11cGP1YYARto8cczyCH6g==" saltValue="GxmbIiir7VN4TD3ZGxQDR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7" zoomScaleSheetLayoutView="100" workbookViewId="0">
      <selection activeCell="AA44" sqref="AA44:AE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205" t="s">
        <v>3</v>
      </c>
      <c r="D47" s="1205"/>
      <c r="E47" s="1206"/>
      <c r="F47" s="11">
        <v>28.02</v>
      </c>
      <c r="G47" s="12">
        <v>28.63</v>
      </c>
      <c r="H47" s="12">
        <v>28.31</v>
      </c>
      <c r="I47" s="12">
        <v>37.01</v>
      </c>
      <c r="J47" s="13">
        <v>39.14</v>
      </c>
    </row>
    <row r="48" spans="2:10" ht="57.75" customHeight="1" x14ac:dyDescent="0.15">
      <c r="B48" s="14"/>
      <c r="C48" s="1207" t="s">
        <v>4</v>
      </c>
      <c r="D48" s="1207"/>
      <c r="E48" s="1208"/>
      <c r="F48" s="15">
        <v>10.06</v>
      </c>
      <c r="G48" s="16">
        <v>12.05</v>
      </c>
      <c r="H48" s="16">
        <v>12.89</v>
      </c>
      <c r="I48" s="16">
        <v>16.420000000000002</v>
      </c>
      <c r="J48" s="17">
        <v>25.16</v>
      </c>
    </row>
    <row r="49" spans="2:10" ht="57.75" customHeight="1" thickBot="1" x14ac:dyDescent="0.2">
      <c r="B49" s="18"/>
      <c r="C49" s="1209" t="s">
        <v>5</v>
      </c>
      <c r="D49" s="1209"/>
      <c r="E49" s="1210"/>
      <c r="F49" s="19">
        <v>0.12</v>
      </c>
      <c r="G49" s="20">
        <v>1.69</v>
      </c>
      <c r="H49" s="20">
        <v>1.57</v>
      </c>
      <c r="I49" s="20">
        <v>13.36</v>
      </c>
      <c r="J49" s="21">
        <v>14.17</v>
      </c>
    </row>
    <row r="50" spans="2:10" x14ac:dyDescent="0.15"/>
  </sheetData>
  <sheetProtection algorithmName="SHA-512" hashValue="+gyiyM5OLlpNFrz2rm6bOZi/w0fb8GQXOdSLBcXmr0JiTn70LPtOSfjr3rBhzMU39NKsmcjQCCv619jHXHLU2w==" saltValue="AbV6wfYHqA6K0aTLP7cM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2023-10-17T06:23:31Z</cp:lastPrinted>
  <dcterms:created xsi:type="dcterms:W3CDTF">2023-02-20T04:18:50Z</dcterms:created>
  <dcterms:modified xsi:type="dcterms:W3CDTF">2023-10-23T00:41:22Z</dcterms:modified>
  <cp:category/>
</cp:coreProperties>
</file>