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A-nas\企画課\01 財政係\【higeta】 財政係業務\05 調査・照会関係\06 財政状況資料集\2023公表（R3）\2回目\"/>
    </mc:Choice>
  </mc:AlternateContent>
  <xr:revisionPtr revIDLastSave="0" documentId="13_ncr:1_{2AF032FC-0050-4BCD-ADEE-285D19A088F7}" xr6:coauthVersionLast="44" xr6:coauthVersionMax="47" xr10:uidLastSave="{00000000-0000-0000-0000-000000000000}"/>
  <bookViews>
    <workbookView xWindow="-120" yWindow="-120" windowWidth="29040" windowHeight="15840" firstSheet="12" activeTab="1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<sst xmlns="http://schemas.openxmlformats.org/spreadsheetml/2006/main" count="1144" uniqueCount="615">
  <si>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</si>
  <si>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</si>
  <si>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</si>
  <si>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</si>
  <si>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</si>
  <si>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</si>
  <si>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</si>
  <si>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</si>
  <si>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</si>
  <si>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</si>
  <si>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</si>
  <si>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</si>
  <si>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</si>
  <si>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</si>
  <si>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</si>
  <si>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</si>
  <si>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</si>
  <si>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</si>
  <si>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</si>
  <si>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</si>
  <si>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</si>
  <si>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</si>
  <si>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</si>
  <si>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</si>
  <si>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</si>
  <si>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</si>
  <si>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</si>
  <si>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</si>
  <si>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</si>
  <si>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</si>
  <si>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</si>
  <si>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</si>
  <si>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</si>
  <si>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</si>
  <si>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</si>
  <si>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</si>
  <si>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</si>
  <si>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</si>
  <si>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</si>
  <si>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</si>
  <si>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</si>
  <si>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</si>
  <si>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</si>
  <si>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</si>
  <si>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</si>
  <si>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</si>
  <si>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</si>
  <si>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</si>
  <si>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</si>
  <si>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</si>
  <si>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</si>
  <si>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</si>
  <si>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</si>
  <si>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</si>
  <si>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</si>
  <si>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</si>
  <si>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</si>
  <si>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</si>
  <si>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</si>
  <si>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</si>
  <si>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</si>
  <si>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</si>
  <si>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</si>
  <si>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</si>
  <si>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</si>
  <si>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</si>
  <si>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</si>
  <si>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</si>
  <si>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</si>
  <si>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</si>
  <si>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</si>
  <si>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</si>
  <si>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</si>
  <si>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</si>
  <si>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</si>
  <si>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</si>
  <si>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</si>
  <si>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</si>
  <si>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</si>
  <si>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</si>
  <si>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</si>
  <si>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</si>
  <si>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</si>
  <si>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</si>
  <si>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</si>
  <si>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</si>
  <si>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</si>
  <si>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</si>
  <si>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</si>
  <si>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</si>
  <si>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</si>
  <si>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</si>
  <si>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</si>
  <si>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</si>
  <si>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</si>
  <si>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</si>
  <si>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</si>
  <si>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</si>
  <si>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</si>
  <si>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</si>
  <si>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</si>
  <si>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</si>
  <si>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</si>
  <si>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</si>
  <si>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</si>
  <si>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</si>
  <si>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</si>
  <si>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</si>
  <si>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</si>
  <si>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</si>
  <si>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</si>
  <si>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</si>
  <si>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</si>
  <si>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</si>
  <si>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</si>
  <si>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</si>
  <si>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</si>
  <si>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</si>
  <si>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</si>
  <si>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</si>
  <si>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</si>
  <si>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</si>
  <si>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</si>
  <si>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</si>
  <si>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</si>
  <si>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</si>
  <si>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</si>
  <si>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</si>
  <si>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</si>
  <si>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</si>
  <si>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</si>
  <si>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</si>
  <si>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</si>
  <si>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</si>
  <si>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</si>
  <si>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</si>
  <si>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</si>
  <si>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</si>
  <si>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</si>
  <si>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</si>
  <si>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</si>
  <si>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</si>
  <si>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</si>
  <si>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</si>
  <si>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</si>
  <si>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</si>
  <si>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</si>
  <si>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</si>
  <si>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</si>
  <si>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</si>
  <si>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</si>
  <si>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</si>
  <si>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</si>
  <si>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</si>
  <si>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</si>
  <si>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</si>
  <si>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</si>
  <si>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</si>
  <si>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</si>
  <si>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</si>
  <si>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</si>
  <si>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</si>
  <si>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</si>
  <si>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</si>
  <si>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</si>
  <si>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</si>
  <si>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</si>
  <si>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</si>
  <si>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</si>
  <si>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</si>
  <si>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</si>
  <si>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</si>
  <si>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</si>
  <si>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</si>
  <si>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</si>
  <si>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</si>
  <si>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</si>
  <si>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</si>
  <si>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</si>
  <si>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</si>
  <si>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</si>
  <si>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</si>
  <si>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</si>
  <si>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</si>
  <si>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</si>
  <si>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</si>
  <si>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</si>
  <si>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</si>
  <si>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</si>
  <si>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</si>
  <si>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</si>
  <si>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</si>
  <si>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</si>
  <si>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</si>
  <si>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</si>
  <si>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</si>
  <si>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</si>
  <si>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</si>
  <si>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</si>
  <si>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</si>
  <si>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</si>
  <si>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</si>
  <si>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</si>
  <si>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</si>
  <si>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</si>
  <si>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</si>
  <si>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</si>
  <si>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</si>
  <si>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</si>
  <si>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</si>
  <si>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</si>
  <si>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</si>
  <si>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</si>
  <si>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</si>
  <si>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</si>
  <si>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</si>
  <si>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</si>
  <si>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</si>
  <si>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</si>
  <si>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</si>
  <si>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</si>
  <si>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栃木県益子町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</si>
  <si>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</si>
  <si>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</si>
  <si>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</si>
  <si>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</si>
  <si>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</si>
  <si>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</si>
  <si>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</si>
  <si>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</si>
  <si>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</si>
  <si>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</si>
  <si>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</si>
  <si>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</si>
  <si>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</si>
  <si>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</si>
  <si>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</si>
  <si>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</si>
  <si>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</si>
  <si>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</si>
  <si>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</si>
  <si>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</si>
  <si>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</si>
  <si>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</si>
  <si>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</si>
  <si>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</si>
  <si>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</si>
  <si>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</si>
  <si>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</si>
  <si>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</si>
  <si>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</si>
  <si>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</si>
  <si>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</si>
  <si>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</si>
  <si>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</si>
  <si>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</si>
  <si>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</si>
  <si>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</si>
  <si>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</si>
  <si>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</si>
  <si>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</si>
  <si>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</si>
  <si>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</si>
  <si>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</si>
  <si>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</si>
  <si>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</si>
  <si>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</si>
  <si>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</si>
  <si>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</si>
  <si>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</si>
  <si>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</si>
  <si>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</si>
  <si>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</si>
  <si>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</si>
  <si>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</si>
  <si>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</si>
  <si>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</si>
  <si>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</si>
  <si>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</si>
  <si>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</si>
  <si>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</si>
  <si>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</si>
  <si>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</si>
  <si>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</si>
  <si>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</si>
  <si>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</si>
  <si>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</si>
  <si>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</si>
  <si>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</si>
  <si>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</si>
  <si>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</si>
  <si>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</si>
  <si>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</si>
  <si>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</si>
  <si>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</si>
  <si>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</si>
  <si>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</si>
  <si>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</si>
  <si>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</si>
  <si>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</si>
  <si>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</si>
  <si>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</si>
  <si>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</si>
  <si>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</si>
  <si>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</si>
  <si>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</si>
  <si>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</si>
  <si>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</si>
  <si>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</si>
  <si>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</si>
  <si>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</si>
  <si>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</si>
  <si>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</si>
  <si>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</si>
  <si>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</si>
  <si>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</si>
  <si>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</si>
  <si>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</si>
  <si>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</si>
  <si>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</si>
  <si>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</si>
  <si>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</si>
  <si>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</si>
  <si>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</si>
  <si>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</si>
  <si>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</si>
  <si>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</si>
  <si>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</si>
  <si>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</si>
  <si>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</si>
  <si>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</si>
  <si>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</si>
  <si>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</si>
  <si>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</si>
  <si>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</si>
  <si>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</si>
  <si>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</si>
  <si>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</si>
  <si>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</si>
  <si>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</si>
  <si>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</si>
  <si>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</si>
  <si>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</si>
  <si>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</si>
  <si>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</si>
  <si>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</si>
  <si>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</si>
  <si>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</si>
  <si>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</si>
  <si>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</si>
  <si>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</si>
  <si>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</si>
  <si>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</si>
  <si>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</si>
  <si>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</si>
  <si>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</si>
  <si>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</si>
  <si>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</si>
  <si>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</si>
  <si>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</si>
  <si>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</si>
  <si>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</si>
  <si>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</si>
  <si>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</si>
  <si>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</si>
  <si>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</si>
  <si>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</si>
  <si>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</si>
  <si>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</si>
  <si>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</si>
  <si>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</si>
  <si>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</si>
  <si>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</si>
  <si>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</si>
  <si>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</si>
  <si>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</si>
  <si>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栃木県益子町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</si>
  <si>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</si>
  <si>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</si>
  <si>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</si>
  <si>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</si>
  <si>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</si>
  <si>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</si>
  <si>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</si>
  <si>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</si>
  <si>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</si>
  <si>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</si>
  <si>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</si>
  <si>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</si>
  <si>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</si>
  <si>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</si>
  <si>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</si>
  <si>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</si>
  <si>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</si>
  <si>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</si>
  <si>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</si>
  <si>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</si>
  <si>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</si>
  <si>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</si>
  <si>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</si>
  <si>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</si>
  <si>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</si>
  <si>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</si>
  <si>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</si>
  <si>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</si>
  <si>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</si>
  <si>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</si>
  <si>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</si>
  <si>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</si>
  <si>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</si>
  <si>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</si>
  <si>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</si>
  <si>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</si>
  <si>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</si>
  <si>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</si>
  <si>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</si>
  <si>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</si>
  <si>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</si>
  <si>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</si>
  <si>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</si>
  <si>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</si>
  <si>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</si>
  <si>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</si>
  <si>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</si>
  <si>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</si>
  <si>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</si>
  <si>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</si>
  <si>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</si>
  <si>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</si>
  <si>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</si>
  <si>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</si>
  <si>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</si>
  <si>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</si>
  <si>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</si>
  <si>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</si>
  <si>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</si>
  <si>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</si>
  <si>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</si>
  <si>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</si>
  <si>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</si>
  <si>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</si>
  <si>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</si>
  <si>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</si>
  <si>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</si>
  <si>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</si>
  <si>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</si>
  <si>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</si>
  <si>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</si>
  <si>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</si>
  <si>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</si>
  <si>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</si>
  <si>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</si>
  <si>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</si>
  <si>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</si>
  <si>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</si>
  <si>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</si>
  <si>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</si>
  <si>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</si>
  <si>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</si>
  <si>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</si>
  <si>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</si>
  <si>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</si>
  <si>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</si>
  <si>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</si>
  <si>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</si>
  <si>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</si>
  <si>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</si>
  <si>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</si>
  <si>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</si>
  <si>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</si>
  <si>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</si>
  <si>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</si>
  <si>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</si>
  <si>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</si>
  <si>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</si>
  <si>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</si>
  <si>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</si>
  <si>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</si>
  <si>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</si>
  <si>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</si>
  <si>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</si>
  <si>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</si>
  <si>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</si>
  <si>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</si>
  <si>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</si>
  <si>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</si>
  <si>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</si>
  <si>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</si>
  <si>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</si>
  <si>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</si>
  <si>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</si>
  <si>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</si>
  <si>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</si>
  <si>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</si>
  <si>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</si>
  <si>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</si>
  <si>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</si>
  <si>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</si>
  <si>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</si>
  <si>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</si>
  <si>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</si>
  <si>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</si>
  <si>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</si>
  <si>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</si>
  <si>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</si>
  <si>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</si>
  <si>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</si>
  <si>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</si>
  <si>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</si>
  <si>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</si>
  <si>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</si>
  <si>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</si>
  <si>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</si>
  <si>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</si>
  <si>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</si>
  <si>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</si>
  <si>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</si>
  <si>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</si>
  <si>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</si>
  <si>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</si>
  <si>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</si>
  <si>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</si>
  <si>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</si>
  <si>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</si>
  <si>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</si>
  <si>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</si>
  <si>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</si>
  <si>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</si>
  <si>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</si>
  <si>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</si>
  <si>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</si>
  <si>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</si>
  <si>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</si>
  <si>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</si>
  <si>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</si>
  <si>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</si>
  <si>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</si>
  <si>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</si>
  <si>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</si>
  <si>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</si>
  <si>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</si>
  <si>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</si>
  <si>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</si>
  <si>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</si>
  <si>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</si>
  <si>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</si>
  <si>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</si>
  <si>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</si>
  <si>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</si>
  <si>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</si>
  <si>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</si>
  <si>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</si>
  <si>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</si>
  <si>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</si>
  <si>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</si>
  <si>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</si>
  <si>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</si>
  <si>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</si>
  <si>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</si>
  <si>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</si>
  <si>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</si>
  <si>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</si>
  <si>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</si>
  <si>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</si>
  <si>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</si>
  <si>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</si>
  <si>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6.11</t>
  </si>
  <si>
    <t>▲ 6.77</t>
  </si>
  <si>
    <t>▲ 6.60</t>
  </si>
  <si>
    <t>一般会計</t>
  </si>
  <si>
    <t>介護保険特別会計</t>
  </si>
  <si>
    <t>国民健康保険特別会計</t>
  </si>
  <si>
    <t>公共下水道事業特別会計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</si>
  <si>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</si>
  <si>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</si>
  <si>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</si>
  <si>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</si>
  <si>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</si>
  <si>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</si>
  <si>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</si>
  <si>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</si>
  <si>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</si>
  <si>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</si>
  <si>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</si>
  <si>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</si>
  <si>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芳賀郡中部環境衛生事務組合（一般会計）</t>
  </si>
  <si>
    <t>芳賀中部上水道企業団（水道事業特別会計）</t>
  </si>
  <si>
    <t>法適</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</si>
  <si>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6"/>
  </si>
  <si>
    <t>栃木県市町村総合事務組合(特別会計)</t>
    <rPh sb="13" eb="15">
      <t>トクベツ</t>
    </rPh>
    <rPh sb="15" eb="17">
      <t>カイケイ</t>
    </rPh>
    <phoneticPr fontId="6"/>
  </si>
  <si>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6"/>
  </si>
  <si>
    <t>栃木県後期高齢者医療広域連合(後期高齢者医療特別会計)</t>
    <rPh sb="15" eb="17">
      <t>コウキ</t>
    </rPh>
    <rPh sb="17" eb="20">
      <t>コウレイシャ</t>
    </rPh>
    <rPh sb="20" eb="22">
      <t>イリョウ</t>
    </rPh>
    <rPh sb="22" eb="24">
      <t>トクベツ</t>
    </rPh>
    <rPh sb="24" eb="26">
      <t>カイケイ</t>
    </rPh>
    <phoneticPr fontId="6"/>
  </si>
  <si>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6"/>
  </si>
  <si>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6"/>
  </si>
  <si>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6"/>
  </si>
  <si>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6"/>
  </si>
  <si>
    <t>法非適</t>
    <phoneticPr fontId="2"/>
  </si>
  <si>
    <t>ましこカンパニー</t>
    <phoneticPr fontId="2"/>
  </si>
  <si>
    <t>ふるさとづくり基金</t>
    <rPh sb="7" eb="9">
      <t>キキン</t>
    </rPh>
    <phoneticPr fontId="5"/>
  </si>
  <si>
    <t>地域福祉基金</t>
    <rPh sb="0" eb="6">
      <t>チイキフクシキキン</t>
    </rPh>
    <phoneticPr fontId="5"/>
  </si>
  <si>
    <t>公共施設整備基金</t>
    <rPh sb="0" eb="4">
      <t>コウキョウシセツ</t>
    </rPh>
    <rPh sb="4" eb="6">
      <t>セイビ</t>
    </rPh>
    <rPh sb="6" eb="8">
      <t>キキン</t>
    </rPh>
    <phoneticPr fontId="5"/>
  </si>
  <si>
    <t>森林環境整備促進基金</t>
    <rPh sb="0" eb="6">
      <t>シンリンカンキョウセイビ</t>
    </rPh>
    <rPh sb="6" eb="10">
      <t>ソクシンキキン</t>
    </rPh>
    <phoneticPr fontId="2"/>
  </si>
  <si>
    <t>教育振興基金</t>
    <rPh sb="0" eb="2">
      <t>キョウイク</t>
    </rPh>
    <rPh sb="2" eb="6">
      <t>シンコウキキン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</si>
  <si>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</si>
  <si>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</si>
  <si>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</si>
  <si>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将来負担比率は類似団体と比較して高くなっていますが、有形固定資産減価償却率は低くなっています。これは有形固定資産の整備を起債や基金を用いて行っていることが要因と考えられます。
今後についても、地方債や基金残高のバランスをみながら施設等有形固定資産の整備を行っていきます。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</si>
  <si>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</si>
  <si>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</si>
  <si>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</si>
  <si>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</si>
  <si>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</si>
  <si>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</si>
  <si>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くなっています。令和3年度は前年度と比較して、将来負担比率は大幅に下がり、実質公債費比率については3ヵ年の平均でほぼ横ばいで推移しています。今後は、平成２８年度から令和７年度を計画期間とする財政計画に基づき財政運営を行っていくとともに、令和８年度以降の公債費を６億円以内としていることから、低下していくものと想定されます。</t>
    <rPh sb="84" eb="85">
      <t>ヨコ</t>
    </rPh>
    <rPh sb="88" eb="90">
      <t>スイイ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</si>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</sst>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F5A60DE-6B3E-45CD-AB47-891E9063240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2F2E-428D-95B0-2D6FAFF46B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47255</c:v>
                </c:pt>
                <c:pt idx="1">
                  <c:v>43824</c:v>
                </c:pt>
                <c:pt idx="2">
                  <c:v>63618</c:v>
                </c:pt>
                <c:pt idx="3">
                  <c:v>30075</c:v>
                </c:pt>
                <c:pt idx="4">
                  <c:v>26964</c:v>
                </c:pt>
              </c:numCache>
            </c:numRef>
          </c:val>
          <c:smooth val="0"/>
          <c:extLst>
            <c:ext xmlns:c16="http://schemas.microsoft.com/office/drawing/2014/chart" uri="{C3380CC4-5D6E-409C-BE32-E72D297353CC}">
              <c16:uniqueId val="{00000001-2F2E-428D-95B0-2D6FAFF46B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8.4600000000000009</c:v>
                </c:pt>
                <c:pt idx="1">
                  <c:v>7.76</c:v>
                </c:pt>
                <c:pt idx="2">
                  <c:v>6.14</c:v>
                </c:pt>
                <c:pt idx="3">
                  <c:v>9.18</c:v>
                </c:pt>
                <c:pt idx="4">
                  <c:v>11.56</c:v>
                </c:pt>
              </c:numCache>
            </c:numRef>
          </c:val>
          <c:extLst>
            <c:ext xmlns:c16="http://schemas.microsoft.com/office/drawing/2014/chart" uri="{C3380CC4-5D6E-409C-BE32-E72D297353CC}">
              <c16:uniqueId val="{00000000-EAD0-4564-9C39-81A7B92B02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20.010000000000002</c:v>
                </c:pt>
                <c:pt idx="1">
                  <c:v>18.25</c:v>
                </c:pt>
                <c:pt idx="2">
                  <c:v>17.420000000000002</c:v>
                </c:pt>
                <c:pt idx="3">
                  <c:v>19.53</c:v>
                </c:pt>
                <c:pt idx="4">
                  <c:v>24.52</c:v>
                </c:pt>
              </c:numCache>
            </c:numRef>
          </c:val>
          <c:extLst>
            <c:ext xmlns:c16="http://schemas.microsoft.com/office/drawing/2014/chart" uri="{C3380CC4-5D6E-409C-BE32-E72D297353CC}">
              <c16:uniqueId val="{00000001-EAD0-4564-9C39-81A7B92B02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-6.11</c:v>
                </c:pt>
                <c:pt idx="1">
                  <c:v>-6.77</c:v>
                </c:pt>
                <c:pt idx="2">
                  <c:v>-6.6</c:v>
                </c:pt>
                <c:pt idx="3">
                  <c:v>3.35</c:v>
                </c:pt>
                <c:pt idx="4">
                  <c:v>4.46</c:v>
                </c:pt>
              </c:numCache>
            </c:numRef>
          </c:val>
          <c:smooth val="0"/>
          <c:extLst>
            <c:ext xmlns:c16="http://schemas.microsoft.com/office/drawing/2014/chart" uri="{C3380CC4-5D6E-409C-BE32-E72D297353CC}">
              <c16:uniqueId val="{00000002-EAD0-4564-9C39-81A7B92B02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BF-42E8-B29D-F912377B1A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BF-42E8-B29D-F912377B1A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BF-42E8-B29D-F912377B1A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BF-42E8-B29D-F912377B1A2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4-4ABF-42E8-B29D-F912377B1A2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0.02</c:v>
                </c:pt>
                <c:pt idx="4">
                  <c:v>#N/A</c:v>
                </c:pt>
                <c:pt idx="5">
                  <c:v>0.06</c:v>
                </c:pt>
                <c:pt idx="6">
                  <c:v>#N/A</c:v>
                </c:pt>
                <c:pt idx="7">
                  <c:v>0.08</c:v>
                </c:pt>
                <c:pt idx="8">
                  <c:v>#N/A</c:v>
                </c:pt>
                <c:pt idx="9">
                  <c:v>0.08</c:v>
                </c:pt>
              </c:numCache>
            </c:numRef>
          </c:val>
          <c:extLst>
            <c:ext xmlns:c16="http://schemas.microsoft.com/office/drawing/2014/chart" uri="{C3380CC4-5D6E-409C-BE32-E72D297353CC}">
              <c16:uniqueId val="{00000005-4ABF-42E8-B29D-F912377B1A2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0.48</c:v>
                </c:pt>
                <c:pt idx="2">
                  <c:v>#N/A</c:v>
                </c:pt>
                <c:pt idx="3">
                  <c:v>0.25</c:v>
                </c:pt>
                <c:pt idx="4">
                  <c:v>#N/A</c:v>
                </c:pt>
                <c:pt idx="5">
                  <c:v>7.0000000000000007E-2</c:v>
                </c:pt>
                <c:pt idx="6">
                  <c:v>#N/A</c:v>
                </c:pt>
                <c:pt idx="7">
                  <c:v>0.25</c:v>
                </c:pt>
                <c:pt idx="8">
                  <c:v>#N/A</c:v>
                </c:pt>
                <c:pt idx="9">
                  <c:v>0.33</c:v>
                </c:pt>
              </c:numCache>
            </c:numRef>
          </c:val>
          <c:extLst>
            <c:ext xmlns:c16="http://schemas.microsoft.com/office/drawing/2014/chart" uri="{C3380CC4-5D6E-409C-BE32-E72D297353CC}">
              <c16:uniqueId val="{00000006-4ABF-42E8-B29D-F912377B1A2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0.96</c:v>
                </c:pt>
                <c:pt idx="2">
                  <c:v>#N/A</c:v>
                </c:pt>
                <c:pt idx="3">
                  <c:v>1.0900000000000001</c:v>
                </c:pt>
                <c:pt idx="4">
                  <c:v>#N/A</c:v>
                </c:pt>
                <c:pt idx="5">
                  <c:v>0.96</c:v>
                </c:pt>
                <c:pt idx="6">
                  <c:v>#N/A</c:v>
                </c:pt>
                <c:pt idx="7">
                  <c:v>0.82</c:v>
                </c:pt>
                <c:pt idx="8">
                  <c:v>#N/A</c:v>
                </c:pt>
                <c:pt idx="9">
                  <c:v>0.86</c:v>
                </c:pt>
              </c:numCache>
            </c:numRef>
          </c:val>
          <c:extLst>
            <c:ext xmlns:c16="http://schemas.microsoft.com/office/drawing/2014/chart" uri="{C3380CC4-5D6E-409C-BE32-E72D297353CC}">
              <c16:uniqueId val="{00000007-4ABF-42E8-B29D-F912377B1A2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1.17</c:v>
                </c:pt>
                <c:pt idx="2">
                  <c:v>#N/A</c:v>
                </c:pt>
                <c:pt idx="3">
                  <c:v>0.77</c:v>
                </c:pt>
                <c:pt idx="4">
                  <c:v>#N/A</c:v>
                </c:pt>
                <c:pt idx="5">
                  <c:v>0.82</c:v>
                </c:pt>
                <c:pt idx="6">
                  <c:v>#N/A</c:v>
                </c:pt>
                <c:pt idx="7">
                  <c:v>0.21</c:v>
                </c:pt>
                <c:pt idx="8">
                  <c:v>#N/A</c:v>
                </c:pt>
                <c:pt idx="9">
                  <c:v>1.7</c:v>
                </c:pt>
              </c:numCache>
            </c:numRef>
          </c:val>
          <c:extLst>
            <c:ext xmlns:c16="http://schemas.microsoft.com/office/drawing/2014/chart" uri="{C3380CC4-5D6E-409C-BE32-E72D297353CC}">
              <c16:uniqueId val="{00000008-4ABF-42E8-B29D-F912377B1A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8.4499999999999993</c:v>
                </c:pt>
                <c:pt idx="2">
                  <c:v>#N/A</c:v>
                </c:pt>
                <c:pt idx="3">
                  <c:v>7.76</c:v>
                </c:pt>
                <c:pt idx="4">
                  <c:v>#N/A</c:v>
                </c:pt>
                <c:pt idx="5">
                  <c:v>6.14</c:v>
                </c:pt>
                <c:pt idx="6">
                  <c:v>#N/A</c:v>
                </c:pt>
                <c:pt idx="7">
                  <c:v>9.17</c:v>
                </c:pt>
                <c:pt idx="8">
                  <c:v>#N/A</c:v>
                </c:pt>
                <c:pt idx="9">
                  <c:v>11.56</c:v>
                </c:pt>
              </c:numCache>
            </c:numRef>
          </c:val>
          <c:extLst>
            <c:ext xmlns:c16="http://schemas.microsoft.com/office/drawing/2014/chart" uri="{C3380CC4-5D6E-409C-BE32-E72D297353CC}">
              <c16:uniqueId val="{00000009-4ABF-42E8-B29D-F912377B1A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665</c:v>
                </c:pt>
                <c:pt idx="5">
                  <c:v>666</c:v>
                </c:pt>
                <c:pt idx="8">
                  <c:v>656</c:v>
                </c:pt>
                <c:pt idx="11">
                  <c:v>648</c:v>
                </c:pt>
                <c:pt idx="14">
                  <c:v>650</c:v>
                </c:pt>
              </c:numCache>
            </c:numRef>
          </c:val>
          <c:extLst>
            <c:ext xmlns:c16="http://schemas.microsoft.com/office/drawing/2014/chart" uri="{C3380CC4-5D6E-409C-BE32-E72D297353CC}">
              <c16:uniqueId val="{00000000-A119-4F10-AD3C-96B6FF7884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19-4F10-AD3C-96B6FF7884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56</c:v>
                </c:pt>
                <c:pt idx="3">
                  <c:v>0</c:v>
                </c:pt>
                <c:pt idx="6">
                  <c:v>0</c:v>
                </c:pt>
                <c:pt idx="9">
                  <c:v>0</c:v>
                </c:pt>
                <c:pt idx="12">
                  <c:v>0</c:v>
                </c:pt>
              </c:numCache>
            </c:numRef>
          </c:val>
          <c:extLst>
            <c:ext xmlns:c16="http://schemas.microsoft.com/office/drawing/2014/chart" uri="{C3380CC4-5D6E-409C-BE32-E72D297353CC}">
              <c16:uniqueId val="{00000002-A119-4F10-AD3C-96B6FF7884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c:v>
                </c:pt>
                <c:pt idx="3">
                  <c:v>46</c:v>
                </c:pt>
                <c:pt idx="6">
                  <c:v>55</c:v>
                </c:pt>
                <c:pt idx="9">
                  <c:v>61</c:v>
                </c:pt>
                <c:pt idx="12">
                  <c:v>90</c:v>
                </c:pt>
              </c:numCache>
            </c:numRef>
          </c:val>
          <c:extLst>
            <c:ext xmlns:c16="http://schemas.microsoft.com/office/drawing/2014/chart" uri="{C3380CC4-5D6E-409C-BE32-E72D297353CC}">
              <c16:uniqueId val="{00000003-A119-4F10-AD3C-96B6FF7884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212</c:v>
                </c:pt>
                <c:pt idx="3">
                  <c:v>196</c:v>
                </c:pt>
                <c:pt idx="6">
                  <c:v>187</c:v>
                </c:pt>
                <c:pt idx="9">
                  <c:v>182</c:v>
                </c:pt>
                <c:pt idx="12">
                  <c:v>180</c:v>
                </c:pt>
              </c:numCache>
            </c:numRef>
          </c:val>
          <c:extLst>
            <c:ext xmlns:c16="http://schemas.microsoft.com/office/drawing/2014/chart" uri="{C3380CC4-5D6E-409C-BE32-E72D297353CC}">
              <c16:uniqueId val="{00000004-A119-4F10-AD3C-96B6FF7884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19-4F10-AD3C-96B6FF7884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19-4F10-AD3C-96B6FF7884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698</c:v>
                </c:pt>
                <c:pt idx="3">
                  <c:v>701</c:v>
                </c:pt>
                <c:pt idx="6">
                  <c:v>719</c:v>
                </c:pt>
                <c:pt idx="9">
                  <c:v>715</c:v>
                </c:pt>
                <c:pt idx="12">
                  <c:v>714</c:v>
                </c:pt>
              </c:numCache>
            </c:numRef>
          </c:val>
          <c:extLst>
            <c:ext xmlns:c16="http://schemas.microsoft.com/office/drawing/2014/chart" uri="{C3380CC4-5D6E-409C-BE32-E72D297353CC}">
              <c16:uniqueId val="{00000007-A119-4F10-AD3C-96B6FF7884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346</c:v>
                </c:pt>
                <c:pt idx="2">
                  <c:v>#N/A</c:v>
                </c:pt>
                <c:pt idx="3">
                  <c:v>#N/A</c:v>
                </c:pt>
                <c:pt idx="4">
                  <c:v>277</c:v>
                </c:pt>
                <c:pt idx="5">
                  <c:v>#N/A</c:v>
                </c:pt>
                <c:pt idx="6">
                  <c:v>#N/A</c:v>
                </c:pt>
                <c:pt idx="7">
                  <c:v>305</c:v>
                </c:pt>
                <c:pt idx="8">
                  <c:v>#N/A</c:v>
                </c:pt>
                <c:pt idx="9">
                  <c:v>#N/A</c:v>
                </c:pt>
                <c:pt idx="10">
                  <c:v>310</c:v>
                </c:pt>
                <c:pt idx="11">
                  <c:v>#N/A</c:v>
                </c:pt>
                <c:pt idx="12">
                  <c:v>#N/A</c:v>
                </c:pt>
                <c:pt idx="13">
                  <c:v>334</c:v>
                </c:pt>
                <c:pt idx="14">
                  <c:v>#N/A</c:v>
                </c:pt>
              </c:numCache>
            </c:numRef>
          </c:val>
          <c:smooth val="0"/>
          <c:extLst>
            <c:ext xmlns:c16="http://schemas.microsoft.com/office/drawing/2014/chart" uri="{C3380CC4-5D6E-409C-BE32-E72D297353CC}">
              <c16:uniqueId val="{00000008-A119-4F10-AD3C-96B6FF7884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7084</c:v>
                </c:pt>
                <c:pt idx="5">
                  <c:v>6981</c:v>
                </c:pt>
                <c:pt idx="8">
                  <c:v>6760</c:v>
                </c:pt>
                <c:pt idx="11">
                  <c:v>6566</c:v>
                </c:pt>
                <c:pt idx="14">
                  <c:v>6332</c:v>
                </c:pt>
              </c:numCache>
            </c:numRef>
          </c:val>
          <c:extLst>
            <c:ext xmlns:c16="http://schemas.microsoft.com/office/drawing/2014/chart" uri="{C3380CC4-5D6E-409C-BE32-E72D297353CC}">
              <c16:uniqueId val="{00000000-D0F0-4AD6-BD72-69374C1A3C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138</c:v>
                </c:pt>
                <c:pt idx="5">
                  <c:v>128</c:v>
                </c:pt>
                <c:pt idx="8">
                  <c:v>127</c:v>
                </c:pt>
                <c:pt idx="11">
                  <c:v>109</c:v>
                </c:pt>
                <c:pt idx="14">
                  <c:v>89</c:v>
                </c:pt>
              </c:numCache>
            </c:numRef>
          </c:val>
          <c:extLst>
            <c:ext xmlns:c16="http://schemas.microsoft.com/office/drawing/2014/chart" uri="{C3380CC4-5D6E-409C-BE32-E72D297353CC}">
              <c16:uniqueId val="{00000001-D0F0-4AD6-BD72-69374C1A3C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1843</c:v>
                </c:pt>
                <c:pt idx="5">
                  <c:v>1695</c:v>
                </c:pt>
                <c:pt idx="8">
                  <c:v>1620</c:v>
                </c:pt>
                <c:pt idx="11">
                  <c:v>1786</c:v>
                </c:pt>
                <c:pt idx="14">
                  <c:v>2292</c:v>
                </c:pt>
              </c:numCache>
            </c:numRef>
          </c:val>
          <c:extLst>
            <c:ext xmlns:c16="http://schemas.microsoft.com/office/drawing/2014/chart" uri="{C3380CC4-5D6E-409C-BE32-E72D297353CC}">
              <c16:uniqueId val="{00000002-D0F0-4AD6-BD72-69374C1A3C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F0-4AD6-BD72-69374C1A3C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F0-4AD6-BD72-69374C1A3C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F0-4AD6-BD72-69374C1A3C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1143</c:v>
                </c:pt>
                <c:pt idx="3">
                  <c:v>1106</c:v>
                </c:pt>
                <c:pt idx="6">
                  <c:v>1046</c:v>
                </c:pt>
                <c:pt idx="9">
                  <c:v>1026</c:v>
                </c:pt>
                <c:pt idx="12">
                  <c:v>1052</c:v>
                </c:pt>
              </c:numCache>
            </c:numRef>
          </c:val>
          <c:extLst>
            <c:ext xmlns:c16="http://schemas.microsoft.com/office/drawing/2014/chart" uri="{C3380CC4-5D6E-409C-BE32-E72D297353CC}">
              <c16:uniqueId val="{00000006-D0F0-4AD6-BD72-69374C1A3C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650</c:v>
                </c:pt>
                <c:pt idx="3">
                  <c:v>655</c:v>
                </c:pt>
                <c:pt idx="6">
                  <c:v>654</c:v>
                </c:pt>
                <c:pt idx="9">
                  <c:v>610</c:v>
                </c:pt>
                <c:pt idx="12">
                  <c:v>537</c:v>
                </c:pt>
              </c:numCache>
            </c:numRef>
          </c:val>
          <c:extLst>
            <c:ext xmlns:c16="http://schemas.microsoft.com/office/drawing/2014/chart" uri="{C3380CC4-5D6E-409C-BE32-E72D297353CC}">
              <c16:uniqueId val="{00000007-D0F0-4AD6-BD72-69374C1A3C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2479</c:v>
                </c:pt>
                <c:pt idx="3">
                  <c:v>2394</c:v>
                </c:pt>
                <c:pt idx="6">
                  <c:v>2347</c:v>
                </c:pt>
                <c:pt idx="9">
                  <c:v>2267</c:v>
                </c:pt>
                <c:pt idx="12">
                  <c:v>2248</c:v>
                </c:pt>
              </c:numCache>
            </c:numRef>
          </c:val>
          <c:extLst>
            <c:ext xmlns:c16="http://schemas.microsoft.com/office/drawing/2014/chart" uri="{C3380CC4-5D6E-409C-BE32-E72D297353CC}">
              <c16:uniqueId val="{00000008-D0F0-4AD6-BD72-69374C1A3C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F0-4AD6-BD72-69374C1A3C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6886</c:v>
                </c:pt>
                <c:pt idx="3">
                  <c:v>6742</c:v>
                </c:pt>
                <c:pt idx="6">
                  <c:v>6674</c:v>
                </c:pt>
                <c:pt idx="9">
                  <c:v>6395</c:v>
                </c:pt>
                <c:pt idx="12">
                  <c:v>5934</c:v>
                </c:pt>
              </c:numCache>
            </c:numRef>
          </c:val>
          <c:extLst>
            <c:ext xmlns:c16="http://schemas.microsoft.com/office/drawing/2014/chart" uri="{C3380CC4-5D6E-409C-BE32-E72D297353CC}">
              <c16:uniqueId val="{0000000A-D0F0-4AD6-BD72-69374C1A3C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2093</c:v>
                </c:pt>
                <c:pt idx="2">
                  <c:v>#N/A</c:v>
                </c:pt>
                <c:pt idx="3">
                  <c:v>#N/A</c:v>
                </c:pt>
                <c:pt idx="4">
                  <c:v>2093</c:v>
                </c:pt>
                <c:pt idx="5">
                  <c:v>#N/A</c:v>
                </c:pt>
                <c:pt idx="6">
                  <c:v>#N/A</c:v>
                </c:pt>
                <c:pt idx="7">
                  <c:v>2215</c:v>
                </c:pt>
                <c:pt idx="8">
                  <c:v>#N/A</c:v>
                </c:pt>
                <c:pt idx="9">
                  <c:v>#N/A</c:v>
                </c:pt>
                <c:pt idx="10">
                  <c:v>1837</c:v>
                </c:pt>
                <c:pt idx="11">
                  <c:v>#N/A</c:v>
                </c:pt>
                <c:pt idx="12">
                  <c:v>#N/A</c:v>
                </c:pt>
                <c:pt idx="13">
                  <c:v>1059</c:v>
                </c:pt>
                <c:pt idx="14">
                  <c:v>#N/A</c:v>
                </c:pt>
              </c:numCache>
            </c:numRef>
          </c:val>
          <c:smooth val="0"/>
          <c:extLst>
            <c:ext xmlns:c16="http://schemas.microsoft.com/office/drawing/2014/chart" uri="{C3380CC4-5D6E-409C-BE32-E72D297353CC}">
              <c16:uniqueId val="{0000000B-D0F0-4AD6-BD72-69374C1A3C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885</c:v>
                </c:pt>
                <c:pt idx="1">
                  <c:v>1045</c:v>
                </c:pt>
                <c:pt idx="2">
                  <c:v>1385</c:v>
                </c:pt>
              </c:numCache>
            </c:numRef>
          </c:val>
          <c:extLst>
            <c:ext xmlns:c16="http://schemas.microsoft.com/office/drawing/2014/chart" uri="{C3380CC4-5D6E-409C-BE32-E72D297353CC}">
              <c16:uniqueId val="{00000000-0A54-42B9-B037-0BAF81198B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0A54-42B9-B037-0BAF81198B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c:v>
                </c:pt>
                <c:pt idx="1">
                  <c:v>122</c:v>
                </c:pt>
                <c:pt idx="2">
                  <c:v>221</c:v>
                </c:pt>
              </c:numCache>
            </c:numRef>
          </c:val>
          <c:extLst>
            <c:ext xmlns:c16="http://schemas.microsoft.com/office/drawing/2014/chart" uri="{C3380CC4-5D6E-409C-BE32-E72D297353CC}">
              <c16:uniqueId val="{00000002-0A54-42B9-B037-0BAF81198B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{056289CB-EAAB-4B3D-823F-B35FC28BAB25}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A8B-4670-BD69-FDBDBE8153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{2ADE0A63-40C2-49A1-9868-2E53ADEA1BDF}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8B-4670-BD69-FDBDBE8153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{0529ECB1-0A57-47EF-8363-EE886009A29E}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8B-4670-BD69-FDBDBE8153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{4807C651-3FDC-40C9-B213-C2E2C4D90C67}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8B-4670-BD69-FDBDBE8153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{50DDA30A-EF99-4522-9862-8E3D243D9D28}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8B-4670-BD69-FDBDBE8153B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{A0395AE9-1770-4CDF-A2A8-EC2B8544C830}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A8B-4670-BD69-FDBDBE8153B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{7FC023D2-7506-41B5-A377-A583C12D6B67}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A8B-4670-BD69-FDBDBE8153B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{05B117A4-33BF-467F-94AE-4000D7C427E1}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A8B-4670-BD69-FDBDBE8153B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{6ED94517-BEEB-4909-A275-BEE600CFAC50}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A8B-4670-BD69-FDBDBE8153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45.9</c:v>
                </c:pt>
                <c:pt idx="8">
                  <c:v>47.4</c:v>
                </c:pt>
                <c:pt idx="16">
                  <c:v>48.7</c:v>
                </c:pt>
                <c:pt idx="24">
                  <c:v>50.7</c:v>
                </c:pt>
                <c:pt idx="32">
                  <c:v>52.8</c:v>
                </c:pt>
              </c:numCache>
            </c:numRef>
          </c:xVal>
          <c:yVal>
            <c:numRef>
              <c:f>公会計指標分析・財政指標組合せ分析表!$BP$51:$DC$51</c:f>
              <c:numCache>
                <c:formatCode>#,##0.0;"▲ "#,##0.0</c:formatCode>
                <c:ptCount val="40"/>
                <c:pt idx="0">
                  <c:v>46.7</c:v>
                </c:pt>
                <c:pt idx="8">
                  <c:v>46.8</c:v>
                </c:pt>
                <c:pt idx="16">
                  <c:v>49.9</c:v>
                </c:pt>
                <c:pt idx="24">
                  <c:v>38.9</c:v>
                </c:pt>
                <c:pt idx="32">
                  <c:v>21.1</c:v>
                </c:pt>
              </c:numCache>
            </c:numRef>
          </c:yVal>
          <c:smooth val="0"/>
          <c:extLst>
            <c:ext xmlns:c16="http://schemas.microsoft.com/office/drawing/2014/chart" uri="{C3380CC4-5D6E-409C-BE32-E72D297353CC}">
              <c16:uniqueId val="{00000009-8A8B-4670-BD69-FDBDBE8153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{0A2C3675-CBCB-4316-BD08-87446A646E31}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A8B-4670-BD69-FDBDBE8153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{B21B7188-65B3-41F1-8199-0C1AF2A71196}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8B-4670-BD69-FDBDBE8153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{341C35D3-8D27-4D50-9643-DE7E9F4F7B76}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8B-4670-BD69-FDBDBE8153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{9BEB30C2-9D1E-4AA1-859A-518F790D4F35}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8B-4670-BD69-FDBDBE8153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{94549D4A-2886-4405-A88B-604688B59CA9}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8B-4670-BD69-FDBDBE8153B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{1EDA5241-B412-4AAD-84A2-BA4FC0DCA95F}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A8B-4670-BD69-FDBDBE8153BA}"/>
                </c:ext>
              </c:extLst>
            </c:dLbl>
            <c:dLbl>
              <c:idx val="16"/>
              <c:layout>
                <c:manualLayout>
                  <c:x val="-3.1359255137876504E-2"/>
                  <c:y val="-8.15796475470778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{43B93F71-847D-4761-A42A-A910A4DBE7D3}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A8B-4670-BD69-FDBDBE8153BA}"/>
                </c:ext>
              </c:extLst>
            </c:dLbl>
            <c:dLbl>
              <c:idx val="24"/>
              <c:layout>
                <c:manualLayout>
                  <c:x val="-3.2672246162591886E-2"/>
                  <c:y val="-4.789843666465250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{4F4E6B12-D2FF-44B9-9A52-57D088FA4E86}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A8B-4670-BD69-FDBDBE8153B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{0E04B374-DBC5-413C-AD7B-8C1C9ED933BC}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A8B-4670-BD69-FDBDBE8153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8A8B-4670-BD69-FDBDBE8153B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{A4E52111-B325-47E3-ABC3-F9CEAED1CE33}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48-45AC-A9C1-07A0FC2BF3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{573818E0-444D-4862-978E-FE6CB227E485}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48-45AC-A9C1-07A0FC2BF3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{17476D82-A9AB-458E-BE60-1272E9F5DEE5}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48-45AC-A9C1-07A0FC2BF3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{26D227EA-23FE-47A4-A19F-4946F6C7FBDB}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48-45AC-A9C1-07A0FC2BF3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{0F4307F5-7F04-4843-A304-03E51DD970C2}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48-45AC-A9C1-07A0FC2BF3C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{01D57958-DFFB-490E-876D-2979C7277FAA}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48-45AC-A9C1-07A0FC2BF3C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{5ADFE41B-163A-467D-A70A-76F0143E9F2C}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48-45AC-A9C1-07A0FC2BF3C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{D2EF79D1-2F3C-4C76-9643-A55025FB5224}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48-45AC-A9C1-07A0FC2BF3C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{E4E52157-9890-4CB8-A1B6-E9B9BDFB8156}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48-45AC-A9C1-07A0FC2BF3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c:v>
                </c:pt>
                <c:pt idx="16">
                  <c:v>6.9</c:v>
                </c:pt>
                <c:pt idx="24">
                  <c:v>6.5</c:v>
                </c:pt>
                <c:pt idx="32">
                  <c:v>6.7</c:v>
                </c:pt>
              </c:numCache>
            </c:numRef>
          </c:xVal>
          <c:yVal>
            <c:numRef>
              <c:f>公会計指標分析・財政指標組合せ分析表!$BP$73:$DC$73</c:f>
              <c:numCache>
                <c:formatCode>#,##0.0;"▲ "#,##0.0</c:formatCode>
                <c:ptCount val="40"/>
                <c:pt idx="0">
                  <c:v>46.7</c:v>
                </c:pt>
                <c:pt idx="8">
                  <c:v>46.8</c:v>
                </c:pt>
                <c:pt idx="16">
                  <c:v>49.9</c:v>
                </c:pt>
                <c:pt idx="24">
                  <c:v>38.9</c:v>
                </c:pt>
                <c:pt idx="32">
                  <c:v>21.1</c:v>
                </c:pt>
              </c:numCache>
            </c:numRef>
          </c:yVal>
          <c:smooth val="0"/>
          <c:extLst>
            <c:ext xmlns:c16="http://schemas.microsoft.com/office/drawing/2014/chart" uri="{C3380CC4-5D6E-409C-BE32-E72D297353CC}">
              <c16:uniqueId val="{00000009-5B48-45AC-A9C1-07A0FC2BF3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{C18EFFDA-C8DD-4DB8-B024-AE7EB3F23AB2}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48-45AC-A9C1-07A0FC2BF3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{88E71F8F-4E94-4678-B429-4E84A5E075E1}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48-45AC-A9C1-07A0FC2BF3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{87C93E0F-5A5D-4A2D-8662-D2B69A167F4F}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48-45AC-A9C1-07A0FC2BF3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{529750E5-9421-4ED6-9F7D-A99D9E1D1077}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48-45AC-A9C1-07A0FC2BF3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{39680354-0B71-41A9-AA51-F65440FF1CEF}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48-45AC-A9C1-07A0FC2BF3C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{DE481AF2-002A-40FC-8F75-ADD9BA8E9B83}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48-45AC-A9C1-07A0FC2BF3C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{F75C7B49-2C79-4AB4-B36D-A3D9CF92F6EB}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48-45AC-A9C1-07A0FC2BF3C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{CE9B126D-6B83-4CE5-95FA-C81E2DEDAC31}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48-45AC-A9C1-07A0FC2BF3C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{A8391404-3737-47CE-BD87-2FD7A94A94C1}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48-45AC-A9C1-07A0FC2BF3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5B48-45AC-A9C1-07A0FC2BF3CC}"/>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121C6E9-9C75-4E3E-AF83-C483A58EDCA1}"/>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9F1C830-57C5-4FC4-88DF-B92A72C45787}"/>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実質公債費比率の分子については、組合等が起こした地方債の元利償還金に対する負担金等が増加したことにより、対前年比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百万円の増となりました。今後も大型事業が予定されていることから増加傾向の見込です。</a:t>
          </a:r>
        </a:p>
        <a:p>
          <a:r>
            <a:rPr kumimoji="1" lang="ja-JP" altLang="en-US" sz="1400">
              <a:latin typeface="ＭＳ ゴシック" pitchFamily="49" charset="-128"/>
              <a:ea typeface="ＭＳ ゴシック" pitchFamily="49" charset="-128"/>
            </a:rPr>
            <a:t>　なお、実質公債費比率は３カ年平均の数値のため、前年度から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％となっています。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現在発行の起債については、償還を元利均等もしくは元金均等方式によっているため、満期一括償還の財源として積み立てたものはありません。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将来負担額は一般会計等に係る地方債の現在高が減少し、充当可能財源等においては、基準財政需要額算入見込額は減少したが充当可能基金は増加しました。将来負担額が大幅に減少し充当可能財源等も増加したことにより、前年対比</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7,800</a:t>
          </a:r>
          <a:r>
            <a:rPr kumimoji="1" lang="ja-JP" altLang="en-US" sz="1400">
              <a:latin typeface="ＭＳ ゴシック" pitchFamily="49" charset="-128"/>
              <a:ea typeface="ＭＳ ゴシック" pitchFamily="49" charset="-128"/>
            </a:rPr>
            <a:t>万円の減額となりました。将来負担比率においては、分子となる数値が減少したこともあり、前年対比</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ポイントの減となっています。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栃木県益子町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百万円で、主な原因は財政調整基金残高の増加であり、令和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千万円積み立てた一方、さらに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千万円を積み立てし取り崩しを行わなかったため、財政調整基金残高が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以上の積み立てを行い、徹底した経費の削減等により取崩し額の圧縮を図っていきます。また、必要に応じて既存や新たな特定目的基金に積み立てを行い、基金の使途の明確化を図っていきます。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ふるさとづくり基金：地域福祉の向上や次世代に引き継ぐべき地域資源の保全、活用等を図るために寄付金を募り、住民参加による個性あふれるふるさとづくりに資することを目的とする。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学校整備基金：町立小中学校の校舎、プール及び体育館の新築、増築並びに改築費に充てることを目的とする。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教育振興基金：益子町の教育の振興を図ることを目的とする。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森林環境整備促進基金：益子町における間伐や人材育成、担い手の確保、木材利用の促進や普及啓発等の森林整備及びその促進に必要な事業に要する経費に充てることを目的とする。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公共施設整備基金：益子町における公共施設の新築、増改築、設備整備及び除却等に充てることを目的とする。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今後の大型事業を見込み、新たに益子町における公共施設の新築、増改築、設備整備及び除却等に充てることを目的とする公共施設整備基金を設置し、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千万円の財源を積み立てました。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必要に応じて既存や新たな特定目的基金に積み立てを行い、基金の使途の明確化を図っていきます。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国の臨時給付金を財源とする新型コロナウイルスの感染防止、経済支援対策を優先したため、当初予定していた事業の縮小や中止の影響により、取り崩しを行わなかったため、残高が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地方債については計画通りに償還できているため、減債基金については、前年度と同額です。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引き続き同基金の設置目的に合うよう、適正な管理を行っていきます。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E3EF23-283D-4510-888C-36A26B36E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69747E-C9C5-4AA8-B433-DDDE85EE6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41BE424-E0A3-471F-A801-8CE9D2D7D47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F9FB87D-1813-443C-8C02-6F294AA5916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08F0426-F2C5-41A7-A21B-E45799EBAD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3DF8C82-2BDB-4972-AFCA-F2616885035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BA4A638-C6D0-4753-B71A-7CFB4FDEBA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6F229B5-027F-487E-A387-513879CE744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61CF689-DC1F-4B3D-A0BB-240883BFC07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BFAA98-C91E-4C55-A13F-354D2FABA6F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5C8C6F7-0C10-4ED3-960B-79DF8652AE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BA67695-4C94-40AE-AC30-7F8EAE5009A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22,196
21,970
89.40
9,489,392
8,820,323
653,083
5,647,894
5,934,028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2A8044E-98D6-402E-85ED-AF9252EDFD8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85EFF68-A6AF-4D14-95B9-70E02B24046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996C634-0EB2-4F3F-9C97-62FAE4E0823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3D083FE-293B-4509-9F68-B8E7130E21E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3951F1B-56B8-4EC4-8FC8-10833054BF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AFB3A16-3D10-4A8C-812F-9F50D644E20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C3C4ECF-2709-4E9D-9E10-8866E1F0BA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1C07C9D-9E50-410E-B0ED-D8C377E57F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1460C43-7C85-48DA-97DB-8D2CB0AF937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0171C57-C4B5-4810-A7F9-AEEF25C1EA0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90EC5B2-BF71-475A-A50F-52E9DED669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7BA568C-01A6-4A50-AF7D-FA525DD72BD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2B54E29-EBC5-4207-9517-9FC247AB879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2C3CE6E-EC20-4EB4-A33F-F739901D1D3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7B3B578-C4E1-4E6B-8684-B39FC95756D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43436BF-64C0-491F-A840-724CBB3BB15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CAB6AD0-6B12-4685-B683-AAD37FAB91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6B80911-259E-4E4E-8C2F-85170974494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D87D3FD-AC2E-4887-BC56-2D048ECA212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EE8B1A4-BD18-4838-B3FF-A79EE3C59C1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9CC0185-6889-48AE-B981-0ABA2CDBC9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EC80C86-D72D-4182-8E66-B7B1ECA0762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8C644DD-849B-44BF-8EF3-4F915B1EE3A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0C0F5F6-7839-49CD-8A3D-F14809189CA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C423232-360B-41D7-A72C-78B40F47343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41FF3CB-ED01-4AF6-B3A0-C3107CA7D9F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B0D5D4B-48B6-45EE-A445-D3B65B0759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6F1CCE2-3593-47C4-A213-EA3EB5BAC01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F152C6E-B921-4193-9540-3481A840A6B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CA25734-9296-43AD-8C1C-791F0D4FCEC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D052882-DDB2-459C-B8E5-C46420A97A2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3F52B5B-219B-4DDE-AB97-5BEB5543D43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4456521-58A8-4D5A-B348-D443059AA1B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8521756-B390-4DC0-A78C-B173254402B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1A0465F-D27D-472D-8736-2E11FDF47D5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有形固定資産減価償却率は、前年度に比べて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ポイント高くなっていますが、類似団体と比較すると</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ポイント低くなっています。今後も計画的に施設の整備・更新を行っていきます。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40BEDCD-142F-4C68-AE4C-F3AA5801DB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FE64728-6751-4AF8-9C37-446C48D93BA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118AB4E-5ED4-4217-9CD5-C319685629C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1074237-43FF-4CD3-9DC7-CD991D7B9F4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6C63C6B-E05D-4DDE-AA34-D449CA9D77A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7F4BE89-E36E-4989-ACE2-844FFDB7FD7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C62A516-3D42-447B-8527-890EF59A89A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E9DE66D-42DB-4B62-A161-305FFE52AEB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BADD40E-DCF1-4412-9EEC-C75E627245A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42BFCEB-3F67-435A-A1DE-5283F6E429C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CFC5A6C-36D7-4088-A623-F49FB5C255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43E4679-E3AC-4D9F-B8B1-FE91316C207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C8112C9-E4B3-4DE0-830D-A8D0712FDA5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E1B5EF1-841F-4B3A-BC25-F8D6A9584B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D53DAC1-55B0-47A8-9899-960CBE68C5F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CBA9301-E428-4462-AC69-0C2DFC23AF0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89747</xdr:rowOff>
    </xdr:from>
    <xdr:to>
      <xdr:col>23</xdr:col>
      <xdr:colOff>85090</xdr:colOff>
      <xdr:row>35</xdr:row>
      <xdr:rowOff>51858</xdr:rowOff>
    </xdr:to>
    <xdr:cxnSp macro="">
      <xdr:nvCxnSpPr>
        <xdr:cNvPr id="65" name="直線コネクタ 64">
          <a:extLst>
            <a:ext uri="{FF2B5EF4-FFF2-40B4-BE49-F238E27FC236}">
              <a16:creationId xmlns:a16="http://schemas.microsoft.com/office/drawing/2014/main" id="{ECAD6B2D-8391-425D-9CFD-3F0CC9647E70}"/>
            </a:ext>
          </a:extLst>
        </xdr:cNvPr>
        <xdr:cNvCxnSpPr/>
      </xdr:nvCxnSpPr>
      <xdr:spPr>
        <a:xfrm flipV="1">
          <a:off x="4760595" y="5661872"/>
          <a:ext cx="1270" cy="1162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6" name="有形固定資産減価償却率最小値テキスト">
          <a:extLst>
            <a:ext uri="{FF2B5EF4-FFF2-40B4-BE49-F238E27FC236}">
              <a16:creationId xmlns:a16="http://schemas.microsoft.com/office/drawing/2014/main" id="{AE53E267-3958-4452-A20C-369FF85F7513}"/>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7" name="直線コネクタ 66">
          <a:extLst>
            <a:ext uri="{FF2B5EF4-FFF2-40B4-BE49-F238E27FC236}">
              <a16:creationId xmlns:a16="http://schemas.microsoft.com/office/drawing/2014/main" id="{D93B42E9-850C-417A-A572-30981D61BF34}"/>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36424</xdr:rowOff>
    </xdr:from>
    <xdr:ext cx="405111" cy="259045"/>
    <xdr:sp macro="" textlink="">
      <xdr:nvSpPr>
        <xdr:cNvPr id="68" name="有形固定資産減価償却率最大値テキスト">
          <a:extLst>
            <a:ext uri="{FF2B5EF4-FFF2-40B4-BE49-F238E27FC236}">
              <a16:creationId xmlns:a16="http://schemas.microsoft.com/office/drawing/2014/main" id="{D19DCE3C-294D-4165-A205-41E503F01DC5}"/>
            </a:ext>
          </a:extLst>
        </xdr:cNvPr>
        <xdr:cNvSpPr txBox="1"/>
      </xdr:nvSpPr>
      <xdr:spPr>
        <a:xfrm>
          <a:off x="4813300" y="5437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89747</xdr:rowOff>
    </xdr:from>
    <xdr:to>
      <xdr:col>23</xdr:col>
      <xdr:colOff>174625</xdr:colOff>
      <xdr:row>28</xdr:row>
      <xdr:rowOff>89747</xdr:rowOff>
    </xdr:to>
    <xdr:cxnSp macro="">
      <xdr:nvCxnSpPr>
        <xdr:cNvPr id="69" name="直線コネクタ 68">
          <a:extLst>
            <a:ext uri="{FF2B5EF4-FFF2-40B4-BE49-F238E27FC236}">
              <a16:creationId xmlns:a16="http://schemas.microsoft.com/office/drawing/2014/main" id="{CD8248F3-DF86-470A-9B22-940B5435D27D}"/>
            </a:ext>
          </a:extLst>
        </xdr:cNvPr>
        <xdr:cNvCxnSpPr/>
      </xdr:nvCxnSpPr>
      <xdr:spPr>
        <a:xfrm>
          <a:off x="4673600" y="56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163847</xdr:rowOff>
    </xdr:from>
    <xdr:ext cx="405111" cy="259045"/>
    <xdr:sp macro="" textlink="">
      <xdr:nvSpPr>
        <xdr:cNvPr id="70" name="有形固定資産減価償却率平均値テキスト">
          <a:extLst>
            <a:ext uri="{FF2B5EF4-FFF2-40B4-BE49-F238E27FC236}">
              <a16:creationId xmlns:a16="http://schemas.microsoft.com/office/drawing/2014/main" id="{BC8B94A0-877C-435E-91C2-9FE2C9261072}"/>
            </a:ext>
          </a:extLst>
        </xdr:cNvPr>
        <xdr:cNvSpPr txBox="1"/>
      </xdr:nvSpPr>
      <xdr:spPr>
        <a:xfrm>
          <a:off x="4813300" y="6078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71" name="フローチャート: 判断 70">
          <a:extLst>
            <a:ext uri="{FF2B5EF4-FFF2-40B4-BE49-F238E27FC236}">
              <a16:creationId xmlns:a16="http://schemas.microsoft.com/office/drawing/2014/main" id="{E8688889-6C17-499D-9857-C252F445A4E6}"/>
            </a:ext>
          </a:extLst>
        </xdr:cNvPr>
        <xdr:cNvSpPr/>
      </xdr:nvSpPr>
      <xdr:spPr>
        <a:xfrm>
          <a:off x="4711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2" name="フローチャート: 判断 71">
          <a:extLst>
            <a:ext uri="{FF2B5EF4-FFF2-40B4-BE49-F238E27FC236}">
              <a16:creationId xmlns:a16="http://schemas.microsoft.com/office/drawing/2014/main" id="{8DBB1C56-2746-4DC5-8FDD-3DD4957A3F0A}"/>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73" name="フローチャート: 判断 72">
          <a:extLst>
            <a:ext uri="{FF2B5EF4-FFF2-40B4-BE49-F238E27FC236}">
              <a16:creationId xmlns:a16="http://schemas.microsoft.com/office/drawing/2014/main" id="{627F8686-5000-4CB5-8A92-4327C2A41DEF}"/>
            </a:ext>
          </a:extLst>
        </xdr:cNvPr>
        <xdr:cNvSpPr/>
      </xdr:nvSpPr>
      <xdr:spPr>
        <a:xfrm>
          <a:off x="3238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73872</xdr:rowOff>
    </xdr:from>
    <xdr:to>
      <xdr:col>11</xdr:col>
      <xdr:colOff>187325</xdr:colOff>
      <xdr:row>31</xdr:row>
      <xdr:rowOff>4022</xdr:rowOff>
    </xdr:to>
    <xdr:sp macro="" textlink="">
      <xdr:nvSpPr>
        <xdr:cNvPr id="74" name="フローチャート: 判断 73">
          <a:extLst>
            <a:ext uri="{FF2B5EF4-FFF2-40B4-BE49-F238E27FC236}">
              <a16:creationId xmlns:a16="http://schemas.microsoft.com/office/drawing/2014/main" id="{59F2B5C1-9AB7-4E48-8436-6E90DFE3532D}"/>
            </a:ext>
          </a:extLst>
        </xdr:cNvPr>
        <xdr:cNvSpPr/>
      </xdr:nvSpPr>
      <xdr:spPr>
        <a:xfrm>
          <a:off x="2476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166158</xdr:rowOff>
    </xdr:from>
    <xdr:to>
      <xdr:col>7</xdr:col>
      <xdr:colOff>187325</xdr:colOff>
      <xdr:row>30</xdr:row>
      <xdr:rowOff>96308</xdr:rowOff>
    </xdr:to>
    <xdr:sp macro="" textlink="">
      <xdr:nvSpPr>
        <xdr:cNvPr id="75" name="フローチャート: 判断 74">
          <a:extLst>
            <a:ext uri="{FF2B5EF4-FFF2-40B4-BE49-F238E27FC236}">
              <a16:creationId xmlns:a16="http://schemas.microsoft.com/office/drawing/2014/main" id="{E21DC6A7-7328-46FA-853D-D631F4181EB8}"/>
            </a:ext>
          </a:extLst>
        </xdr:cNvPr>
        <xdr:cNvSpPr/>
      </xdr:nvSpPr>
      <xdr:spPr>
        <a:xfrm>
          <a:off x="17145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606180C-E0A5-4668-88F5-EBAE582D3E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0391621-CC34-448B-8232-0BF0375AF08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5276F3B-95BF-4915-938C-EB7140651DA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A6F6A88-A3B1-4CE4-9124-0D67513D767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5385D7F-D53E-4475-8F61-55C87A3848A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1" name="楕円 80">
          <a:extLst>
            <a:ext uri="{FF2B5EF4-FFF2-40B4-BE49-F238E27FC236}">
              <a16:creationId xmlns:a16="http://schemas.microsoft.com/office/drawing/2014/main" id="{5C28EA6E-5B1C-436B-9F67-61BCF2719148}"/>
            </a:ext>
          </a:extLst>
        </xdr:cNvPr>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65422</xdr:rowOff>
    </xdr:from>
    <xdr:ext cx="405111" cy="259045"/>
    <xdr:sp macro="" textlink="">
      <xdr:nvSpPr>
        <xdr:cNvPr id="82" name="有形固定資産減価償却率該当値テキスト">
          <a:extLst>
            <a:ext uri="{FF2B5EF4-FFF2-40B4-BE49-F238E27FC236}">
              <a16:creationId xmlns:a16="http://schemas.microsoft.com/office/drawing/2014/main" id="{40B31713-B7A0-4AF7-B0E0-E4847B5B791F}"/>
            </a:ext>
          </a:extLst>
        </xdr:cNvPr>
        <xdr:cNvSpPr txBox="1"/>
      </xdr:nvSpPr>
      <xdr:spPr>
        <a:xfrm>
          <a:off x="4813300"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74930</xdr:rowOff>
    </xdr:from>
    <xdr:to>
      <xdr:col>19</xdr:col>
      <xdr:colOff>187325</xdr:colOff>
      <xdr:row>29</xdr:row>
      <xdr:rowOff>5080</xdr:rowOff>
    </xdr:to>
    <xdr:sp macro="" textlink="">
      <xdr:nvSpPr>
        <xdr:cNvPr id="83" name="楕円 82">
          <a:extLst>
            <a:ext uri="{FF2B5EF4-FFF2-40B4-BE49-F238E27FC236}">
              <a16:creationId xmlns:a16="http://schemas.microsoft.com/office/drawing/2014/main" id="{1648B6D2-F21A-4B72-B000-BFA6CE54C595}"/>
            </a:ext>
          </a:extLst>
        </xdr:cNvPr>
        <xdr:cNvSpPr/>
      </xdr:nvSpPr>
      <xdr:spPr>
        <a:xfrm>
          <a:off x="4000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125730</xdr:rowOff>
    </xdr:from>
    <xdr:to>
      <xdr:col>23</xdr:col>
      <xdr:colOff>85725</xdr:colOff>
      <xdr:row>29</xdr:row>
      <xdr:rowOff>29845</xdr:rowOff>
    </xdr:to>
    <xdr:cxnSp macro="">
      <xdr:nvCxnSpPr>
        <xdr:cNvPr id="84" name="直線コネクタ 83">
          <a:extLst>
            <a:ext uri="{FF2B5EF4-FFF2-40B4-BE49-F238E27FC236}">
              <a16:creationId xmlns:a16="http://schemas.microsoft.com/office/drawing/2014/main" id="{5F9176DC-1433-468C-A2BA-154BDD27F542}"/>
            </a:ext>
          </a:extLst>
        </xdr:cNvPr>
        <xdr:cNvCxnSpPr/>
      </xdr:nvCxnSpPr>
      <xdr:spPr>
        <a:xfrm>
          <a:off x="4051300" y="5697855"/>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2963</xdr:rowOff>
    </xdr:from>
    <xdr:to>
      <xdr:col>15</xdr:col>
      <xdr:colOff>187325</xdr:colOff>
      <xdr:row>28</xdr:row>
      <xdr:rowOff>104563</xdr:rowOff>
    </xdr:to>
    <xdr:sp macro="" textlink="">
      <xdr:nvSpPr>
        <xdr:cNvPr id="85" name="楕円 84">
          <a:extLst>
            <a:ext uri="{FF2B5EF4-FFF2-40B4-BE49-F238E27FC236}">
              <a16:creationId xmlns:a16="http://schemas.microsoft.com/office/drawing/2014/main" id="{02A9BB73-43FA-4AE7-A132-32789B989311}"/>
            </a:ext>
          </a:extLst>
        </xdr:cNvPr>
        <xdr:cNvSpPr/>
      </xdr:nvSpPr>
      <xdr:spPr>
        <a:xfrm>
          <a:off x="3238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53763</xdr:rowOff>
    </xdr:from>
    <xdr:to>
      <xdr:col>19</xdr:col>
      <xdr:colOff>136525</xdr:colOff>
      <xdr:row>28</xdr:row>
      <xdr:rowOff>125730</xdr:rowOff>
    </xdr:to>
    <xdr:cxnSp macro="">
      <xdr:nvCxnSpPr>
        <xdr:cNvPr id="86" name="直線コネクタ 85">
          <a:extLst>
            <a:ext uri="{FF2B5EF4-FFF2-40B4-BE49-F238E27FC236}">
              <a16:creationId xmlns:a16="http://schemas.microsoft.com/office/drawing/2014/main" id="{BC0310FC-507A-4D7C-BA34-BFD454E84627}"/>
            </a:ext>
          </a:extLst>
        </xdr:cNvPr>
        <xdr:cNvCxnSpPr/>
      </xdr:nvCxnSpPr>
      <xdr:spPr>
        <a:xfrm>
          <a:off x="3289300" y="562588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127635</xdr:rowOff>
    </xdr:from>
    <xdr:to>
      <xdr:col>11</xdr:col>
      <xdr:colOff>187325</xdr:colOff>
      <xdr:row>28</xdr:row>
      <xdr:rowOff>57785</xdr:rowOff>
    </xdr:to>
    <xdr:sp macro="" textlink="">
      <xdr:nvSpPr>
        <xdr:cNvPr id="87" name="楕円 86">
          <a:extLst>
            <a:ext uri="{FF2B5EF4-FFF2-40B4-BE49-F238E27FC236}">
              <a16:creationId xmlns:a16="http://schemas.microsoft.com/office/drawing/2014/main" id="{C0B0B666-4350-4B4B-8718-B728C1E9F6A9}"/>
            </a:ext>
          </a:extLst>
        </xdr:cNvPr>
        <xdr:cNvSpPr/>
      </xdr:nvSpPr>
      <xdr:spPr>
        <a:xfrm>
          <a:off x="2476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53763</xdr:rowOff>
    </xdr:to>
    <xdr:cxnSp macro="">
      <xdr:nvCxnSpPr>
        <xdr:cNvPr id="88" name="直線コネクタ 87">
          <a:extLst>
            <a:ext uri="{FF2B5EF4-FFF2-40B4-BE49-F238E27FC236}">
              <a16:creationId xmlns:a16="http://schemas.microsoft.com/office/drawing/2014/main" id="{BA8A779A-7BBB-45A9-A265-D7A6444B7C81}"/>
            </a:ext>
          </a:extLst>
        </xdr:cNvPr>
        <xdr:cNvCxnSpPr/>
      </xdr:nvCxnSpPr>
      <xdr:spPr>
        <a:xfrm>
          <a:off x="2527300" y="557911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73660</xdr:rowOff>
    </xdr:from>
    <xdr:to>
      <xdr:col>7</xdr:col>
      <xdr:colOff>187325</xdr:colOff>
      <xdr:row>28</xdr:row>
      <xdr:rowOff>3810</xdr:rowOff>
    </xdr:to>
    <xdr:sp macro="" textlink="">
      <xdr:nvSpPr>
        <xdr:cNvPr id="89" name="楕円 88">
          <a:extLst>
            <a:ext uri="{FF2B5EF4-FFF2-40B4-BE49-F238E27FC236}">
              <a16:creationId xmlns:a16="http://schemas.microsoft.com/office/drawing/2014/main" id="{F21A335E-114F-4BD9-8B51-90795B8C2C47}"/>
            </a:ext>
          </a:extLst>
        </xdr:cNvPr>
        <xdr:cNvSpPr/>
      </xdr:nvSpPr>
      <xdr:spPr>
        <a:xfrm>
          <a:off x="1714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124460</xdr:rowOff>
    </xdr:from>
    <xdr:to>
      <xdr:col>11</xdr:col>
      <xdr:colOff>136525</xdr:colOff>
      <xdr:row>28</xdr:row>
      <xdr:rowOff>6985</xdr:rowOff>
    </xdr:to>
    <xdr:cxnSp macro="">
      <xdr:nvCxnSpPr>
        <xdr:cNvPr id="90" name="直線コネクタ 89">
          <a:extLst>
            <a:ext uri="{FF2B5EF4-FFF2-40B4-BE49-F238E27FC236}">
              <a16:creationId xmlns:a16="http://schemas.microsoft.com/office/drawing/2014/main" id="{74D5AC2B-D93A-48B3-A253-A72A8EFEC43E}"/>
            </a:ext>
          </a:extLst>
        </xdr:cNvPr>
        <xdr:cNvCxnSpPr/>
      </xdr:nvCxnSpPr>
      <xdr:spPr>
        <a:xfrm>
          <a:off x="1765300" y="55251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1" name="n_1aveValue有形固定資産減価償却率">
          <a:extLst>
            <a:ext uri="{FF2B5EF4-FFF2-40B4-BE49-F238E27FC236}">
              <a16:creationId xmlns:a16="http://schemas.microsoft.com/office/drawing/2014/main" id="{529926F2-CDF6-40B4-9492-2A185FBCB582}"/>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92" name="n_2aveValue有形固定資産減価償却率">
          <a:extLst>
            <a:ext uri="{FF2B5EF4-FFF2-40B4-BE49-F238E27FC236}">
              <a16:creationId xmlns:a16="http://schemas.microsoft.com/office/drawing/2014/main" id="{CF460DE5-CBF7-43C2-AD29-2330303D9B12}"/>
            </a:ext>
          </a:extLst>
        </xdr:cNvPr>
        <xdr:cNvSpPr txBox="1"/>
      </xdr:nvSpPr>
      <xdr:spPr>
        <a:xfrm>
          <a:off x="3086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166599</xdr:rowOff>
    </xdr:from>
    <xdr:ext cx="405111" cy="259045"/>
    <xdr:sp macro="" textlink="">
      <xdr:nvSpPr>
        <xdr:cNvPr id="93" name="n_3aveValue有形固定資産減価償却率">
          <a:extLst>
            <a:ext uri="{FF2B5EF4-FFF2-40B4-BE49-F238E27FC236}">
              <a16:creationId xmlns:a16="http://schemas.microsoft.com/office/drawing/2014/main" id="{DBE47308-2E35-4741-B20F-6F4F0CAF1FB3}"/>
            </a:ext>
          </a:extLst>
        </xdr:cNvPr>
        <xdr:cNvSpPr txBox="1"/>
      </xdr:nvSpPr>
      <xdr:spPr>
        <a:xfrm>
          <a:off x="2324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94" name="n_4aveValue有形固定資産減価償却率">
          <a:extLst>
            <a:ext uri="{FF2B5EF4-FFF2-40B4-BE49-F238E27FC236}">
              <a16:creationId xmlns:a16="http://schemas.microsoft.com/office/drawing/2014/main" id="{C1A3301D-1450-4368-9E2E-1DB8146A93F9}"/>
            </a:ext>
          </a:extLst>
        </xdr:cNvPr>
        <xdr:cNvSpPr txBox="1"/>
      </xdr:nvSpPr>
      <xdr:spPr>
        <a:xfrm>
          <a:off x="1562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21607</xdr:rowOff>
    </xdr:from>
    <xdr:ext cx="405111" cy="259045"/>
    <xdr:sp macro="" textlink="">
      <xdr:nvSpPr>
        <xdr:cNvPr id="95" name="n_1mainValue有形固定資産減価償却率">
          <a:extLst>
            <a:ext uri="{FF2B5EF4-FFF2-40B4-BE49-F238E27FC236}">
              <a16:creationId xmlns:a16="http://schemas.microsoft.com/office/drawing/2014/main" id="{3A8DBBC1-2E40-4686-ABBC-DAA30F042E42}"/>
            </a:ext>
          </a:extLst>
        </xdr:cNvPr>
        <xdr:cNvSpPr txBox="1"/>
      </xdr:nvSpPr>
      <xdr:spPr>
        <a:xfrm>
          <a:off x="38360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121090</xdr:rowOff>
    </xdr:from>
    <xdr:ext cx="405111" cy="259045"/>
    <xdr:sp macro="" textlink="">
      <xdr:nvSpPr>
        <xdr:cNvPr id="96" name="n_2mainValue有形固定資産減価償却率">
          <a:extLst>
            <a:ext uri="{FF2B5EF4-FFF2-40B4-BE49-F238E27FC236}">
              <a16:creationId xmlns:a16="http://schemas.microsoft.com/office/drawing/2014/main" id="{1C23057F-74E1-4929-AC44-21AAEF0CB773}"/>
            </a:ext>
          </a:extLst>
        </xdr:cNvPr>
        <xdr:cNvSpPr txBox="1"/>
      </xdr:nvSpPr>
      <xdr:spPr>
        <a:xfrm>
          <a:off x="30867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97" name="n_3mainValue有形固定資産減価償却率">
          <a:extLst>
            <a:ext uri="{FF2B5EF4-FFF2-40B4-BE49-F238E27FC236}">
              <a16:creationId xmlns:a16="http://schemas.microsoft.com/office/drawing/2014/main" id="{7C374DBF-56AD-4B7C-B09A-C6044E4E38DC}"/>
            </a:ext>
          </a:extLst>
        </xdr:cNvPr>
        <xdr:cNvSpPr txBox="1"/>
      </xdr:nvSpPr>
      <xdr:spPr>
        <a:xfrm>
          <a:off x="2324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20337</xdr:rowOff>
    </xdr:from>
    <xdr:ext cx="405111" cy="259045"/>
    <xdr:sp macro="" textlink="">
      <xdr:nvSpPr>
        <xdr:cNvPr id="98" name="n_4mainValue有形固定資産減価償却率">
          <a:extLst>
            <a:ext uri="{FF2B5EF4-FFF2-40B4-BE49-F238E27FC236}">
              <a16:creationId xmlns:a16="http://schemas.microsoft.com/office/drawing/2014/main" id="{96007BF0-E147-4276-969B-62E94DBF2422}"/>
            </a:ext>
          </a:extLst>
        </xdr:cNvPr>
        <xdr:cNvSpPr txBox="1"/>
      </xdr:nvSpPr>
      <xdr:spPr>
        <a:xfrm>
          <a:off x="15627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B561528-9478-4724-A9A2-581F6BE02F1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30EF422-BAEC-4C3C-B1BA-6407A2A2FC9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F8F2590-DEF6-45FA-A283-966320DBEE5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3B995EF-87B3-41FF-AF15-84CEB1367F4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B9F2F64-A92C-4CD8-AB59-D8D274217CA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DE9682C-4153-4F7F-9F87-E7DD0268055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E474EA4-9C4F-40A2-9601-62BD9C9A8E5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956A869-64C0-4C47-921F-7743C622CE4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8DFD80A-F7EF-4C52-8A0C-62183570F7B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C0FEF1E-0DFE-4FD4-B044-13FF8B8B2F0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9DD6369-D49A-4E06-B329-F0497B5EDAC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3F140D0-7D9E-4EDD-9943-B18848FBAD5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2AEB63D-E9AC-4985-BCA3-DBD658DFCF8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債務償還比率は、前年度に比べて</a:t>
          </a:r>
          <a:r>
            <a:rPr kumimoji="1" lang="en-US" altLang="ja-JP" sz="1100">
              <a:solidFill>
                <a:schemeClr val="dk1"/>
              </a:solidFill>
              <a:effectLst/>
              <a:latin typeface="+mn-lt"/>
              <a:ea typeface="+mn-ea"/>
              <a:cs typeface="+mn-cs"/>
            </a:rPr>
            <a:t>156.5</a:t>
          </a:r>
          <a:r>
            <a:rPr kumimoji="1" lang="ja-JP" altLang="ja-JP" sz="1100">
              <a:solidFill>
                <a:schemeClr val="dk1"/>
              </a:solidFill>
              <a:effectLst/>
              <a:latin typeface="+mn-lt"/>
              <a:ea typeface="+mn-ea"/>
              <a:cs typeface="+mn-cs"/>
            </a:rPr>
            <a:t>ポイント低くなっており、類似団体と比較すると</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なっています。今後も適切な地方債の管理を行っていきます。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8BC71B1-C451-4391-8F32-47F497001F3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E76065A-016E-447C-B5EA-1455E7FC879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9189908-B296-4D95-AE2C-39B35976B38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3AD1851-03A7-432A-B678-6D0A248C40D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28395CE-D939-4E4D-BE18-CC7FE8E4845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C671AF25-184C-42FC-8271-9BDC6604835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E6FA712F-8E3F-457B-81CD-6919F31504E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A8CC1883-1F35-49CB-92B6-15AD350B8B2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A5307AD-7C2D-426A-AE09-6C6062920E0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FE8FDCE3-9E41-435F-A24C-882BAB87F05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9109EF21-6F20-45FE-99CF-5D2323B011E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65FE7F4-FC19-418A-95DA-DCC3BD25AD4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96E4C24-3728-4C19-8DC2-BF4313479D5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523D1A0-6F0C-489F-8344-8D85FB74818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1FB1C157-CE19-49AD-B528-6C3A5ACB29B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A889468-65A7-45B9-B0DD-88BF8312C16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D33F47D-4987-4A46-A411-A2D229D5CE3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9" name="直線コネクタ 128">
          <a:extLst>
            <a:ext uri="{FF2B5EF4-FFF2-40B4-BE49-F238E27FC236}">
              <a16:creationId xmlns:a16="http://schemas.microsoft.com/office/drawing/2014/main" id="{7EDBDDE1-9C48-4127-AD0E-88AB683400F9}"/>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0" name="債務償還比率最小値テキスト">
          <a:extLst>
            <a:ext uri="{FF2B5EF4-FFF2-40B4-BE49-F238E27FC236}">
              <a16:creationId xmlns:a16="http://schemas.microsoft.com/office/drawing/2014/main" id="{8EFB4002-4193-40BA-B342-C50E0FCFC222}"/>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1" name="直線コネクタ 130">
          <a:extLst>
            <a:ext uri="{FF2B5EF4-FFF2-40B4-BE49-F238E27FC236}">
              <a16:creationId xmlns:a16="http://schemas.microsoft.com/office/drawing/2014/main" id="{AB617702-61E9-48CC-B904-FB20D1234140}"/>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F6D54D6C-FFCE-44F1-8C1E-A79F4C1C980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B928912E-33B5-4DD9-858F-61B771E4A1D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34" name="債務償還比率平均値テキスト">
          <a:extLst>
            <a:ext uri="{FF2B5EF4-FFF2-40B4-BE49-F238E27FC236}">
              <a16:creationId xmlns:a16="http://schemas.microsoft.com/office/drawing/2014/main" id="{5E107E56-6500-4F6E-9A01-6E81B6CF9B2A}"/>
            </a:ext>
          </a:extLst>
        </xdr:cNvPr>
        <xdr:cNvSpPr txBox="1"/>
      </xdr:nvSpPr>
      <xdr:spPr>
        <a:xfrm>
          <a:off x="14846300" y="5792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5" name="フローチャート: 判断 134">
          <a:extLst>
            <a:ext uri="{FF2B5EF4-FFF2-40B4-BE49-F238E27FC236}">
              <a16:creationId xmlns:a16="http://schemas.microsoft.com/office/drawing/2014/main" id="{D062A295-95C2-4A45-8771-21F9A9DC7870}"/>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6" name="フローチャート: 判断 135">
          <a:extLst>
            <a:ext uri="{FF2B5EF4-FFF2-40B4-BE49-F238E27FC236}">
              <a16:creationId xmlns:a16="http://schemas.microsoft.com/office/drawing/2014/main" id="{94E0A565-6D6C-4459-8182-02E5D879E985}"/>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7" name="フローチャート: 判断 136">
          <a:extLst>
            <a:ext uri="{FF2B5EF4-FFF2-40B4-BE49-F238E27FC236}">
              <a16:creationId xmlns:a16="http://schemas.microsoft.com/office/drawing/2014/main" id="{1C8A5020-7A48-4819-B585-4ACB635725C5}"/>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8" name="フローチャート: 判断 137">
          <a:extLst>
            <a:ext uri="{FF2B5EF4-FFF2-40B4-BE49-F238E27FC236}">
              <a16:creationId xmlns:a16="http://schemas.microsoft.com/office/drawing/2014/main" id="{D87C3E1A-38DB-42C4-A21E-383418AA493F}"/>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9" name="フローチャート: 判断 138">
          <a:extLst>
            <a:ext uri="{FF2B5EF4-FFF2-40B4-BE49-F238E27FC236}">
              <a16:creationId xmlns:a16="http://schemas.microsoft.com/office/drawing/2014/main" id="{48A276F4-2915-4942-A6D5-9D010891E033}"/>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216B685-EB41-48CD-9115-651F41C92CB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C62552D-CC95-47A0-89B5-DB158756F56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6D0AA0E-A836-4927-8F0C-B53EC7AC87C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511D718-55DB-4F0B-A41F-1F4EE85FF3E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67FFFAB-38AA-4B06-B027-D1070FC2C74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45511</xdr:rowOff>
    </xdr:from>
    <xdr:to>
      <xdr:col>76</xdr:col>
      <xdr:colOff>73025</xdr:colOff>
      <xdr:row>29</xdr:row>
      <xdr:rowOff>147111</xdr:rowOff>
    </xdr:to>
    <xdr:sp macro="" textlink="">
      <xdr:nvSpPr>
        <xdr:cNvPr id="145" name="楕円 144">
          <a:extLst>
            <a:ext uri="{FF2B5EF4-FFF2-40B4-BE49-F238E27FC236}">
              <a16:creationId xmlns:a16="http://schemas.microsoft.com/office/drawing/2014/main" id="{99BB2D87-D4FA-4127-BCA4-D49AC20078F8}"/>
            </a:ext>
          </a:extLst>
        </xdr:cNvPr>
        <xdr:cNvSpPr/>
      </xdr:nvSpPr>
      <xdr:spPr>
        <a:xfrm>
          <a:off x="14744700" y="57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68388</xdr:rowOff>
    </xdr:from>
    <xdr:ext cx="469744" cy="259045"/>
    <xdr:sp macro="" textlink="">
      <xdr:nvSpPr>
        <xdr:cNvPr id="146" name="債務償還比率該当値テキスト">
          <a:extLst>
            <a:ext uri="{FF2B5EF4-FFF2-40B4-BE49-F238E27FC236}">
              <a16:creationId xmlns:a16="http://schemas.microsoft.com/office/drawing/2014/main" id="{702DDF26-BB44-4CCA-8227-EE7678C4F2BE}"/>
            </a:ext>
          </a:extLst>
        </xdr:cNvPr>
        <xdr:cNvSpPr txBox="1"/>
      </xdr:nvSpPr>
      <xdr:spPr>
        <a:xfrm>
          <a:off x="14846300" y="564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115407</xdr:rowOff>
    </xdr:from>
    <xdr:to>
      <xdr:col>72</xdr:col>
      <xdr:colOff>123825</xdr:colOff>
      <xdr:row>31</xdr:row>
      <xdr:rowOff>45557</xdr:rowOff>
    </xdr:to>
    <xdr:sp macro="" textlink="">
      <xdr:nvSpPr>
        <xdr:cNvPr id="147" name="楕円 146">
          <a:extLst>
            <a:ext uri="{FF2B5EF4-FFF2-40B4-BE49-F238E27FC236}">
              <a16:creationId xmlns:a16="http://schemas.microsoft.com/office/drawing/2014/main" id="{E8A50BE7-5A97-4419-84E5-A908ECF0614A}"/>
            </a:ext>
          </a:extLst>
        </xdr:cNvPr>
        <xdr:cNvSpPr/>
      </xdr:nvSpPr>
      <xdr:spPr>
        <a:xfrm>
          <a:off x="14033500" y="60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96311</xdr:rowOff>
    </xdr:from>
    <xdr:to>
      <xdr:col>76</xdr:col>
      <xdr:colOff>22225</xdr:colOff>
      <xdr:row>30</xdr:row>
      <xdr:rowOff>166207</xdr:rowOff>
    </xdr:to>
    <xdr:cxnSp macro="">
      <xdr:nvCxnSpPr>
        <xdr:cNvPr id="148" name="直線コネクタ 147">
          <a:extLst>
            <a:ext uri="{FF2B5EF4-FFF2-40B4-BE49-F238E27FC236}">
              <a16:creationId xmlns:a16="http://schemas.microsoft.com/office/drawing/2014/main" id="{89ADF267-E0C2-4472-ABAF-F85AEF91B7CD}"/>
            </a:ext>
          </a:extLst>
        </xdr:cNvPr>
        <xdr:cNvCxnSpPr/>
      </xdr:nvCxnSpPr>
      <xdr:spPr>
        <a:xfrm flipV="1">
          <a:off x="14084300" y="5839886"/>
          <a:ext cx="711200" cy="24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55916</xdr:rowOff>
    </xdr:from>
    <xdr:to>
      <xdr:col>68</xdr:col>
      <xdr:colOff>123825</xdr:colOff>
      <xdr:row>31</xdr:row>
      <xdr:rowOff>157516</xdr:rowOff>
    </xdr:to>
    <xdr:sp macro="" textlink="">
      <xdr:nvSpPr>
        <xdr:cNvPr id="149" name="楕円 148">
          <a:extLst>
            <a:ext uri="{FF2B5EF4-FFF2-40B4-BE49-F238E27FC236}">
              <a16:creationId xmlns:a16="http://schemas.microsoft.com/office/drawing/2014/main" id="{FBCA36AA-69EE-454E-A79C-D870335BA049}"/>
            </a:ext>
          </a:extLst>
        </xdr:cNvPr>
        <xdr:cNvSpPr/>
      </xdr:nvSpPr>
      <xdr:spPr>
        <a:xfrm>
          <a:off x="13271500" y="61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166207</xdr:rowOff>
    </xdr:from>
    <xdr:to>
      <xdr:col>72</xdr:col>
      <xdr:colOff>73025</xdr:colOff>
      <xdr:row>31</xdr:row>
      <xdr:rowOff>106716</xdr:rowOff>
    </xdr:to>
    <xdr:cxnSp macro="">
      <xdr:nvCxnSpPr>
        <xdr:cNvPr id="150" name="直線コネクタ 149">
          <a:extLst>
            <a:ext uri="{FF2B5EF4-FFF2-40B4-BE49-F238E27FC236}">
              <a16:creationId xmlns:a16="http://schemas.microsoft.com/office/drawing/2014/main" id="{49317875-ED67-43DC-A69F-993D083DFCDC}"/>
            </a:ext>
          </a:extLst>
        </xdr:cNvPr>
        <xdr:cNvCxnSpPr/>
      </xdr:nvCxnSpPr>
      <xdr:spPr>
        <a:xfrm flipV="1">
          <a:off x="13322300" y="6081232"/>
          <a:ext cx="762000" cy="1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47897</xdr:rowOff>
    </xdr:from>
    <xdr:to>
      <xdr:col>64</xdr:col>
      <xdr:colOff>123825</xdr:colOff>
      <xdr:row>31</xdr:row>
      <xdr:rowOff>149497</xdr:rowOff>
    </xdr:to>
    <xdr:sp macro="" textlink="">
      <xdr:nvSpPr>
        <xdr:cNvPr id="151" name="楕円 150">
          <a:extLst>
            <a:ext uri="{FF2B5EF4-FFF2-40B4-BE49-F238E27FC236}">
              <a16:creationId xmlns:a16="http://schemas.microsoft.com/office/drawing/2014/main" id="{F5841364-5E4A-4092-ACC0-358C9E041CA5}"/>
            </a:ext>
          </a:extLst>
        </xdr:cNvPr>
        <xdr:cNvSpPr/>
      </xdr:nvSpPr>
      <xdr:spPr>
        <a:xfrm>
          <a:off x="12509500" y="61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98697</xdr:rowOff>
    </xdr:from>
    <xdr:to>
      <xdr:col>68</xdr:col>
      <xdr:colOff>73025</xdr:colOff>
      <xdr:row>31</xdr:row>
      <xdr:rowOff>106716</xdr:rowOff>
    </xdr:to>
    <xdr:cxnSp macro="">
      <xdr:nvCxnSpPr>
        <xdr:cNvPr id="152" name="直線コネクタ 151">
          <a:extLst>
            <a:ext uri="{FF2B5EF4-FFF2-40B4-BE49-F238E27FC236}">
              <a16:creationId xmlns:a16="http://schemas.microsoft.com/office/drawing/2014/main" id="{8B532155-7080-458C-8656-AE6AC66EF88D}"/>
            </a:ext>
          </a:extLst>
        </xdr:cNvPr>
        <xdr:cNvCxnSpPr/>
      </xdr:nvCxnSpPr>
      <xdr:spPr>
        <a:xfrm>
          <a:off x="12560300" y="6185172"/>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160129</xdr:rowOff>
    </xdr:from>
    <xdr:to>
      <xdr:col>60</xdr:col>
      <xdr:colOff>123825</xdr:colOff>
      <xdr:row>31</xdr:row>
      <xdr:rowOff>90279</xdr:rowOff>
    </xdr:to>
    <xdr:sp macro="" textlink="">
      <xdr:nvSpPr>
        <xdr:cNvPr id="153" name="楕円 152">
          <a:extLst>
            <a:ext uri="{FF2B5EF4-FFF2-40B4-BE49-F238E27FC236}">
              <a16:creationId xmlns:a16="http://schemas.microsoft.com/office/drawing/2014/main" id="{6E12D076-A979-4DF3-AF43-043301A1C945}"/>
            </a:ext>
          </a:extLst>
        </xdr:cNvPr>
        <xdr:cNvSpPr/>
      </xdr:nvSpPr>
      <xdr:spPr>
        <a:xfrm>
          <a:off x="11747500" y="60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39479</xdr:rowOff>
    </xdr:from>
    <xdr:to>
      <xdr:col>64</xdr:col>
      <xdr:colOff>73025</xdr:colOff>
      <xdr:row>31</xdr:row>
      <xdr:rowOff>98697</xdr:rowOff>
    </xdr:to>
    <xdr:cxnSp macro="">
      <xdr:nvCxnSpPr>
        <xdr:cNvPr id="154" name="直線コネクタ 153">
          <a:extLst>
            <a:ext uri="{FF2B5EF4-FFF2-40B4-BE49-F238E27FC236}">
              <a16:creationId xmlns:a16="http://schemas.microsoft.com/office/drawing/2014/main" id="{73248FF9-365C-4D92-ADB9-921588D705F1}"/>
            </a:ext>
          </a:extLst>
        </xdr:cNvPr>
        <xdr:cNvCxnSpPr/>
      </xdr:nvCxnSpPr>
      <xdr:spPr>
        <a:xfrm>
          <a:off x="11798300" y="6125954"/>
          <a:ext cx="762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5" name="n_1aveValue債務償還比率">
          <a:extLst>
            <a:ext uri="{FF2B5EF4-FFF2-40B4-BE49-F238E27FC236}">
              <a16:creationId xmlns:a16="http://schemas.microsoft.com/office/drawing/2014/main" id="{6570587D-86E9-4C03-9788-862A7B80B5B2}"/>
            </a:ext>
          </a:extLst>
        </xdr:cNvPr>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6" name="n_2aveValue債務償還比率">
          <a:extLst>
            <a:ext uri="{FF2B5EF4-FFF2-40B4-BE49-F238E27FC236}">
              <a16:creationId xmlns:a16="http://schemas.microsoft.com/office/drawing/2014/main" id="{63CE740D-E831-4A3A-B322-46740FFA7DC5}"/>
            </a:ext>
          </a:extLst>
        </xdr:cNvPr>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7" name="n_3aveValue債務償還比率">
          <a:extLst>
            <a:ext uri="{FF2B5EF4-FFF2-40B4-BE49-F238E27FC236}">
              <a16:creationId xmlns:a16="http://schemas.microsoft.com/office/drawing/2014/main" id="{6D0E1CCF-3C76-4492-BE18-A37E5B124277}"/>
            </a:ext>
          </a:extLst>
        </xdr:cNvPr>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8" name="n_4aveValue債務償還比率">
          <a:extLst>
            <a:ext uri="{FF2B5EF4-FFF2-40B4-BE49-F238E27FC236}">
              <a16:creationId xmlns:a16="http://schemas.microsoft.com/office/drawing/2014/main" id="{01333B29-1686-4523-A816-3DE6E33A57CA}"/>
            </a:ext>
          </a:extLst>
        </xdr:cNvPr>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36684</xdr:rowOff>
    </xdr:from>
    <xdr:ext cx="469744" cy="259045"/>
    <xdr:sp macro="" textlink="">
      <xdr:nvSpPr>
        <xdr:cNvPr id="159" name="n_1mainValue債務償還比率">
          <a:extLst>
            <a:ext uri="{FF2B5EF4-FFF2-40B4-BE49-F238E27FC236}">
              <a16:creationId xmlns:a16="http://schemas.microsoft.com/office/drawing/2014/main" id="{48DCC040-6912-4610-9BD9-FC3A19A63282}"/>
            </a:ext>
          </a:extLst>
        </xdr:cNvPr>
        <xdr:cNvSpPr txBox="1"/>
      </xdr:nvSpPr>
      <xdr:spPr>
        <a:xfrm>
          <a:off x="13836727" y="612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148643</xdr:rowOff>
    </xdr:from>
    <xdr:ext cx="469744" cy="259045"/>
    <xdr:sp macro="" textlink="">
      <xdr:nvSpPr>
        <xdr:cNvPr id="160" name="n_2mainValue債務償還比率">
          <a:extLst>
            <a:ext uri="{FF2B5EF4-FFF2-40B4-BE49-F238E27FC236}">
              <a16:creationId xmlns:a16="http://schemas.microsoft.com/office/drawing/2014/main" id="{02202166-0396-4134-8CDE-F773A3E8259B}"/>
            </a:ext>
          </a:extLst>
        </xdr:cNvPr>
        <xdr:cNvSpPr txBox="1"/>
      </xdr:nvSpPr>
      <xdr:spPr>
        <a:xfrm>
          <a:off x="13087427" y="623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140624</xdr:rowOff>
    </xdr:from>
    <xdr:ext cx="469744" cy="259045"/>
    <xdr:sp macro="" textlink="">
      <xdr:nvSpPr>
        <xdr:cNvPr id="161" name="n_3mainValue債務償還比率">
          <a:extLst>
            <a:ext uri="{FF2B5EF4-FFF2-40B4-BE49-F238E27FC236}">
              <a16:creationId xmlns:a16="http://schemas.microsoft.com/office/drawing/2014/main" id="{65684065-2DCE-4CBE-BF2E-7743E78F1DE8}"/>
            </a:ext>
          </a:extLst>
        </xdr:cNvPr>
        <xdr:cNvSpPr txBox="1"/>
      </xdr:nvSpPr>
      <xdr:spPr>
        <a:xfrm>
          <a:off x="12325427" y="622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81406</xdr:rowOff>
    </xdr:from>
    <xdr:ext cx="469744" cy="259045"/>
    <xdr:sp macro="" textlink="">
      <xdr:nvSpPr>
        <xdr:cNvPr id="162" name="n_4mainValue債務償還比率">
          <a:extLst>
            <a:ext uri="{FF2B5EF4-FFF2-40B4-BE49-F238E27FC236}">
              <a16:creationId xmlns:a16="http://schemas.microsoft.com/office/drawing/2014/main" id="{D2941B44-8F8C-413B-A247-F55E47E7A1BF}"/>
            </a:ext>
          </a:extLst>
        </xdr:cNvPr>
        <xdr:cNvSpPr txBox="1"/>
      </xdr:nvSpPr>
      <xdr:spPr>
        <a:xfrm>
          <a:off x="11563427" y="616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BDEDE6B-64DD-4336-8637-81354DE882F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1005384-D310-4270-B86E-66606774C6E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0DE665F-8537-4204-A6F7-A918FF13545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DE0638D7-F107-4B6E-968A-4D5D244CDAB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158EFEB-6E97-4709-A88E-2FDA4A4502E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0F00C65-56AE-4135-9324-9B8435DAEF6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FDB4AD-7A4F-4434-9B74-13109DB8F0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905664-2889-4A47-B4B6-603EFFF426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CAF3F4-2627-43AB-8C7F-388297D8CC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B8FA4F-8908-47E2-A8D1-46C8AC1CF7D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605266-07FE-4872-AA5C-70C695E7B9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053C75-4E15-4845-B65B-FE1E83CB86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0ED460-E95E-4AA9-A3EE-BFC8F35748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A4F3A9-183D-45BD-9341-C727A5446C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A2368D-AEAF-4DB9-B6FE-48CB841C33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FC41B45-F234-4F4F-BD94-28D28FAF20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22,196
21,970
89.40
9,489,392
8,820,323
653,083
5,647,894
5,934,028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73FB90-8DA4-4FE1-95ED-13ECBEAC80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047D22-ED87-4668-BBF8-108575CBF7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1D7EC5-4FFD-494E-9C24-D703A81719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01DA41-EC84-4B9E-9BE9-22640ECA47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966951-3ED9-4727-958C-F215E3D947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12543B-AACF-401F-B88E-823252EADB1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8784DF-E856-44C7-8299-DEE4039706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2AC941-155D-42AC-9C92-AAE29F963B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3D9F93-233C-4DE3-855B-BA2FD3AA98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0CCAB1-F373-4783-8280-7A5C7BF531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FE7F9FF-FF0E-458E-B4B0-BF917ED821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B8CD71-89CB-43CA-9DF5-5965F586B4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242192-640F-4495-9203-10F0717148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73455F-EA1A-4F68-997D-1AF8D0CEBA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38EB87-25A7-472E-80FC-8F92DD6E59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B2C3BC-EFBE-4E76-8D8F-CA519BB4A5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32B347-5B73-45E2-8A7D-19069F3B08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796C9A4-98E0-460D-BE39-3428805292D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46C16C-28F1-43F3-9BDF-62FF0ABB70A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567E296-51B3-4E9E-A361-983544608F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8F5D8F-40B7-46E7-A851-AE3CDEDCD44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756EE9-A903-49F0-AC2C-E5CECBDCD6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F271B4-52CE-4303-85CC-751130D0B35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3AAB9C-85A1-4C0E-934C-DAE46E9C87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0AC104-6748-46DF-95B2-A3C54A9999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5FB262-9E2C-41EB-BD53-A33834E498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7608CC8-A7BC-4141-BC0D-8283E5306E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2D5EAA2-84E0-4DB7-A380-722EB96F5B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5F5635-6D34-4CF6-8355-10A7637BE7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ECA658B-941C-412A-BE74-1D89BC7A37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1D9A309-5B70-4A85-8E37-6155FEFBDA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4999D6AF-97D3-4EB2-8EE5-D7482FA7D2F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298D105-5F3E-48D6-913C-153420B4FF6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58AE9AA8-92E3-4BF7-B63C-C6F342CADE0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4B3AD18-D290-43DD-A063-630F11E91E0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3A9E7DE-1E3A-43DD-AA1F-10C95209103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3E74E99-E052-455D-B34C-009F158096A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25D7989-8997-45C6-9F2F-606EE35B231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4718062-3EB3-4530-8BD8-2894BF909F7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1F219CB-741B-463D-8535-C582D75B278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608EDC7-9322-48B6-8AB6-9FCDECCBDE1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DA3D197-6228-448C-98C0-18926593554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92E3F8B-1A92-4AB7-B9A4-3A33536FD7E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56A10219-BCE8-4063-BC1C-2E0BC310CB6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4715A17-20FE-496D-B488-6D8024914F8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2FBD56CB-A201-4D4E-8D54-F418C1AC1125}"/>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44408D57-6100-4C81-8A12-5849B563F171}"/>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3E54286B-FE9D-4006-AAFC-8C80C1DF3EAA}"/>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41A03B1C-76B5-4606-A8D7-2A0CECD59C3E}"/>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4F61B60A-D8B6-46AD-99C8-11361891DD1D}"/>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B0463688-6F2D-4038-8F65-7857A432C368}"/>
            </a:ext>
          </a:extLst>
        </xdr:cNvPr>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437AB4E-1BE0-472F-A973-B40A6B828F9B}"/>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8A619572-E971-45F5-B92F-58757B376BD6}"/>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469593AB-2B62-4825-8149-4E35C5706522}"/>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480FFE3E-CB37-4669-ADF9-14893F128A7E}"/>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D43C1CBC-3875-46AF-822E-4A85332AA98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336088-CE61-4A37-8A89-3D8F5F44E2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AE91F0-7490-4C33-97A9-C50AC94C8E0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5AB28C-D182-4504-AC65-2A20DC31B5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3D07159-FDF0-4233-BE51-631DCACEB0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77BC8E-0FCF-4C55-8303-41488AD4D7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166370</xdr:rowOff>
    </xdr:from>
    <xdr:to>
      <xdr:col>24</xdr:col>
      <xdr:colOff>114300</xdr:colOff>
      <xdr:row>34</xdr:row>
      <xdr:rowOff>96520</xdr:rowOff>
    </xdr:to>
    <xdr:sp macro="" textlink="">
      <xdr:nvSpPr>
        <xdr:cNvPr id="73" name="楕円 72">
          <a:extLst>
            <a:ext uri="{FF2B5EF4-FFF2-40B4-BE49-F238E27FC236}">
              <a16:creationId xmlns:a16="http://schemas.microsoft.com/office/drawing/2014/main" id="{425061D1-5AB0-41D7-91CB-237E1912FA49}"/>
            </a:ext>
          </a:extLst>
        </xdr:cNvPr>
        <xdr:cNvSpPr/>
      </xdr:nvSpPr>
      <xdr:spPr>
        <a:xfrm>
          <a:off x="4584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17797</xdr:rowOff>
    </xdr:from>
    <xdr:ext cx="405111" cy="259045"/>
    <xdr:sp macro="" textlink="">
      <xdr:nvSpPr>
        <xdr:cNvPr id="74" name="【道路】&#10;有形固定資産減価償却率該当値テキスト">
          <a:extLst>
            <a:ext uri="{FF2B5EF4-FFF2-40B4-BE49-F238E27FC236}">
              <a16:creationId xmlns:a16="http://schemas.microsoft.com/office/drawing/2014/main" id="{32CD86DD-1C44-4F5E-B8E5-DBB6EDF4FB88}"/>
            </a:ext>
          </a:extLst>
        </xdr:cNvPr>
        <xdr:cNvSpPr txBox="1"/>
      </xdr:nvSpPr>
      <xdr:spPr>
        <a:xfrm>
          <a:off x="4673600"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101600</xdr:rowOff>
    </xdr:from>
    <xdr:to>
      <xdr:col>20</xdr:col>
      <xdr:colOff>38100</xdr:colOff>
      <xdr:row>34</xdr:row>
      <xdr:rowOff>31750</xdr:rowOff>
    </xdr:to>
    <xdr:sp macro="" textlink="">
      <xdr:nvSpPr>
        <xdr:cNvPr id="75" name="楕円 74">
          <a:extLst>
            <a:ext uri="{FF2B5EF4-FFF2-40B4-BE49-F238E27FC236}">
              <a16:creationId xmlns:a16="http://schemas.microsoft.com/office/drawing/2014/main" id="{0CECBE1C-84BF-4C80-947D-6A6154A4DD77}"/>
            </a:ext>
          </a:extLst>
        </xdr:cNvPr>
        <xdr:cNvSpPr/>
      </xdr:nvSpPr>
      <xdr:spPr>
        <a:xfrm>
          <a:off x="3746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152400</xdr:rowOff>
    </xdr:from>
    <xdr:to>
      <xdr:col>24</xdr:col>
      <xdr:colOff>63500</xdr:colOff>
      <xdr:row>34</xdr:row>
      <xdr:rowOff>45720</xdr:rowOff>
    </xdr:to>
    <xdr:cxnSp macro="">
      <xdr:nvCxnSpPr>
        <xdr:cNvPr id="76" name="直線コネクタ 75">
          <a:extLst>
            <a:ext uri="{FF2B5EF4-FFF2-40B4-BE49-F238E27FC236}">
              <a16:creationId xmlns:a16="http://schemas.microsoft.com/office/drawing/2014/main" id="{2D4F0A48-923B-4218-AE36-2E45FCABBF5C}"/>
            </a:ext>
          </a:extLst>
        </xdr:cNvPr>
        <xdr:cNvCxnSpPr/>
      </xdr:nvCxnSpPr>
      <xdr:spPr>
        <a:xfrm>
          <a:off x="3797300" y="58102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21590</xdr:rowOff>
    </xdr:from>
    <xdr:to>
      <xdr:col>15</xdr:col>
      <xdr:colOff>101600</xdr:colOff>
      <xdr:row>33</xdr:row>
      <xdr:rowOff>123190</xdr:rowOff>
    </xdr:to>
    <xdr:sp macro="" textlink="">
      <xdr:nvSpPr>
        <xdr:cNvPr id="77" name="楕円 76">
          <a:extLst>
            <a:ext uri="{FF2B5EF4-FFF2-40B4-BE49-F238E27FC236}">
              <a16:creationId xmlns:a16="http://schemas.microsoft.com/office/drawing/2014/main" id="{510B4D89-8FB0-4E16-BBC4-7996212ABE1A}"/>
            </a:ext>
          </a:extLst>
        </xdr:cNvPr>
        <xdr:cNvSpPr/>
      </xdr:nvSpPr>
      <xdr:spPr>
        <a:xfrm>
          <a:off x="2857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72390</xdr:rowOff>
    </xdr:from>
    <xdr:to>
      <xdr:col>19</xdr:col>
      <xdr:colOff>177800</xdr:colOff>
      <xdr:row>33</xdr:row>
      <xdr:rowOff>152400</xdr:rowOff>
    </xdr:to>
    <xdr:cxnSp macro="">
      <xdr:nvCxnSpPr>
        <xdr:cNvPr id="78" name="直線コネクタ 77">
          <a:extLst>
            <a:ext uri="{FF2B5EF4-FFF2-40B4-BE49-F238E27FC236}">
              <a16:creationId xmlns:a16="http://schemas.microsoft.com/office/drawing/2014/main" id="{411FAEAF-B612-4FC7-9128-DC912D5CE9B3}"/>
            </a:ext>
          </a:extLst>
        </xdr:cNvPr>
        <xdr:cNvCxnSpPr/>
      </xdr:nvCxnSpPr>
      <xdr:spPr>
        <a:xfrm>
          <a:off x="2908300" y="57302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132080</xdr:rowOff>
    </xdr:from>
    <xdr:to>
      <xdr:col>10</xdr:col>
      <xdr:colOff>165100</xdr:colOff>
      <xdr:row>33</xdr:row>
      <xdr:rowOff>62230</xdr:rowOff>
    </xdr:to>
    <xdr:sp macro="" textlink="">
      <xdr:nvSpPr>
        <xdr:cNvPr id="79" name="楕円 78">
          <a:extLst>
            <a:ext uri="{FF2B5EF4-FFF2-40B4-BE49-F238E27FC236}">
              <a16:creationId xmlns:a16="http://schemas.microsoft.com/office/drawing/2014/main" id="{E36018E1-8916-4256-A990-0F91C675ABDD}"/>
            </a:ext>
          </a:extLst>
        </xdr:cNvPr>
        <xdr:cNvSpPr/>
      </xdr:nvSpPr>
      <xdr:spPr>
        <a:xfrm>
          <a:off x="1968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11430</xdr:rowOff>
    </xdr:from>
    <xdr:to>
      <xdr:col>15</xdr:col>
      <xdr:colOff>50800</xdr:colOff>
      <xdr:row>33</xdr:row>
      <xdr:rowOff>72390</xdr:rowOff>
    </xdr:to>
    <xdr:cxnSp macro="">
      <xdr:nvCxnSpPr>
        <xdr:cNvPr id="80" name="直線コネクタ 79">
          <a:extLst>
            <a:ext uri="{FF2B5EF4-FFF2-40B4-BE49-F238E27FC236}">
              <a16:creationId xmlns:a16="http://schemas.microsoft.com/office/drawing/2014/main" id="{BFEF734C-BE7C-479E-9516-4D27A5B7DCAD}"/>
            </a:ext>
          </a:extLst>
        </xdr:cNvPr>
        <xdr:cNvCxnSpPr/>
      </xdr:nvCxnSpPr>
      <xdr:spPr>
        <a:xfrm>
          <a:off x="2019300" y="5669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67310</xdr:rowOff>
    </xdr:from>
    <xdr:to>
      <xdr:col>6</xdr:col>
      <xdr:colOff>38100</xdr:colOff>
      <xdr:row>32</xdr:row>
      <xdr:rowOff>168910</xdr:rowOff>
    </xdr:to>
    <xdr:sp macro="" textlink="">
      <xdr:nvSpPr>
        <xdr:cNvPr id="81" name="楕円 80">
          <a:extLst>
            <a:ext uri="{FF2B5EF4-FFF2-40B4-BE49-F238E27FC236}">
              <a16:creationId xmlns:a16="http://schemas.microsoft.com/office/drawing/2014/main" id="{87248537-7142-4834-B9F8-8C521DFB19E6}"/>
            </a:ext>
          </a:extLst>
        </xdr:cNvPr>
        <xdr:cNvSpPr/>
      </xdr:nvSpPr>
      <xdr:spPr>
        <a:xfrm>
          <a:off x="10795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118110</xdr:rowOff>
    </xdr:from>
    <xdr:to>
      <xdr:col>10</xdr:col>
      <xdr:colOff>114300</xdr:colOff>
      <xdr:row>33</xdr:row>
      <xdr:rowOff>11430</xdr:rowOff>
    </xdr:to>
    <xdr:cxnSp macro="">
      <xdr:nvCxnSpPr>
        <xdr:cNvPr id="82" name="直線コネクタ 81">
          <a:extLst>
            <a:ext uri="{FF2B5EF4-FFF2-40B4-BE49-F238E27FC236}">
              <a16:creationId xmlns:a16="http://schemas.microsoft.com/office/drawing/2014/main" id="{85E39D14-0ED5-4CA8-A6AF-2A03AA4139CC}"/>
            </a:ext>
          </a:extLst>
        </xdr:cNvPr>
        <xdr:cNvCxnSpPr/>
      </xdr:nvCxnSpPr>
      <xdr:spPr>
        <a:xfrm>
          <a:off x="1130300" y="56045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D717A7CF-ECB9-4445-A0C2-BA5B0ECDC88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A47A19A0-DF7C-43E1-A1ED-402604C1CAB8}"/>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FE812E5F-63F7-445F-A0B5-7602C818D4B3}"/>
            </a:ext>
          </a:extLst>
        </xdr:cNvPr>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69EC9601-4ABA-4CF8-BF65-5850A0B61E9A}"/>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48277</xdr:rowOff>
    </xdr:from>
    <xdr:ext cx="405111" cy="259045"/>
    <xdr:sp macro="" textlink="">
      <xdr:nvSpPr>
        <xdr:cNvPr id="87" name="n_1mainValue【道路】&#10;有形固定資産減価償却率">
          <a:extLst>
            <a:ext uri="{FF2B5EF4-FFF2-40B4-BE49-F238E27FC236}">
              <a16:creationId xmlns:a16="http://schemas.microsoft.com/office/drawing/2014/main" id="{CC85178A-AF4F-4333-9E94-050CFDC20D0A}"/>
            </a:ext>
          </a:extLst>
        </xdr:cNvPr>
        <xdr:cNvSpPr txBox="1"/>
      </xdr:nvSpPr>
      <xdr:spPr>
        <a:xfrm>
          <a:off x="35820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139717</xdr:rowOff>
    </xdr:from>
    <xdr:ext cx="405111" cy="259045"/>
    <xdr:sp macro="" textlink="">
      <xdr:nvSpPr>
        <xdr:cNvPr id="88" name="n_2mainValue【道路】&#10;有形固定資産減価償却率">
          <a:extLst>
            <a:ext uri="{FF2B5EF4-FFF2-40B4-BE49-F238E27FC236}">
              <a16:creationId xmlns:a16="http://schemas.microsoft.com/office/drawing/2014/main" id="{E1386753-7882-4983-8D9A-BCFA925715D6}"/>
            </a:ext>
          </a:extLst>
        </xdr:cNvPr>
        <xdr:cNvSpPr txBox="1"/>
      </xdr:nvSpPr>
      <xdr:spPr>
        <a:xfrm>
          <a:off x="2705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78757</xdr:rowOff>
    </xdr:from>
    <xdr:ext cx="405111" cy="259045"/>
    <xdr:sp macro="" textlink="">
      <xdr:nvSpPr>
        <xdr:cNvPr id="89" name="n_3mainValue【道路】&#10;有形固定資産減価償却率">
          <a:extLst>
            <a:ext uri="{FF2B5EF4-FFF2-40B4-BE49-F238E27FC236}">
              <a16:creationId xmlns:a16="http://schemas.microsoft.com/office/drawing/2014/main" id="{13C7279D-4D2B-4FD7-9FD3-C2DF642E48BD}"/>
            </a:ext>
          </a:extLst>
        </xdr:cNvPr>
        <xdr:cNvSpPr txBox="1"/>
      </xdr:nvSpPr>
      <xdr:spPr>
        <a:xfrm>
          <a:off x="1816744"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13987</xdr:rowOff>
    </xdr:from>
    <xdr:ext cx="405111" cy="259045"/>
    <xdr:sp macro="" textlink="">
      <xdr:nvSpPr>
        <xdr:cNvPr id="90" name="n_4mainValue【道路】&#10;有形固定資産減価償却率">
          <a:extLst>
            <a:ext uri="{FF2B5EF4-FFF2-40B4-BE49-F238E27FC236}">
              <a16:creationId xmlns:a16="http://schemas.microsoft.com/office/drawing/2014/main" id="{F70E3B0E-D2F4-4D51-BA21-081622F2AF97}"/>
            </a:ext>
          </a:extLst>
        </xdr:cNvPr>
        <xdr:cNvSpPr txBox="1"/>
      </xdr:nvSpPr>
      <xdr:spPr>
        <a:xfrm>
          <a:off x="927744" y="53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6D5CAC3-03AE-4FEF-BC81-B6EAE05401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CA66F20-FBAD-4E9B-820A-1E3198D81CA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D1648C9-1F9D-42B5-BB68-851A0B144B6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71FDF4A-3241-4855-BC4D-45B4351A08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270250E-92EF-4CF7-B3EA-0E564D7638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80F8326-090F-452C-B2C4-B3F992AE99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7642887-4D1D-4961-9D73-AEA23EFD6C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91A5984-CBA0-4B5A-95DA-F05447AEDC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F045070-CDDE-4D24-8313-731A4E8B580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D53E9ED-42CC-4129-A8B8-806FC4CBE4A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4A56A8B-CD02-43FE-AD3F-5C930C7DCE3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E0DADBF-78D8-4247-934B-B1D2508B207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508A2C9-9514-4712-B02C-0FC61BA20BA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7A50348-28AC-441C-9F3E-FF503BF51AC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9191BD6-6F0D-497D-B13A-080872500AA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99A1A13-B9F9-43AD-AA90-EB5BB356A3E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81B1326-751A-46EC-A8CA-DC1951278EC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9F3DD25-08E0-43C2-A235-8CEEA4546F9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37C6224-829E-4523-BC24-871E218B4EB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AA0B345E-612F-4627-BA81-CF5D1B4A3C6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3A5B4BC-AF6D-479A-8743-E1ED7CA6D4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74B1B5A-1050-4A91-BF7D-5AB7AD5A047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4870208-08F0-43EC-ABF8-A89965461E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24157662-AE09-49C2-80E0-08A5B706E648}"/>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6AB89269-4490-47D4-A7EB-BCE84EFAFF1B}"/>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187DBC7A-E8C3-454A-B056-52449CA7B431}"/>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8873DD67-6309-4767-B242-407EEAA210D7}"/>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F7BDFADB-8B2E-457A-B570-A3EF2663D8E1}"/>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a:extLst>
            <a:ext uri="{FF2B5EF4-FFF2-40B4-BE49-F238E27FC236}">
              <a16:creationId xmlns:a16="http://schemas.microsoft.com/office/drawing/2014/main" id="{CAB34104-D998-482F-99D0-F346D3BDB0B0}"/>
            </a:ext>
          </a:extLst>
        </xdr:cNvPr>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BBCCEC7E-1436-4135-9BD8-5DEB4F9208A1}"/>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657D601-B394-4803-B6E6-3931C90CB5F7}"/>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FE3167B6-86BD-4CCB-94A1-02FAA2B96D63}"/>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D6C01B19-796E-4CE9-AE38-55D30D4A179B}"/>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D367E0AF-540A-4AFF-BCD6-97FC0645B8A2}"/>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B57F727-4B04-4D23-80FB-2DE0AB70813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2B5DCFA-E0F9-4BAB-AA80-946B5E36989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2235A9E-854F-4C8B-A529-546382B9A0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8A9CCF-E489-4ACF-8B64-A8FE719B835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26D82CC-C619-4A73-8647-374C1E44C9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64503</xdr:rowOff>
    </xdr:from>
    <xdr:to>
      <xdr:col>55</xdr:col>
      <xdr:colOff>50800</xdr:colOff>
      <xdr:row>40</xdr:row>
      <xdr:rowOff>166103</xdr:rowOff>
    </xdr:to>
    <xdr:sp macro="" textlink="">
      <xdr:nvSpPr>
        <xdr:cNvPr id="130" name="楕円 129">
          <a:extLst>
            <a:ext uri="{FF2B5EF4-FFF2-40B4-BE49-F238E27FC236}">
              <a16:creationId xmlns:a16="http://schemas.microsoft.com/office/drawing/2014/main" id="{CCAF493A-45AA-4B77-BB86-0A4A27F2738F}"/>
            </a:ext>
          </a:extLst>
        </xdr:cNvPr>
        <xdr:cNvSpPr/>
      </xdr:nvSpPr>
      <xdr:spPr>
        <a:xfrm>
          <a:off x="10426700" y="69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87380</xdr:rowOff>
    </xdr:from>
    <xdr:ext cx="534377" cy="259045"/>
    <xdr:sp macro="" textlink="">
      <xdr:nvSpPr>
        <xdr:cNvPr id="131" name="【道路】&#10;一人当たり延長該当値テキスト">
          <a:extLst>
            <a:ext uri="{FF2B5EF4-FFF2-40B4-BE49-F238E27FC236}">
              <a16:creationId xmlns:a16="http://schemas.microsoft.com/office/drawing/2014/main" id="{C2B7BCC2-6743-40A9-9951-034AB85E7A45}"/>
            </a:ext>
          </a:extLst>
        </xdr:cNvPr>
        <xdr:cNvSpPr txBox="1"/>
      </xdr:nvSpPr>
      <xdr:spPr>
        <a:xfrm>
          <a:off x="10515600" y="67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68453</xdr:rowOff>
    </xdr:from>
    <xdr:to>
      <xdr:col>50</xdr:col>
      <xdr:colOff>165100</xdr:colOff>
      <xdr:row>40</xdr:row>
      <xdr:rowOff>170053</xdr:rowOff>
    </xdr:to>
    <xdr:sp macro="" textlink="">
      <xdr:nvSpPr>
        <xdr:cNvPr id="132" name="楕円 131">
          <a:extLst>
            <a:ext uri="{FF2B5EF4-FFF2-40B4-BE49-F238E27FC236}">
              <a16:creationId xmlns:a16="http://schemas.microsoft.com/office/drawing/2014/main" id="{EEEF11A5-6BDA-4BC0-A4BF-495DA66913F6}"/>
            </a:ext>
          </a:extLst>
        </xdr:cNvPr>
        <xdr:cNvSpPr/>
      </xdr:nvSpPr>
      <xdr:spPr>
        <a:xfrm>
          <a:off x="9588500" y="69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115303</xdr:rowOff>
    </xdr:from>
    <xdr:to>
      <xdr:col>55</xdr:col>
      <xdr:colOff>0</xdr:colOff>
      <xdr:row>40</xdr:row>
      <xdr:rowOff>119253</xdr:rowOff>
    </xdr:to>
    <xdr:cxnSp macro="">
      <xdr:nvCxnSpPr>
        <xdr:cNvPr id="133" name="直線コネクタ 132">
          <a:extLst>
            <a:ext uri="{FF2B5EF4-FFF2-40B4-BE49-F238E27FC236}">
              <a16:creationId xmlns:a16="http://schemas.microsoft.com/office/drawing/2014/main" id="{A0E43BBB-47B8-4137-AFCA-26FD1CE10DCD}"/>
            </a:ext>
          </a:extLst>
        </xdr:cNvPr>
        <xdr:cNvCxnSpPr/>
      </xdr:nvCxnSpPr>
      <xdr:spPr>
        <a:xfrm flipV="1">
          <a:off x="9639300" y="6973303"/>
          <a:ext cx="8382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72479</xdr:rowOff>
    </xdr:from>
    <xdr:to>
      <xdr:col>46</xdr:col>
      <xdr:colOff>38100</xdr:colOff>
      <xdr:row>41</xdr:row>
      <xdr:rowOff>2629</xdr:rowOff>
    </xdr:to>
    <xdr:sp macro="" textlink="">
      <xdr:nvSpPr>
        <xdr:cNvPr id="134" name="楕円 133">
          <a:extLst>
            <a:ext uri="{FF2B5EF4-FFF2-40B4-BE49-F238E27FC236}">
              <a16:creationId xmlns:a16="http://schemas.microsoft.com/office/drawing/2014/main" id="{34F584C9-2B01-4AC9-9783-7C6FFE8ADE6B}"/>
            </a:ext>
          </a:extLst>
        </xdr:cNvPr>
        <xdr:cNvSpPr/>
      </xdr:nvSpPr>
      <xdr:spPr>
        <a:xfrm>
          <a:off x="8699500" y="69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119253</xdr:rowOff>
    </xdr:from>
    <xdr:to>
      <xdr:col>50</xdr:col>
      <xdr:colOff>114300</xdr:colOff>
      <xdr:row>40</xdr:row>
      <xdr:rowOff>123279</xdr:rowOff>
    </xdr:to>
    <xdr:cxnSp macro="">
      <xdr:nvCxnSpPr>
        <xdr:cNvPr id="135" name="直線コネクタ 134">
          <a:extLst>
            <a:ext uri="{FF2B5EF4-FFF2-40B4-BE49-F238E27FC236}">
              <a16:creationId xmlns:a16="http://schemas.microsoft.com/office/drawing/2014/main" id="{F3E74FA4-1D26-4E88-99C0-1F502BE7FED2}"/>
            </a:ext>
          </a:extLst>
        </xdr:cNvPr>
        <xdr:cNvCxnSpPr/>
      </xdr:nvCxnSpPr>
      <xdr:spPr>
        <a:xfrm flipV="1">
          <a:off x="8750300" y="6977253"/>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75743</xdr:rowOff>
    </xdr:from>
    <xdr:to>
      <xdr:col>41</xdr:col>
      <xdr:colOff>101600</xdr:colOff>
      <xdr:row>41</xdr:row>
      <xdr:rowOff>5893</xdr:rowOff>
    </xdr:to>
    <xdr:sp macro="" textlink="">
      <xdr:nvSpPr>
        <xdr:cNvPr id="136" name="楕円 135">
          <a:extLst>
            <a:ext uri="{FF2B5EF4-FFF2-40B4-BE49-F238E27FC236}">
              <a16:creationId xmlns:a16="http://schemas.microsoft.com/office/drawing/2014/main" id="{8B75A2B9-6B69-4F3B-B2F7-31829C5D6363}"/>
            </a:ext>
          </a:extLst>
        </xdr:cNvPr>
        <xdr:cNvSpPr/>
      </xdr:nvSpPr>
      <xdr:spPr>
        <a:xfrm>
          <a:off x="7810500" y="69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123279</xdr:rowOff>
    </xdr:from>
    <xdr:to>
      <xdr:col>45</xdr:col>
      <xdr:colOff>177800</xdr:colOff>
      <xdr:row>40</xdr:row>
      <xdr:rowOff>126543</xdr:rowOff>
    </xdr:to>
    <xdr:cxnSp macro="">
      <xdr:nvCxnSpPr>
        <xdr:cNvPr id="137" name="直線コネクタ 136">
          <a:extLst>
            <a:ext uri="{FF2B5EF4-FFF2-40B4-BE49-F238E27FC236}">
              <a16:creationId xmlns:a16="http://schemas.microsoft.com/office/drawing/2014/main" id="{679181D1-CA4F-4998-9AEC-CD54FE12D041}"/>
            </a:ext>
          </a:extLst>
        </xdr:cNvPr>
        <xdr:cNvCxnSpPr/>
      </xdr:nvCxnSpPr>
      <xdr:spPr>
        <a:xfrm flipV="1">
          <a:off x="7861300" y="6981279"/>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78905</xdr:rowOff>
    </xdr:from>
    <xdr:to>
      <xdr:col>36</xdr:col>
      <xdr:colOff>165100</xdr:colOff>
      <xdr:row>41</xdr:row>
      <xdr:rowOff>9055</xdr:rowOff>
    </xdr:to>
    <xdr:sp macro="" textlink="">
      <xdr:nvSpPr>
        <xdr:cNvPr id="138" name="楕円 137">
          <a:extLst>
            <a:ext uri="{FF2B5EF4-FFF2-40B4-BE49-F238E27FC236}">
              <a16:creationId xmlns:a16="http://schemas.microsoft.com/office/drawing/2014/main" id="{8D6B8C61-6C1A-4B11-AAA7-8AC685110374}"/>
            </a:ext>
          </a:extLst>
        </xdr:cNvPr>
        <xdr:cNvSpPr/>
      </xdr:nvSpPr>
      <xdr:spPr>
        <a:xfrm>
          <a:off x="6921500" y="69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126543</xdr:rowOff>
    </xdr:from>
    <xdr:to>
      <xdr:col>41</xdr:col>
      <xdr:colOff>50800</xdr:colOff>
      <xdr:row>40</xdr:row>
      <xdr:rowOff>129705</xdr:rowOff>
    </xdr:to>
    <xdr:cxnSp macro="">
      <xdr:nvCxnSpPr>
        <xdr:cNvPr id="139" name="直線コネクタ 138">
          <a:extLst>
            <a:ext uri="{FF2B5EF4-FFF2-40B4-BE49-F238E27FC236}">
              <a16:creationId xmlns:a16="http://schemas.microsoft.com/office/drawing/2014/main" id="{749A4416-CF02-43B1-BBEE-E96E247EE7D5}"/>
            </a:ext>
          </a:extLst>
        </xdr:cNvPr>
        <xdr:cNvCxnSpPr/>
      </xdr:nvCxnSpPr>
      <xdr:spPr>
        <a:xfrm flipV="1">
          <a:off x="6972300" y="6984543"/>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a:extLst>
            <a:ext uri="{FF2B5EF4-FFF2-40B4-BE49-F238E27FC236}">
              <a16:creationId xmlns:a16="http://schemas.microsoft.com/office/drawing/2014/main" id="{67C221CD-6CEE-45B4-9C12-F8C8DB2AD592}"/>
            </a:ext>
          </a:extLst>
        </xdr:cNvPr>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a:extLst>
            <a:ext uri="{FF2B5EF4-FFF2-40B4-BE49-F238E27FC236}">
              <a16:creationId xmlns:a16="http://schemas.microsoft.com/office/drawing/2014/main" id="{FA21C090-9FBA-4750-B5E5-2A8AE034E067}"/>
            </a:ext>
          </a:extLst>
        </xdr:cNvPr>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74D0ED3F-AF8B-461B-925B-5879A166AAA6}"/>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442C43B9-BAFE-4E4F-8D7F-65E949370BAC}"/>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15130</xdr:rowOff>
    </xdr:from>
    <xdr:ext cx="534377" cy="259045"/>
    <xdr:sp macro="" textlink="">
      <xdr:nvSpPr>
        <xdr:cNvPr id="144" name="n_1mainValue【道路】&#10;一人当たり延長">
          <a:extLst>
            <a:ext uri="{FF2B5EF4-FFF2-40B4-BE49-F238E27FC236}">
              <a16:creationId xmlns:a16="http://schemas.microsoft.com/office/drawing/2014/main" id="{BC80FC6E-A24C-47B0-8B94-0B31EA78D33D}"/>
            </a:ext>
          </a:extLst>
        </xdr:cNvPr>
        <xdr:cNvSpPr txBox="1"/>
      </xdr:nvSpPr>
      <xdr:spPr>
        <a:xfrm>
          <a:off x="9359411" y="670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19156</xdr:rowOff>
    </xdr:from>
    <xdr:ext cx="534377" cy="259045"/>
    <xdr:sp macro="" textlink="">
      <xdr:nvSpPr>
        <xdr:cNvPr id="145" name="n_2mainValue【道路】&#10;一人当たり延長">
          <a:extLst>
            <a:ext uri="{FF2B5EF4-FFF2-40B4-BE49-F238E27FC236}">
              <a16:creationId xmlns:a16="http://schemas.microsoft.com/office/drawing/2014/main" id="{4BBB5F67-1844-47F9-95B7-D4D0C73A2ECF}"/>
            </a:ext>
          </a:extLst>
        </xdr:cNvPr>
        <xdr:cNvSpPr txBox="1"/>
      </xdr:nvSpPr>
      <xdr:spPr>
        <a:xfrm>
          <a:off x="8483111" y="670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168470</xdr:rowOff>
    </xdr:from>
    <xdr:ext cx="534377" cy="259045"/>
    <xdr:sp macro="" textlink="">
      <xdr:nvSpPr>
        <xdr:cNvPr id="146" name="n_3mainValue【道路】&#10;一人当たり延長">
          <a:extLst>
            <a:ext uri="{FF2B5EF4-FFF2-40B4-BE49-F238E27FC236}">
              <a16:creationId xmlns:a16="http://schemas.microsoft.com/office/drawing/2014/main" id="{F273A5E3-3CEC-401B-A0F5-C80DFD98D6A4}"/>
            </a:ext>
          </a:extLst>
        </xdr:cNvPr>
        <xdr:cNvSpPr txBox="1"/>
      </xdr:nvSpPr>
      <xdr:spPr>
        <a:xfrm>
          <a:off x="7594111" y="70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xdr:rowOff>
    </xdr:from>
    <xdr:ext cx="534377" cy="259045"/>
    <xdr:sp macro="" textlink="">
      <xdr:nvSpPr>
        <xdr:cNvPr id="147" name="n_4mainValue【道路】&#10;一人当たり延長">
          <a:extLst>
            <a:ext uri="{FF2B5EF4-FFF2-40B4-BE49-F238E27FC236}">
              <a16:creationId xmlns:a16="http://schemas.microsoft.com/office/drawing/2014/main" id="{DE1F1507-0D83-41AD-9BC8-63E58C0B99D9}"/>
            </a:ext>
          </a:extLst>
        </xdr:cNvPr>
        <xdr:cNvSpPr txBox="1"/>
      </xdr:nvSpPr>
      <xdr:spPr>
        <a:xfrm>
          <a:off x="6705111" y="70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395760E-A905-4797-AF39-4CDD4A9B99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A4AF3C4-654E-40B7-B28E-2151149ECC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D79559D-D60F-43D5-ACB4-F4D66B0FD97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F129E05-5542-4ECA-B59B-42DEEE6172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DEDA312-5058-4381-94C5-6C8990424D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5604127-A770-4CBC-9C46-368642B020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E2C0974-7190-41BD-BD47-0C186CDC983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62CE745-C0F2-4DED-B380-4D00F806743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9656C2D-839B-4FF0-9129-703B8CED1E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A1A17D4-C235-4CB5-AED0-4F356F6FD3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277E76D-D20F-4CC7-8961-7A54DB52C29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FFCA1BBD-7DAC-49DC-982F-D49F9B4822E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45C87454-619A-4E19-8542-6DCBE839584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77D4100C-80A1-4C1F-8CC1-C353B9CDF93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6372C2B4-900B-44BA-BBDE-EC162EB6940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C8CB68EB-C17A-4DD5-A0E4-56D8A16F443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EC3EFB24-36E5-4233-9972-C5F889358C3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DE4F6777-599C-4A69-B8CF-9AF1CA88B49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5128E13-0C1E-41EF-A78C-AF169424B19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6558A7A-66BF-48B5-B626-F962D91F1E6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31442806-6C62-4F44-AC66-22E00F3F7D88}"/>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B543C82-C71A-4EC2-A318-5E163D62C3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E501C4ED-1DEA-4F1A-8481-970E160DF2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9BAE7478-D361-45EB-B9A3-CA97827AADE4}"/>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9B58689-7443-41C9-9FE0-777C49282ACB}"/>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74CAFC5A-2CEC-47BC-8D9A-4B7E4EDC5A33}"/>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3A0538F-D58E-41E1-8A9B-2649C999640F}"/>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C0DFCC21-5BA3-4AB6-903A-D7D94D32F498}"/>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30A3451-A20C-4B46-943E-02CAF2177A96}"/>
            </a:ext>
          </a:extLst>
        </xdr:cNvPr>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BDD1EE07-04F7-4F47-BC48-7ECD4899BD57}"/>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8FEEC05E-8153-4634-97C5-D1A5DE5333BD}"/>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EBEE64A-3B43-46F2-A1A6-45346B3C7365}"/>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75F7CCCC-1A32-40AF-A824-A6D8E708ED7B}"/>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E16E24B1-C60C-49D5-B154-1ABCBDF056AF}"/>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DD2A24A-8B09-49A0-A137-13EFBA199B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F8CF01D-8BDF-408F-8682-8D0B04F007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25B701B-82DE-48AB-908B-90B38480C6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1A4F6DB-8EAF-4DF8-BD85-5C7F0FE269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1DFE3C7-B41B-4891-BE29-0734D72174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xdr:rowOff>
    </xdr:from>
    <xdr:to>
      <xdr:col>24</xdr:col>
      <xdr:colOff>114300</xdr:colOff>
      <xdr:row>62</xdr:row>
      <xdr:rowOff>111760</xdr:rowOff>
    </xdr:to>
    <xdr:sp macro="" textlink="">
      <xdr:nvSpPr>
        <xdr:cNvPr id="187" name="楕円 186">
          <a:extLst>
            <a:ext uri="{FF2B5EF4-FFF2-40B4-BE49-F238E27FC236}">
              <a16:creationId xmlns:a16="http://schemas.microsoft.com/office/drawing/2014/main" id="{9F6C997A-1F91-4940-8EEE-5553DC13C99A}"/>
            </a:ext>
          </a:extLst>
        </xdr:cNvPr>
        <xdr:cNvSpPr/>
      </xdr:nvSpPr>
      <xdr:spPr>
        <a:xfrm>
          <a:off x="4584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160037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D4B411BD-1A4F-4C51-8B60-767C98712562}"/>
            </a:ext>
          </a:extLst>
        </xdr:cNvPr>
        <xdr:cNvSpPr txBox="1"/>
      </xdr:nvSpPr>
      <xdr:spPr>
        <a:xfrm>
          <a:off x="4673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126365</xdr:rowOff>
    </xdr:from>
    <xdr:to>
      <xdr:col>20</xdr:col>
      <xdr:colOff>38100</xdr:colOff>
      <xdr:row>63</xdr:row>
      <xdr:rowOff>56515</xdr:rowOff>
    </xdr:to>
    <xdr:sp macro="" textlink="">
      <xdr:nvSpPr>
        <xdr:cNvPr id="189" name="楕円 188">
          <a:extLst>
            <a:ext uri="{FF2B5EF4-FFF2-40B4-BE49-F238E27FC236}">
              <a16:creationId xmlns:a16="http://schemas.microsoft.com/office/drawing/2014/main" id="{0830B4E7-129F-481A-B9A2-02463FD0B335}"/>
            </a:ext>
          </a:extLst>
        </xdr:cNvPr>
        <xdr:cNvSpPr/>
      </xdr:nvSpPr>
      <xdr:spPr>
        <a:xfrm>
          <a:off x="3746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63</xdr:row>
      <xdr:rowOff>5715</xdr:rowOff>
    </xdr:to>
    <xdr:cxnSp macro="">
      <xdr:nvCxnSpPr>
        <xdr:cNvPr id="190" name="直線コネクタ 189">
          <a:extLst>
            <a:ext uri="{FF2B5EF4-FFF2-40B4-BE49-F238E27FC236}">
              <a16:creationId xmlns:a16="http://schemas.microsoft.com/office/drawing/2014/main" id="{D13CBD98-94D2-4844-9FCB-5D272917CB51}"/>
            </a:ext>
          </a:extLst>
        </xdr:cNvPr>
        <xdr:cNvCxnSpPr/>
      </xdr:nvCxnSpPr>
      <xdr:spPr>
        <a:xfrm flipV="1">
          <a:off x="3797300" y="1069086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1" name="楕円 190">
          <a:extLst>
            <a:ext uri="{FF2B5EF4-FFF2-40B4-BE49-F238E27FC236}">
              <a16:creationId xmlns:a16="http://schemas.microsoft.com/office/drawing/2014/main" id="{85661080-35B5-43B7-8909-4CF1F33B2FA4}"/>
            </a:ext>
          </a:extLst>
        </xdr:cNvPr>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63</xdr:row>
      <xdr:rowOff>5715</xdr:rowOff>
    </xdr:to>
    <xdr:cxnSp macro="">
      <xdr:nvCxnSpPr>
        <xdr:cNvPr id="192" name="直線コネクタ 191">
          <a:extLst>
            <a:ext uri="{FF2B5EF4-FFF2-40B4-BE49-F238E27FC236}">
              <a16:creationId xmlns:a16="http://schemas.microsoft.com/office/drawing/2014/main" id="{E5B4E79C-6041-45C0-AB0B-4AFF243A77A3}"/>
            </a:ext>
          </a:extLst>
        </xdr:cNvPr>
        <xdr:cNvCxnSpPr/>
      </xdr:nvCxnSpPr>
      <xdr:spPr>
        <a:xfrm>
          <a:off x="2908300" y="107784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151130</xdr:rowOff>
    </xdr:from>
    <xdr:to>
      <xdr:col>10</xdr:col>
      <xdr:colOff>165100</xdr:colOff>
      <xdr:row>62</xdr:row>
      <xdr:rowOff>81280</xdr:rowOff>
    </xdr:to>
    <xdr:sp macro="" textlink="">
      <xdr:nvSpPr>
        <xdr:cNvPr id="193" name="楕円 192">
          <a:extLst>
            <a:ext uri="{FF2B5EF4-FFF2-40B4-BE49-F238E27FC236}">
              <a16:creationId xmlns:a16="http://schemas.microsoft.com/office/drawing/2014/main" id="{9937D5CD-0D3E-468B-9C24-8D08352676DD}"/>
            </a:ext>
          </a:extLst>
        </xdr:cNvPr>
        <xdr:cNvSpPr/>
      </xdr:nvSpPr>
      <xdr:spPr>
        <a:xfrm>
          <a:off x="196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30480</xdr:rowOff>
    </xdr:from>
    <xdr:to>
      <xdr:col>15</xdr:col>
      <xdr:colOff>50800</xdr:colOff>
      <xdr:row>62</xdr:row>
      <xdr:rowOff>148590</xdr:rowOff>
    </xdr:to>
    <xdr:cxnSp macro="">
      <xdr:nvCxnSpPr>
        <xdr:cNvPr id="194" name="直線コネクタ 193">
          <a:extLst>
            <a:ext uri="{FF2B5EF4-FFF2-40B4-BE49-F238E27FC236}">
              <a16:creationId xmlns:a16="http://schemas.microsoft.com/office/drawing/2014/main" id="{9561D16D-CE6A-4BF0-9523-83DFC487772B}"/>
            </a:ext>
          </a:extLst>
        </xdr:cNvPr>
        <xdr:cNvCxnSpPr/>
      </xdr:nvCxnSpPr>
      <xdr:spPr>
        <a:xfrm>
          <a:off x="2019300" y="1066038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128270</xdr:rowOff>
    </xdr:from>
    <xdr:to>
      <xdr:col>6</xdr:col>
      <xdr:colOff>38100</xdr:colOff>
      <xdr:row>62</xdr:row>
      <xdr:rowOff>58420</xdr:rowOff>
    </xdr:to>
    <xdr:sp macro="" textlink="">
      <xdr:nvSpPr>
        <xdr:cNvPr id="195" name="楕円 194">
          <a:extLst>
            <a:ext uri="{FF2B5EF4-FFF2-40B4-BE49-F238E27FC236}">
              <a16:creationId xmlns:a16="http://schemas.microsoft.com/office/drawing/2014/main" id="{9040B0C1-389C-476F-A8DF-7A5A8E29B546}"/>
            </a:ext>
          </a:extLst>
        </xdr:cNvPr>
        <xdr:cNvSpPr/>
      </xdr:nvSpPr>
      <xdr:spPr>
        <a:xfrm>
          <a:off x="107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7620</xdr:rowOff>
    </xdr:from>
    <xdr:to>
      <xdr:col>10</xdr:col>
      <xdr:colOff>114300</xdr:colOff>
      <xdr:row>62</xdr:row>
      <xdr:rowOff>30480</xdr:rowOff>
    </xdr:to>
    <xdr:cxnSp macro="">
      <xdr:nvCxnSpPr>
        <xdr:cNvPr id="196" name="直線コネクタ 195">
          <a:extLst>
            <a:ext uri="{FF2B5EF4-FFF2-40B4-BE49-F238E27FC236}">
              <a16:creationId xmlns:a16="http://schemas.microsoft.com/office/drawing/2014/main" id="{37F1F324-029C-4C22-903A-52B1B8B5C8B2}"/>
            </a:ext>
          </a:extLst>
        </xdr:cNvPr>
        <xdr:cNvCxnSpPr/>
      </xdr:nvCxnSpPr>
      <xdr:spPr>
        <a:xfrm>
          <a:off x="1130300" y="10637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55A340E-78BC-4F01-9B69-7337A1ADEB2C}"/>
            </a:ext>
          </a:extLst>
        </xdr:cNvPr>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E336D81-E5EC-4ADC-925A-6DDBA0296800}"/>
            </a:ext>
          </a:extLst>
        </xdr:cNvPr>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75FD992-60AC-49AF-BADE-6CD68DBA3BBA}"/>
            </a:ext>
          </a:extLst>
        </xdr:cNvPr>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7FA714E-87C0-451C-A17C-553A807DDA02}"/>
            </a:ext>
          </a:extLst>
        </xdr:cNvPr>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47642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BEAC812-A649-4AA3-95A8-98FD34C71AD5}"/>
            </a:ext>
          </a:extLst>
        </xdr:cNvPr>
        <xdr:cNvSpPr txBox="1"/>
      </xdr:nvSpPr>
      <xdr:spPr>
        <a:xfrm>
          <a:off x="3582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D530C59-0628-4212-9264-1B9641076FC6}"/>
            </a:ext>
          </a:extLst>
        </xdr:cNvPr>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72407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9922A363-C9B5-4C38-A969-CBA7EAFEF6CF}"/>
            </a:ext>
          </a:extLst>
        </xdr:cNvPr>
        <xdr:cNvSpPr txBox="1"/>
      </xdr:nvSpPr>
      <xdr:spPr>
        <a:xfrm>
          <a:off x="1816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49547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A6E4D10-CD2B-4540-9BA1-30122A90EBBF}"/>
            </a:ext>
          </a:extLst>
        </xdr:cNvPr>
        <xdr:cNvSpPr txBox="1"/>
      </xdr:nvSpPr>
      <xdr:spPr>
        <a:xfrm>
          <a:off x="927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7359E98-CB19-4298-B2DA-26CF0BDA08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8A054D0-BB2B-49EB-8512-003146519C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5D905BF-81E0-47AC-827C-0C66F5248F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0E8D4B8-B737-4DEE-AC25-5A9DFA46B34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2918C0D-2BA0-4A6D-AFEA-726908BC57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24289D4-AA73-4242-89C8-09C2F6E17C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39BBBE3-532F-46ED-B455-F18DE597C3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4DE9E4A-5D52-45EE-BDD4-72BF26EA14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6C25FEA-FD4E-419B-9797-98DF7FCE048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F0614DF-E978-435D-AD09-0282C472D0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4B45750D-1713-4B1E-B2DB-4388BE7D2C8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23E123F3-85AD-494E-B24B-537E82F914E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1D4D3B7-3AB5-4C44-B960-6B682F15904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3A637-A5F0-4040-8B3B-344DA8C2582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EEF67A9-F1A8-4F7A-9C6D-8861F06F15C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C7850B47-AFB6-4506-B4BD-5B9AE679A48D}"/>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A0C23A80-9EC3-4F85-B6E9-36A4CB3988C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CF7944C8-0F0A-440E-9EF6-EA2E93489BCC}"/>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E0B1A1D-3C7C-4F0D-8C74-B08F409A22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91657C10-5C65-4F8E-9D2F-2DAE8049813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4C1CB1A7-6A96-4D59-9651-4CD6E0BC650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BAA72209-1389-46C9-85C1-1B548D883A2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BE0D3DF9-A535-4581-9BE3-E7A1E485B46C}"/>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F895935B-5CFA-4291-9CB2-527DD123C477}"/>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43F35696-B68B-4877-A033-DD193C3BE4D7}"/>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1041EFD9-6466-4DAB-A87C-D5448A6687A7}"/>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D606810C-6CC6-4FC4-AAB6-2B356AD38B8F}"/>
            </a:ext>
          </a:extLst>
        </xdr:cNvPr>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F9ED6827-9117-40DD-8A8E-A5EFB9CFDEE5}"/>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4C145967-1125-4F2C-86E7-A3EA6C848AF6}"/>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36A62526-7DA6-4DCF-A811-320A464D9AF5}"/>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2B7FB415-E597-4B9C-863F-730423C1181D}"/>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8546F9D5-DC6A-4195-9918-FEED45433B47}"/>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29A0BA-2B4A-4EE4-81C7-8CF87875B3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723E68E-EB0F-4583-BF4A-089EBE7854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E410855-3A82-4ADD-B133-C6A9A8FFAE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7B657E6-0EC6-4766-A307-148A0C97111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A8D2A68-DC60-419E-8CC8-87A8B6C737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8796</xdr:rowOff>
    </xdr:from>
    <xdr:to>
      <xdr:col>55</xdr:col>
      <xdr:colOff>50800</xdr:colOff>
      <xdr:row>62</xdr:row>
      <xdr:rowOff>110396</xdr:rowOff>
    </xdr:to>
    <xdr:sp macro="" textlink="">
      <xdr:nvSpPr>
        <xdr:cNvPr id="242" name="楕円 241">
          <a:extLst>
            <a:ext uri="{FF2B5EF4-FFF2-40B4-BE49-F238E27FC236}">
              <a16:creationId xmlns:a16="http://schemas.microsoft.com/office/drawing/2014/main" id="{A0EC3242-5FE8-4860-A712-D9F906262B7F}"/>
            </a:ext>
          </a:extLst>
        </xdr:cNvPr>
        <xdr:cNvSpPr/>
      </xdr:nvSpPr>
      <xdr:spPr>
        <a:xfrm>
          <a:off x="10426700" y="106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158673</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3E9B4313-9FF0-4B94-A599-40A0BEC9A1D2}"/>
            </a:ext>
          </a:extLst>
        </xdr:cNvPr>
        <xdr:cNvSpPr txBox="1"/>
      </xdr:nvSpPr>
      <xdr:spPr>
        <a:xfrm>
          <a:off x="10515600" y="1061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49119</xdr:rowOff>
    </xdr:from>
    <xdr:to>
      <xdr:col>50</xdr:col>
      <xdr:colOff>165100</xdr:colOff>
      <xdr:row>62</xdr:row>
      <xdr:rowOff>150719</xdr:rowOff>
    </xdr:to>
    <xdr:sp macro="" textlink="">
      <xdr:nvSpPr>
        <xdr:cNvPr id="244" name="楕円 243">
          <a:extLst>
            <a:ext uri="{FF2B5EF4-FFF2-40B4-BE49-F238E27FC236}">
              <a16:creationId xmlns:a16="http://schemas.microsoft.com/office/drawing/2014/main" id="{7647A98E-FE04-4AF2-B992-15465C5F7115}"/>
            </a:ext>
          </a:extLst>
        </xdr:cNvPr>
        <xdr:cNvSpPr/>
      </xdr:nvSpPr>
      <xdr:spPr>
        <a:xfrm>
          <a:off x="9588500" y="10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59596</xdr:rowOff>
    </xdr:from>
    <xdr:to>
      <xdr:col>55</xdr:col>
      <xdr:colOff>0</xdr:colOff>
      <xdr:row>62</xdr:row>
      <xdr:rowOff>99919</xdr:rowOff>
    </xdr:to>
    <xdr:cxnSp macro="">
      <xdr:nvCxnSpPr>
        <xdr:cNvPr id="245" name="直線コネクタ 244">
          <a:extLst>
            <a:ext uri="{FF2B5EF4-FFF2-40B4-BE49-F238E27FC236}">
              <a16:creationId xmlns:a16="http://schemas.microsoft.com/office/drawing/2014/main" id="{256A5970-4165-4526-9FBE-30A0F9D96838}"/>
            </a:ext>
          </a:extLst>
        </xdr:cNvPr>
        <xdr:cNvCxnSpPr/>
      </xdr:nvCxnSpPr>
      <xdr:spPr>
        <a:xfrm flipV="1">
          <a:off x="9639300" y="10689496"/>
          <a:ext cx="8382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52827</xdr:rowOff>
    </xdr:from>
    <xdr:to>
      <xdr:col>46</xdr:col>
      <xdr:colOff>38100</xdr:colOff>
      <xdr:row>62</xdr:row>
      <xdr:rowOff>154427</xdr:rowOff>
    </xdr:to>
    <xdr:sp macro="" textlink="">
      <xdr:nvSpPr>
        <xdr:cNvPr id="246" name="楕円 245">
          <a:extLst>
            <a:ext uri="{FF2B5EF4-FFF2-40B4-BE49-F238E27FC236}">
              <a16:creationId xmlns:a16="http://schemas.microsoft.com/office/drawing/2014/main" id="{AD5CC557-9360-4773-B620-D0E752F5DE7F}"/>
            </a:ext>
          </a:extLst>
        </xdr:cNvPr>
        <xdr:cNvSpPr/>
      </xdr:nvSpPr>
      <xdr:spPr>
        <a:xfrm>
          <a:off x="8699500" y="106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99919</xdr:rowOff>
    </xdr:from>
    <xdr:to>
      <xdr:col>50</xdr:col>
      <xdr:colOff>114300</xdr:colOff>
      <xdr:row>62</xdr:row>
      <xdr:rowOff>103627</xdr:rowOff>
    </xdr:to>
    <xdr:cxnSp macro="">
      <xdr:nvCxnSpPr>
        <xdr:cNvPr id="247" name="直線コネクタ 246">
          <a:extLst>
            <a:ext uri="{FF2B5EF4-FFF2-40B4-BE49-F238E27FC236}">
              <a16:creationId xmlns:a16="http://schemas.microsoft.com/office/drawing/2014/main" id="{66B461C3-CC1E-431F-BD89-BAF760E19A22}"/>
            </a:ext>
          </a:extLst>
        </xdr:cNvPr>
        <xdr:cNvCxnSpPr/>
      </xdr:nvCxnSpPr>
      <xdr:spPr>
        <a:xfrm flipV="1">
          <a:off x="8750300" y="10729819"/>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35003</xdr:rowOff>
    </xdr:from>
    <xdr:to>
      <xdr:col>41</xdr:col>
      <xdr:colOff>101600</xdr:colOff>
      <xdr:row>62</xdr:row>
      <xdr:rowOff>136603</xdr:rowOff>
    </xdr:to>
    <xdr:sp macro="" textlink="">
      <xdr:nvSpPr>
        <xdr:cNvPr id="248" name="楕円 247">
          <a:extLst>
            <a:ext uri="{FF2B5EF4-FFF2-40B4-BE49-F238E27FC236}">
              <a16:creationId xmlns:a16="http://schemas.microsoft.com/office/drawing/2014/main" id="{95702283-DC4C-41B8-BCE9-AD7C0543A7A4}"/>
            </a:ext>
          </a:extLst>
        </xdr:cNvPr>
        <xdr:cNvSpPr/>
      </xdr:nvSpPr>
      <xdr:spPr>
        <a:xfrm>
          <a:off x="7810500" y="106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85803</xdr:rowOff>
    </xdr:from>
    <xdr:to>
      <xdr:col>45</xdr:col>
      <xdr:colOff>177800</xdr:colOff>
      <xdr:row>62</xdr:row>
      <xdr:rowOff>103627</xdr:rowOff>
    </xdr:to>
    <xdr:cxnSp macro="">
      <xdr:nvCxnSpPr>
        <xdr:cNvPr id="249" name="直線コネクタ 248">
          <a:extLst>
            <a:ext uri="{FF2B5EF4-FFF2-40B4-BE49-F238E27FC236}">
              <a16:creationId xmlns:a16="http://schemas.microsoft.com/office/drawing/2014/main" id="{0CFFE26D-6BAA-44A6-88DA-D9B0DCBB62C9}"/>
            </a:ext>
          </a:extLst>
        </xdr:cNvPr>
        <xdr:cNvCxnSpPr/>
      </xdr:nvCxnSpPr>
      <xdr:spPr>
        <a:xfrm>
          <a:off x="7861300" y="10715703"/>
          <a:ext cx="8890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39746</xdr:rowOff>
    </xdr:from>
    <xdr:to>
      <xdr:col>36</xdr:col>
      <xdr:colOff>165100</xdr:colOff>
      <xdr:row>62</xdr:row>
      <xdr:rowOff>141346</xdr:rowOff>
    </xdr:to>
    <xdr:sp macro="" textlink="">
      <xdr:nvSpPr>
        <xdr:cNvPr id="250" name="楕円 249">
          <a:extLst>
            <a:ext uri="{FF2B5EF4-FFF2-40B4-BE49-F238E27FC236}">
              <a16:creationId xmlns:a16="http://schemas.microsoft.com/office/drawing/2014/main" id="{B9A1BD74-EACA-426A-A5D5-1A8DFDB19AC1}"/>
            </a:ext>
          </a:extLst>
        </xdr:cNvPr>
        <xdr:cNvSpPr/>
      </xdr:nvSpPr>
      <xdr:spPr>
        <a:xfrm>
          <a:off x="6921500" y="10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85803</xdr:rowOff>
    </xdr:from>
    <xdr:to>
      <xdr:col>41</xdr:col>
      <xdr:colOff>50800</xdr:colOff>
      <xdr:row>62</xdr:row>
      <xdr:rowOff>90546</xdr:rowOff>
    </xdr:to>
    <xdr:cxnSp macro="">
      <xdr:nvCxnSpPr>
        <xdr:cNvPr id="251" name="直線コネクタ 250">
          <a:extLst>
            <a:ext uri="{FF2B5EF4-FFF2-40B4-BE49-F238E27FC236}">
              <a16:creationId xmlns:a16="http://schemas.microsoft.com/office/drawing/2014/main" id="{18E12BFE-51F9-42DF-AF24-84C3BFE321CC}"/>
            </a:ext>
          </a:extLst>
        </xdr:cNvPr>
        <xdr:cNvCxnSpPr/>
      </xdr:nvCxnSpPr>
      <xdr:spPr>
        <a:xfrm flipV="1">
          <a:off x="6972300" y="10715703"/>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7A188480-3960-47FE-8773-01EB11A41EB5}"/>
            </a:ext>
          </a:extLst>
        </xdr:cNvPr>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1E3E5EC8-CD48-4380-9967-F7B86CF747DA}"/>
            </a:ext>
          </a:extLst>
        </xdr:cNvPr>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ED22818C-9ABA-432D-BC56-94EC85660EB2}"/>
            </a:ext>
          </a:extLst>
        </xdr:cNvPr>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900401AF-91B6-4BA1-AE26-4ACB4678EC29}"/>
            </a:ext>
          </a:extLst>
        </xdr:cNvPr>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141846</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C234571F-2ED8-412C-8656-9CEFEE8316CA}"/>
            </a:ext>
          </a:extLst>
        </xdr:cNvPr>
        <xdr:cNvSpPr txBox="1"/>
      </xdr:nvSpPr>
      <xdr:spPr>
        <a:xfrm>
          <a:off x="9327095" y="107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145554</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9E5372B7-9E48-4AE4-9912-CFD83522AE6D}"/>
            </a:ext>
          </a:extLst>
        </xdr:cNvPr>
        <xdr:cNvSpPr txBox="1"/>
      </xdr:nvSpPr>
      <xdr:spPr>
        <a:xfrm>
          <a:off x="8450795" y="107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127730</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2E3BD318-CA91-4445-B4D2-44FF29973D2B}"/>
            </a:ext>
          </a:extLst>
        </xdr:cNvPr>
        <xdr:cNvSpPr txBox="1"/>
      </xdr:nvSpPr>
      <xdr:spPr>
        <a:xfrm>
          <a:off x="7561795" y="1075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132473</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76CBE11-A671-453F-9C77-FF13060896DE}"/>
            </a:ext>
          </a:extLst>
        </xdr:cNvPr>
        <xdr:cNvSpPr txBox="1"/>
      </xdr:nvSpPr>
      <xdr:spPr>
        <a:xfrm>
          <a:off x="6672795" y="1076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6581579-1586-4A9C-945C-BC3FAEF4F1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CC85E816-45A4-4B26-8FF3-B57A65F8C0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9D5E4715-702C-42A0-9E14-ED8AE212D2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515365B-0D9B-48D4-8E04-40E938BF77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8951AA8-8419-4995-A7A7-5235AE5CFF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36EF9D31-BEC4-43D9-AC3B-DC3B6FC9D8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A21C78B-94BE-42FC-876F-9BA8311500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97CCCA6-C0E3-4517-8870-3D34DDBFB7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C54238B1-7D40-473B-AE8B-A045B26320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1D170956-3B03-4815-9194-D1351676C7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5E548F42-9817-45A4-8A9A-CADB1BC5BA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25A38F03-A38A-46C6-A50D-4EE1F6895AF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993E2F29-88D5-46AF-9192-4D56ACE9DF31}"/>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8D9F5ED3-BCF2-469B-82E9-CF7677FB881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C04DCDA3-1D8B-43D1-8950-22480B5A871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C015F69B-94F1-4101-AD8D-0E95BEBBAFA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A391F044-EAFB-41C6-8FEF-82A539B69FC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E10A8543-25D3-4D3C-AB87-EDB65934239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3DA52726-B88D-4B84-A450-73F037433E4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EBC88F8E-6FF8-46B6-B426-2A46C9D63D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945D2B1F-C971-4446-B8F1-05FD6609628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19B1C1F9-F1E9-4D29-AFC1-118DFF45BC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EB3B33AB-3E10-4200-B22E-B66DC2D8ED34}"/>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8268DBB6-EA13-4FA5-AB26-E17C077CD2D3}"/>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4A166D0F-7D77-454F-831C-DE98AB0951D4}"/>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64217166-B148-4D51-932E-D3F061F3496A}"/>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8F1778A4-7959-44AD-8F55-F8CF03DD0B43}"/>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7E36882A-884C-45F9-8819-CDDCB78EC565}"/>
            </a:ext>
          </a:extLst>
        </xdr:cNvPr>
        <xdr:cNvSpPr txBox="1"/>
      </xdr:nvSpPr>
      <xdr:spPr>
        <a:xfrm>
          <a:off x="4673600" y="1402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C9558926-90D5-4CF2-AA73-AC791B413755}"/>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1069313C-A0B5-46A4-87E4-5E9C62FEFD1E}"/>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5C29584E-7EAD-43D4-9980-B7AAF4B7B8D5}"/>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994FCDE2-BCDE-4428-BB41-F979005A8EAB}"/>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DD72D6F5-5A95-4D03-84CD-87EA322BB354}"/>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2C6DAF6-E644-4465-A7FD-0D17799774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BC4A748-2B63-4FB4-9AFE-E3A66A24B8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8879D25-7ED9-4CA9-BFCC-1BF26831E7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EE0C2F4-B1CF-4BA0-AC76-8DD991E8EE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1923FA4-8C74-4D32-BC2D-F9BAEFEB67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98" name="楕円 297">
          <a:extLst>
            <a:ext uri="{FF2B5EF4-FFF2-40B4-BE49-F238E27FC236}">
              <a16:creationId xmlns:a16="http://schemas.microsoft.com/office/drawing/2014/main" id="{A6693751-6E7B-41D7-9BD9-A02670640956}"/>
            </a:ext>
          </a:extLst>
        </xdr:cNvPr>
        <xdr:cNvSpPr/>
      </xdr:nvSpPr>
      <xdr:spPr>
        <a:xfrm>
          <a:off x="45847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145051</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C28E29FE-E405-4B95-8666-DD4D3027DA9C}"/>
            </a:ext>
          </a:extLst>
        </xdr:cNvPr>
        <xdr:cNvSpPr txBox="1"/>
      </xdr:nvSpPr>
      <xdr:spPr>
        <a:xfrm>
          <a:off x="4673600" y="138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74168</xdr:rowOff>
    </xdr:from>
    <xdr:to>
      <xdr:col>20</xdr:col>
      <xdr:colOff>38100</xdr:colOff>
      <xdr:row>82</xdr:row>
      <xdr:rowOff>4318</xdr:rowOff>
    </xdr:to>
    <xdr:sp macro="" textlink="">
      <xdr:nvSpPr>
        <xdr:cNvPr id="300" name="楕円 299">
          <a:extLst>
            <a:ext uri="{FF2B5EF4-FFF2-40B4-BE49-F238E27FC236}">
              <a16:creationId xmlns:a16="http://schemas.microsoft.com/office/drawing/2014/main" id="{B4313BD3-9D03-46D8-947C-86B2A3A01E8C}"/>
            </a:ext>
          </a:extLst>
        </xdr:cNvPr>
        <xdr:cNvSpPr/>
      </xdr:nvSpPr>
      <xdr:spPr>
        <a:xfrm>
          <a:off x="3746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124968</xdr:rowOff>
    </xdr:from>
    <xdr:to>
      <xdr:col>24</xdr:col>
      <xdr:colOff>63500</xdr:colOff>
      <xdr:row>82</xdr:row>
      <xdr:rowOff>1524</xdr:rowOff>
    </xdr:to>
    <xdr:cxnSp macro="">
      <xdr:nvCxnSpPr>
        <xdr:cNvPr id="301" name="直線コネクタ 300">
          <a:extLst>
            <a:ext uri="{FF2B5EF4-FFF2-40B4-BE49-F238E27FC236}">
              <a16:creationId xmlns:a16="http://schemas.microsoft.com/office/drawing/2014/main" id="{707A7C00-03EB-4D48-878B-3B7E7A8F97D6}"/>
            </a:ext>
          </a:extLst>
        </xdr:cNvPr>
        <xdr:cNvCxnSpPr/>
      </xdr:nvCxnSpPr>
      <xdr:spPr>
        <a:xfrm>
          <a:off x="3797300" y="1401241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28448</xdr:rowOff>
    </xdr:from>
    <xdr:to>
      <xdr:col>15</xdr:col>
      <xdr:colOff>101600</xdr:colOff>
      <xdr:row>81</xdr:row>
      <xdr:rowOff>130048</xdr:rowOff>
    </xdr:to>
    <xdr:sp macro="" textlink="">
      <xdr:nvSpPr>
        <xdr:cNvPr id="302" name="楕円 301">
          <a:extLst>
            <a:ext uri="{FF2B5EF4-FFF2-40B4-BE49-F238E27FC236}">
              <a16:creationId xmlns:a16="http://schemas.microsoft.com/office/drawing/2014/main" id="{DBA731B1-9B89-4A0F-A01A-A3E417FD0C81}"/>
            </a:ext>
          </a:extLst>
        </xdr:cNvPr>
        <xdr:cNvSpPr/>
      </xdr:nvSpPr>
      <xdr:spPr>
        <a:xfrm>
          <a:off x="2857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79248</xdr:rowOff>
    </xdr:from>
    <xdr:to>
      <xdr:col>19</xdr:col>
      <xdr:colOff>177800</xdr:colOff>
      <xdr:row>81</xdr:row>
      <xdr:rowOff>124968</xdr:rowOff>
    </xdr:to>
    <xdr:cxnSp macro="">
      <xdr:nvCxnSpPr>
        <xdr:cNvPr id="303" name="直線コネクタ 302">
          <a:extLst>
            <a:ext uri="{FF2B5EF4-FFF2-40B4-BE49-F238E27FC236}">
              <a16:creationId xmlns:a16="http://schemas.microsoft.com/office/drawing/2014/main" id="{9888BA0C-9B68-42EB-AFB9-DDF301A10623}"/>
            </a:ext>
          </a:extLst>
        </xdr:cNvPr>
        <xdr:cNvCxnSpPr/>
      </xdr:nvCxnSpPr>
      <xdr:spPr>
        <a:xfrm>
          <a:off x="2908300" y="139666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145035</xdr:rowOff>
    </xdr:from>
    <xdr:to>
      <xdr:col>10</xdr:col>
      <xdr:colOff>165100</xdr:colOff>
      <xdr:row>81</xdr:row>
      <xdr:rowOff>75185</xdr:rowOff>
    </xdr:to>
    <xdr:sp macro="" textlink="">
      <xdr:nvSpPr>
        <xdr:cNvPr id="304" name="楕円 303">
          <a:extLst>
            <a:ext uri="{FF2B5EF4-FFF2-40B4-BE49-F238E27FC236}">
              <a16:creationId xmlns:a16="http://schemas.microsoft.com/office/drawing/2014/main" id="{F54A0CBF-4B6E-4B14-91AD-F98B41E16A0A}"/>
            </a:ext>
          </a:extLst>
        </xdr:cNvPr>
        <xdr:cNvSpPr/>
      </xdr:nvSpPr>
      <xdr:spPr>
        <a:xfrm>
          <a:off x="1968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24385</xdr:rowOff>
    </xdr:from>
    <xdr:to>
      <xdr:col>15</xdr:col>
      <xdr:colOff>50800</xdr:colOff>
      <xdr:row>81</xdr:row>
      <xdr:rowOff>79248</xdr:rowOff>
    </xdr:to>
    <xdr:cxnSp macro="">
      <xdr:nvCxnSpPr>
        <xdr:cNvPr id="305" name="直線コネクタ 304">
          <a:extLst>
            <a:ext uri="{FF2B5EF4-FFF2-40B4-BE49-F238E27FC236}">
              <a16:creationId xmlns:a16="http://schemas.microsoft.com/office/drawing/2014/main" id="{E77CDF32-C2DD-4DD1-895F-19D70145A083}"/>
            </a:ext>
          </a:extLst>
        </xdr:cNvPr>
        <xdr:cNvCxnSpPr/>
      </xdr:nvCxnSpPr>
      <xdr:spPr>
        <a:xfrm>
          <a:off x="2019300" y="1391183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97028</xdr:rowOff>
    </xdr:from>
    <xdr:to>
      <xdr:col>6</xdr:col>
      <xdr:colOff>38100</xdr:colOff>
      <xdr:row>81</xdr:row>
      <xdr:rowOff>27178</xdr:rowOff>
    </xdr:to>
    <xdr:sp macro="" textlink="">
      <xdr:nvSpPr>
        <xdr:cNvPr id="306" name="楕円 305">
          <a:extLst>
            <a:ext uri="{FF2B5EF4-FFF2-40B4-BE49-F238E27FC236}">
              <a16:creationId xmlns:a16="http://schemas.microsoft.com/office/drawing/2014/main" id="{613E7D07-4FD3-46D5-B89F-0F8CD0F25054}"/>
            </a:ext>
          </a:extLst>
        </xdr:cNvPr>
        <xdr:cNvSpPr/>
      </xdr:nvSpPr>
      <xdr:spPr>
        <a:xfrm>
          <a:off x="1079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147828</xdr:rowOff>
    </xdr:from>
    <xdr:to>
      <xdr:col>10</xdr:col>
      <xdr:colOff>114300</xdr:colOff>
      <xdr:row>81</xdr:row>
      <xdr:rowOff>24385</xdr:rowOff>
    </xdr:to>
    <xdr:cxnSp macro="">
      <xdr:nvCxnSpPr>
        <xdr:cNvPr id="307" name="直線コネクタ 306">
          <a:extLst>
            <a:ext uri="{FF2B5EF4-FFF2-40B4-BE49-F238E27FC236}">
              <a16:creationId xmlns:a16="http://schemas.microsoft.com/office/drawing/2014/main" id="{7ACDBF8E-6012-4989-8A7B-04E8DF72E60F}"/>
            </a:ext>
          </a:extLst>
        </xdr:cNvPr>
        <xdr:cNvCxnSpPr/>
      </xdr:nvCxnSpPr>
      <xdr:spPr>
        <a:xfrm>
          <a:off x="1130300" y="1386382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a:extLst>
            <a:ext uri="{FF2B5EF4-FFF2-40B4-BE49-F238E27FC236}">
              <a16:creationId xmlns:a16="http://schemas.microsoft.com/office/drawing/2014/main" id="{70970123-9417-4CD1-A78F-2FA85A641251}"/>
            </a:ext>
          </a:extLst>
        </xdr:cNvPr>
        <xdr:cNvSpPr txBox="1"/>
      </xdr:nvSpPr>
      <xdr:spPr>
        <a:xfrm>
          <a:off x="35820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a:extLst>
            <a:ext uri="{FF2B5EF4-FFF2-40B4-BE49-F238E27FC236}">
              <a16:creationId xmlns:a16="http://schemas.microsoft.com/office/drawing/2014/main" id="{61E7684B-C01E-45A1-AE5A-5703849120E0}"/>
            </a:ext>
          </a:extLst>
        </xdr:cNvPr>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a:extLst>
            <a:ext uri="{FF2B5EF4-FFF2-40B4-BE49-F238E27FC236}">
              <a16:creationId xmlns:a16="http://schemas.microsoft.com/office/drawing/2014/main" id="{20B0C7B3-2CD9-4299-BAA0-C58D80B7F8BD}"/>
            </a:ext>
          </a:extLst>
        </xdr:cNvPr>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a:extLst>
            <a:ext uri="{FF2B5EF4-FFF2-40B4-BE49-F238E27FC236}">
              <a16:creationId xmlns:a16="http://schemas.microsoft.com/office/drawing/2014/main" id="{129FFBFD-B80A-4BDC-8FED-B46A728D8FD1}"/>
            </a:ext>
          </a:extLst>
        </xdr:cNvPr>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20845</xdr:rowOff>
    </xdr:from>
    <xdr:ext cx="405111" cy="259045"/>
    <xdr:sp macro="" textlink="">
      <xdr:nvSpPr>
        <xdr:cNvPr id="312" name="n_1mainValue【公営住宅】&#10;有形固定資産減価償却率">
          <a:extLst>
            <a:ext uri="{FF2B5EF4-FFF2-40B4-BE49-F238E27FC236}">
              <a16:creationId xmlns:a16="http://schemas.microsoft.com/office/drawing/2014/main" id="{ED78E282-082A-4F10-90AA-BFFED9A35403}"/>
            </a:ext>
          </a:extLst>
        </xdr:cNvPr>
        <xdr:cNvSpPr txBox="1"/>
      </xdr:nvSpPr>
      <xdr:spPr>
        <a:xfrm>
          <a:off x="35820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13" name="n_2mainValue【公営住宅】&#10;有形固定資産減価償却率">
          <a:extLst>
            <a:ext uri="{FF2B5EF4-FFF2-40B4-BE49-F238E27FC236}">
              <a16:creationId xmlns:a16="http://schemas.microsoft.com/office/drawing/2014/main" id="{2F529F99-DC4D-416B-917A-A2E675FEE431}"/>
            </a:ext>
          </a:extLst>
        </xdr:cNvPr>
        <xdr:cNvSpPr txBox="1"/>
      </xdr:nvSpPr>
      <xdr:spPr>
        <a:xfrm>
          <a:off x="2705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91712</xdr:rowOff>
    </xdr:from>
    <xdr:ext cx="405111" cy="259045"/>
    <xdr:sp macro="" textlink="">
      <xdr:nvSpPr>
        <xdr:cNvPr id="314" name="n_3mainValue【公営住宅】&#10;有形固定資産減価償却率">
          <a:extLst>
            <a:ext uri="{FF2B5EF4-FFF2-40B4-BE49-F238E27FC236}">
              <a16:creationId xmlns:a16="http://schemas.microsoft.com/office/drawing/2014/main" id="{93547FA1-0E6E-4CF3-941C-24B15D9EA4C0}"/>
            </a:ext>
          </a:extLst>
        </xdr:cNvPr>
        <xdr:cNvSpPr txBox="1"/>
      </xdr:nvSpPr>
      <xdr:spPr>
        <a:xfrm>
          <a:off x="18167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15" name="n_4mainValue【公営住宅】&#10;有形固定資産減価償却率">
          <a:extLst>
            <a:ext uri="{FF2B5EF4-FFF2-40B4-BE49-F238E27FC236}">
              <a16:creationId xmlns:a16="http://schemas.microsoft.com/office/drawing/2014/main" id="{2E66720A-EE80-4E60-B0E1-15790B78A8B0}"/>
            </a:ext>
          </a:extLst>
        </xdr:cNvPr>
        <xdr:cNvSpPr txBox="1"/>
      </xdr:nvSpPr>
      <xdr:spPr>
        <a:xfrm>
          <a:off x="927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B56FC5E8-81BE-4F6B-B9D3-D92794A585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1CF375D2-E908-4CDE-AD93-F4BDA79904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23DAB954-5610-4AD2-96D7-1AD115D7CB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8E50ECDF-F90F-4E82-94BE-4D52823FA09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FE996E4C-1F3F-4C1D-9EE9-B4258A7C6B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28FCFE8D-5DAD-4983-9B3F-C4E11F43087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395E7224-2479-4BE4-8F9E-F92B878607D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EA2784B-A0B5-48B9-8BA4-C58010B12F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86652800-2564-4AE1-8A4B-7D184B4E54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8AD3F157-5082-4905-86A0-193D65206D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70C1FF17-2B35-43AC-9B24-F7D66E4E4E3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2803EF85-4308-4854-BE71-C8096AE277A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27EB8363-896C-4DC1-8A23-F01C631FEE8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A1F69AE2-5D7C-4B9B-9A98-ED51D363FF6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52B587D7-3388-4520-A766-2ADCB44224B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3A79E2F0-428E-42D4-97EA-6FFEE06E12D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57DC4FFF-4CDC-4FCB-89CB-8CAA6CD1652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4206F572-4C5B-4154-BC22-2598FC81F69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E510FE34-4488-4F58-B2AA-31F12F651AF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AAFBA293-C935-4D9A-85A7-2572FE5E3AC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46F72C37-570A-4115-954D-70C4EF8394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99A1D99E-3A43-42CE-8467-8B9BD36A61B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99D17C40-B941-4A3B-AA5C-747BD1DACF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EA174C40-D5AD-4860-8658-C92E29A2C053}"/>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AD2DE25D-6A5A-49A8-A3D5-E618B12A538C}"/>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670087D3-8E86-41EB-A5A9-67FC85902465}"/>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7CF557ED-3534-46CC-A7B2-3E3DB9B7F390}"/>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643F75-64FA-40C6-842D-30FDCA877BE3}"/>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97865429-D599-44B6-B940-6C1FCE046E83}"/>
            </a:ext>
          </a:extLst>
        </xdr:cNvPr>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410E7B36-5E9A-472F-A53A-7FFDE295D4E9}"/>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31A3E917-9D06-44C2-BDE1-918D88E58FD6}"/>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AF6D05C6-9455-45E1-AAEA-2A99FD95647A}"/>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7CDEBE83-B06E-4DC4-BEB8-F6962788B0D2}"/>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46A0E2C5-2189-4149-956B-306D8256615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F0C0839-12C7-4328-B86F-566ECA8526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22B8DC3-049E-429D-B775-91FF3BF5DD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F399DCF-0663-4045-9BF5-EA7D254BDFB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D7EB94F-3443-4416-AC82-10E8FA5547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373AE9C-22DC-4F4D-B4B8-C6639DFB7F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5" name="楕円 354">
          <a:extLst>
            <a:ext uri="{FF2B5EF4-FFF2-40B4-BE49-F238E27FC236}">
              <a16:creationId xmlns:a16="http://schemas.microsoft.com/office/drawing/2014/main" id="{791C10D7-9AE8-4699-8B3F-B3B2ECE5C3EF}"/>
            </a:ext>
          </a:extLst>
        </xdr:cNvPr>
        <xdr:cNvSpPr/>
      </xdr:nvSpPr>
      <xdr:spPr>
        <a:xfrm>
          <a:off x="10426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121938</xdr:rowOff>
    </xdr:from>
    <xdr:ext cx="469744" cy="259045"/>
    <xdr:sp macro="" textlink="">
      <xdr:nvSpPr>
        <xdr:cNvPr id="356" name="【公営住宅】&#10;一人当たり面積該当値テキスト">
          <a:extLst>
            <a:ext uri="{FF2B5EF4-FFF2-40B4-BE49-F238E27FC236}">
              <a16:creationId xmlns:a16="http://schemas.microsoft.com/office/drawing/2014/main" id="{96A73F3B-832D-4AF8-B773-E82CAB79FD7F}"/>
            </a:ext>
          </a:extLst>
        </xdr:cNvPr>
        <xdr:cNvSpPr txBox="1"/>
      </xdr:nvSpPr>
      <xdr:spPr>
        <a:xfrm>
          <a:off x="10515600"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57" name="楕円 356">
          <a:extLst>
            <a:ext uri="{FF2B5EF4-FFF2-40B4-BE49-F238E27FC236}">
              <a16:creationId xmlns:a16="http://schemas.microsoft.com/office/drawing/2014/main" id="{81C871A8-5AFB-458A-8B05-24580EAD0DB6}"/>
            </a:ext>
          </a:extLst>
        </xdr:cNvPr>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22861</xdr:rowOff>
    </xdr:from>
    <xdr:to>
      <xdr:col>55</xdr:col>
      <xdr:colOff>0</xdr:colOff>
      <xdr:row>85</xdr:row>
      <xdr:rowOff>26670</xdr:rowOff>
    </xdr:to>
    <xdr:cxnSp macro="">
      <xdr:nvCxnSpPr>
        <xdr:cNvPr id="358" name="直線コネクタ 357">
          <a:extLst>
            <a:ext uri="{FF2B5EF4-FFF2-40B4-BE49-F238E27FC236}">
              <a16:creationId xmlns:a16="http://schemas.microsoft.com/office/drawing/2014/main" id="{7C728329-633D-4D40-A399-CB5CA0563D8B}"/>
            </a:ext>
          </a:extLst>
        </xdr:cNvPr>
        <xdr:cNvCxnSpPr/>
      </xdr:nvCxnSpPr>
      <xdr:spPr>
        <a:xfrm flipV="1">
          <a:off x="9639300" y="1459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151130</xdr:rowOff>
    </xdr:from>
    <xdr:to>
      <xdr:col>46</xdr:col>
      <xdr:colOff>38100</xdr:colOff>
      <xdr:row>85</xdr:row>
      <xdr:rowOff>81280</xdr:rowOff>
    </xdr:to>
    <xdr:sp macro="" textlink="">
      <xdr:nvSpPr>
        <xdr:cNvPr id="359" name="楕円 358">
          <a:extLst>
            <a:ext uri="{FF2B5EF4-FFF2-40B4-BE49-F238E27FC236}">
              <a16:creationId xmlns:a16="http://schemas.microsoft.com/office/drawing/2014/main" id="{AEEE2624-D331-4D51-AFF0-B90793BD77F5}"/>
            </a:ext>
          </a:extLst>
        </xdr:cNvPr>
        <xdr:cNvSpPr/>
      </xdr:nvSpPr>
      <xdr:spPr>
        <a:xfrm>
          <a:off x="8699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30480</xdr:rowOff>
    </xdr:to>
    <xdr:cxnSp macro="">
      <xdr:nvCxnSpPr>
        <xdr:cNvPr id="360" name="直線コネクタ 359">
          <a:extLst>
            <a:ext uri="{FF2B5EF4-FFF2-40B4-BE49-F238E27FC236}">
              <a16:creationId xmlns:a16="http://schemas.microsoft.com/office/drawing/2014/main" id="{182EC0C7-C43A-49F8-A15A-7070CBD59FB3}"/>
            </a:ext>
          </a:extLst>
        </xdr:cNvPr>
        <xdr:cNvCxnSpPr/>
      </xdr:nvCxnSpPr>
      <xdr:spPr>
        <a:xfrm flipV="1">
          <a:off x="8750300" y="1459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154178</xdr:rowOff>
    </xdr:from>
    <xdr:to>
      <xdr:col>41</xdr:col>
      <xdr:colOff>101600</xdr:colOff>
      <xdr:row>85</xdr:row>
      <xdr:rowOff>84328</xdr:rowOff>
    </xdr:to>
    <xdr:sp macro="" textlink="">
      <xdr:nvSpPr>
        <xdr:cNvPr id="361" name="楕円 360">
          <a:extLst>
            <a:ext uri="{FF2B5EF4-FFF2-40B4-BE49-F238E27FC236}">
              <a16:creationId xmlns:a16="http://schemas.microsoft.com/office/drawing/2014/main" id="{30B76105-4F92-49DC-8F19-8C937BC95F86}"/>
            </a:ext>
          </a:extLst>
        </xdr:cNvPr>
        <xdr:cNvSpPr/>
      </xdr:nvSpPr>
      <xdr:spPr>
        <a:xfrm>
          <a:off x="7810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30480</xdr:rowOff>
    </xdr:from>
    <xdr:to>
      <xdr:col>45</xdr:col>
      <xdr:colOff>177800</xdr:colOff>
      <xdr:row>85</xdr:row>
      <xdr:rowOff>33528</xdr:rowOff>
    </xdr:to>
    <xdr:cxnSp macro="">
      <xdr:nvCxnSpPr>
        <xdr:cNvPr id="362" name="直線コネクタ 361">
          <a:extLst>
            <a:ext uri="{FF2B5EF4-FFF2-40B4-BE49-F238E27FC236}">
              <a16:creationId xmlns:a16="http://schemas.microsoft.com/office/drawing/2014/main" id="{9E09A6EF-124B-4D41-A3EF-38DDFB0D8CDC}"/>
            </a:ext>
          </a:extLst>
        </xdr:cNvPr>
        <xdr:cNvCxnSpPr/>
      </xdr:nvCxnSpPr>
      <xdr:spPr>
        <a:xfrm flipV="1">
          <a:off x="7861300" y="1460373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157226</xdr:rowOff>
    </xdr:from>
    <xdr:to>
      <xdr:col>36</xdr:col>
      <xdr:colOff>165100</xdr:colOff>
      <xdr:row>85</xdr:row>
      <xdr:rowOff>87376</xdr:rowOff>
    </xdr:to>
    <xdr:sp macro="" textlink="">
      <xdr:nvSpPr>
        <xdr:cNvPr id="363" name="楕円 362">
          <a:extLst>
            <a:ext uri="{FF2B5EF4-FFF2-40B4-BE49-F238E27FC236}">
              <a16:creationId xmlns:a16="http://schemas.microsoft.com/office/drawing/2014/main" id="{A24B58D3-D51D-4E19-BE25-83E37CEC13EE}"/>
            </a:ext>
          </a:extLst>
        </xdr:cNvPr>
        <xdr:cNvSpPr/>
      </xdr:nvSpPr>
      <xdr:spPr>
        <a:xfrm>
          <a:off x="69215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33528</xdr:rowOff>
    </xdr:from>
    <xdr:to>
      <xdr:col>41</xdr:col>
      <xdr:colOff>50800</xdr:colOff>
      <xdr:row>85</xdr:row>
      <xdr:rowOff>36576</xdr:rowOff>
    </xdr:to>
    <xdr:cxnSp macro="">
      <xdr:nvCxnSpPr>
        <xdr:cNvPr id="364" name="直線コネクタ 363">
          <a:extLst>
            <a:ext uri="{FF2B5EF4-FFF2-40B4-BE49-F238E27FC236}">
              <a16:creationId xmlns:a16="http://schemas.microsoft.com/office/drawing/2014/main" id="{63A2EE9C-0576-4B25-BCD8-C2F8F88A7F67}"/>
            </a:ext>
          </a:extLst>
        </xdr:cNvPr>
        <xdr:cNvCxnSpPr/>
      </xdr:nvCxnSpPr>
      <xdr:spPr>
        <a:xfrm flipV="1">
          <a:off x="6972300" y="146067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a:extLst>
            <a:ext uri="{FF2B5EF4-FFF2-40B4-BE49-F238E27FC236}">
              <a16:creationId xmlns:a16="http://schemas.microsoft.com/office/drawing/2014/main" id="{40354A91-70AA-4158-8645-3199282D638A}"/>
            </a:ext>
          </a:extLst>
        </xdr:cNvPr>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FFB2EFC4-0538-4100-8F88-A19F10C21AF4}"/>
            </a:ext>
          </a:extLst>
        </xdr:cNvPr>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EB7B049E-9197-44FE-B1D0-C4A1E8149F08}"/>
            </a:ext>
          </a:extLst>
        </xdr:cNvPr>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FE57B66F-D131-4672-8DE1-11EB806A724E}"/>
            </a:ext>
          </a:extLst>
        </xdr:cNvPr>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69" name="n_1mainValue【公営住宅】&#10;一人当たり面積">
          <a:extLst>
            <a:ext uri="{FF2B5EF4-FFF2-40B4-BE49-F238E27FC236}">
              <a16:creationId xmlns:a16="http://schemas.microsoft.com/office/drawing/2014/main" id="{AE6634D6-5A7A-42D7-8D5C-531198CE8C6F}"/>
            </a:ext>
          </a:extLst>
        </xdr:cNvPr>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72407</xdr:rowOff>
    </xdr:from>
    <xdr:ext cx="469744" cy="259045"/>
    <xdr:sp macro="" textlink="">
      <xdr:nvSpPr>
        <xdr:cNvPr id="370" name="n_2mainValue【公営住宅】&#10;一人当たり面積">
          <a:extLst>
            <a:ext uri="{FF2B5EF4-FFF2-40B4-BE49-F238E27FC236}">
              <a16:creationId xmlns:a16="http://schemas.microsoft.com/office/drawing/2014/main" id="{8F76E225-C94B-4335-A4F3-E908E2CD9276}"/>
            </a:ext>
          </a:extLst>
        </xdr:cNvPr>
        <xdr:cNvSpPr txBox="1"/>
      </xdr:nvSpPr>
      <xdr:spPr>
        <a:xfrm>
          <a:off x="85154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75455</xdr:rowOff>
    </xdr:from>
    <xdr:ext cx="469744" cy="259045"/>
    <xdr:sp macro="" textlink="">
      <xdr:nvSpPr>
        <xdr:cNvPr id="371" name="n_3mainValue【公営住宅】&#10;一人当たり面積">
          <a:extLst>
            <a:ext uri="{FF2B5EF4-FFF2-40B4-BE49-F238E27FC236}">
              <a16:creationId xmlns:a16="http://schemas.microsoft.com/office/drawing/2014/main" id="{8C4C754E-9C0D-4229-BD42-D9DC81280F40}"/>
            </a:ext>
          </a:extLst>
        </xdr:cNvPr>
        <xdr:cNvSpPr txBox="1"/>
      </xdr:nvSpPr>
      <xdr:spPr>
        <a:xfrm>
          <a:off x="7626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78503</xdr:rowOff>
    </xdr:from>
    <xdr:ext cx="469744" cy="259045"/>
    <xdr:sp macro="" textlink="">
      <xdr:nvSpPr>
        <xdr:cNvPr id="372" name="n_4mainValue【公営住宅】&#10;一人当たり面積">
          <a:extLst>
            <a:ext uri="{FF2B5EF4-FFF2-40B4-BE49-F238E27FC236}">
              <a16:creationId xmlns:a16="http://schemas.microsoft.com/office/drawing/2014/main" id="{3190B000-210B-4D72-824D-70EAE7BAF904}"/>
            </a:ext>
          </a:extLst>
        </xdr:cNvPr>
        <xdr:cNvSpPr txBox="1"/>
      </xdr:nvSpPr>
      <xdr:spPr>
        <a:xfrm>
          <a:off x="6737427" y="1465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C0D9ECCD-6555-4BCD-852C-5754CB80EF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9F2450A7-DEE7-4F03-81CF-88910D2C4C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75B3F8B1-708A-458A-92A2-9E6CD93B5C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F8EC4ABE-2DDB-48D7-9FBB-87637F4ABE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DC9F9E5B-D9AD-43C6-9DEF-E7066E5112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574AB54-8655-46D8-8B08-1B6D73102E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300C2DF2-BFCB-48AB-8A88-5BD3572B41A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73EF0396-C41E-443E-B966-A2BE120C85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E8A538EE-0338-45F6-954A-5A004E7229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11B6105A-BC2B-4F05-BD9E-CC43FF97771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B4DDE2CF-1074-4165-965A-98ED018383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9F2AB19E-9D53-4519-B2C9-7503AEA6BA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F0DDB8C4-125E-437C-8AD1-5E9BB4395B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78753173-210E-497C-9C95-811D28507E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AF7EEAE3-1292-4780-9AE4-EB39D8C9A85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FD83798A-C36B-4373-B98F-4DA2B907022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557F4BE9-7DA2-41A5-BC3F-81C0459C09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26C9C105-C3F5-4557-8B25-243A952B75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633D1D3E-6482-4577-9D7B-456037BA29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3F70A26D-6818-45CB-837B-109617FC3A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CA32877F-FC0C-47D3-ACF9-968AC2DF70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D31E0832-AF83-4600-85CE-8C689DEF5D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E8963F7A-14AE-4097-8241-919E2B119B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D2F9F1A0-9504-4355-981B-234F5203BFA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2FD483B2-E2B1-46C0-B8C4-14BB01A22DE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B6B12962-B3EC-4371-ABFA-8A376DEE39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E9C5D3DD-DA92-4136-B629-092DF59163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11001877-F204-4872-B113-6F3B832C3A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327901AE-26F7-4C3E-A895-0410EC9CB7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84540824-F666-4933-BDA8-C2577DB980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066C2145-3569-4CCF-9CFA-C993FB182A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41909CE4-17B1-42D5-BC90-301E8AD61FD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1EA0E216-E9CC-470A-A35B-89679DBB2B6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D24EFCA0-3953-4F33-B36F-6C3C4F89E5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4E2D0E62-16EB-447A-BFE3-B0204F9633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937F9CA3-8C13-4FFF-891A-53E802D4A4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58362C41-4C7D-47B0-A934-8E36FC98D7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C735E026-CF80-4C04-A138-CEE2345E0A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0570FDC6-BA28-41BC-BDEE-46FD953AEA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884D21EE-FFB5-45A0-8E38-AF282F2E33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id="{D567844B-B90B-4B5D-94B8-A0A838D2DB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id="{84FAFD6A-4BE8-4C41-8FE3-5DEBAF9014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a:extLst>
            <a:ext uri="{FF2B5EF4-FFF2-40B4-BE49-F238E27FC236}">
              <a16:creationId xmlns:a16="http://schemas.microsoft.com/office/drawing/2014/main" id="{FE5CB6A6-D6DF-4868-903D-9AEA5D83B2F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a:extLst>
            <a:ext uri="{FF2B5EF4-FFF2-40B4-BE49-F238E27FC236}">
              <a16:creationId xmlns:a16="http://schemas.microsoft.com/office/drawing/2014/main" id="{46BD4C2F-259D-4E81-AEB9-693F117981C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a:extLst>
            <a:ext uri="{FF2B5EF4-FFF2-40B4-BE49-F238E27FC236}">
              <a16:creationId xmlns:a16="http://schemas.microsoft.com/office/drawing/2014/main" id="{21CC8A59-81B0-4926-A85F-2E747FA6EFD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a:extLst>
            <a:ext uri="{FF2B5EF4-FFF2-40B4-BE49-F238E27FC236}">
              <a16:creationId xmlns:a16="http://schemas.microsoft.com/office/drawing/2014/main" id="{E7DD6C87-668E-4A0C-9371-DA156DFEA2D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a:extLst>
            <a:ext uri="{FF2B5EF4-FFF2-40B4-BE49-F238E27FC236}">
              <a16:creationId xmlns:a16="http://schemas.microsoft.com/office/drawing/2014/main" id="{A142E691-5D89-46E3-AC3A-67733382F89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a:extLst>
            <a:ext uri="{FF2B5EF4-FFF2-40B4-BE49-F238E27FC236}">
              <a16:creationId xmlns:a16="http://schemas.microsoft.com/office/drawing/2014/main" id="{F43FAE1E-1E02-4957-8055-7150F3056C8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a:extLst>
            <a:ext uri="{FF2B5EF4-FFF2-40B4-BE49-F238E27FC236}">
              <a16:creationId xmlns:a16="http://schemas.microsoft.com/office/drawing/2014/main" id="{CB637B17-F899-4E54-AC9C-CCB3091F8DD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a:extLst>
            <a:ext uri="{FF2B5EF4-FFF2-40B4-BE49-F238E27FC236}">
              <a16:creationId xmlns:a16="http://schemas.microsoft.com/office/drawing/2014/main" id="{40A84064-D5C6-41A5-B6C0-8DE9171D37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a:extLst>
            <a:ext uri="{FF2B5EF4-FFF2-40B4-BE49-F238E27FC236}">
              <a16:creationId xmlns:a16="http://schemas.microsoft.com/office/drawing/2014/main" id="{DF9CF251-1920-4A73-8CC3-50B0A760649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a:extLst>
            <a:ext uri="{FF2B5EF4-FFF2-40B4-BE49-F238E27FC236}">
              <a16:creationId xmlns:a16="http://schemas.microsoft.com/office/drawing/2014/main" id="{AD3F44B2-C54D-47D7-9D21-8AF9C401532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a:extLst>
            <a:ext uri="{FF2B5EF4-FFF2-40B4-BE49-F238E27FC236}">
              <a16:creationId xmlns:a16="http://schemas.microsoft.com/office/drawing/2014/main" id="{B9D9D2AD-1D4D-435A-826D-8A092AC50A2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1646F14C-51E6-4FB5-8A50-37CA128C98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a:extLst>
            <a:ext uri="{FF2B5EF4-FFF2-40B4-BE49-F238E27FC236}">
              <a16:creationId xmlns:a16="http://schemas.microsoft.com/office/drawing/2014/main" id="{A85BB96D-149D-4117-B52A-C96D7F8C483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a:extLst>
            <a:ext uri="{FF2B5EF4-FFF2-40B4-BE49-F238E27FC236}">
              <a16:creationId xmlns:a16="http://schemas.microsoft.com/office/drawing/2014/main" id="{0F50D64D-69E9-410A-9C65-BB7D0F684E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429" name="直線コネクタ 428">
          <a:extLst>
            <a:ext uri="{FF2B5EF4-FFF2-40B4-BE49-F238E27FC236}">
              <a16:creationId xmlns:a16="http://schemas.microsoft.com/office/drawing/2014/main" id="{A6E1BEFE-48A4-495B-BC35-3F3F67F3B8E5}"/>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430" name="【学校施設】&#10;有形固定資産減価償却率最小値テキスト">
          <a:extLst>
            <a:ext uri="{FF2B5EF4-FFF2-40B4-BE49-F238E27FC236}">
              <a16:creationId xmlns:a16="http://schemas.microsoft.com/office/drawing/2014/main" id="{E947191F-6F27-4E3E-98F2-1DF49CEFCE3C}"/>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431" name="直線コネクタ 430">
          <a:extLst>
            <a:ext uri="{FF2B5EF4-FFF2-40B4-BE49-F238E27FC236}">
              <a16:creationId xmlns:a16="http://schemas.microsoft.com/office/drawing/2014/main" id="{02DCC7D1-45FC-44CA-8A94-DA7C2A847C5B}"/>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32" name="【学校施設】&#10;有形固定資産減価償却率最大値テキスト">
          <a:extLst>
            <a:ext uri="{FF2B5EF4-FFF2-40B4-BE49-F238E27FC236}">
              <a16:creationId xmlns:a16="http://schemas.microsoft.com/office/drawing/2014/main" id="{9C2E2F17-89CE-4F22-B1FA-3905F68B0538}"/>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33" name="直線コネクタ 432">
          <a:extLst>
            <a:ext uri="{FF2B5EF4-FFF2-40B4-BE49-F238E27FC236}">
              <a16:creationId xmlns:a16="http://schemas.microsoft.com/office/drawing/2014/main" id="{B2C6773D-8F46-49C2-A860-F34EB494F051}"/>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434" name="【学校施設】&#10;有形固定資産減価償却率平均値テキスト">
          <a:extLst>
            <a:ext uri="{FF2B5EF4-FFF2-40B4-BE49-F238E27FC236}">
              <a16:creationId xmlns:a16="http://schemas.microsoft.com/office/drawing/2014/main" id="{123041F6-5B40-40BE-9C20-A3E6974A8BFD}"/>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35" name="フローチャート: 判断 434">
          <a:extLst>
            <a:ext uri="{FF2B5EF4-FFF2-40B4-BE49-F238E27FC236}">
              <a16:creationId xmlns:a16="http://schemas.microsoft.com/office/drawing/2014/main" id="{0232C959-EE59-4468-BD87-B3B3988E427B}"/>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36" name="フローチャート: 判断 435">
          <a:extLst>
            <a:ext uri="{FF2B5EF4-FFF2-40B4-BE49-F238E27FC236}">
              <a16:creationId xmlns:a16="http://schemas.microsoft.com/office/drawing/2014/main" id="{413CD189-A786-4904-B5BC-CF1B9FD2E349}"/>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437" name="フローチャート: 判断 436">
          <a:extLst>
            <a:ext uri="{FF2B5EF4-FFF2-40B4-BE49-F238E27FC236}">
              <a16:creationId xmlns:a16="http://schemas.microsoft.com/office/drawing/2014/main" id="{2EE45338-178D-4811-9FD0-B43D31C50AF6}"/>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38" name="フローチャート: 判断 437">
          <a:extLst>
            <a:ext uri="{FF2B5EF4-FFF2-40B4-BE49-F238E27FC236}">
              <a16:creationId xmlns:a16="http://schemas.microsoft.com/office/drawing/2014/main" id="{A4F38A02-EBB3-47CB-85DD-221E5FE33078}"/>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439" name="フローチャート: 判断 438">
          <a:extLst>
            <a:ext uri="{FF2B5EF4-FFF2-40B4-BE49-F238E27FC236}">
              <a16:creationId xmlns:a16="http://schemas.microsoft.com/office/drawing/2014/main" id="{BED35524-D4C9-4AFD-90B5-1F9EFC0D1BDB}"/>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B3C68CBB-1BD3-42AF-AC34-E8AB7F0492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C8BBF9A5-C98D-4F63-B457-B07312ADB8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E27C7B3F-5B82-4E5C-B2D7-9E2BF4023E4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915E1E2B-C098-4555-BD9D-FE4F6773F2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B77D7ED0-B2EF-4076-9155-B2CD277B37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74930</xdr:rowOff>
    </xdr:from>
    <xdr:to>
      <xdr:col>85</xdr:col>
      <xdr:colOff>177800</xdr:colOff>
      <xdr:row>57</xdr:row>
      <xdr:rowOff>5080</xdr:rowOff>
    </xdr:to>
    <xdr:sp macro="" textlink="">
      <xdr:nvSpPr>
        <xdr:cNvPr id="445" name="楕円 444">
          <a:extLst>
            <a:ext uri="{FF2B5EF4-FFF2-40B4-BE49-F238E27FC236}">
              <a16:creationId xmlns:a16="http://schemas.microsoft.com/office/drawing/2014/main" id="{4B216424-A948-456A-81B2-3870685E7C54}"/>
            </a:ext>
          </a:extLst>
        </xdr:cNvPr>
        <xdr:cNvSpPr/>
      </xdr:nvSpPr>
      <xdr:spPr>
        <a:xfrm>
          <a:off x="16268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97807</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ED6498FF-E7DE-4886-9B92-6E0AADB5AF9C}"/>
            </a:ext>
          </a:extLst>
        </xdr:cNvPr>
        <xdr:cNvSpPr txBox="1"/>
      </xdr:nvSpPr>
      <xdr:spPr>
        <a:xfrm>
          <a:off x="16357600"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162560</xdr:rowOff>
    </xdr:from>
    <xdr:to>
      <xdr:col>81</xdr:col>
      <xdr:colOff>101600</xdr:colOff>
      <xdr:row>56</xdr:row>
      <xdr:rowOff>92710</xdr:rowOff>
    </xdr:to>
    <xdr:sp macro="" textlink="">
      <xdr:nvSpPr>
        <xdr:cNvPr id="447" name="楕円 446">
          <a:extLst>
            <a:ext uri="{FF2B5EF4-FFF2-40B4-BE49-F238E27FC236}">
              <a16:creationId xmlns:a16="http://schemas.microsoft.com/office/drawing/2014/main" id="{7B7E0FD1-C760-4172-B24E-3ACF04891D44}"/>
            </a:ext>
          </a:extLst>
        </xdr:cNvPr>
        <xdr:cNvSpPr/>
      </xdr:nvSpPr>
      <xdr:spPr>
        <a:xfrm>
          <a:off x="15430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41910</xdr:rowOff>
    </xdr:from>
    <xdr:to>
      <xdr:col>85</xdr:col>
      <xdr:colOff>127000</xdr:colOff>
      <xdr:row>56</xdr:row>
      <xdr:rowOff>125730</xdr:rowOff>
    </xdr:to>
    <xdr:cxnSp macro="">
      <xdr:nvCxnSpPr>
        <xdr:cNvPr id="448" name="直線コネクタ 447">
          <a:extLst>
            <a:ext uri="{FF2B5EF4-FFF2-40B4-BE49-F238E27FC236}">
              <a16:creationId xmlns:a16="http://schemas.microsoft.com/office/drawing/2014/main" id="{4DD19C16-37A4-486A-932C-6A9149AF61AD}"/>
            </a:ext>
          </a:extLst>
        </xdr:cNvPr>
        <xdr:cNvCxnSpPr/>
      </xdr:nvCxnSpPr>
      <xdr:spPr>
        <a:xfrm>
          <a:off x="15481300" y="96431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55880</xdr:rowOff>
    </xdr:from>
    <xdr:to>
      <xdr:col>76</xdr:col>
      <xdr:colOff>165100</xdr:colOff>
      <xdr:row>55</xdr:row>
      <xdr:rowOff>157480</xdr:rowOff>
    </xdr:to>
    <xdr:sp macro="" textlink="">
      <xdr:nvSpPr>
        <xdr:cNvPr id="449" name="楕円 448">
          <a:extLst>
            <a:ext uri="{FF2B5EF4-FFF2-40B4-BE49-F238E27FC236}">
              <a16:creationId xmlns:a16="http://schemas.microsoft.com/office/drawing/2014/main" id="{4CC9450E-AA89-4998-9A8D-E5576B5DB555}"/>
            </a:ext>
          </a:extLst>
        </xdr:cNvPr>
        <xdr:cNvSpPr/>
      </xdr:nvSpPr>
      <xdr:spPr>
        <a:xfrm>
          <a:off x="14541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106680</xdr:rowOff>
    </xdr:from>
    <xdr:to>
      <xdr:col>81</xdr:col>
      <xdr:colOff>50800</xdr:colOff>
      <xdr:row>56</xdr:row>
      <xdr:rowOff>41910</xdr:rowOff>
    </xdr:to>
    <xdr:cxnSp macro="">
      <xdr:nvCxnSpPr>
        <xdr:cNvPr id="450" name="直線コネクタ 449">
          <a:extLst>
            <a:ext uri="{FF2B5EF4-FFF2-40B4-BE49-F238E27FC236}">
              <a16:creationId xmlns:a16="http://schemas.microsoft.com/office/drawing/2014/main" id="{074C99F1-D6F2-4EBA-A8A8-AD8E037E3CC1}"/>
            </a:ext>
          </a:extLst>
        </xdr:cNvPr>
        <xdr:cNvCxnSpPr/>
      </xdr:nvCxnSpPr>
      <xdr:spPr>
        <a:xfrm>
          <a:off x="14592300" y="95364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67310</xdr:rowOff>
    </xdr:from>
    <xdr:to>
      <xdr:col>72</xdr:col>
      <xdr:colOff>38100</xdr:colOff>
      <xdr:row>55</xdr:row>
      <xdr:rowOff>168910</xdr:rowOff>
    </xdr:to>
    <xdr:sp macro="" textlink="">
      <xdr:nvSpPr>
        <xdr:cNvPr id="451" name="楕円 450">
          <a:extLst>
            <a:ext uri="{FF2B5EF4-FFF2-40B4-BE49-F238E27FC236}">
              <a16:creationId xmlns:a16="http://schemas.microsoft.com/office/drawing/2014/main" id="{D843A13E-5C23-4BF2-BD64-A08BF0205B2D}"/>
            </a:ext>
          </a:extLst>
        </xdr:cNvPr>
        <xdr:cNvSpPr/>
      </xdr:nvSpPr>
      <xdr:spPr>
        <a:xfrm>
          <a:off x="13652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106680</xdr:rowOff>
    </xdr:from>
    <xdr:to>
      <xdr:col>76</xdr:col>
      <xdr:colOff>114300</xdr:colOff>
      <xdr:row>55</xdr:row>
      <xdr:rowOff>118110</xdr:rowOff>
    </xdr:to>
    <xdr:cxnSp macro="">
      <xdr:nvCxnSpPr>
        <xdr:cNvPr id="452" name="直線コネクタ 451">
          <a:extLst>
            <a:ext uri="{FF2B5EF4-FFF2-40B4-BE49-F238E27FC236}">
              <a16:creationId xmlns:a16="http://schemas.microsoft.com/office/drawing/2014/main" id="{76C2AE31-44B6-4D3C-9199-C345D91797C0}"/>
            </a:ext>
          </a:extLst>
        </xdr:cNvPr>
        <xdr:cNvCxnSpPr/>
      </xdr:nvCxnSpPr>
      <xdr:spPr>
        <a:xfrm flipV="1">
          <a:off x="13703300" y="9536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147320</xdr:rowOff>
    </xdr:from>
    <xdr:to>
      <xdr:col>67</xdr:col>
      <xdr:colOff>101600</xdr:colOff>
      <xdr:row>55</xdr:row>
      <xdr:rowOff>77470</xdr:rowOff>
    </xdr:to>
    <xdr:sp macro="" textlink="">
      <xdr:nvSpPr>
        <xdr:cNvPr id="453" name="楕円 452">
          <a:extLst>
            <a:ext uri="{FF2B5EF4-FFF2-40B4-BE49-F238E27FC236}">
              <a16:creationId xmlns:a16="http://schemas.microsoft.com/office/drawing/2014/main" id="{C6A5C703-4D95-4637-9505-3BA8EAA88B3F}"/>
            </a:ext>
          </a:extLst>
        </xdr:cNvPr>
        <xdr:cNvSpPr/>
      </xdr:nvSpPr>
      <xdr:spPr>
        <a:xfrm>
          <a:off x="12763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26670</xdr:rowOff>
    </xdr:from>
    <xdr:to>
      <xdr:col>71</xdr:col>
      <xdr:colOff>177800</xdr:colOff>
      <xdr:row>55</xdr:row>
      <xdr:rowOff>118110</xdr:rowOff>
    </xdr:to>
    <xdr:cxnSp macro="">
      <xdr:nvCxnSpPr>
        <xdr:cNvPr id="454" name="直線コネクタ 453">
          <a:extLst>
            <a:ext uri="{FF2B5EF4-FFF2-40B4-BE49-F238E27FC236}">
              <a16:creationId xmlns:a16="http://schemas.microsoft.com/office/drawing/2014/main" id="{1FB3B56C-EC58-4355-A349-AE9967F65674}"/>
            </a:ext>
          </a:extLst>
        </xdr:cNvPr>
        <xdr:cNvCxnSpPr/>
      </xdr:nvCxnSpPr>
      <xdr:spPr>
        <a:xfrm>
          <a:off x="12814300" y="9456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55" name="n_1aveValue【学校施設】&#10;有形固定資産減価償却率">
          <a:extLst>
            <a:ext uri="{FF2B5EF4-FFF2-40B4-BE49-F238E27FC236}">
              <a16:creationId xmlns:a16="http://schemas.microsoft.com/office/drawing/2014/main" id="{B500909D-74C1-44DF-B29A-38AC74BBEA39}"/>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456" name="n_2aveValue【学校施設】&#10;有形固定資産減価償却率">
          <a:extLst>
            <a:ext uri="{FF2B5EF4-FFF2-40B4-BE49-F238E27FC236}">
              <a16:creationId xmlns:a16="http://schemas.microsoft.com/office/drawing/2014/main" id="{FFBED0B8-907D-4A68-A71A-01EC789AB4FC}"/>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457" name="n_3aveValue【学校施設】&#10;有形固定資産減価償却率">
          <a:extLst>
            <a:ext uri="{FF2B5EF4-FFF2-40B4-BE49-F238E27FC236}">
              <a16:creationId xmlns:a16="http://schemas.microsoft.com/office/drawing/2014/main" id="{CB9BC4E8-651A-4582-A4A0-05F86AE26F0F}"/>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458" name="n_4aveValue【学校施設】&#10;有形固定資産減価償却率">
          <a:extLst>
            <a:ext uri="{FF2B5EF4-FFF2-40B4-BE49-F238E27FC236}">
              <a16:creationId xmlns:a16="http://schemas.microsoft.com/office/drawing/2014/main" id="{EEF1F78D-F19C-45D1-8EF2-73252A8178C0}"/>
            </a:ext>
          </a:extLst>
        </xdr:cNvPr>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109237</xdr:rowOff>
    </xdr:from>
    <xdr:ext cx="405111" cy="259045"/>
    <xdr:sp macro="" textlink="">
      <xdr:nvSpPr>
        <xdr:cNvPr id="459" name="n_1mainValue【学校施設】&#10;有形固定資産減価償却率">
          <a:extLst>
            <a:ext uri="{FF2B5EF4-FFF2-40B4-BE49-F238E27FC236}">
              <a16:creationId xmlns:a16="http://schemas.microsoft.com/office/drawing/2014/main" id="{A2E29CCF-EF27-4424-8E98-C0A339D9D1A7}"/>
            </a:ext>
          </a:extLst>
        </xdr:cNvPr>
        <xdr:cNvSpPr txBox="1"/>
      </xdr:nvSpPr>
      <xdr:spPr>
        <a:xfrm>
          <a:off x="152660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2557</xdr:rowOff>
    </xdr:from>
    <xdr:ext cx="405111" cy="259045"/>
    <xdr:sp macro="" textlink="">
      <xdr:nvSpPr>
        <xdr:cNvPr id="460" name="n_2mainValue【学校施設】&#10;有形固定資産減価償却率">
          <a:extLst>
            <a:ext uri="{FF2B5EF4-FFF2-40B4-BE49-F238E27FC236}">
              <a16:creationId xmlns:a16="http://schemas.microsoft.com/office/drawing/2014/main" id="{A97D9E53-A894-4601-89A5-9BE19DF94412}"/>
            </a:ext>
          </a:extLst>
        </xdr:cNvPr>
        <xdr:cNvSpPr txBox="1"/>
      </xdr:nvSpPr>
      <xdr:spPr>
        <a:xfrm>
          <a:off x="14389744"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13987</xdr:rowOff>
    </xdr:from>
    <xdr:ext cx="405111" cy="259045"/>
    <xdr:sp macro="" textlink="">
      <xdr:nvSpPr>
        <xdr:cNvPr id="461" name="n_3mainValue【学校施設】&#10;有形固定資産減価償却率">
          <a:extLst>
            <a:ext uri="{FF2B5EF4-FFF2-40B4-BE49-F238E27FC236}">
              <a16:creationId xmlns:a16="http://schemas.microsoft.com/office/drawing/2014/main" id="{33A9F95B-AB21-4D67-8803-EE9D5391C061}"/>
            </a:ext>
          </a:extLst>
        </xdr:cNvPr>
        <xdr:cNvSpPr txBox="1"/>
      </xdr:nvSpPr>
      <xdr:spPr>
        <a:xfrm>
          <a:off x="13500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93997</xdr:rowOff>
    </xdr:from>
    <xdr:ext cx="405111" cy="259045"/>
    <xdr:sp macro="" textlink="">
      <xdr:nvSpPr>
        <xdr:cNvPr id="462" name="n_4mainValue【学校施設】&#10;有形固定資産減価償却率">
          <a:extLst>
            <a:ext uri="{FF2B5EF4-FFF2-40B4-BE49-F238E27FC236}">
              <a16:creationId xmlns:a16="http://schemas.microsoft.com/office/drawing/2014/main" id="{CA7F96F1-7ADE-45B8-9215-3F1353FFC2DE}"/>
            </a:ext>
          </a:extLst>
        </xdr:cNvPr>
        <xdr:cNvSpPr txBox="1"/>
      </xdr:nvSpPr>
      <xdr:spPr>
        <a:xfrm>
          <a:off x="12611744"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C957DC82-B112-439B-837A-47F6AF0C179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F5672431-EF78-4432-AB08-EC2662C6FC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35AD48C0-04E8-4228-9633-0229E9FC2A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209BFAD3-35BF-47D9-8EF6-8DA7D388F67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404CAEDC-2E97-4681-891C-2BB907B4A33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38BC0E64-1995-4EB3-9546-DC7E780A12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C2FD87DD-F2DF-41AA-A2D9-FED369499B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D86FD408-D542-445E-BD06-649AC9FAC0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D03B6F72-54E8-4F75-ABF1-E669C8D307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C5CA2E9F-5C9E-4C29-AD56-52D3CCD0CD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3" name="テキスト ボックス 472">
          <a:extLst>
            <a:ext uri="{FF2B5EF4-FFF2-40B4-BE49-F238E27FC236}">
              <a16:creationId xmlns:a16="http://schemas.microsoft.com/office/drawing/2014/main" id="{2A626DEF-96C9-4F6C-B56F-5FA4E32F28E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4" name="直線コネクタ 473">
          <a:extLst>
            <a:ext uri="{FF2B5EF4-FFF2-40B4-BE49-F238E27FC236}">
              <a16:creationId xmlns:a16="http://schemas.microsoft.com/office/drawing/2014/main" id="{2214B3A0-055A-4B99-BFB1-415258B7EC0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5" name="テキスト ボックス 474">
          <a:extLst>
            <a:ext uri="{FF2B5EF4-FFF2-40B4-BE49-F238E27FC236}">
              <a16:creationId xmlns:a16="http://schemas.microsoft.com/office/drawing/2014/main" id="{DF5A32F5-8D54-4BE8-8088-4389DD33F30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6" name="直線コネクタ 475">
          <a:extLst>
            <a:ext uri="{FF2B5EF4-FFF2-40B4-BE49-F238E27FC236}">
              <a16:creationId xmlns:a16="http://schemas.microsoft.com/office/drawing/2014/main" id="{D60767C6-4800-4420-AAB2-992783D5935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7" name="テキスト ボックス 476">
          <a:extLst>
            <a:ext uri="{FF2B5EF4-FFF2-40B4-BE49-F238E27FC236}">
              <a16:creationId xmlns:a16="http://schemas.microsoft.com/office/drawing/2014/main" id="{18E17110-D348-4D92-AC9A-E16F520443D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8" name="直線コネクタ 477">
          <a:extLst>
            <a:ext uri="{FF2B5EF4-FFF2-40B4-BE49-F238E27FC236}">
              <a16:creationId xmlns:a16="http://schemas.microsoft.com/office/drawing/2014/main" id="{4B1E7B66-FB63-4F5F-9CE4-D05B7698707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9" name="テキスト ボックス 478">
          <a:extLst>
            <a:ext uri="{FF2B5EF4-FFF2-40B4-BE49-F238E27FC236}">
              <a16:creationId xmlns:a16="http://schemas.microsoft.com/office/drawing/2014/main" id="{32DFAACE-EDD9-447D-9B9A-54689B08289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0" name="直線コネクタ 479">
          <a:extLst>
            <a:ext uri="{FF2B5EF4-FFF2-40B4-BE49-F238E27FC236}">
              <a16:creationId xmlns:a16="http://schemas.microsoft.com/office/drawing/2014/main" id="{4DB74030-FDC4-454F-9420-8774DE85009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1" name="テキスト ボックス 480">
          <a:extLst>
            <a:ext uri="{FF2B5EF4-FFF2-40B4-BE49-F238E27FC236}">
              <a16:creationId xmlns:a16="http://schemas.microsoft.com/office/drawing/2014/main" id="{9F8742BB-F2E7-424B-BB06-B6B4DF898AD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2" name="直線コネクタ 481">
          <a:extLst>
            <a:ext uri="{FF2B5EF4-FFF2-40B4-BE49-F238E27FC236}">
              <a16:creationId xmlns:a16="http://schemas.microsoft.com/office/drawing/2014/main" id="{59BB3596-A97B-4E6A-BFBC-E90A04E2198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3" name="テキスト ボックス 482">
          <a:extLst>
            <a:ext uri="{FF2B5EF4-FFF2-40B4-BE49-F238E27FC236}">
              <a16:creationId xmlns:a16="http://schemas.microsoft.com/office/drawing/2014/main" id="{734FD160-09C8-4A8F-B632-3F4A97DFB73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4" name="直線コネクタ 483">
          <a:extLst>
            <a:ext uri="{FF2B5EF4-FFF2-40B4-BE49-F238E27FC236}">
              <a16:creationId xmlns:a16="http://schemas.microsoft.com/office/drawing/2014/main" id="{8D71A103-C3FA-46F7-ADCC-35D3F95F1AB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5" name="テキスト ボックス 484">
          <a:extLst>
            <a:ext uri="{FF2B5EF4-FFF2-40B4-BE49-F238E27FC236}">
              <a16:creationId xmlns:a16="http://schemas.microsoft.com/office/drawing/2014/main" id="{6961C1EC-F82C-4672-A66D-EF8FE3FC3FA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F9F7A2FF-EA93-4CDF-ACA5-62B614427B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843EE2C6-C407-4209-AADB-6B4555AC03E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81061B87-6034-498E-818E-EB1501B097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489" name="直線コネクタ 488">
          <a:extLst>
            <a:ext uri="{FF2B5EF4-FFF2-40B4-BE49-F238E27FC236}">
              <a16:creationId xmlns:a16="http://schemas.microsoft.com/office/drawing/2014/main" id="{B7B78DA6-8F63-4605-ABEB-959546CF4FE1}"/>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490" name="【学校施設】&#10;一人当たり面積最小値テキスト">
          <a:extLst>
            <a:ext uri="{FF2B5EF4-FFF2-40B4-BE49-F238E27FC236}">
              <a16:creationId xmlns:a16="http://schemas.microsoft.com/office/drawing/2014/main" id="{7E6E7B2C-A2EA-4EEC-BCEB-44CEFDD5893C}"/>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491" name="直線コネクタ 490">
          <a:extLst>
            <a:ext uri="{FF2B5EF4-FFF2-40B4-BE49-F238E27FC236}">
              <a16:creationId xmlns:a16="http://schemas.microsoft.com/office/drawing/2014/main" id="{EB2CB64B-9112-443D-868C-9CEC488C8191}"/>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492" name="【学校施設】&#10;一人当たり面積最大値テキスト">
          <a:extLst>
            <a:ext uri="{FF2B5EF4-FFF2-40B4-BE49-F238E27FC236}">
              <a16:creationId xmlns:a16="http://schemas.microsoft.com/office/drawing/2014/main" id="{4526DA60-B883-464C-B673-8252421D3367}"/>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493" name="直線コネクタ 492">
          <a:extLst>
            <a:ext uri="{FF2B5EF4-FFF2-40B4-BE49-F238E27FC236}">
              <a16:creationId xmlns:a16="http://schemas.microsoft.com/office/drawing/2014/main" id="{EB6D7DCF-2074-4377-9B2C-AE6B3116F974}"/>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494" name="【学校施設】&#10;一人当たり面積平均値テキスト">
          <a:extLst>
            <a:ext uri="{FF2B5EF4-FFF2-40B4-BE49-F238E27FC236}">
              <a16:creationId xmlns:a16="http://schemas.microsoft.com/office/drawing/2014/main" id="{E6D1B3E9-07EC-4EB3-BB0F-10A66C2EDB2E}"/>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495" name="フローチャート: 判断 494">
          <a:extLst>
            <a:ext uri="{FF2B5EF4-FFF2-40B4-BE49-F238E27FC236}">
              <a16:creationId xmlns:a16="http://schemas.microsoft.com/office/drawing/2014/main" id="{D80A7EC3-CDD3-45EC-831C-C2A7EA2D18A8}"/>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496" name="フローチャート: 判断 495">
          <a:extLst>
            <a:ext uri="{FF2B5EF4-FFF2-40B4-BE49-F238E27FC236}">
              <a16:creationId xmlns:a16="http://schemas.microsoft.com/office/drawing/2014/main" id="{5E29E430-6621-4550-B786-B9008222FCC6}"/>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97" name="フローチャート: 判断 496">
          <a:extLst>
            <a:ext uri="{FF2B5EF4-FFF2-40B4-BE49-F238E27FC236}">
              <a16:creationId xmlns:a16="http://schemas.microsoft.com/office/drawing/2014/main" id="{9FB56E77-C2EF-416B-BC8A-967DDB42112F}"/>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498" name="フローチャート: 判断 497">
          <a:extLst>
            <a:ext uri="{FF2B5EF4-FFF2-40B4-BE49-F238E27FC236}">
              <a16:creationId xmlns:a16="http://schemas.microsoft.com/office/drawing/2014/main" id="{8CD52EA0-75BB-4803-8405-0A7043651B21}"/>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499" name="フローチャート: 判断 498">
          <a:extLst>
            <a:ext uri="{FF2B5EF4-FFF2-40B4-BE49-F238E27FC236}">
              <a16:creationId xmlns:a16="http://schemas.microsoft.com/office/drawing/2014/main" id="{82A7DE34-05C7-4537-8F3F-5E0705E43BAE}"/>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2B8C7129-52F7-49A0-A3D2-CF925B9C4C4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E6DEE6E-DFFA-48C3-85DE-EC6A306D03A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6C9CB8E3-C7F9-4652-9BB8-C344DC91C6B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A2B6A22-DE3C-4873-AA10-01E391F01A5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B25702F-6829-4077-9AC0-806EC3985B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27250</xdr:rowOff>
    </xdr:from>
    <xdr:to>
      <xdr:col>116</xdr:col>
      <xdr:colOff>114300</xdr:colOff>
      <xdr:row>61</xdr:row>
      <xdr:rowOff>128850</xdr:rowOff>
    </xdr:to>
    <xdr:sp macro="" textlink="">
      <xdr:nvSpPr>
        <xdr:cNvPr id="505" name="楕円 504">
          <a:extLst>
            <a:ext uri="{FF2B5EF4-FFF2-40B4-BE49-F238E27FC236}">
              <a16:creationId xmlns:a16="http://schemas.microsoft.com/office/drawing/2014/main" id="{CEEA89AF-75C7-4E4F-BAC3-B8B18BA25597}"/>
            </a:ext>
          </a:extLst>
        </xdr:cNvPr>
        <xdr:cNvSpPr/>
      </xdr:nvSpPr>
      <xdr:spPr>
        <a:xfrm>
          <a:off x="22110700" y="104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50127</xdr:rowOff>
    </xdr:from>
    <xdr:ext cx="469744" cy="259045"/>
    <xdr:sp macro="" textlink="">
      <xdr:nvSpPr>
        <xdr:cNvPr id="506" name="【学校施設】&#10;一人当たり面積該当値テキスト">
          <a:extLst>
            <a:ext uri="{FF2B5EF4-FFF2-40B4-BE49-F238E27FC236}">
              <a16:creationId xmlns:a16="http://schemas.microsoft.com/office/drawing/2014/main" id="{3F4E554B-610B-49F6-92D5-274C9EA9A289}"/>
            </a:ext>
          </a:extLst>
        </xdr:cNvPr>
        <xdr:cNvSpPr txBox="1"/>
      </xdr:nvSpPr>
      <xdr:spPr>
        <a:xfrm>
          <a:off x="22199600" y="1033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45538</xdr:rowOff>
    </xdr:from>
    <xdr:to>
      <xdr:col>112</xdr:col>
      <xdr:colOff>38100</xdr:colOff>
      <xdr:row>61</xdr:row>
      <xdr:rowOff>147138</xdr:rowOff>
    </xdr:to>
    <xdr:sp macro="" textlink="">
      <xdr:nvSpPr>
        <xdr:cNvPr id="507" name="楕円 506">
          <a:extLst>
            <a:ext uri="{FF2B5EF4-FFF2-40B4-BE49-F238E27FC236}">
              <a16:creationId xmlns:a16="http://schemas.microsoft.com/office/drawing/2014/main" id="{62846BD5-96DB-4146-9518-4EEFEDA7205D}"/>
            </a:ext>
          </a:extLst>
        </xdr:cNvPr>
        <xdr:cNvSpPr/>
      </xdr:nvSpPr>
      <xdr:spPr>
        <a:xfrm>
          <a:off x="2127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78050</xdr:rowOff>
    </xdr:from>
    <xdr:to>
      <xdr:col>116</xdr:col>
      <xdr:colOff>63500</xdr:colOff>
      <xdr:row>61</xdr:row>
      <xdr:rowOff>96338</xdr:rowOff>
    </xdr:to>
    <xdr:cxnSp macro="">
      <xdr:nvCxnSpPr>
        <xdr:cNvPr id="508" name="直線コネクタ 507">
          <a:extLst>
            <a:ext uri="{FF2B5EF4-FFF2-40B4-BE49-F238E27FC236}">
              <a16:creationId xmlns:a16="http://schemas.microsoft.com/office/drawing/2014/main" id="{C312C5EB-8223-427C-A8BA-9F3F8CD2C061}"/>
            </a:ext>
          </a:extLst>
        </xdr:cNvPr>
        <xdr:cNvCxnSpPr/>
      </xdr:nvCxnSpPr>
      <xdr:spPr>
        <a:xfrm flipV="1">
          <a:off x="21323300" y="10536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63826</xdr:rowOff>
    </xdr:from>
    <xdr:to>
      <xdr:col>107</xdr:col>
      <xdr:colOff>101600</xdr:colOff>
      <xdr:row>61</xdr:row>
      <xdr:rowOff>165426</xdr:rowOff>
    </xdr:to>
    <xdr:sp macro="" textlink="">
      <xdr:nvSpPr>
        <xdr:cNvPr id="509" name="楕円 508">
          <a:extLst>
            <a:ext uri="{FF2B5EF4-FFF2-40B4-BE49-F238E27FC236}">
              <a16:creationId xmlns:a16="http://schemas.microsoft.com/office/drawing/2014/main" id="{A2EFE258-4567-4963-8E21-BCCF29EF045B}"/>
            </a:ext>
          </a:extLst>
        </xdr:cNvPr>
        <xdr:cNvSpPr/>
      </xdr:nvSpPr>
      <xdr:spPr>
        <a:xfrm>
          <a:off x="20383500" y="10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96338</xdr:rowOff>
    </xdr:from>
    <xdr:to>
      <xdr:col>111</xdr:col>
      <xdr:colOff>177800</xdr:colOff>
      <xdr:row>61</xdr:row>
      <xdr:rowOff>114626</xdr:rowOff>
    </xdr:to>
    <xdr:cxnSp macro="">
      <xdr:nvCxnSpPr>
        <xdr:cNvPr id="510" name="直線コネクタ 509">
          <a:extLst>
            <a:ext uri="{FF2B5EF4-FFF2-40B4-BE49-F238E27FC236}">
              <a16:creationId xmlns:a16="http://schemas.microsoft.com/office/drawing/2014/main" id="{EDCBB052-DB14-4A74-A9C9-EAE8180EAB9C}"/>
            </a:ext>
          </a:extLst>
        </xdr:cNvPr>
        <xdr:cNvCxnSpPr/>
      </xdr:nvCxnSpPr>
      <xdr:spPr>
        <a:xfrm flipV="1">
          <a:off x="20434300" y="10554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78849</xdr:rowOff>
    </xdr:from>
    <xdr:to>
      <xdr:col>102</xdr:col>
      <xdr:colOff>165100</xdr:colOff>
      <xdr:row>62</xdr:row>
      <xdr:rowOff>8999</xdr:rowOff>
    </xdr:to>
    <xdr:sp macro="" textlink="">
      <xdr:nvSpPr>
        <xdr:cNvPr id="511" name="楕円 510">
          <a:extLst>
            <a:ext uri="{FF2B5EF4-FFF2-40B4-BE49-F238E27FC236}">
              <a16:creationId xmlns:a16="http://schemas.microsoft.com/office/drawing/2014/main" id="{FB004AA8-96C8-4D54-8575-B5A1ACE01283}"/>
            </a:ext>
          </a:extLst>
        </xdr:cNvPr>
        <xdr:cNvSpPr/>
      </xdr:nvSpPr>
      <xdr:spPr>
        <a:xfrm>
          <a:off x="19494500" y="105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114626</xdr:rowOff>
    </xdr:from>
    <xdr:to>
      <xdr:col>107</xdr:col>
      <xdr:colOff>50800</xdr:colOff>
      <xdr:row>61</xdr:row>
      <xdr:rowOff>129649</xdr:rowOff>
    </xdr:to>
    <xdr:cxnSp macro="">
      <xdr:nvCxnSpPr>
        <xdr:cNvPr id="512" name="直線コネクタ 511">
          <a:extLst>
            <a:ext uri="{FF2B5EF4-FFF2-40B4-BE49-F238E27FC236}">
              <a16:creationId xmlns:a16="http://schemas.microsoft.com/office/drawing/2014/main" id="{9DE9E32F-E315-42BD-B413-F06B1E3F2705}"/>
            </a:ext>
          </a:extLst>
        </xdr:cNvPr>
        <xdr:cNvCxnSpPr/>
      </xdr:nvCxnSpPr>
      <xdr:spPr>
        <a:xfrm flipV="1">
          <a:off x="19545300" y="10573076"/>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93218</xdr:rowOff>
    </xdr:from>
    <xdr:to>
      <xdr:col>98</xdr:col>
      <xdr:colOff>38100</xdr:colOff>
      <xdr:row>62</xdr:row>
      <xdr:rowOff>23368</xdr:rowOff>
    </xdr:to>
    <xdr:sp macro="" textlink="">
      <xdr:nvSpPr>
        <xdr:cNvPr id="513" name="楕円 512">
          <a:extLst>
            <a:ext uri="{FF2B5EF4-FFF2-40B4-BE49-F238E27FC236}">
              <a16:creationId xmlns:a16="http://schemas.microsoft.com/office/drawing/2014/main" id="{EEC83279-1178-4882-8C1A-859DF2CA9DDF}"/>
            </a:ext>
          </a:extLst>
        </xdr:cNvPr>
        <xdr:cNvSpPr/>
      </xdr:nvSpPr>
      <xdr:spPr>
        <a:xfrm>
          <a:off x="18605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129649</xdr:rowOff>
    </xdr:from>
    <xdr:to>
      <xdr:col>102</xdr:col>
      <xdr:colOff>114300</xdr:colOff>
      <xdr:row>61</xdr:row>
      <xdr:rowOff>144018</xdr:rowOff>
    </xdr:to>
    <xdr:cxnSp macro="">
      <xdr:nvCxnSpPr>
        <xdr:cNvPr id="514" name="直線コネクタ 513">
          <a:extLst>
            <a:ext uri="{FF2B5EF4-FFF2-40B4-BE49-F238E27FC236}">
              <a16:creationId xmlns:a16="http://schemas.microsoft.com/office/drawing/2014/main" id="{80996863-C9D9-4150-8D85-735A46BD265E}"/>
            </a:ext>
          </a:extLst>
        </xdr:cNvPr>
        <xdr:cNvCxnSpPr/>
      </xdr:nvCxnSpPr>
      <xdr:spPr>
        <a:xfrm flipV="1">
          <a:off x="18656300" y="10588099"/>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515" name="n_1aveValue【学校施設】&#10;一人当たり面積">
          <a:extLst>
            <a:ext uri="{FF2B5EF4-FFF2-40B4-BE49-F238E27FC236}">
              <a16:creationId xmlns:a16="http://schemas.microsoft.com/office/drawing/2014/main" id="{C6DBC38F-8A13-42E4-BB4D-C28E14672D64}"/>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516" name="n_2aveValue【学校施設】&#10;一人当たり面積">
          <a:extLst>
            <a:ext uri="{FF2B5EF4-FFF2-40B4-BE49-F238E27FC236}">
              <a16:creationId xmlns:a16="http://schemas.microsoft.com/office/drawing/2014/main" id="{B3EFB44A-9CE2-41F8-9FBF-387DA09AA510}"/>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517" name="n_3aveValue【学校施設】&#10;一人当たり面積">
          <a:extLst>
            <a:ext uri="{FF2B5EF4-FFF2-40B4-BE49-F238E27FC236}">
              <a16:creationId xmlns:a16="http://schemas.microsoft.com/office/drawing/2014/main" id="{81813DD3-44F6-4CDD-A1D8-9F2E58D41337}"/>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518" name="n_4aveValue【学校施設】&#10;一人当たり面積">
          <a:extLst>
            <a:ext uri="{FF2B5EF4-FFF2-40B4-BE49-F238E27FC236}">
              <a16:creationId xmlns:a16="http://schemas.microsoft.com/office/drawing/2014/main" id="{80F513C1-750F-4087-9E71-8B18D6E35539}"/>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163665</xdr:rowOff>
    </xdr:from>
    <xdr:ext cx="469744" cy="259045"/>
    <xdr:sp macro="" textlink="">
      <xdr:nvSpPr>
        <xdr:cNvPr id="519" name="n_1mainValue【学校施設】&#10;一人当たり面積">
          <a:extLst>
            <a:ext uri="{FF2B5EF4-FFF2-40B4-BE49-F238E27FC236}">
              <a16:creationId xmlns:a16="http://schemas.microsoft.com/office/drawing/2014/main" id="{6984F326-E24F-496E-9A99-99A3A8988D1D}"/>
            </a:ext>
          </a:extLst>
        </xdr:cNvPr>
        <xdr:cNvSpPr txBox="1"/>
      </xdr:nvSpPr>
      <xdr:spPr>
        <a:xfrm>
          <a:off x="21075727" y="1027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10503</xdr:rowOff>
    </xdr:from>
    <xdr:ext cx="469744" cy="259045"/>
    <xdr:sp macro="" textlink="">
      <xdr:nvSpPr>
        <xdr:cNvPr id="520" name="n_2mainValue【学校施設】&#10;一人当たり面積">
          <a:extLst>
            <a:ext uri="{FF2B5EF4-FFF2-40B4-BE49-F238E27FC236}">
              <a16:creationId xmlns:a16="http://schemas.microsoft.com/office/drawing/2014/main" id="{289044E5-0FD0-43ED-A9BA-B08E652D0A8D}"/>
            </a:ext>
          </a:extLst>
        </xdr:cNvPr>
        <xdr:cNvSpPr txBox="1"/>
      </xdr:nvSpPr>
      <xdr:spPr>
        <a:xfrm>
          <a:off x="20199427" y="102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25526</xdr:rowOff>
    </xdr:from>
    <xdr:ext cx="469744" cy="259045"/>
    <xdr:sp macro="" textlink="">
      <xdr:nvSpPr>
        <xdr:cNvPr id="521" name="n_3mainValue【学校施設】&#10;一人当たり面積">
          <a:extLst>
            <a:ext uri="{FF2B5EF4-FFF2-40B4-BE49-F238E27FC236}">
              <a16:creationId xmlns:a16="http://schemas.microsoft.com/office/drawing/2014/main" id="{63ACD19F-3761-42B1-AD0A-41E69B801E0A}"/>
            </a:ext>
          </a:extLst>
        </xdr:cNvPr>
        <xdr:cNvSpPr txBox="1"/>
      </xdr:nvSpPr>
      <xdr:spPr>
        <a:xfrm>
          <a:off x="19310427" y="103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522" name="n_4mainValue【学校施設】&#10;一人当たり面積">
          <a:extLst>
            <a:ext uri="{FF2B5EF4-FFF2-40B4-BE49-F238E27FC236}">
              <a16:creationId xmlns:a16="http://schemas.microsoft.com/office/drawing/2014/main" id="{D47360B2-BA7B-40D5-8034-1A86DD76866A}"/>
            </a:ext>
          </a:extLst>
        </xdr:cNvPr>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A2E2B6E8-EFAF-44AE-B25D-6966831A83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56AF565F-3DF4-4473-8DAF-6D960A3E1E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9C69AFB7-3470-4DB9-9407-9F476BD60C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25B678CA-5833-4995-B3E3-75541A6F90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BF7A84CE-9E75-463D-9DE2-128DE24F6A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6BFCB461-6FB2-4420-87F2-411FD871F9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1AE38FE4-5A00-4C7C-9C0C-C7AD1F281B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5F7B7D38-4C20-4CAD-A56D-665676CB07D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FE6F7A18-50CC-45AC-A3C3-6FB1888991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2D7C0E20-4205-4D85-AF47-7F3A7A9B390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CFC9A883-9CDD-4138-A5BF-BD9EE4267FB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ED4A2535-2DE3-4738-BFF0-E674A1E07A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B5BD88BA-C15A-4B17-9CC1-1082463819B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78691E66-00A2-4585-BB43-147A03C1FC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9A597616-D49F-4464-852C-9A8A246B2A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B4DA2A6A-B68A-430E-8EA5-55463AC819E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DC51B220-7DFC-427E-B99F-EAE0B4B7E6C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047A143B-7CA4-4CA4-BB7F-43395A82C0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10EC408A-B53D-4DA8-9F1F-5964C7E89B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E9AFE6DE-FB6D-44ED-B45D-6E54D8C539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D34F4868-083F-4133-A954-3C629D1CE2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3D2D8AC0-A22E-4C85-86E1-C94949D4C5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A9BD3D8B-AAF9-4D52-AE77-0556091293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9D44D2DF-C179-48B8-9A64-DC97C247C6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4F7F7463-2A42-4FF8-A5D8-E3C9D2E5E7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2E21EAA0-E7B3-4B58-9898-E9184B73D16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8299A73E-EEC6-4096-9929-237D8A60776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a:extLst>
            <a:ext uri="{FF2B5EF4-FFF2-40B4-BE49-F238E27FC236}">
              <a16:creationId xmlns:a16="http://schemas.microsoft.com/office/drawing/2014/main" id="{B5810501-D192-4470-94D7-C4F557358BA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D74881DC-6D5F-4BEC-B0A0-EB26332D132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a:extLst>
            <a:ext uri="{FF2B5EF4-FFF2-40B4-BE49-F238E27FC236}">
              <a16:creationId xmlns:a16="http://schemas.microsoft.com/office/drawing/2014/main" id="{84823DF7-A849-4EFF-AE3D-9C949AF21E0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a:extLst>
            <a:ext uri="{FF2B5EF4-FFF2-40B4-BE49-F238E27FC236}">
              <a16:creationId xmlns:a16="http://schemas.microsoft.com/office/drawing/2014/main" id="{8B91BC41-0F5B-4284-8BC5-06B282ED0D3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a:extLst>
            <a:ext uri="{FF2B5EF4-FFF2-40B4-BE49-F238E27FC236}">
              <a16:creationId xmlns:a16="http://schemas.microsoft.com/office/drawing/2014/main" id="{DC2D7B02-8C29-4AED-AD59-35E2E400AD0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a:extLst>
            <a:ext uri="{FF2B5EF4-FFF2-40B4-BE49-F238E27FC236}">
              <a16:creationId xmlns:a16="http://schemas.microsoft.com/office/drawing/2014/main" id="{7C64B1D0-2265-407E-A598-76BEF57A9A0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a:extLst>
            <a:ext uri="{FF2B5EF4-FFF2-40B4-BE49-F238E27FC236}">
              <a16:creationId xmlns:a16="http://schemas.microsoft.com/office/drawing/2014/main" id="{814A5FAD-F5B0-4EA4-B6FF-01CA638D1A2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a:extLst>
            <a:ext uri="{FF2B5EF4-FFF2-40B4-BE49-F238E27FC236}">
              <a16:creationId xmlns:a16="http://schemas.microsoft.com/office/drawing/2014/main" id="{C2EB53FA-55F4-4E21-9BA8-AA3E4BAB887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a:extLst>
            <a:ext uri="{FF2B5EF4-FFF2-40B4-BE49-F238E27FC236}">
              <a16:creationId xmlns:a16="http://schemas.microsoft.com/office/drawing/2014/main" id="{C4F759DB-AE31-4FEE-B907-7A3B7B0F90F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9" name="テキスト ボックス 558">
          <a:extLst>
            <a:ext uri="{FF2B5EF4-FFF2-40B4-BE49-F238E27FC236}">
              <a16:creationId xmlns:a16="http://schemas.microsoft.com/office/drawing/2014/main" id="{3F3C71D9-19C0-483F-ADD9-20A53A5937B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F569591D-09B7-455A-A7C6-3FA71DF87D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1" name="テキスト ボックス 560">
          <a:extLst>
            <a:ext uri="{FF2B5EF4-FFF2-40B4-BE49-F238E27FC236}">
              <a16:creationId xmlns:a16="http://schemas.microsoft.com/office/drawing/2014/main" id="{5EBA8F0A-2298-4F55-9CAF-88FFA390F4A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356D0813-5EA9-4AC9-9051-606C9E697A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563" name="直線コネクタ 562">
          <a:extLst>
            <a:ext uri="{FF2B5EF4-FFF2-40B4-BE49-F238E27FC236}">
              <a16:creationId xmlns:a16="http://schemas.microsoft.com/office/drawing/2014/main" id="{63861B4E-4252-4CCE-BBB7-19DE0D295917}"/>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4" name="【公民館】&#10;有形固定資産減価償却率最小値テキスト">
          <a:extLst>
            <a:ext uri="{FF2B5EF4-FFF2-40B4-BE49-F238E27FC236}">
              <a16:creationId xmlns:a16="http://schemas.microsoft.com/office/drawing/2014/main" id="{6D0AFDA6-C2C1-49AC-B73B-F1ACBE54988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5" name="直線コネクタ 564">
          <a:extLst>
            <a:ext uri="{FF2B5EF4-FFF2-40B4-BE49-F238E27FC236}">
              <a16:creationId xmlns:a16="http://schemas.microsoft.com/office/drawing/2014/main" id="{E07FEA6D-FB66-49FA-AE5E-B1A819D66DB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566" name="【公民館】&#10;有形固定資産減価償却率最大値テキスト">
          <a:extLst>
            <a:ext uri="{FF2B5EF4-FFF2-40B4-BE49-F238E27FC236}">
              <a16:creationId xmlns:a16="http://schemas.microsoft.com/office/drawing/2014/main" id="{F37B7DEE-4039-467D-B4CA-E134A91AB93A}"/>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567" name="直線コネクタ 566">
          <a:extLst>
            <a:ext uri="{FF2B5EF4-FFF2-40B4-BE49-F238E27FC236}">
              <a16:creationId xmlns:a16="http://schemas.microsoft.com/office/drawing/2014/main" id="{8B336A30-8F67-4253-8E6C-7E4F4F6BD959}"/>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568" name="【公民館】&#10;有形固定資産減価償却率平均値テキスト">
          <a:extLst>
            <a:ext uri="{FF2B5EF4-FFF2-40B4-BE49-F238E27FC236}">
              <a16:creationId xmlns:a16="http://schemas.microsoft.com/office/drawing/2014/main" id="{2EE889B9-16BD-46BB-A33B-A2C46EB7A03E}"/>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569" name="フローチャート: 判断 568">
          <a:extLst>
            <a:ext uri="{FF2B5EF4-FFF2-40B4-BE49-F238E27FC236}">
              <a16:creationId xmlns:a16="http://schemas.microsoft.com/office/drawing/2014/main" id="{5CD52ACF-A110-45F4-83F2-E8A294C03CE2}"/>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570" name="フローチャート: 判断 569">
          <a:extLst>
            <a:ext uri="{FF2B5EF4-FFF2-40B4-BE49-F238E27FC236}">
              <a16:creationId xmlns:a16="http://schemas.microsoft.com/office/drawing/2014/main" id="{459B2066-A513-4902-BE99-9AE9B401018B}"/>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571" name="フローチャート: 判断 570">
          <a:extLst>
            <a:ext uri="{FF2B5EF4-FFF2-40B4-BE49-F238E27FC236}">
              <a16:creationId xmlns:a16="http://schemas.microsoft.com/office/drawing/2014/main" id="{5211B8B2-1268-4007-B478-DE02BB62ED78}"/>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572" name="フローチャート: 判断 571">
          <a:extLst>
            <a:ext uri="{FF2B5EF4-FFF2-40B4-BE49-F238E27FC236}">
              <a16:creationId xmlns:a16="http://schemas.microsoft.com/office/drawing/2014/main" id="{A8D1E6C7-7D49-484B-8A5D-4753CE74B1D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573" name="フローチャート: 判断 572">
          <a:extLst>
            <a:ext uri="{FF2B5EF4-FFF2-40B4-BE49-F238E27FC236}">
              <a16:creationId xmlns:a16="http://schemas.microsoft.com/office/drawing/2014/main" id="{523AC848-B6C9-4C0A-A72D-CA354D641EF1}"/>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358945E8-BEEA-4BCE-8DFF-3298782BFB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8AC5B31F-7FBA-48E0-8A67-BA2AA10ABA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8D6FFE0E-9FEF-4842-81F6-FB4FE57151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536C23C-8873-47AD-A7FA-676FE2EEF84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A40E701-CCC2-4417-B54D-18040CB669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19686</xdr:rowOff>
    </xdr:from>
    <xdr:to>
      <xdr:col>85</xdr:col>
      <xdr:colOff>177800</xdr:colOff>
      <xdr:row>105</xdr:row>
      <xdr:rowOff>121286</xdr:rowOff>
    </xdr:to>
    <xdr:sp macro="" textlink="">
      <xdr:nvSpPr>
        <xdr:cNvPr id="579" name="楕円 578">
          <a:extLst>
            <a:ext uri="{FF2B5EF4-FFF2-40B4-BE49-F238E27FC236}">
              <a16:creationId xmlns:a16="http://schemas.microsoft.com/office/drawing/2014/main" id="{05A12852-EAD7-4BDF-B3E3-AFC76963184C}"/>
            </a:ext>
          </a:extLst>
        </xdr:cNvPr>
        <xdr:cNvSpPr/>
      </xdr:nvSpPr>
      <xdr:spPr>
        <a:xfrm>
          <a:off x="16268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169563</xdr:rowOff>
    </xdr:from>
    <xdr:ext cx="405111" cy="259045"/>
    <xdr:sp macro="" textlink="">
      <xdr:nvSpPr>
        <xdr:cNvPr id="580" name="【公民館】&#10;有形固定資産減価償却率該当値テキスト">
          <a:extLst>
            <a:ext uri="{FF2B5EF4-FFF2-40B4-BE49-F238E27FC236}">
              <a16:creationId xmlns:a16="http://schemas.microsoft.com/office/drawing/2014/main" id="{88368FD7-E9E7-474F-B67A-3B5B8BFB0FE5}"/>
            </a:ext>
          </a:extLst>
        </xdr:cNvPr>
        <xdr:cNvSpPr txBox="1"/>
      </xdr:nvSpPr>
      <xdr:spPr>
        <a:xfrm>
          <a:off x="16357600"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581" name="楕円 580">
          <a:extLst>
            <a:ext uri="{FF2B5EF4-FFF2-40B4-BE49-F238E27FC236}">
              <a16:creationId xmlns:a16="http://schemas.microsoft.com/office/drawing/2014/main" id="{5994F09A-D4CB-4F1E-A075-F6B727C729E4}"/>
            </a:ext>
          </a:extLst>
        </xdr:cNvPr>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70486</xdr:rowOff>
    </xdr:from>
    <xdr:to>
      <xdr:col>85</xdr:col>
      <xdr:colOff>127000</xdr:colOff>
      <xdr:row>105</xdr:row>
      <xdr:rowOff>70486</xdr:rowOff>
    </xdr:to>
    <xdr:cxnSp macro="">
      <xdr:nvCxnSpPr>
        <xdr:cNvPr id="582" name="直線コネクタ 581">
          <a:extLst>
            <a:ext uri="{FF2B5EF4-FFF2-40B4-BE49-F238E27FC236}">
              <a16:creationId xmlns:a16="http://schemas.microsoft.com/office/drawing/2014/main" id="{CB410FDD-92A8-442B-AB35-3676706DC8F8}"/>
            </a:ext>
          </a:extLst>
        </xdr:cNvPr>
        <xdr:cNvCxnSpPr/>
      </xdr:nvCxnSpPr>
      <xdr:spPr>
        <a:xfrm>
          <a:off x="15481300" y="17901286"/>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143511</xdr:rowOff>
    </xdr:from>
    <xdr:to>
      <xdr:col>76</xdr:col>
      <xdr:colOff>165100</xdr:colOff>
      <xdr:row>104</xdr:row>
      <xdr:rowOff>73661</xdr:rowOff>
    </xdr:to>
    <xdr:sp macro="" textlink="">
      <xdr:nvSpPr>
        <xdr:cNvPr id="583" name="楕円 582">
          <a:extLst>
            <a:ext uri="{FF2B5EF4-FFF2-40B4-BE49-F238E27FC236}">
              <a16:creationId xmlns:a16="http://schemas.microsoft.com/office/drawing/2014/main" id="{F7F39750-C959-464A-89B4-31F854CA8664}"/>
            </a:ext>
          </a:extLst>
        </xdr:cNvPr>
        <xdr:cNvSpPr/>
      </xdr:nvSpPr>
      <xdr:spPr>
        <a:xfrm>
          <a:off x="14541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70486</xdr:rowOff>
    </xdr:to>
    <xdr:cxnSp macro="">
      <xdr:nvCxnSpPr>
        <xdr:cNvPr id="584" name="直線コネクタ 583">
          <a:extLst>
            <a:ext uri="{FF2B5EF4-FFF2-40B4-BE49-F238E27FC236}">
              <a16:creationId xmlns:a16="http://schemas.microsoft.com/office/drawing/2014/main" id="{A1729150-2C19-4630-ABD3-C68019EBF971}"/>
            </a:ext>
          </a:extLst>
        </xdr:cNvPr>
        <xdr:cNvCxnSpPr/>
      </xdr:nvCxnSpPr>
      <xdr:spPr>
        <a:xfrm>
          <a:off x="14592300" y="178536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585" name="楕円 584">
          <a:extLst>
            <a:ext uri="{FF2B5EF4-FFF2-40B4-BE49-F238E27FC236}">
              <a16:creationId xmlns:a16="http://schemas.microsoft.com/office/drawing/2014/main" id="{DBC60AAB-2725-4D66-9BB1-5FB6140DD3F9}"/>
            </a:ext>
          </a:extLst>
        </xdr:cNvPr>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22861</xdr:rowOff>
    </xdr:from>
    <xdr:to>
      <xdr:col>76</xdr:col>
      <xdr:colOff>114300</xdr:colOff>
      <xdr:row>104</xdr:row>
      <xdr:rowOff>114300</xdr:rowOff>
    </xdr:to>
    <xdr:cxnSp macro="">
      <xdr:nvCxnSpPr>
        <xdr:cNvPr id="586" name="直線コネクタ 585">
          <a:extLst>
            <a:ext uri="{FF2B5EF4-FFF2-40B4-BE49-F238E27FC236}">
              <a16:creationId xmlns:a16="http://schemas.microsoft.com/office/drawing/2014/main" id="{DE8805D7-FB57-46B4-9F61-222B5A6E1D99}"/>
            </a:ext>
          </a:extLst>
        </xdr:cNvPr>
        <xdr:cNvCxnSpPr/>
      </xdr:nvCxnSpPr>
      <xdr:spPr>
        <a:xfrm flipV="1">
          <a:off x="13703300" y="17853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587" name="楕円 586">
          <a:extLst>
            <a:ext uri="{FF2B5EF4-FFF2-40B4-BE49-F238E27FC236}">
              <a16:creationId xmlns:a16="http://schemas.microsoft.com/office/drawing/2014/main" id="{3EEE9821-5505-41EE-B743-B90BBB552A63}"/>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114300</xdr:rowOff>
    </xdr:to>
    <xdr:cxnSp macro="">
      <xdr:nvCxnSpPr>
        <xdr:cNvPr id="588" name="直線コネクタ 587">
          <a:extLst>
            <a:ext uri="{FF2B5EF4-FFF2-40B4-BE49-F238E27FC236}">
              <a16:creationId xmlns:a16="http://schemas.microsoft.com/office/drawing/2014/main" id="{3E9BE79E-68C5-4FA7-A77B-48A7B8830051}"/>
            </a:ext>
          </a:extLst>
        </xdr:cNvPr>
        <xdr:cNvCxnSpPr/>
      </xdr:nvCxnSpPr>
      <xdr:spPr>
        <a:xfrm>
          <a:off x="12814300" y="1790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589" name="n_1aveValue【公民館】&#10;有形固定資産減価償却率">
          <a:extLst>
            <a:ext uri="{FF2B5EF4-FFF2-40B4-BE49-F238E27FC236}">
              <a16:creationId xmlns:a16="http://schemas.microsoft.com/office/drawing/2014/main" id="{BAEDECCD-4A9D-4E64-A123-AB4A0A358AD3}"/>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590" name="n_2aveValue【公民館】&#10;有形固定資産減価償却率">
          <a:extLst>
            <a:ext uri="{FF2B5EF4-FFF2-40B4-BE49-F238E27FC236}">
              <a16:creationId xmlns:a16="http://schemas.microsoft.com/office/drawing/2014/main" id="{7124368A-94E0-4D37-87FA-180AE419692E}"/>
            </a:ext>
          </a:extLst>
        </xdr:cNvPr>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591" name="n_3aveValue【公民館】&#10;有形固定資産減価償却率">
          <a:extLst>
            <a:ext uri="{FF2B5EF4-FFF2-40B4-BE49-F238E27FC236}">
              <a16:creationId xmlns:a16="http://schemas.microsoft.com/office/drawing/2014/main" id="{BD0CC4DC-5AC4-4893-B4E5-B63A84E95B4F}"/>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592" name="n_4aveValue【公民館】&#10;有形固定資産減価償却率">
          <a:extLst>
            <a:ext uri="{FF2B5EF4-FFF2-40B4-BE49-F238E27FC236}">
              <a16:creationId xmlns:a16="http://schemas.microsoft.com/office/drawing/2014/main" id="{97CD9A20-AACC-45D9-922E-40498CB79C27}"/>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137813</xdr:rowOff>
    </xdr:from>
    <xdr:ext cx="405111" cy="259045"/>
    <xdr:sp macro="" textlink="">
      <xdr:nvSpPr>
        <xdr:cNvPr id="593" name="n_1mainValue【公民館】&#10;有形固定資産減価償却率">
          <a:extLst>
            <a:ext uri="{FF2B5EF4-FFF2-40B4-BE49-F238E27FC236}">
              <a16:creationId xmlns:a16="http://schemas.microsoft.com/office/drawing/2014/main" id="{D4EF5CA3-7954-4E91-9B0D-A5D1CB1F6CF8}"/>
            </a:ext>
          </a:extLst>
        </xdr:cNvPr>
        <xdr:cNvSpPr txBox="1"/>
      </xdr:nvSpPr>
      <xdr:spPr>
        <a:xfrm>
          <a:off x="152660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90188</xdr:rowOff>
    </xdr:from>
    <xdr:ext cx="405111" cy="259045"/>
    <xdr:sp macro="" textlink="">
      <xdr:nvSpPr>
        <xdr:cNvPr id="594" name="n_2mainValue【公民館】&#10;有形固定資産減価償却率">
          <a:extLst>
            <a:ext uri="{FF2B5EF4-FFF2-40B4-BE49-F238E27FC236}">
              <a16:creationId xmlns:a16="http://schemas.microsoft.com/office/drawing/2014/main" id="{8B84358C-5D0D-43BA-AC05-1B0EEA9BB7E2}"/>
            </a:ext>
          </a:extLst>
        </xdr:cNvPr>
        <xdr:cNvSpPr txBox="1"/>
      </xdr:nvSpPr>
      <xdr:spPr>
        <a:xfrm>
          <a:off x="14389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595" name="n_3mainValue【公民館】&#10;有形固定資産減価償却率">
          <a:extLst>
            <a:ext uri="{FF2B5EF4-FFF2-40B4-BE49-F238E27FC236}">
              <a16:creationId xmlns:a16="http://schemas.microsoft.com/office/drawing/2014/main" id="{84282EB0-C7D7-4189-B85B-3B94B2FF0AEC}"/>
            </a:ext>
          </a:extLst>
        </xdr:cNvPr>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596" name="n_4mainValue【公民館】&#10;有形固定資産減価償却率">
          <a:extLst>
            <a:ext uri="{FF2B5EF4-FFF2-40B4-BE49-F238E27FC236}">
              <a16:creationId xmlns:a16="http://schemas.microsoft.com/office/drawing/2014/main" id="{27C30226-56C0-4DDC-A4E9-804F0043F456}"/>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0E416DA9-00F8-4394-9F68-EFA1D07B6CE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20FB61F6-2B84-4750-B33F-DEA086CFE0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BD62B06F-F3F4-4F74-8D88-5AF3C92D05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4D15929D-1DFC-48B5-B2BB-EB41CA1B8E1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B7FE1FC6-51A6-437F-B3D2-C82AEBBED6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58993E5D-3E3F-4086-92FA-F4A482E5CCA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1B1C6060-DCDC-403F-8E6A-587B97E7A7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F64A2A3E-7CCB-4C8D-B265-7B500EB4F6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6A64A875-B0CA-40E1-AF7B-B62D61F08F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C2096735-CCFA-4278-923A-3ADA0C2452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7" name="直線コネクタ 606">
          <a:extLst>
            <a:ext uri="{FF2B5EF4-FFF2-40B4-BE49-F238E27FC236}">
              <a16:creationId xmlns:a16="http://schemas.microsoft.com/office/drawing/2014/main" id="{90A3E955-7F31-4810-B219-692CD52AB56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8" name="テキスト ボックス 607">
          <a:extLst>
            <a:ext uri="{FF2B5EF4-FFF2-40B4-BE49-F238E27FC236}">
              <a16:creationId xmlns:a16="http://schemas.microsoft.com/office/drawing/2014/main" id="{0B220A19-10F1-4B2D-ACE0-37640FD32A0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9" name="直線コネクタ 608">
          <a:extLst>
            <a:ext uri="{FF2B5EF4-FFF2-40B4-BE49-F238E27FC236}">
              <a16:creationId xmlns:a16="http://schemas.microsoft.com/office/drawing/2014/main" id="{D2333F56-5F9C-4252-A467-361DB8504DE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0" name="テキスト ボックス 609">
          <a:extLst>
            <a:ext uri="{FF2B5EF4-FFF2-40B4-BE49-F238E27FC236}">
              <a16:creationId xmlns:a16="http://schemas.microsoft.com/office/drawing/2014/main" id="{24A78DD6-D958-4854-8730-85ED6B5F742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1" name="直線コネクタ 610">
          <a:extLst>
            <a:ext uri="{FF2B5EF4-FFF2-40B4-BE49-F238E27FC236}">
              <a16:creationId xmlns:a16="http://schemas.microsoft.com/office/drawing/2014/main" id="{F5F996F0-F613-4946-BE2B-D56F7AE84BE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2" name="テキスト ボックス 611">
          <a:extLst>
            <a:ext uri="{FF2B5EF4-FFF2-40B4-BE49-F238E27FC236}">
              <a16:creationId xmlns:a16="http://schemas.microsoft.com/office/drawing/2014/main" id="{35B11D55-5EB0-407B-BDC3-F2BB47D8C7C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3" name="直線コネクタ 612">
          <a:extLst>
            <a:ext uri="{FF2B5EF4-FFF2-40B4-BE49-F238E27FC236}">
              <a16:creationId xmlns:a16="http://schemas.microsoft.com/office/drawing/2014/main" id="{43638A64-F368-45DD-A7E5-2C272AD889C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4" name="テキスト ボックス 613">
          <a:extLst>
            <a:ext uri="{FF2B5EF4-FFF2-40B4-BE49-F238E27FC236}">
              <a16:creationId xmlns:a16="http://schemas.microsoft.com/office/drawing/2014/main" id="{E69F7C98-C660-470D-86A0-6537670AE54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03C90AFB-5CE0-4858-A583-A8DF2423903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AE527C87-B23C-4700-8D0A-9DDF9A8802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a:extLst>
            <a:ext uri="{FF2B5EF4-FFF2-40B4-BE49-F238E27FC236}">
              <a16:creationId xmlns:a16="http://schemas.microsoft.com/office/drawing/2014/main" id="{2E67BB38-00AD-4DAC-B5D3-F1675824223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618" name="直線コネクタ 617">
          <a:extLst>
            <a:ext uri="{FF2B5EF4-FFF2-40B4-BE49-F238E27FC236}">
              <a16:creationId xmlns:a16="http://schemas.microsoft.com/office/drawing/2014/main" id="{7BEE528C-45AA-4057-96FB-95EB8E7A1BEF}"/>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619" name="【公民館】&#10;一人当たり面積最小値テキスト">
          <a:extLst>
            <a:ext uri="{FF2B5EF4-FFF2-40B4-BE49-F238E27FC236}">
              <a16:creationId xmlns:a16="http://schemas.microsoft.com/office/drawing/2014/main" id="{504F9865-EED9-486A-8B54-24C1B0FCCAEB}"/>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620" name="直線コネクタ 619">
          <a:extLst>
            <a:ext uri="{FF2B5EF4-FFF2-40B4-BE49-F238E27FC236}">
              <a16:creationId xmlns:a16="http://schemas.microsoft.com/office/drawing/2014/main" id="{59F00F3A-DFCC-4B54-8957-6F2A12B0F578}"/>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621" name="【公民館】&#10;一人当たり面積最大値テキスト">
          <a:extLst>
            <a:ext uri="{FF2B5EF4-FFF2-40B4-BE49-F238E27FC236}">
              <a16:creationId xmlns:a16="http://schemas.microsoft.com/office/drawing/2014/main" id="{AF7C8F60-E195-4961-8F3B-CE64AF97FDBC}"/>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622" name="直線コネクタ 621">
          <a:extLst>
            <a:ext uri="{FF2B5EF4-FFF2-40B4-BE49-F238E27FC236}">
              <a16:creationId xmlns:a16="http://schemas.microsoft.com/office/drawing/2014/main" id="{73537F74-B2A2-46BA-A478-77480472A8D2}"/>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623" name="【公民館】&#10;一人当たり面積平均値テキスト">
          <a:extLst>
            <a:ext uri="{FF2B5EF4-FFF2-40B4-BE49-F238E27FC236}">
              <a16:creationId xmlns:a16="http://schemas.microsoft.com/office/drawing/2014/main" id="{5F70721F-8095-482B-820D-725AB4921892}"/>
            </a:ext>
          </a:extLst>
        </xdr:cNvPr>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624" name="フローチャート: 判断 623">
          <a:extLst>
            <a:ext uri="{FF2B5EF4-FFF2-40B4-BE49-F238E27FC236}">
              <a16:creationId xmlns:a16="http://schemas.microsoft.com/office/drawing/2014/main" id="{572E7EF5-D8AE-4BCA-BA7B-8B2CC4BF69FA}"/>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625" name="フローチャート: 判断 624">
          <a:extLst>
            <a:ext uri="{FF2B5EF4-FFF2-40B4-BE49-F238E27FC236}">
              <a16:creationId xmlns:a16="http://schemas.microsoft.com/office/drawing/2014/main" id="{C5882A2D-96B1-4936-9FFA-EA1A28F59644}"/>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26" name="フローチャート: 判断 625">
          <a:extLst>
            <a:ext uri="{FF2B5EF4-FFF2-40B4-BE49-F238E27FC236}">
              <a16:creationId xmlns:a16="http://schemas.microsoft.com/office/drawing/2014/main" id="{76418729-FD7C-4517-B671-A4F7155A2DFC}"/>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627" name="フローチャート: 判断 626">
          <a:extLst>
            <a:ext uri="{FF2B5EF4-FFF2-40B4-BE49-F238E27FC236}">
              <a16:creationId xmlns:a16="http://schemas.microsoft.com/office/drawing/2014/main" id="{C9AB48D6-09B9-4AA1-AB4B-6FD0D0DB443A}"/>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628" name="フローチャート: 判断 627">
          <a:extLst>
            <a:ext uri="{FF2B5EF4-FFF2-40B4-BE49-F238E27FC236}">
              <a16:creationId xmlns:a16="http://schemas.microsoft.com/office/drawing/2014/main" id="{6799D043-BF11-4820-BA0A-AA931C08CE5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2F924772-FDDA-4027-9BE0-E2740A99540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7CDDD267-DB04-4B86-8D45-CCD3572C52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5A72A3EF-6E0A-4DA0-9A6A-6167FA4336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6648B73B-5D58-4220-A824-6E75ADC866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B31936DF-716B-474D-AC55-2F7C63D09F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89408</xdr:rowOff>
    </xdr:from>
    <xdr:to>
      <xdr:col>116</xdr:col>
      <xdr:colOff>114300</xdr:colOff>
      <xdr:row>108</xdr:row>
      <xdr:rowOff>19558</xdr:rowOff>
    </xdr:to>
    <xdr:sp macro="" textlink="">
      <xdr:nvSpPr>
        <xdr:cNvPr id="634" name="楕円 633">
          <a:extLst>
            <a:ext uri="{FF2B5EF4-FFF2-40B4-BE49-F238E27FC236}">
              <a16:creationId xmlns:a16="http://schemas.microsoft.com/office/drawing/2014/main" id="{E1883B1F-2320-4648-9D27-28348EBBFCAB}"/>
            </a:ext>
          </a:extLst>
        </xdr:cNvPr>
        <xdr:cNvSpPr/>
      </xdr:nvSpPr>
      <xdr:spPr>
        <a:xfrm>
          <a:off x="221107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4335</xdr:rowOff>
    </xdr:from>
    <xdr:ext cx="469744" cy="259045"/>
    <xdr:sp macro="" textlink="">
      <xdr:nvSpPr>
        <xdr:cNvPr id="635" name="【公民館】&#10;一人当たり面積該当値テキスト">
          <a:extLst>
            <a:ext uri="{FF2B5EF4-FFF2-40B4-BE49-F238E27FC236}">
              <a16:creationId xmlns:a16="http://schemas.microsoft.com/office/drawing/2014/main" id="{5833E75D-EE54-49FA-8098-A83647B6CEFC}"/>
            </a:ext>
          </a:extLst>
        </xdr:cNvPr>
        <xdr:cNvSpPr txBox="1"/>
      </xdr:nvSpPr>
      <xdr:spPr>
        <a:xfrm>
          <a:off x="22199600" y="1834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91694</xdr:rowOff>
    </xdr:from>
    <xdr:to>
      <xdr:col>112</xdr:col>
      <xdr:colOff>38100</xdr:colOff>
      <xdr:row>108</xdr:row>
      <xdr:rowOff>21844</xdr:rowOff>
    </xdr:to>
    <xdr:sp macro="" textlink="">
      <xdr:nvSpPr>
        <xdr:cNvPr id="636" name="楕円 635">
          <a:extLst>
            <a:ext uri="{FF2B5EF4-FFF2-40B4-BE49-F238E27FC236}">
              <a16:creationId xmlns:a16="http://schemas.microsoft.com/office/drawing/2014/main" id="{887F0E72-9440-48F8-B047-1D2CCEC6657F}"/>
            </a:ext>
          </a:extLst>
        </xdr:cNvPr>
        <xdr:cNvSpPr/>
      </xdr:nvSpPr>
      <xdr:spPr>
        <a:xfrm>
          <a:off x="21272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140208</xdr:rowOff>
    </xdr:from>
    <xdr:to>
      <xdr:col>116</xdr:col>
      <xdr:colOff>63500</xdr:colOff>
      <xdr:row>107</xdr:row>
      <xdr:rowOff>142494</xdr:rowOff>
    </xdr:to>
    <xdr:cxnSp macro="">
      <xdr:nvCxnSpPr>
        <xdr:cNvPr id="637" name="直線コネクタ 636">
          <a:extLst>
            <a:ext uri="{FF2B5EF4-FFF2-40B4-BE49-F238E27FC236}">
              <a16:creationId xmlns:a16="http://schemas.microsoft.com/office/drawing/2014/main" id="{8A97F96F-E69C-4C2D-ACD8-CE30BDB1F1AA}"/>
            </a:ext>
          </a:extLst>
        </xdr:cNvPr>
        <xdr:cNvCxnSpPr/>
      </xdr:nvCxnSpPr>
      <xdr:spPr>
        <a:xfrm flipV="1">
          <a:off x="21323300" y="184853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91694</xdr:rowOff>
    </xdr:from>
    <xdr:to>
      <xdr:col>107</xdr:col>
      <xdr:colOff>101600</xdr:colOff>
      <xdr:row>108</xdr:row>
      <xdr:rowOff>21844</xdr:rowOff>
    </xdr:to>
    <xdr:sp macro="" textlink="">
      <xdr:nvSpPr>
        <xdr:cNvPr id="638" name="楕円 637">
          <a:extLst>
            <a:ext uri="{FF2B5EF4-FFF2-40B4-BE49-F238E27FC236}">
              <a16:creationId xmlns:a16="http://schemas.microsoft.com/office/drawing/2014/main" id="{2630F16A-4ADA-49D4-A164-65FA8C1A7323}"/>
            </a:ext>
          </a:extLst>
        </xdr:cNvPr>
        <xdr:cNvSpPr/>
      </xdr:nvSpPr>
      <xdr:spPr>
        <a:xfrm>
          <a:off x="20383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142494</xdr:rowOff>
    </xdr:from>
    <xdr:to>
      <xdr:col>111</xdr:col>
      <xdr:colOff>177800</xdr:colOff>
      <xdr:row>107</xdr:row>
      <xdr:rowOff>142494</xdr:rowOff>
    </xdr:to>
    <xdr:cxnSp macro="">
      <xdr:nvCxnSpPr>
        <xdr:cNvPr id="639" name="直線コネクタ 638">
          <a:extLst>
            <a:ext uri="{FF2B5EF4-FFF2-40B4-BE49-F238E27FC236}">
              <a16:creationId xmlns:a16="http://schemas.microsoft.com/office/drawing/2014/main" id="{A3D31CA9-5FCE-4CE5-9179-C72B115CFF2C}"/>
            </a:ext>
          </a:extLst>
        </xdr:cNvPr>
        <xdr:cNvCxnSpPr/>
      </xdr:nvCxnSpPr>
      <xdr:spPr>
        <a:xfrm>
          <a:off x="20434300" y="1848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93980</xdr:rowOff>
    </xdr:from>
    <xdr:to>
      <xdr:col>102</xdr:col>
      <xdr:colOff>165100</xdr:colOff>
      <xdr:row>108</xdr:row>
      <xdr:rowOff>24130</xdr:rowOff>
    </xdr:to>
    <xdr:sp macro="" textlink="">
      <xdr:nvSpPr>
        <xdr:cNvPr id="640" name="楕円 639">
          <a:extLst>
            <a:ext uri="{FF2B5EF4-FFF2-40B4-BE49-F238E27FC236}">
              <a16:creationId xmlns:a16="http://schemas.microsoft.com/office/drawing/2014/main" id="{E326A505-105D-46CF-A6B0-E9212FCD982F}"/>
            </a:ext>
          </a:extLst>
        </xdr:cNvPr>
        <xdr:cNvSpPr/>
      </xdr:nvSpPr>
      <xdr:spPr>
        <a:xfrm>
          <a:off x="19494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142494</xdr:rowOff>
    </xdr:from>
    <xdr:to>
      <xdr:col>107</xdr:col>
      <xdr:colOff>50800</xdr:colOff>
      <xdr:row>107</xdr:row>
      <xdr:rowOff>144780</xdr:rowOff>
    </xdr:to>
    <xdr:cxnSp macro="">
      <xdr:nvCxnSpPr>
        <xdr:cNvPr id="641" name="直線コネクタ 640">
          <a:extLst>
            <a:ext uri="{FF2B5EF4-FFF2-40B4-BE49-F238E27FC236}">
              <a16:creationId xmlns:a16="http://schemas.microsoft.com/office/drawing/2014/main" id="{C6F4338B-AC23-4787-8775-9452AB78BDCF}"/>
            </a:ext>
          </a:extLst>
        </xdr:cNvPr>
        <xdr:cNvCxnSpPr/>
      </xdr:nvCxnSpPr>
      <xdr:spPr>
        <a:xfrm flipV="1">
          <a:off x="19545300" y="1848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93980</xdr:rowOff>
    </xdr:from>
    <xdr:to>
      <xdr:col>98</xdr:col>
      <xdr:colOff>38100</xdr:colOff>
      <xdr:row>108</xdr:row>
      <xdr:rowOff>24130</xdr:rowOff>
    </xdr:to>
    <xdr:sp macro="" textlink="">
      <xdr:nvSpPr>
        <xdr:cNvPr id="642" name="楕円 641">
          <a:extLst>
            <a:ext uri="{FF2B5EF4-FFF2-40B4-BE49-F238E27FC236}">
              <a16:creationId xmlns:a16="http://schemas.microsoft.com/office/drawing/2014/main" id="{EC148F45-1072-461A-BC00-C12ED6ED3E71}"/>
            </a:ext>
          </a:extLst>
        </xdr:cNvPr>
        <xdr:cNvSpPr/>
      </xdr:nvSpPr>
      <xdr:spPr>
        <a:xfrm>
          <a:off x="18605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144780</xdr:rowOff>
    </xdr:from>
    <xdr:to>
      <xdr:col>102</xdr:col>
      <xdr:colOff>114300</xdr:colOff>
      <xdr:row>107</xdr:row>
      <xdr:rowOff>144780</xdr:rowOff>
    </xdr:to>
    <xdr:cxnSp macro="">
      <xdr:nvCxnSpPr>
        <xdr:cNvPr id="643" name="直線コネクタ 642">
          <a:extLst>
            <a:ext uri="{FF2B5EF4-FFF2-40B4-BE49-F238E27FC236}">
              <a16:creationId xmlns:a16="http://schemas.microsoft.com/office/drawing/2014/main" id="{54683589-25A0-4D14-AC24-02197ACA5BA4}"/>
            </a:ext>
          </a:extLst>
        </xdr:cNvPr>
        <xdr:cNvCxnSpPr/>
      </xdr:nvCxnSpPr>
      <xdr:spPr>
        <a:xfrm>
          <a:off x="18656300" y="1848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644" name="n_1aveValue【公民館】&#10;一人当たり面積">
          <a:extLst>
            <a:ext uri="{FF2B5EF4-FFF2-40B4-BE49-F238E27FC236}">
              <a16:creationId xmlns:a16="http://schemas.microsoft.com/office/drawing/2014/main" id="{067CC580-E18C-4184-91ED-AFC467DD77D6}"/>
            </a:ext>
          </a:extLst>
        </xdr:cNvPr>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45" name="n_2aveValue【公民館】&#10;一人当たり面積">
          <a:extLst>
            <a:ext uri="{FF2B5EF4-FFF2-40B4-BE49-F238E27FC236}">
              <a16:creationId xmlns:a16="http://schemas.microsoft.com/office/drawing/2014/main" id="{6BED53EE-B0D1-46EC-9D80-662ED587DC71}"/>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646" name="n_3aveValue【公民館】&#10;一人当たり面積">
          <a:extLst>
            <a:ext uri="{FF2B5EF4-FFF2-40B4-BE49-F238E27FC236}">
              <a16:creationId xmlns:a16="http://schemas.microsoft.com/office/drawing/2014/main" id="{2EB79E67-BE62-4927-8090-4FBA9E817445}"/>
            </a:ext>
          </a:extLst>
        </xdr:cNvPr>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647" name="n_4aveValue【公民館】&#10;一人当たり面積">
          <a:extLst>
            <a:ext uri="{FF2B5EF4-FFF2-40B4-BE49-F238E27FC236}">
              <a16:creationId xmlns:a16="http://schemas.microsoft.com/office/drawing/2014/main" id="{2BF9F286-D71B-4B0B-B952-339864D85182}"/>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12971</xdr:rowOff>
    </xdr:from>
    <xdr:ext cx="469744" cy="259045"/>
    <xdr:sp macro="" textlink="">
      <xdr:nvSpPr>
        <xdr:cNvPr id="648" name="n_1mainValue【公民館】&#10;一人当たり面積">
          <a:extLst>
            <a:ext uri="{FF2B5EF4-FFF2-40B4-BE49-F238E27FC236}">
              <a16:creationId xmlns:a16="http://schemas.microsoft.com/office/drawing/2014/main" id="{5E1E327D-FFF2-40DF-8A96-1F33524329FB}"/>
            </a:ext>
          </a:extLst>
        </xdr:cNvPr>
        <xdr:cNvSpPr txBox="1"/>
      </xdr:nvSpPr>
      <xdr:spPr>
        <a:xfrm>
          <a:off x="210757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12971</xdr:rowOff>
    </xdr:from>
    <xdr:ext cx="469744" cy="259045"/>
    <xdr:sp macro="" textlink="">
      <xdr:nvSpPr>
        <xdr:cNvPr id="649" name="n_2mainValue【公民館】&#10;一人当たり面積">
          <a:extLst>
            <a:ext uri="{FF2B5EF4-FFF2-40B4-BE49-F238E27FC236}">
              <a16:creationId xmlns:a16="http://schemas.microsoft.com/office/drawing/2014/main" id="{F420404F-1CC4-4CCC-BFBB-F0233C435354}"/>
            </a:ext>
          </a:extLst>
        </xdr:cNvPr>
        <xdr:cNvSpPr txBox="1"/>
      </xdr:nvSpPr>
      <xdr:spPr>
        <a:xfrm>
          <a:off x="20199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15257</xdr:rowOff>
    </xdr:from>
    <xdr:ext cx="469744" cy="259045"/>
    <xdr:sp macro="" textlink="">
      <xdr:nvSpPr>
        <xdr:cNvPr id="650" name="n_3mainValue【公民館】&#10;一人当たり面積">
          <a:extLst>
            <a:ext uri="{FF2B5EF4-FFF2-40B4-BE49-F238E27FC236}">
              <a16:creationId xmlns:a16="http://schemas.microsoft.com/office/drawing/2014/main" id="{202E181F-6D4D-40A5-AA43-814F4254FFB7}"/>
            </a:ext>
          </a:extLst>
        </xdr:cNvPr>
        <xdr:cNvSpPr txBox="1"/>
      </xdr:nvSpPr>
      <xdr:spPr>
        <a:xfrm>
          <a:off x="19310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15257</xdr:rowOff>
    </xdr:from>
    <xdr:ext cx="469744" cy="259045"/>
    <xdr:sp macro="" textlink="">
      <xdr:nvSpPr>
        <xdr:cNvPr id="651" name="n_4mainValue【公民館】&#10;一人当たり面積">
          <a:extLst>
            <a:ext uri="{FF2B5EF4-FFF2-40B4-BE49-F238E27FC236}">
              <a16:creationId xmlns:a16="http://schemas.microsoft.com/office/drawing/2014/main" id="{73ACE302-DCEE-42A5-905D-81AD4FE301D1}"/>
            </a:ext>
          </a:extLst>
        </xdr:cNvPr>
        <xdr:cNvSpPr txBox="1"/>
      </xdr:nvSpPr>
      <xdr:spPr>
        <a:xfrm>
          <a:off x="18421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E6022C1F-7F24-403A-A96C-F607C969F9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AC73259A-50DD-48C7-B9DD-7B45BE8E8A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330BEB75-93FF-4ECD-8165-8C5D4152FD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有形固定資産減価償却のうち道路や学校施設については、類似団体と比較して低くなっています。学校施設については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年に</a:t>
          </a:r>
          <a:r>
            <a:rPr kumimoji="1" lang="ja-JP" altLang="ja-JP" sz="1100">
              <a:solidFill>
                <a:schemeClr val="dk1"/>
              </a:solidFill>
              <a:effectLst/>
              <a:latin typeface="+mn-lt"/>
              <a:ea typeface="+mn-ea"/>
              <a:cs typeface="+mn-cs"/>
            </a:rPr>
            <a:t>建て替えを行っており、道路については毎年改良を行っていることが要因と考えられます。</a:t>
          </a:r>
          <a:endParaRPr lang="ja-JP" altLang="ja-JP" sz="1400">
            <a:effectLst/>
          </a:endParaRPr>
        </a:p>
        <a:p>
          <a:r>
            <a:rPr kumimoji="1" lang="ja-JP" altLang="ja-JP" sz="1100">
              <a:solidFill>
                <a:schemeClr val="dk1"/>
              </a:solidFill>
              <a:effectLst/>
              <a:latin typeface="+mn-lt"/>
              <a:ea typeface="+mn-ea"/>
              <a:cs typeface="+mn-cs"/>
            </a:rPr>
            <a:t>一人当たりの面積のうち公民館については、類似団体と比較して低くなっていますが、当町では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箇所のみとなっており増減はしていません。</a:t>
          </a:r>
          <a:endParaRPr lang="ja-JP" altLang="ja-JP" sz="1400">
            <a:effectLst/>
          </a:endParaRPr>
        </a:p>
        <a:p>
          <a:r>
            <a:rPr kumimoji="1" lang="ja-JP" altLang="ja-JP" sz="1100">
              <a:solidFill>
                <a:schemeClr val="dk1"/>
              </a:solidFill>
              <a:effectLst/>
              <a:latin typeface="+mn-lt"/>
              <a:ea typeface="+mn-ea"/>
              <a:cs typeface="+mn-cs"/>
            </a:rPr>
            <a:t>今後も一人当たりの額（面積）や減価償却率を参考指標の一つとして施設等有形固定資産の整備・更新等を行っていきます。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28151E-555C-4845-AE13-D2B950E25C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6AD237-DF7E-42F2-B3D0-15E89AE80B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5B343F-82F3-4C05-82F2-25E14F3699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3A8F8A-1C6A-4D3B-B535-4033DDE0BD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D21A0C-6569-467E-8821-670F4F2D01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D816A3-EA03-4E24-B3CA-98CB0329B7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FBEF8A-B585-4A6B-8876-DD87951D10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3A821A-F1A6-4E11-BAA8-EB72C3BE7F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9CB2EF-A474-4BD6-8E54-B6CF95A610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240D1B-FCED-4FC8-9A0F-3C08544939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22,196
21,970
89.40
9,489,392
8,820,323
653,083
5,647,894
5,934,028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EF3A79-FDDD-492B-8207-280E61DFC8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743364-1EF6-4A3D-A333-20F78DBE28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F3E424-3C2E-4A75-9A1E-9663A32D6A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A464E4-B1F8-439B-B929-4BE6DC9EE7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4D517A-107D-4FA0-9DEE-1D5501DD32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D2B3A14-2672-4BB1-A8D4-A6A274994F0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BBA958-C8E5-4856-8601-4C273C43F8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B2757C-8722-40FB-B2A9-F4AE531637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60AE32-A21C-45C8-99EC-7976D5DECC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DC7823-52B3-4464-B1CF-FD9D134E1D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297735-C46A-48A4-BEDF-B8C4AA8806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4E5C76-6269-43C8-B081-5B585680BD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717D5A-E1BE-4713-8C54-1FC13AAECD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FCA163-E62D-4263-8C55-534C3E40B2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5EE046-1943-42DE-A54C-798CA45BC3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CC3D15-CCDA-493E-934B-53503725B2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FFC96F-D977-4CA6-AF78-F096F48306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8A07E8-956C-41E3-A57C-6E515BDA4D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5D7745-5C6F-4169-8BF4-34A23577675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909916E-4302-41F7-9F85-D79BF056642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629836-E822-48B9-828C-4BA7FD4A41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39286B0-FC5C-497E-A3D9-4630A30B47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556402-ED39-42F5-B674-9665FA0BE7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FA186D7-91A2-4246-9BC2-C5DF7FE2EBF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9D70300-EB29-4D54-9C87-4CF0D58D085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4F2D84-42A4-47B1-8A72-C728D987BC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0D5C414-5205-4D77-890D-A46AA77B44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2AF003A-14B1-45C6-850D-5A59FD7632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90749D-E381-4C28-BF39-629589D8889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5206FAC-3080-4CDD-ACDD-0882FD777E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C3BE869-B6E4-4C6B-B85E-03A34AFB5D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E85B1F4-C74F-4C2B-A017-2F0BA04BA5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EC108E2-4A35-4A16-A71C-69B266A8BD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44B318A-9B65-47A8-8E5F-17B3CA9609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8909658-369B-497A-926D-B116C34DB2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6292638-4AA6-4810-B7F5-6FAB85008C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78CBD9A-A9D5-4099-BCD0-68CD3434F94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C106642-0692-4FBB-81D6-958B0280FC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10137F7-00CA-45DB-9535-8F42869A66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43AE5B4-50FC-4987-8AC8-D40C02AF06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478B7D4-425E-4B58-AEAB-8ABFABCA90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E5F9B14-AD3D-4191-8D37-116B3B56B0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1D59ACC-CA31-4EB5-9477-A324BA1BB3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F08E4FD-503D-4F4B-940A-0DE43BBEF2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07CBA5C-AD0B-41B9-BC7F-3158D1A2D2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32B0E62-61FB-4778-9478-3F043180BC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4287E4E-5A05-4481-A09A-EE5B07B877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9C08F8D-7CEC-4B76-8DFE-E7DD7F5717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666419CA-E4C0-4CBF-8537-3AFDF177EDC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6257B482-7D6C-424D-B15A-EC974E93BDFA}"/>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C2500480-7A27-42C3-A69A-D4417A4949B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C5D7FCB-C9F1-413B-ACF5-11A1CF25460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FCDAA314-952F-4D24-8292-408E3B390EE4}"/>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5DA7E813-C11C-4BAC-81EA-0340136E91F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BC2A5FFB-5D47-429D-901D-B6EF9521DAD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625495E9-D91A-4AE2-BA48-355477262C8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8978955B-236F-47C2-AB9E-B3B2835390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51CF119E-151E-4794-80DE-4ED23205E78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A626DFED-B2AC-4A9E-A7A6-F75ECC1C70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71" name="直線コネクタ 70">
          <a:extLst>
            <a:ext uri="{FF2B5EF4-FFF2-40B4-BE49-F238E27FC236}">
              <a16:creationId xmlns:a16="http://schemas.microsoft.com/office/drawing/2014/main" id="{520612C3-7BB2-4731-B72E-663BE06AE11F}"/>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9D550D59-EB4F-4587-BEA2-29C54AC18C5A}"/>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73" name="直線コネクタ 72">
          <a:extLst>
            <a:ext uri="{FF2B5EF4-FFF2-40B4-BE49-F238E27FC236}">
              <a16:creationId xmlns:a16="http://schemas.microsoft.com/office/drawing/2014/main" id="{DB8A4706-3CAB-4052-A26E-01EEE837C2AB}"/>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3CC7B920-C108-4A2B-89E3-E6DB9C6ECE54}"/>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75" name="直線コネクタ 74">
          <a:extLst>
            <a:ext uri="{FF2B5EF4-FFF2-40B4-BE49-F238E27FC236}">
              <a16:creationId xmlns:a16="http://schemas.microsoft.com/office/drawing/2014/main" id="{73DA0D18-191B-403E-8517-FF756DF9A0FA}"/>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DC65E06-5EE7-44F5-95A9-0B6A52718810}"/>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77" name="フローチャート: 判断 76">
          <a:extLst>
            <a:ext uri="{FF2B5EF4-FFF2-40B4-BE49-F238E27FC236}">
              <a16:creationId xmlns:a16="http://schemas.microsoft.com/office/drawing/2014/main" id="{D9113FA5-070E-4E9E-A8C5-290BB2D5202E}"/>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3215AF17-B016-4BD2-8406-58FE301FACB2}"/>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79" name="フローチャート: 判断 78">
          <a:extLst>
            <a:ext uri="{FF2B5EF4-FFF2-40B4-BE49-F238E27FC236}">
              <a16:creationId xmlns:a16="http://schemas.microsoft.com/office/drawing/2014/main" id="{52650F47-491D-4B4D-9654-4710C51A4FF3}"/>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80" name="フローチャート: 判断 79">
          <a:extLst>
            <a:ext uri="{FF2B5EF4-FFF2-40B4-BE49-F238E27FC236}">
              <a16:creationId xmlns:a16="http://schemas.microsoft.com/office/drawing/2014/main" id="{9C18DD53-4105-48DA-98C7-FF1C533897AA}"/>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81" name="フローチャート: 判断 80">
          <a:extLst>
            <a:ext uri="{FF2B5EF4-FFF2-40B4-BE49-F238E27FC236}">
              <a16:creationId xmlns:a16="http://schemas.microsoft.com/office/drawing/2014/main" id="{7D804542-C8F7-46E5-B059-71B312972236}"/>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514372F5-A129-41D0-B6F0-D324983B78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A0A91116-2BAF-4C07-AC7E-295162E5DD9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D4039AB-336C-43D7-B037-07EF7614FD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11357A3-0BE3-4F92-B634-4BE5E0B0D2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ACB75A8-CF6E-4401-85D4-F0CCCD90FB7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102362</xdr:rowOff>
    </xdr:from>
    <xdr:to>
      <xdr:col>24</xdr:col>
      <xdr:colOff>114300</xdr:colOff>
      <xdr:row>61</xdr:row>
      <xdr:rowOff>32512</xdr:rowOff>
    </xdr:to>
    <xdr:sp macro="" textlink="">
      <xdr:nvSpPr>
        <xdr:cNvPr id="87" name="楕円 86">
          <a:extLst>
            <a:ext uri="{FF2B5EF4-FFF2-40B4-BE49-F238E27FC236}">
              <a16:creationId xmlns:a16="http://schemas.microsoft.com/office/drawing/2014/main" id="{296BF925-CF64-4187-873E-36CA8D2158F9}"/>
            </a:ext>
          </a:extLst>
        </xdr:cNvPr>
        <xdr:cNvSpPr/>
      </xdr:nvSpPr>
      <xdr:spPr>
        <a:xfrm>
          <a:off x="45847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80789</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6A0033CE-06CC-44D3-9830-B08D9D676870}"/>
            </a:ext>
          </a:extLst>
        </xdr:cNvPr>
        <xdr:cNvSpPr txBox="1"/>
      </xdr:nvSpPr>
      <xdr:spPr>
        <a:xfrm>
          <a:off x="4673600"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89" name="楕円 88">
          <a:extLst>
            <a:ext uri="{FF2B5EF4-FFF2-40B4-BE49-F238E27FC236}">
              <a16:creationId xmlns:a16="http://schemas.microsoft.com/office/drawing/2014/main" id="{7B7E40C1-A9C6-4563-A603-7086C9B97BC5}"/>
            </a:ext>
          </a:extLst>
        </xdr:cNvPr>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153162</xdr:rowOff>
    </xdr:to>
    <xdr:cxnSp macro="">
      <xdr:nvCxnSpPr>
        <xdr:cNvPr id="90" name="直線コネクタ 89">
          <a:extLst>
            <a:ext uri="{FF2B5EF4-FFF2-40B4-BE49-F238E27FC236}">
              <a16:creationId xmlns:a16="http://schemas.microsoft.com/office/drawing/2014/main" id="{FC335133-32BD-4A69-99A0-C8C215C794AA}"/>
            </a:ext>
          </a:extLst>
        </xdr:cNvPr>
        <xdr:cNvCxnSpPr/>
      </xdr:nvCxnSpPr>
      <xdr:spPr>
        <a:xfrm>
          <a:off x="3797300" y="1040130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24638</xdr:rowOff>
    </xdr:from>
    <xdr:to>
      <xdr:col>15</xdr:col>
      <xdr:colOff>101600</xdr:colOff>
      <xdr:row>60</xdr:row>
      <xdr:rowOff>126238</xdr:rowOff>
    </xdr:to>
    <xdr:sp macro="" textlink="">
      <xdr:nvSpPr>
        <xdr:cNvPr id="91" name="楕円 90">
          <a:extLst>
            <a:ext uri="{FF2B5EF4-FFF2-40B4-BE49-F238E27FC236}">
              <a16:creationId xmlns:a16="http://schemas.microsoft.com/office/drawing/2014/main" id="{6BBF014A-5C86-416F-B6A8-80F750001AD4}"/>
            </a:ext>
          </a:extLst>
        </xdr:cNvPr>
        <xdr:cNvSpPr/>
      </xdr:nvSpPr>
      <xdr:spPr>
        <a:xfrm>
          <a:off x="2857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75438</xdr:rowOff>
    </xdr:from>
    <xdr:to>
      <xdr:col>19</xdr:col>
      <xdr:colOff>177800</xdr:colOff>
      <xdr:row>60</xdr:row>
      <xdr:rowOff>114300</xdr:rowOff>
    </xdr:to>
    <xdr:cxnSp macro="">
      <xdr:nvCxnSpPr>
        <xdr:cNvPr id="92" name="直線コネクタ 91">
          <a:extLst>
            <a:ext uri="{FF2B5EF4-FFF2-40B4-BE49-F238E27FC236}">
              <a16:creationId xmlns:a16="http://schemas.microsoft.com/office/drawing/2014/main" id="{B9C00D57-52E3-4A1B-BF27-31FC4C01F0B9}"/>
            </a:ext>
          </a:extLst>
        </xdr:cNvPr>
        <xdr:cNvCxnSpPr/>
      </xdr:nvCxnSpPr>
      <xdr:spPr>
        <a:xfrm>
          <a:off x="2908300" y="1036243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36068</xdr:rowOff>
    </xdr:from>
    <xdr:to>
      <xdr:col>10</xdr:col>
      <xdr:colOff>165100</xdr:colOff>
      <xdr:row>59</xdr:row>
      <xdr:rowOff>137668</xdr:rowOff>
    </xdr:to>
    <xdr:sp macro="" textlink="">
      <xdr:nvSpPr>
        <xdr:cNvPr id="93" name="楕円 92">
          <a:extLst>
            <a:ext uri="{FF2B5EF4-FFF2-40B4-BE49-F238E27FC236}">
              <a16:creationId xmlns:a16="http://schemas.microsoft.com/office/drawing/2014/main" id="{E8E8122E-C8C1-4139-8B76-7C8B3F697CF6}"/>
            </a:ext>
          </a:extLst>
        </xdr:cNvPr>
        <xdr:cNvSpPr/>
      </xdr:nvSpPr>
      <xdr:spPr>
        <a:xfrm>
          <a:off x="1968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86868</xdr:rowOff>
    </xdr:from>
    <xdr:to>
      <xdr:col>15</xdr:col>
      <xdr:colOff>50800</xdr:colOff>
      <xdr:row>60</xdr:row>
      <xdr:rowOff>75438</xdr:rowOff>
    </xdr:to>
    <xdr:cxnSp macro="">
      <xdr:nvCxnSpPr>
        <xdr:cNvPr id="94" name="直線コネクタ 93">
          <a:extLst>
            <a:ext uri="{FF2B5EF4-FFF2-40B4-BE49-F238E27FC236}">
              <a16:creationId xmlns:a16="http://schemas.microsoft.com/office/drawing/2014/main" id="{A45C00E4-4146-4573-B38D-654A393C3204}"/>
            </a:ext>
          </a:extLst>
        </xdr:cNvPr>
        <xdr:cNvCxnSpPr/>
      </xdr:nvCxnSpPr>
      <xdr:spPr>
        <a:xfrm>
          <a:off x="2019300" y="1020241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125222</xdr:rowOff>
    </xdr:from>
    <xdr:to>
      <xdr:col>6</xdr:col>
      <xdr:colOff>38100</xdr:colOff>
      <xdr:row>60</xdr:row>
      <xdr:rowOff>55372</xdr:rowOff>
    </xdr:to>
    <xdr:sp macro="" textlink="">
      <xdr:nvSpPr>
        <xdr:cNvPr id="95" name="楕円 94">
          <a:extLst>
            <a:ext uri="{FF2B5EF4-FFF2-40B4-BE49-F238E27FC236}">
              <a16:creationId xmlns:a16="http://schemas.microsoft.com/office/drawing/2014/main" id="{EA96023D-EBE2-41EC-86E0-B3C283A68186}"/>
            </a:ext>
          </a:extLst>
        </xdr:cNvPr>
        <xdr:cNvSpPr/>
      </xdr:nvSpPr>
      <xdr:spPr>
        <a:xfrm>
          <a:off x="1079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86868</xdr:rowOff>
    </xdr:from>
    <xdr:to>
      <xdr:col>10</xdr:col>
      <xdr:colOff>114300</xdr:colOff>
      <xdr:row>60</xdr:row>
      <xdr:rowOff>4572</xdr:rowOff>
    </xdr:to>
    <xdr:cxnSp macro="">
      <xdr:nvCxnSpPr>
        <xdr:cNvPr id="96" name="直線コネクタ 95">
          <a:extLst>
            <a:ext uri="{FF2B5EF4-FFF2-40B4-BE49-F238E27FC236}">
              <a16:creationId xmlns:a16="http://schemas.microsoft.com/office/drawing/2014/main" id="{AEFE8435-D284-49E2-9B44-748ECF8E3D50}"/>
            </a:ext>
          </a:extLst>
        </xdr:cNvPr>
        <xdr:cNvCxnSpPr/>
      </xdr:nvCxnSpPr>
      <xdr:spPr>
        <a:xfrm flipV="1">
          <a:off x="1130300" y="1020241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a:extLst>
            <a:ext uri="{FF2B5EF4-FFF2-40B4-BE49-F238E27FC236}">
              <a16:creationId xmlns:a16="http://schemas.microsoft.com/office/drawing/2014/main" id="{503E44A7-F449-4F5C-ABA9-955DCCA2B8C3}"/>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98" name="n_2aveValue【体育館・プール】&#10;有形固定資産減価償却率">
          <a:extLst>
            <a:ext uri="{FF2B5EF4-FFF2-40B4-BE49-F238E27FC236}">
              <a16:creationId xmlns:a16="http://schemas.microsoft.com/office/drawing/2014/main" id="{7C915B50-44F4-4DD6-8A12-7944133375B4}"/>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99" name="n_3aveValue【体育館・プール】&#10;有形固定資産減価償却率">
          <a:extLst>
            <a:ext uri="{FF2B5EF4-FFF2-40B4-BE49-F238E27FC236}">
              <a16:creationId xmlns:a16="http://schemas.microsoft.com/office/drawing/2014/main" id="{6BD00A52-39D3-43F3-BB04-758F4C1C7A94}"/>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100" name="n_4aveValue【体育館・プール】&#10;有形固定資産減価償却率">
          <a:extLst>
            <a:ext uri="{FF2B5EF4-FFF2-40B4-BE49-F238E27FC236}">
              <a16:creationId xmlns:a16="http://schemas.microsoft.com/office/drawing/2014/main" id="{94D6A970-F9B1-49A0-8BA8-EEE89DB4289D}"/>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01" name="n_1mainValue【体育館・プール】&#10;有形固定資産減価償却率">
          <a:extLst>
            <a:ext uri="{FF2B5EF4-FFF2-40B4-BE49-F238E27FC236}">
              <a16:creationId xmlns:a16="http://schemas.microsoft.com/office/drawing/2014/main" id="{1CC3A6B0-FD2B-4664-A97E-57620238ECDD}"/>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117365</xdr:rowOff>
    </xdr:from>
    <xdr:ext cx="405111" cy="259045"/>
    <xdr:sp macro="" textlink="">
      <xdr:nvSpPr>
        <xdr:cNvPr id="102" name="n_2mainValue【体育館・プール】&#10;有形固定資産減価償却率">
          <a:extLst>
            <a:ext uri="{FF2B5EF4-FFF2-40B4-BE49-F238E27FC236}">
              <a16:creationId xmlns:a16="http://schemas.microsoft.com/office/drawing/2014/main" id="{BB772E9F-B849-4D28-8781-03CFA405A44F}"/>
            </a:ext>
          </a:extLst>
        </xdr:cNvPr>
        <xdr:cNvSpPr txBox="1"/>
      </xdr:nvSpPr>
      <xdr:spPr>
        <a:xfrm>
          <a:off x="2705744"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128795</xdr:rowOff>
    </xdr:from>
    <xdr:ext cx="405111" cy="259045"/>
    <xdr:sp macro="" textlink="">
      <xdr:nvSpPr>
        <xdr:cNvPr id="103" name="n_3mainValue【体育館・プール】&#10;有形固定資産減価償却率">
          <a:extLst>
            <a:ext uri="{FF2B5EF4-FFF2-40B4-BE49-F238E27FC236}">
              <a16:creationId xmlns:a16="http://schemas.microsoft.com/office/drawing/2014/main" id="{96079B90-F9BF-4CC0-A0A4-93551E581123}"/>
            </a:ext>
          </a:extLst>
        </xdr:cNvPr>
        <xdr:cNvSpPr txBox="1"/>
      </xdr:nvSpPr>
      <xdr:spPr>
        <a:xfrm>
          <a:off x="18167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104" name="n_4mainValue【体育館・プール】&#10;有形固定資産減価償却率">
          <a:extLst>
            <a:ext uri="{FF2B5EF4-FFF2-40B4-BE49-F238E27FC236}">
              <a16:creationId xmlns:a16="http://schemas.microsoft.com/office/drawing/2014/main" id="{B126ACB7-4BF8-4153-8519-46DB568534F0}"/>
            </a:ext>
          </a:extLst>
        </xdr:cNvPr>
        <xdr:cNvSpPr txBox="1"/>
      </xdr:nvSpPr>
      <xdr:spPr>
        <a:xfrm>
          <a:off x="927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FC340D8-A5CC-453B-8F84-7EF7521ED51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B936247F-2C13-4A83-86FE-222BCB50C3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64D86DC6-36C8-4BD7-B24B-FF725D3B16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A0912B4A-48D1-4E27-BCE7-E164D0FCC4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97171FA4-438C-45B8-BE2A-B68A8873B0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2DC50F7A-566F-43DA-A999-1B1CFD4E44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DCDCB8D-3406-4D08-8399-6A34301E94B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ADA4522F-0BC4-4B61-B36F-9478F5C4FB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B9CE0959-074E-45BE-8FF1-1669ACA3D5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BCDCED9E-95CF-4E07-97F3-ACEF5F5CB7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ABCD9F16-02D8-4EC3-8CDE-73CC6EB9A52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A733198A-24DF-49FE-A244-82DF9184F71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E3318D7-17AE-4389-9CF5-5E003D18405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683DB9FE-68B7-4E21-9F9A-75CDC157662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66D66700-5159-4ABE-BBA3-3C84DAEDA99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981AB112-2ED4-4335-B431-69A92DA6E80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201EE342-3C0B-465F-9FD6-D0EE691853C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8E3848CC-F7C5-4E8B-A073-4C886967E36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9CF69C10-81C7-4124-9F9D-BF217E7D0D1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B18E3A24-3F26-4B0B-9C8E-1A8A9EDBB03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1E96701-856F-4CD6-BFAC-650920D5F9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B7BACF5E-2108-459E-AC70-4CA04ED8461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FDB2C900-3A14-459E-820A-10845105C2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128" name="直線コネクタ 127">
          <a:extLst>
            <a:ext uri="{FF2B5EF4-FFF2-40B4-BE49-F238E27FC236}">
              <a16:creationId xmlns:a16="http://schemas.microsoft.com/office/drawing/2014/main" id="{7C20664B-2832-48AE-90A6-4C59B6E45483}"/>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129" name="【体育館・プール】&#10;一人当たり面積最小値テキスト">
          <a:extLst>
            <a:ext uri="{FF2B5EF4-FFF2-40B4-BE49-F238E27FC236}">
              <a16:creationId xmlns:a16="http://schemas.microsoft.com/office/drawing/2014/main" id="{31700ECB-229C-4DAD-A1C5-A2D37E7C7ACA}"/>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130" name="直線コネクタ 129">
          <a:extLst>
            <a:ext uri="{FF2B5EF4-FFF2-40B4-BE49-F238E27FC236}">
              <a16:creationId xmlns:a16="http://schemas.microsoft.com/office/drawing/2014/main" id="{DFA88AB6-B902-4DF1-ABB6-4DBA5B3A749C}"/>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31" name="【体育館・プール】&#10;一人当たり面積最大値テキスト">
          <a:extLst>
            <a:ext uri="{FF2B5EF4-FFF2-40B4-BE49-F238E27FC236}">
              <a16:creationId xmlns:a16="http://schemas.microsoft.com/office/drawing/2014/main" id="{80A826AF-25EA-4614-A53B-C72101D55EFD}"/>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32" name="直線コネクタ 131">
          <a:extLst>
            <a:ext uri="{FF2B5EF4-FFF2-40B4-BE49-F238E27FC236}">
              <a16:creationId xmlns:a16="http://schemas.microsoft.com/office/drawing/2014/main" id="{A69B7F64-942B-45F0-9CC9-1A474C9850C0}"/>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133" name="【体育館・プール】&#10;一人当たり面積平均値テキスト">
          <a:extLst>
            <a:ext uri="{FF2B5EF4-FFF2-40B4-BE49-F238E27FC236}">
              <a16:creationId xmlns:a16="http://schemas.microsoft.com/office/drawing/2014/main" id="{0E9C5A77-DD92-442D-92B3-C338690A81F9}"/>
            </a:ext>
          </a:extLst>
        </xdr:cNvPr>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34" name="フローチャート: 判断 133">
          <a:extLst>
            <a:ext uri="{FF2B5EF4-FFF2-40B4-BE49-F238E27FC236}">
              <a16:creationId xmlns:a16="http://schemas.microsoft.com/office/drawing/2014/main" id="{33810FA6-5479-4095-80A9-8AFC3D34582B}"/>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135" name="フローチャート: 判断 134">
          <a:extLst>
            <a:ext uri="{FF2B5EF4-FFF2-40B4-BE49-F238E27FC236}">
              <a16:creationId xmlns:a16="http://schemas.microsoft.com/office/drawing/2014/main" id="{4DD7524C-0B05-4085-B1C9-B5D35934C4C8}"/>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136" name="フローチャート: 判断 135">
          <a:extLst>
            <a:ext uri="{FF2B5EF4-FFF2-40B4-BE49-F238E27FC236}">
              <a16:creationId xmlns:a16="http://schemas.microsoft.com/office/drawing/2014/main" id="{5E4B8FF4-D268-4481-A3E3-D9ACD680F901}"/>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137" name="フローチャート: 判断 136">
          <a:extLst>
            <a:ext uri="{FF2B5EF4-FFF2-40B4-BE49-F238E27FC236}">
              <a16:creationId xmlns:a16="http://schemas.microsoft.com/office/drawing/2014/main" id="{7CBA8976-8477-4CD4-A0EC-5B3D57309B1F}"/>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38" name="フローチャート: 判断 137">
          <a:extLst>
            <a:ext uri="{FF2B5EF4-FFF2-40B4-BE49-F238E27FC236}">
              <a16:creationId xmlns:a16="http://schemas.microsoft.com/office/drawing/2014/main" id="{21EFC428-DAE7-4A4A-8C5B-17FE5F806299}"/>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68670E0-B1AF-49BC-9585-4ED199D11E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67133BD-B0B9-4D2E-9484-CA9AA60963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977AE9F-6976-4102-AA61-378A0F7237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27BB545-BCEC-4CAD-9B06-FFDFD5FF73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1C51793-27F5-4B40-B587-BCDCD4947E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44" name="楕円 143">
          <a:extLst>
            <a:ext uri="{FF2B5EF4-FFF2-40B4-BE49-F238E27FC236}">
              <a16:creationId xmlns:a16="http://schemas.microsoft.com/office/drawing/2014/main" id="{F7630CF8-E1FD-412D-8093-09FAF450FD5C}"/>
            </a:ext>
          </a:extLst>
        </xdr:cNvPr>
        <xdr:cNvSpPr/>
      </xdr:nvSpPr>
      <xdr:spPr>
        <a:xfrm>
          <a:off x="10426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25417</xdr:rowOff>
    </xdr:from>
    <xdr:ext cx="469744" cy="259045"/>
    <xdr:sp macro="" textlink="">
      <xdr:nvSpPr>
        <xdr:cNvPr id="145" name="【体育館・プール】&#10;一人当たり面積該当値テキスト">
          <a:extLst>
            <a:ext uri="{FF2B5EF4-FFF2-40B4-BE49-F238E27FC236}">
              <a16:creationId xmlns:a16="http://schemas.microsoft.com/office/drawing/2014/main" id="{57EA32A0-8535-48FD-B4F3-0646C390D4EA}"/>
            </a:ext>
          </a:extLst>
        </xdr:cNvPr>
        <xdr:cNvSpPr txBox="1"/>
      </xdr:nvSpPr>
      <xdr:spPr>
        <a:xfrm>
          <a:off x="10515600"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12065</xdr:rowOff>
    </xdr:from>
    <xdr:to>
      <xdr:col>50</xdr:col>
      <xdr:colOff>165100</xdr:colOff>
      <xdr:row>60</xdr:row>
      <xdr:rowOff>113665</xdr:rowOff>
    </xdr:to>
    <xdr:sp macro="" textlink="">
      <xdr:nvSpPr>
        <xdr:cNvPr id="146" name="楕円 145">
          <a:extLst>
            <a:ext uri="{FF2B5EF4-FFF2-40B4-BE49-F238E27FC236}">
              <a16:creationId xmlns:a16="http://schemas.microsoft.com/office/drawing/2014/main" id="{91A904B9-A076-4CBA-AE8C-FF920FA0DCF1}"/>
            </a:ext>
          </a:extLst>
        </xdr:cNvPr>
        <xdr:cNvSpPr/>
      </xdr:nvSpPr>
      <xdr:spPr>
        <a:xfrm>
          <a:off x="9588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53340</xdr:rowOff>
    </xdr:from>
    <xdr:to>
      <xdr:col>55</xdr:col>
      <xdr:colOff>0</xdr:colOff>
      <xdr:row>60</xdr:row>
      <xdr:rowOff>62865</xdr:rowOff>
    </xdr:to>
    <xdr:cxnSp macro="">
      <xdr:nvCxnSpPr>
        <xdr:cNvPr id="147" name="直線コネクタ 146">
          <a:extLst>
            <a:ext uri="{FF2B5EF4-FFF2-40B4-BE49-F238E27FC236}">
              <a16:creationId xmlns:a16="http://schemas.microsoft.com/office/drawing/2014/main" id="{B76BBE08-3306-42D0-BE47-95B03B12DF31}"/>
            </a:ext>
          </a:extLst>
        </xdr:cNvPr>
        <xdr:cNvCxnSpPr/>
      </xdr:nvCxnSpPr>
      <xdr:spPr>
        <a:xfrm flipV="1">
          <a:off x="9639300" y="103403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23495</xdr:rowOff>
    </xdr:from>
    <xdr:to>
      <xdr:col>46</xdr:col>
      <xdr:colOff>38100</xdr:colOff>
      <xdr:row>60</xdr:row>
      <xdr:rowOff>125095</xdr:rowOff>
    </xdr:to>
    <xdr:sp macro="" textlink="">
      <xdr:nvSpPr>
        <xdr:cNvPr id="148" name="楕円 147">
          <a:extLst>
            <a:ext uri="{FF2B5EF4-FFF2-40B4-BE49-F238E27FC236}">
              <a16:creationId xmlns:a16="http://schemas.microsoft.com/office/drawing/2014/main" id="{BEEA7B32-8C16-4D31-8C3E-B6A8F0017120}"/>
            </a:ext>
          </a:extLst>
        </xdr:cNvPr>
        <xdr:cNvSpPr/>
      </xdr:nvSpPr>
      <xdr:spPr>
        <a:xfrm>
          <a:off x="8699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62865</xdr:rowOff>
    </xdr:from>
    <xdr:to>
      <xdr:col>50</xdr:col>
      <xdr:colOff>114300</xdr:colOff>
      <xdr:row>60</xdr:row>
      <xdr:rowOff>74295</xdr:rowOff>
    </xdr:to>
    <xdr:cxnSp macro="">
      <xdr:nvCxnSpPr>
        <xdr:cNvPr id="149" name="直線コネクタ 148">
          <a:extLst>
            <a:ext uri="{FF2B5EF4-FFF2-40B4-BE49-F238E27FC236}">
              <a16:creationId xmlns:a16="http://schemas.microsoft.com/office/drawing/2014/main" id="{B545E3A9-DDC5-4FFE-B536-8FAF15BC70CB}"/>
            </a:ext>
          </a:extLst>
        </xdr:cNvPr>
        <xdr:cNvCxnSpPr/>
      </xdr:nvCxnSpPr>
      <xdr:spPr>
        <a:xfrm flipV="1">
          <a:off x="8750300" y="10349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33020</xdr:rowOff>
    </xdr:from>
    <xdr:to>
      <xdr:col>41</xdr:col>
      <xdr:colOff>101600</xdr:colOff>
      <xdr:row>60</xdr:row>
      <xdr:rowOff>134620</xdr:rowOff>
    </xdr:to>
    <xdr:sp macro="" textlink="">
      <xdr:nvSpPr>
        <xdr:cNvPr id="150" name="楕円 149">
          <a:extLst>
            <a:ext uri="{FF2B5EF4-FFF2-40B4-BE49-F238E27FC236}">
              <a16:creationId xmlns:a16="http://schemas.microsoft.com/office/drawing/2014/main" id="{A30232D7-2023-49D4-8A11-E105C076A1A4}"/>
            </a:ext>
          </a:extLst>
        </xdr:cNvPr>
        <xdr:cNvSpPr/>
      </xdr:nvSpPr>
      <xdr:spPr>
        <a:xfrm>
          <a:off x="781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74295</xdr:rowOff>
    </xdr:from>
    <xdr:to>
      <xdr:col>45</xdr:col>
      <xdr:colOff>177800</xdr:colOff>
      <xdr:row>60</xdr:row>
      <xdr:rowOff>83820</xdr:rowOff>
    </xdr:to>
    <xdr:cxnSp macro="">
      <xdr:nvCxnSpPr>
        <xdr:cNvPr id="151" name="直線コネクタ 150">
          <a:extLst>
            <a:ext uri="{FF2B5EF4-FFF2-40B4-BE49-F238E27FC236}">
              <a16:creationId xmlns:a16="http://schemas.microsoft.com/office/drawing/2014/main" id="{B5348250-8819-467D-9FC1-2CE2AF126CEA}"/>
            </a:ext>
          </a:extLst>
        </xdr:cNvPr>
        <xdr:cNvCxnSpPr/>
      </xdr:nvCxnSpPr>
      <xdr:spPr>
        <a:xfrm flipV="1">
          <a:off x="7861300" y="10361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40640</xdr:rowOff>
    </xdr:from>
    <xdr:to>
      <xdr:col>36</xdr:col>
      <xdr:colOff>165100</xdr:colOff>
      <xdr:row>60</xdr:row>
      <xdr:rowOff>142240</xdr:rowOff>
    </xdr:to>
    <xdr:sp macro="" textlink="">
      <xdr:nvSpPr>
        <xdr:cNvPr id="152" name="楕円 151">
          <a:extLst>
            <a:ext uri="{FF2B5EF4-FFF2-40B4-BE49-F238E27FC236}">
              <a16:creationId xmlns:a16="http://schemas.microsoft.com/office/drawing/2014/main" id="{2F577D28-8610-473F-BB93-7F1533A2BA3D}"/>
            </a:ext>
          </a:extLst>
        </xdr:cNvPr>
        <xdr:cNvSpPr/>
      </xdr:nvSpPr>
      <xdr:spPr>
        <a:xfrm>
          <a:off x="692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83820</xdr:rowOff>
    </xdr:from>
    <xdr:to>
      <xdr:col>41</xdr:col>
      <xdr:colOff>50800</xdr:colOff>
      <xdr:row>60</xdr:row>
      <xdr:rowOff>91440</xdr:rowOff>
    </xdr:to>
    <xdr:cxnSp macro="">
      <xdr:nvCxnSpPr>
        <xdr:cNvPr id="153" name="直線コネクタ 152">
          <a:extLst>
            <a:ext uri="{FF2B5EF4-FFF2-40B4-BE49-F238E27FC236}">
              <a16:creationId xmlns:a16="http://schemas.microsoft.com/office/drawing/2014/main" id="{8DF3D6C7-D659-4127-B090-A315A2733FFE}"/>
            </a:ext>
          </a:extLst>
        </xdr:cNvPr>
        <xdr:cNvCxnSpPr/>
      </xdr:nvCxnSpPr>
      <xdr:spPr>
        <a:xfrm flipV="1">
          <a:off x="6972300" y="10370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154" name="n_1aveValue【体育館・プール】&#10;一人当たり面積">
          <a:extLst>
            <a:ext uri="{FF2B5EF4-FFF2-40B4-BE49-F238E27FC236}">
              <a16:creationId xmlns:a16="http://schemas.microsoft.com/office/drawing/2014/main" id="{2DDF9727-225B-442B-889E-952E4B009182}"/>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155" name="n_2aveValue【体育館・プール】&#10;一人当たり面積">
          <a:extLst>
            <a:ext uri="{FF2B5EF4-FFF2-40B4-BE49-F238E27FC236}">
              <a16:creationId xmlns:a16="http://schemas.microsoft.com/office/drawing/2014/main" id="{9F924AD1-6542-4496-89C3-DAAA8C466783}"/>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156" name="n_3aveValue【体育館・プール】&#10;一人当たり面積">
          <a:extLst>
            <a:ext uri="{FF2B5EF4-FFF2-40B4-BE49-F238E27FC236}">
              <a16:creationId xmlns:a16="http://schemas.microsoft.com/office/drawing/2014/main" id="{9B7D8B2B-E934-442F-A342-98017805368E}"/>
            </a:ext>
          </a:extLst>
        </xdr:cNvPr>
        <xdr:cNvSpPr txBox="1"/>
      </xdr:nvSpPr>
      <xdr:spPr>
        <a:xfrm>
          <a:off x="7626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157" name="n_4aveValue【体育館・プール】&#10;一人当たり面積">
          <a:extLst>
            <a:ext uri="{FF2B5EF4-FFF2-40B4-BE49-F238E27FC236}">
              <a16:creationId xmlns:a16="http://schemas.microsoft.com/office/drawing/2014/main" id="{F0F98F2E-D895-4690-9754-48F1BE1798CD}"/>
            </a:ext>
          </a:extLst>
        </xdr:cNvPr>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130192</xdr:rowOff>
    </xdr:from>
    <xdr:ext cx="469744" cy="259045"/>
    <xdr:sp macro="" textlink="">
      <xdr:nvSpPr>
        <xdr:cNvPr id="158" name="n_1mainValue【体育館・プール】&#10;一人当たり面積">
          <a:extLst>
            <a:ext uri="{FF2B5EF4-FFF2-40B4-BE49-F238E27FC236}">
              <a16:creationId xmlns:a16="http://schemas.microsoft.com/office/drawing/2014/main" id="{163BF33E-716B-40C1-AF67-4C00E13BA452}"/>
            </a:ext>
          </a:extLst>
        </xdr:cNvPr>
        <xdr:cNvSpPr txBox="1"/>
      </xdr:nvSpPr>
      <xdr:spPr>
        <a:xfrm>
          <a:off x="93917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141622</xdr:rowOff>
    </xdr:from>
    <xdr:ext cx="469744" cy="259045"/>
    <xdr:sp macro="" textlink="">
      <xdr:nvSpPr>
        <xdr:cNvPr id="159" name="n_2mainValue【体育館・プール】&#10;一人当たり面積">
          <a:extLst>
            <a:ext uri="{FF2B5EF4-FFF2-40B4-BE49-F238E27FC236}">
              <a16:creationId xmlns:a16="http://schemas.microsoft.com/office/drawing/2014/main" id="{A001E571-4223-4C09-8223-9A8FDD125ECB}"/>
            </a:ext>
          </a:extLst>
        </xdr:cNvPr>
        <xdr:cNvSpPr txBox="1"/>
      </xdr:nvSpPr>
      <xdr:spPr>
        <a:xfrm>
          <a:off x="85154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151147</xdr:rowOff>
    </xdr:from>
    <xdr:ext cx="469744" cy="259045"/>
    <xdr:sp macro="" textlink="">
      <xdr:nvSpPr>
        <xdr:cNvPr id="160" name="n_3mainValue【体育館・プール】&#10;一人当たり面積">
          <a:extLst>
            <a:ext uri="{FF2B5EF4-FFF2-40B4-BE49-F238E27FC236}">
              <a16:creationId xmlns:a16="http://schemas.microsoft.com/office/drawing/2014/main" id="{5D7A7352-1BCB-432B-B8BF-5C6971B15505}"/>
            </a:ext>
          </a:extLst>
        </xdr:cNvPr>
        <xdr:cNvSpPr txBox="1"/>
      </xdr:nvSpPr>
      <xdr:spPr>
        <a:xfrm>
          <a:off x="7626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161" name="n_4mainValue【体育館・プール】&#10;一人当たり面積">
          <a:extLst>
            <a:ext uri="{FF2B5EF4-FFF2-40B4-BE49-F238E27FC236}">
              <a16:creationId xmlns:a16="http://schemas.microsoft.com/office/drawing/2014/main" id="{A565EFF2-F6A7-4500-B6A6-1B5B64F69B9A}"/>
            </a:ext>
          </a:extLst>
        </xdr:cNvPr>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D942DAEB-57B6-4654-949B-94C9314950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9FC27CD8-ADC1-4348-A8EE-F5F7EE1C76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D2D3DDD7-F3EB-45D1-9000-AF4DB93142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1BC477B4-2390-403B-BBBA-E3A3D4ADC5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A0A96AFA-8334-45B7-BEA1-6EBE9D9E94A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A2273014-88F0-480E-9ACC-383F88D59C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A21050C0-9D65-4684-99D8-3A6E13E5C9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706C5071-8B7B-4C28-B341-FA488C1850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5537D6C0-5A1E-4584-AE94-1D159601824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51471BCD-A228-41D3-8385-FC8F5D4C31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D6B9CA1F-ECDA-4B09-9C84-A0F11636F0C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a:extLst>
            <a:ext uri="{FF2B5EF4-FFF2-40B4-BE49-F238E27FC236}">
              <a16:creationId xmlns:a16="http://schemas.microsoft.com/office/drawing/2014/main" id="{165CF7AE-3C8B-4223-AE07-B1BFE635FF1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a:extLst>
            <a:ext uri="{FF2B5EF4-FFF2-40B4-BE49-F238E27FC236}">
              <a16:creationId xmlns:a16="http://schemas.microsoft.com/office/drawing/2014/main" id="{C0EFECEA-C4BB-482E-B304-02F8C6EFA26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a:extLst>
            <a:ext uri="{FF2B5EF4-FFF2-40B4-BE49-F238E27FC236}">
              <a16:creationId xmlns:a16="http://schemas.microsoft.com/office/drawing/2014/main" id="{72255A29-EC12-40C6-8975-5CC16A86BCA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a:extLst>
            <a:ext uri="{FF2B5EF4-FFF2-40B4-BE49-F238E27FC236}">
              <a16:creationId xmlns:a16="http://schemas.microsoft.com/office/drawing/2014/main" id="{B4308583-EFCE-4E85-95E1-117D50CAC30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a:extLst>
            <a:ext uri="{FF2B5EF4-FFF2-40B4-BE49-F238E27FC236}">
              <a16:creationId xmlns:a16="http://schemas.microsoft.com/office/drawing/2014/main" id="{E57C5C20-FCA8-46A7-9896-B0B63D735AB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a:extLst>
            <a:ext uri="{FF2B5EF4-FFF2-40B4-BE49-F238E27FC236}">
              <a16:creationId xmlns:a16="http://schemas.microsoft.com/office/drawing/2014/main" id="{3121306A-B6AE-4B68-85A8-49E65A6932E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a:extLst>
            <a:ext uri="{FF2B5EF4-FFF2-40B4-BE49-F238E27FC236}">
              <a16:creationId xmlns:a16="http://schemas.microsoft.com/office/drawing/2014/main" id="{ED4299A6-FD20-4C83-8020-50E78882DC0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a:extLst>
            <a:ext uri="{FF2B5EF4-FFF2-40B4-BE49-F238E27FC236}">
              <a16:creationId xmlns:a16="http://schemas.microsoft.com/office/drawing/2014/main" id="{04F8D579-6678-4EB0-8C8E-135B365EA9D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79BA6A62-9C84-4DCD-AFFD-289DD40107D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a:extLst>
            <a:ext uri="{FF2B5EF4-FFF2-40B4-BE49-F238E27FC236}">
              <a16:creationId xmlns:a16="http://schemas.microsoft.com/office/drawing/2014/main" id="{2CD23B81-90C6-4DCE-83AC-031D760710A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07752909-BCC9-481D-B8D7-8A9ECC0F66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184" name="直線コネクタ 183">
          <a:extLst>
            <a:ext uri="{FF2B5EF4-FFF2-40B4-BE49-F238E27FC236}">
              <a16:creationId xmlns:a16="http://schemas.microsoft.com/office/drawing/2014/main" id="{ACE67190-3BEE-46DB-A9B6-9DB1585AF9B7}"/>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185" name="【福祉施設】&#10;有形固定資産減価償却率最小値テキスト">
          <a:extLst>
            <a:ext uri="{FF2B5EF4-FFF2-40B4-BE49-F238E27FC236}">
              <a16:creationId xmlns:a16="http://schemas.microsoft.com/office/drawing/2014/main" id="{367FF9CB-4BC0-4B88-A72B-6F3891EBE3A4}"/>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186" name="直線コネクタ 185">
          <a:extLst>
            <a:ext uri="{FF2B5EF4-FFF2-40B4-BE49-F238E27FC236}">
              <a16:creationId xmlns:a16="http://schemas.microsoft.com/office/drawing/2014/main" id="{E89BACE1-47FD-4BE9-9F24-62B76D9A7303}"/>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114CA737-3444-4955-AD77-948EEA6750BA}"/>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188" name="直線コネクタ 187">
          <a:extLst>
            <a:ext uri="{FF2B5EF4-FFF2-40B4-BE49-F238E27FC236}">
              <a16:creationId xmlns:a16="http://schemas.microsoft.com/office/drawing/2014/main" id="{9079BF25-ED64-433A-847E-185E7DE178D3}"/>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3B6661E7-1B6F-445E-99EE-69DC5630909E}"/>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0" name="フローチャート: 判断 189">
          <a:extLst>
            <a:ext uri="{FF2B5EF4-FFF2-40B4-BE49-F238E27FC236}">
              <a16:creationId xmlns:a16="http://schemas.microsoft.com/office/drawing/2014/main" id="{CE7932CA-337A-41BE-8C35-2C4C94C99555}"/>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91" name="フローチャート: 判断 190">
          <a:extLst>
            <a:ext uri="{FF2B5EF4-FFF2-40B4-BE49-F238E27FC236}">
              <a16:creationId xmlns:a16="http://schemas.microsoft.com/office/drawing/2014/main" id="{86CE290E-F6BA-4C1A-902E-487F54856FD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192" name="フローチャート: 判断 191">
          <a:extLst>
            <a:ext uri="{FF2B5EF4-FFF2-40B4-BE49-F238E27FC236}">
              <a16:creationId xmlns:a16="http://schemas.microsoft.com/office/drawing/2014/main" id="{63855382-855A-4369-9C25-C418E30B3FEC}"/>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3" name="フローチャート: 判断 192">
          <a:extLst>
            <a:ext uri="{FF2B5EF4-FFF2-40B4-BE49-F238E27FC236}">
              <a16:creationId xmlns:a16="http://schemas.microsoft.com/office/drawing/2014/main" id="{636B9309-F6A8-4705-B416-09B4EFFE375F}"/>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194" name="フローチャート: 判断 193">
          <a:extLst>
            <a:ext uri="{FF2B5EF4-FFF2-40B4-BE49-F238E27FC236}">
              <a16:creationId xmlns:a16="http://schemas.microsoft.com/office/drawing/2014/main" id="{4B1651AA-B007-4ADE-89BD-FC8BE02EF154}"/>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95B8E372-16FD-4E61-9614-897167EB31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814604F3-498C-4C35-905D-AB9988923C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9770AC81-C78A-4F7F-ABCB-385355BA9B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74E184CB-8710-4831-9D62-7A898EDA53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4214220-0130-4CDB-B947-87A51F940D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1015</xdr:rowOff>
    </xdr:from>
    <xdr:to>
      <xdr:col>24</xdr:col>
      <xdr:colOff>114300</xdr:colOff>
      <xdr:row>79</xdr:row>
      <xdr:rowOff>102615</xdr:rowOff>
    </xdr:to>
    <xdr:sp macro="" textlink="">
      <xdr:nvSpPr>
        <xdr:cNvPr id="200" name="楕円 199">
          <a:extLst>
            <a:ext uri="{FF2B5EF4-FFF2-40B4-BE49-F238E27FC236}">
              <a16:creationId xmlns:a16="http://schemas.microsoft.com/office/drawing/2014/main" id="{F45BDC69-3177-4859-AB8A-8626BE63B5D6}"/>
            </a:ext>
          </a:extLst>
        </xdr:cNvPr>
        <xdr:cNvSpPr/>
      </xdr:nvSpPr>
      <xdr:spPr>
        <a:xfrm>
          <a:off x="45847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23892</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A2D0D7C8-70C6-405B-8E9B-4059FE8B140D}"/>
            </a:ext>
          </a:extLst>
        </xdr:cNvPr>
        <xdr:cNvSpPr txBox="1"/>
      </xdr:nvSpPr>
      <xdr:spPr>
        <a:xfrm>
          <a:off x="4673600" y="1339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126746</xdr:rowOff>
    </xdr:from>
    <xdr:to>
      <xdr:col>20</xdr:col>
      <xdr:colOff>38100</xdr:colOff>
      <xdr:row>79</xdr:row>
      <xdr:rowOff>56896</xdr:rowOff>
    </xdr:to>
    <xdr:sp macro="" textlink="">
      <xdr:nvSpPr>
        <xdr:cNvPr id="202" name="楕円 201">
          <a:extLst>
            <a:ext uri="{FF2B5EF4-FFF2-40B4-BE49-F238E27FC236}">
              <a16:creationId xmlns:a16="http://schemas.microsoft.com/office/drawing/2014/main" id="{244E584B-0EF4-45D8-A239-9118DC4B020A}"/>
            </a:ext>
          </a:extLst>
        </xdr:cNvPr>
        <xdr:cNvSpPr/>
      </xdr:nvSpPr>
      <xdr:spPr>
        <a:xfrm>
          <a:off x="3746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xdr:rowOff>
    </xdr:from>
    <xdr:to>
      <xdr:col>24</xdr:col>
      <xdr:colOff>63500</xdr:colOff>
      <xdr:row>79</xdr:row>
      <xdr:rowOff>51815</xdr:rowOff>
    </xdr:to>
    <xdr:cxnSp macro="">
      <xdr:nvCxnSpPr>
        <xdr:cNvPr id="203" name="直線コネクタ 202">
          <a:extLst>
            <a:ext uri="{FF2B5EF4-FFF2-40B4-BE49-F238E27FC236}">
              <a16:creationId xmlns:a16="http://schemas.microsoft.com/office/drawing/2014/main" id="{48939E2B-9C89-4763-B160-073E7D2C48CB}"/>
            </a:ext>
          </a:extLst>
        </xdr:cNvPr>
        <xdr:cNvCxnSpPr/>
      </xdr:nvCxnSpPr>
      <xdr:spPr>
        <a:xfrm>
          <a:off x="3797300" y="135506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78739</xdr:rowOff>
    </xdr:from>
    <xdr:to>
      <xdr:col>15</xdr:col>
      <xdr:colOff>101600</xdr:colOff>
      <xdr:row>79</xdr:row>
      <xdr:rowOff>8889</xdr:rowOff>
    </xdr:to>
    <xdr:sp macro="" textlink="">
      <xdr:nvSpPr>
        <xdr:cNvPr id="204" name="楕円 203">
          <a:extLst>
            <a:ext uri="{FF2B5EF4-FFF2-40B4-BE49-F238E27FC236}">
              <a16:creationId xmlns:a16="http://schemas.microsoft.com/office/drawing/2014/main" id="{36136DEF-3B36-410B-8FA8-52B5A1C16E99}"/>
            </a:ext>
          </a:extLst>
        </xdr:cNvPr>
        <xdr:cNvSpPr/>
      </xdr:nvSpPr>
      <xdr:spPr>
        <a:xfrm>
          <a:off x="2857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129539</xdr:rowOff>
    </xdr:from>
    <xdr:to>
      <xdr:col>19</xdr:col>
      <xdr:colOff>177800</xdr:colOff>
      <xdr:row>79</xdr:row>
      <xdr:rowOff>6096</xdr:rowOff>
    </xdr:to>
    <xdr:cxnSp macro="">
      <xdr:nvCxnSpPr>
        <xdr:cNvPr id="205" name="直線コネクタ 204">
          <a:extLst>
            <a:ext uri="{FF2B5EF4-FFF2-40B4-BE49-F238E27FC236}">
              <a16:creationId xmlns:a16="http://schemas.microsoft.com/office/drawing/2014/main" id="{F9B69626-B52B-4A4E-80BD-031441784E97}"/>
            </a:ext>
          </a:extLst>
        </xdr:cNvPr>
        <xdr:cNvCxnSpPr/>
      </xdr:nvCxnSpPr>
      <xdr:spPr>
        <a:xfrm>
          <a:off x="2908300" y="1350263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33020</xdr:rowOff>
    </xdr:from>
    <xdr:to>
      <xdr:col>10</xdr:col>
      <xdr:colOff>165100</xdr:colOff>
      <xdr:row>78</xdr:row>
      <xdr:rowOff>134620</xdr:rowOff>
    </xdr:to>
    <xdr:sp macro="" textlink="">
      <xdr:nvSpPr>
        <xdr:cNvPr id="206" name="楕円 205">
          <a:extLst>
            <a:ext uri="{FF2B5EF4-FFF2-40B4-BE49-F238E27FC236}">
              <a16:creationId xmlns:a16="http://schemas.microsoft.com/office/drawing/2014/main" id="{559C5E64-1402-4E46-A342-823AA5775D07}"/>
            </a:ext>
          </a:extLst>
        </xdr:cNvPr>
        <xdr:cNvSpPr/>
      </xdr:nvSpPr>
      <xdr:spPr>
        <a:xfrm>
          <a:off x="196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83820</xdr:rowOff>
    </xdr:from>
    <xdr:to>
      <xdr:col>15</xdr:col>
      <xdr:colOff>50800</xdr:colOff>
      <xdr:row>78</xdr:row>
      <xdr:rowOff>129539</xdr:rowOff>
    </xdr:to>
    <xdr:cxnSp macro="">
      <xdr:nvCxnSpPr>
        <xdr:cNvPr id="207" name="直線コネクタ 206">
          <a:extLst>
            <a:ext uri="{FF2B5EF4-FFF2-40B4-BE49-F238E27FC236}">
              <a16:creationId xmlns:a16="http://schemas.microsoft.com/office/drawing/2014/main" id="{EF1D8D55-FC80-4C37-8F85-3D3D859FACF5}"/>
            </a:ext>
          </a:extLst>
        </xdr:cNvPr>
        <xdr:cNvCxnSpPr/>
      </xdr:nvCxnSpPr>
      <xdr:spPr>
        <a:xfrm>
          <a:off x="2019300" y="1345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156463</xdr:rowOff>
    </xdr:from>
    <xdr:to>
      <xdr:col>6</xdr:col>
      <xdr:colOff>38100</xdr:colOff>
      <xdr:row>78</xdr:row>
      <xdr:rowOff>86613</xdr:rowOff>
    </xdr:to>
    <xdr:sp macro="" textlink="">
      <xdr:nvSpPr>
        <xdr:cNvPr id="208" name="楕円 207">
          <a:extLst>
            <a:ext uri="{FF2B5EF4-FFF2-40B4-BE49-F238E27FC236}">
              <a16:creationId xmlns:a16="http://schemas.microsoft.com/office/drawing/2014/main" id="{34224044-3AF0-445C-B2EE-908D9E90057E}"/>
            </a:ext>
          </a:extLst>
        </xdr:cNvPr>
        <xdr:cNvSpPr/>
      </xdr:nvSpPr>
      <xdr:spPr>
        <a:xfrm>
          <a:off x="1079500" y="133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35813</xdr:rowOff>
    </xdr:from>
    <xdr:to>
      <xdr:col>10</xdr:col>
      <xdr:colOff>114300</xdr:colOff>
      <xdr:row>78</xdr:row>
      <xdr:rowOff>83820</xdr:rowOff>
    </xdr:to>
    <xdr:cxnSp macro="">
      <xdr:nvCxnSpPr>
        <xdr:cNvPr id="209" name="直線コネクタ 208">
          <a:extLst>
            <a:ext uri="{FF2B5EF4-FFF2-40B4-BE49-F238E27FC236}">
              <a16:creationId xmlns:a16="http://schemas.microsoft.com/office/drawing/2014/main" id="{13ABA59F-5451-42C6-9411-9F13E5DFBEF3}"/>
            </a:ext>
          </a:extLst>
        </xdr:cNvPr>
        <xdr:cNvCxnSpPr/>
      </xdr:nvCxnSpPr>
      <xdr:spPr>
        <a:xfrm>
          <a:off x="1130300" y="134089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10" name="n_1aveValue【福祉施設】&#10;有形固定資産減価償却率">
          <a:extLst>
            <a:ext uri="{FF2B5EF4-FFF2-40B4-BE49-F238E27FC236}">
              <a16:creationId xmlns:a16="http://schemas.microsoft.com/office/drawing/2014/main" id="{3AA34BFE-1027-478C-9954-F8E67D830076}"/>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123462</xdr:rowOff>
    </xdr:from>
    <xdr:ext cx="405111" cy="259045"/>
    <xdr:sp macro="" textlink="">
      <xdr:nvSpPr>
        <xdr:cNvPr id="211" name="n_2aveValue【福祉施設】&#10;有形固定資産減価償却率">
          <a:extLst>
            <a:ext uri="{FF2B5EF4-FFF2-40B4-BE49-F238E27FC236}">
              <a16:creationId xmlns:a16="http://schemas.microsoft.com/office/drawing/2014/main" id="{5FC638D2-01BA-4105-BC13-F5B2CF2C9EF0}"/>
            </a:ext>
          </a:extLst>
        </xdr:cNvPr>
        <xdr:cNvSpPr txBox="1"/>
      </xdr:nvSpPr>
      <xdr:spPr>
        <a:xfrm>
          <a:off x="27057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212" name="n_3aveValue【福祉施設】&#10;有形固定資産減価償却率">
          <a:extLst>
            <a:ext uri="{FF2B5EF4-FFF2-40B4-BE49-F238E27FC236}">
              <a16:creationId xmlns:a16="http://schemas.microsoft.com/office/drawing/2014/main" id="{1939521F-056A-4C44-8C81-CA74857FAF49}"/>
            </a:ext>
          </a:extLst>
        </xdr:cNvPr>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41164</xdr:rowOff>
    </xdr:from>
    <xdr:ext cx="405111" cy="259045"/>
    <xdr:sp macro="" textlink="">
      <xdr:nvSpPr>
        <xdr:cNvPr id="213" name="n_4aveValue【福祉施設】&#10;有形固定資産減価償却率">
          <a:extLst>
            <a:ext uri="{FF2B5EF4-FFF2-40B4-BE49-F238E27FC236}">
              <a16:creationId xmlns:a16="http://schemas.microsoft.com/office/drawing/2014/main" id="{4513AAD7-2F4E-4B5F-9231-CE6C3FA2D930}"/>
            </a:ext>
          </a:extLst>
        </xdr:cNvPr>
        <xdr:cNvSpPr txBox="1"/>
      </xdr:nvSpPr>
      <xdr:spPr>
        <a:xfrm>
          <a:off x="927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73423</xdr:rowOff>
    </xdr:from>
    <xdr:ext cx="405111" cy="259045"/>
    <xdr:sp macro="" textlink="">
      <xdr:nvSpPr>
        <xdr:cNvPr id="214" name="n_1mainValue【福祉施設】&#10;有形固定資産減価償却率">
          <a:extLst>
            <a:ext uri="{FF2B5EF4-FFF2-40B4-BE49-F238E27FC236}">
              <a16:creationId xmlns:a16="http://schemas.microsoft.com/office/drawing/2014/main" id="{1B4B6012-0E90-4526-B756-7A6547B457AD}"/>
            </a:ext>
          </a:extLst>
        </xdr:cNvPr>
        <xdr:cNvSpPr txBox="1"/>
      </xdr:nvSpPr>
      <xdr:spPr>
        <a:xfrm>
          <a:off x="35820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25416</xdr:rowOff>
    </xdr:from>
    <xdr:ext cx="405111" cy="259045"/>
    <xdr:sp macro="" textlink="">
      <xdr:nvSpPr>
        <xdr:cNvPr id="215" name="n_2mainValue【福祉施設】&#10;有形固定資産減価償却率">
          <a:extLst>
            <a:ext uri="{FF2B5EF4-FFF2-40B4-BE49-F238E27FC236}">
              <a16:creationId xmlns:a16="http://schemas.microsoft.com/office/drawing/2014/main" id="{A37DE7A2-0C9B-4044-93B1-9518E236EED0}"/>
            </a:ext>
          </a:extLst>
        </xdr:cNvPr>
        <xdr:cNvSpPr txBox="1"/>
      </xdr:nvSpPr>
      <xdr:spPr>
        <a:xfrm>
          <a:off x="2705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151147</xdr:rowOff>
    </xdr:from>
    <xdr:ext cx="405111" cy="259045"/>
    <xdr:sp macro="" textlink="">
      <xdr:nvSpPr>
        <xdr:cNvPr id="216" name="n_3mainValue【福祉施設】&#10;有形固定資産減価償却率">
          <a:extLst>
            <a:ext uri="{FF2B5EF4-FFF2-40B4-BE49-F238E27FC236}">
              <a16:creationId xmlns:a16="http://schemas.microsoft.com/office/drawing/2014/main" id="{9F7B832F-C7BB-4F5A-96C3-228E086D6D12}"/>
            </a:ext>
          </a:extLst>
        </xdr:cNvPr>
        <xdr:cNvSpPr txBox="1"/>
      </xdr:nvSpPr>
      <xdr:spPr>
        <a:xfrm>
          <a:off x="1816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103140</xdr:rowOff>
    </xdr:from>
    <xdr:ext cx="405111" cy="259045"/>
    <xdr:sp macro="" textlink="">
      <xdr:nvSpPr>
        <xdr:cNvPr id="217" name="n_4mainValue【福祉施設】&#10;有形固定資産減価償却率">
          <a:extLst>
            <a:ext uri="{FF2B5EF4-FFF2-40B4-BE49-F238E27FC236}">
              <a16:creationId xmlns:a16="http://schemas.microsoft.com/office/drawing/2014/main" id="{BE1FF9B9-CA69-48A8-A9AC-43EF8FEDD6C6}"/>
            </a:ext>
          </a:extLst>
        </xdr:cNvPr>
        <xdr:cNvSpPr txBox="1"/>
      </xdr:nvSpPr>
      <xdr:spPr>
        <a:xfrm>
          <a:off x="927744" y="1313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E4139942-73CD-4FCE-AAFD-277B5C0264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4A404805-9AEA-4750-8C90-6FC005C442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258DE58-9367-4884-95E5-5C5F65F268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6F322CB9-15B8-4CD1-8FD9-AB51C109F9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2C491633-D932-4C9B-A64E-A5190A79F5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9C0870B4-4820-4790-BDE0-E49AEAB281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DADBC86F-FF8A-4440-A268-B74DCA05F4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86539AD3-E43D-4C41-8F67-94DD506E27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5B9B6006-0559-460C-8F5E-22D60C14C14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24D4385D-2664-4E65-B855-E251833794C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8" name="直線コネクタ 227">
          <a:extLst>
            <a:ext uri="{FF2B5EF4-FFF2-40B4-BE49-F238E27FC236}">
              <a16:creationId xmlns:a16="http://schemas.microsoft.com/office/drawing/2014/main" id="{BF6D0380-0261-4776-A905-3A4FBF184E7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AF6419E1-631F-40DC-980E-2EDE26D2543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0" name="直線コネクタ 229">
          <a:extLst>
            <a:ext uri="{FF2B5EF4-FFF2-40B4-BE49-F238E27FC236}">
              <a16:creationId xmlns:a16="http://schemas.microsoft.com/office/drawing/2014/main" id="{DDCFD3E8-AF3A-414A-B4CB-77B79CA34F6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1" name="テキスト ボックス 230">
          <a:extLst>
            <a:ext uri="{FF2B5EF4-FFF2-40B4-BE49-F238E27FC236}">
              <a16:creationId xmlns:a16="http://schemas.microsoft.com/office/drawing/2014/main" id="{5E40CFEB-3994-440E-B17B-FD27D23EF1A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2EAAF74F-4B9B-491E-8BE0-53CF538AEEF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C41B7CB0-2D0D-42AA-84FB-EF7CA8AE2CD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4" name="直線コネクタ 233">
          <a:extLst>
            <a:ext uri="{FF2B5EF4-FFF2-40B4-BE49-F238E27FC236}">
              <a16:creationId xmlns:a16="http://schemas.microsoft.com/office/drawing/2014/main" id="{D97EE28D-4496-468A-B2C0-C041683B142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5" name="テキスト ボックス 234">
          <a:extLst>
            <a:ext uri="{FF2B5EF4-FFF2-40B4-BE49-F238E27FC236}">
              <a16:creationId xmlns:a16="http://schemas.microsoft.com/office/drawing/2014/main" id="{770E5383-5BA1-44E8-9F92-0CE1EDBE521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6" name="直線コネクタ 235">
          <a:extLst>
            <a:ext uri="{FF2B5EF4-FFF2-40B4-BE49-F238E27FC236}">
              <a16:creationId xmlns:a16="http://schemas.microsoft.com/office/drawing/2014/main" id="{CA4BE3D4-8898-41E0-895B-0343136DA50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286C401A-2646-4653-81F0-968DDCD1AA4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A80F6781-A3F8-4920-B8A9-D6C9921C3C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C19A8332-A5CC-41C1-A225-6E38CF00147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C868B30E-4AA3-4099-B63B-167CD8C96D0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241" name="直線コネクタ 240">
          <a:extLst>
            <a:ext uri="{FF2B5EF4-FFF2-40B4-BE49-F238E27FC236}">
              <a16:creationId xmlns:a16="http://schemas.microsoft.com/office/drawing/2014/main" id="{18CB22FC-9592-49F6-B782-4F47D4327740}"/>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2" name="【福祉施設】&#10;一人当たり面積最小値テキスト">
          <a:extLst>
            <a:ext uri="{FF2B5EF4-FFF2-40B4-BE49-F238E27FC236}">
              <a16:creationId xmlns:a16="http://schemas.microsoft.com/office/drawing/2014/main" id="{C45547D6-61FC-44F2-8459-C720817984C9}"/>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3" name="直線コネクタ 242">
          <a:extLst>
            <a:ext uri="{FF2B5EF4-FFF2-40B4-BE49-F238E27FC236}">
              <a16:creationId xmlns:a16="http://schemas.microsoft.com/office/drawing/2014/main" id="{A4573776-0F3E-4D16-AA79-FFD77433500F}"/>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244" name="【福祉施設】&#10;一人当たり面積最大値テキスト">
          <a:extLst>
            <a:ext uri="{FF2B5EF4-FFF2-40B4-BE49-F238E27FC236}">
              <a16:creationId xmlns:a16="http://schemas.microsoft.com/office/drawing/2014/main" id="{B0CD8441-E4CD-4886-AEDD-B7C29C4FE234}"/>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245" name="直線コネクタ 244">
          <a:extLst>
            <a:ext uri="{FF2B5EF4-FFF2-40B4-BE49-F238E27FC236}">
              <a16:creationId xmlns:a16="http://schemas.microsoft.com/office/drawing/2014/main" id="{2F7EAA1C-DF51-460D-BD15-369339E8EAF0}"/>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246" name="【福祉施設】&#10;一人当たり面積平均値テキスト">
          <a:extLst>
            <a:ext uri="{FF2B5EF4-FFF2-40B4-BE49-F238E27FC236}">
              <a16:creationId xmlns:a16="http://schemas.microsoft.com/office/drawing/2014/main" id="{8B7763B9-9501-4BEE-9D8E-64C2C1068DA4}"/>
            </a:ext>
          </a:extLst>
        </xdr:cNvPr>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247" name="フローチャート: 判断 246">
          <a:extLst>
            <a:ext uri="{FF2B5EF4-FFF2-40B4-BE49-F238E27FC236}">
              <a16:creationId xmlns:a16="http://schemas.microsoft.com/office/drawing/2014/main" id="{7DE2ED4C-6325-478C-A95E-162A2458638B}"/>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248" name="フローチャート: 判断 247">
          <a:extLst>
            <a:ext uri="{FF2B5EF4-FFF2-40B4-BE49-F238E27FC236}">
              <a16:creationId xmlns:a16="http://schemas.microsoft.com/office/drawing/2014/main" id="{B239B3F2-634C-497A-97B4-7FF04C3A7D20}"/>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249" name="フローチャート: 判断 248">
          <a:extLst>
            <a:ext uri="{FF2B5EF4-FFF2-40B4-BE49-F238E27FC236}">
              <a16:creationId xmlns:a16="http://schemas.microsoft.com/office/drawing/2014/main" id="{AA3997D0-A99E-4420-9A61-AA289AD33A1C}"/>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250" name="フローチャート: 判断 249">
          <a:extLst>
            <a:ext uri="{FF2B5EF4-FFF2-40B4-BE49-F238E27FC236}">
              <a16:creationId xmlns:a16="http://schemas.microsoft.com/office/drawing/2014/main" id="{E46A3F49-92C0-4FF8-B40E-FA7CD4642639}"/>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51" name="フローチャート: 判断 250">
          <a:extLst>
            <a:ext uri="{FF2B5EF4-FFF2-40B4-BE49-F238E27FC236}">
              <a16:creationId xmlns:a16="http://schemas.microsoft.com/office/drawing/2014/main" id="{BBC18CB0-4D05-4E79-BEDB-3BF26B9FBB64}"/>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B7BE4BC-3BA3-4EDA-ADED-815A40F6D6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44F9189-39B0-4BAE-B50A-30ADADC5EC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4BAAC6A-CD0D-4DD5-BD09-62FF0DE001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AB8E5EA-2B3F-447F-907B-A3EFE7D5B2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937008B9-0582-4791-8CF1-1E48FB8166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128270</xdr:rowOff>
    </xdr:from>
    <xdr:to>
      <xdr:col>55</xdr:col>
      <xdr:colOff>50800</xdr:colOff>
      <xdr:row>86</xdr:row>
      <xdr:rowOff>58420</xdr:rowOff>
    </xdr:to>
    <xdr:sp macro="" textlink="">
      <xdr:nvSpPr>
        <xdr:cNvPr id="257" name="楕円 256">
          <a:extLst>
            <a:ext uri="{FF2B5EF4-FFF2-40B4-BE49-F238E27FC236}">
              <a16:creationId xmlns:a16="http://schemas.microsoft.com/office/drawing/2014/main" id="{75BC352D-5423-4CE6-A46A-F6FCEB7E9FC7}"/>
            </a:ext>
          </a:extLst>
        </xdr:cNvPr>
        <xdr:cNvSpPr/>
      </xdr:nvSpPr>
      <xdr:spPr>
        <a:xfrm>
          <a:off x="10426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43197</xdr:rowOff>
    </xdr:from>
    <xdr:ext cx="469744" cy="259045"/>
    <xdr:sp macro="" textlink="">
      <xdr:nvSpPr>
        <xdr:cNvPr id="258" name="【福祉施設】&#10;一人当たり面積該当値テキスト">
          <a:extLst>
            <a:ext uri="{FF2B5EF4-FFF2-40B4-BE49-F238E27FC236}">
              <a16:creationId xmlns:a16="http://schemas.microsoft.com/office/drawing/2014/main" id="{A54B88B3-2B37-49C0-B2B4-2BE87E595240}"/>
            </a:ext>
          </a:extLst>
        </xdr:cNvPr>
        <xdr:cNvSpPr txBox="1"/>
      </xdr:nvSpPr>
      <xdr:spPr>
        <a:xfrm>
          <a:off x="10515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259" name="楕円 258">
          <a:extLst>
            <a:ext uri="{FF2B5EF4-FFF2-40B4-BE49-F238E27FC236}">
              <a16:creationId xmlns:a16="http://schemas.microsoft.com/office/drawing/2014/main" id="{72A21E1D-EE0C-4170-BFAF-BF29D90B8C77}"/>
            </a:ext>
          </a:extLst>
        </xdr:cNvPr>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55</xdr:col>
      <xdr:colOff>0</xdr:colOff>
      <xdr:row>86</xdr:row>
      <xdr:rowOff>11430</xdr:rowOff>
    </xdr:to>
    <xdr:cxnSp macro="">
      <xdr:nvCxnSpPr>
        <xdr:cNvPr id="260" name="直線コネクタ 259">
          <a:extLst>
            <a:ext uri="{FF2B5EF4-FFF2-40B4-BE49-F238E27FC236}">
              <a16:creationId xmlns:a16="http://schemas.microsoft.com/office/drawing/2014/main" id="{FF23A886-A68E-4A1E-8AEE-3AA15F0D1892}"/>
            </a:ext>
          </a:extLst>
        </xdr:cNvPr>
        <xdr:cNvCxnSpPr/>
      </xdr:nvCxnSpPr>
      <xdr:spPr>
        <a:xfrm flipV="1">
          <a:off x="9639300" y="14752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261" name="楕円 260">
          <a:extLst>
            <a:ext uri="{FF2B5EF4-FFF2-40B4-BE49-F238E27FC236}">
              <a16:creationId xmlns:a16="http://schemas.microsoft.com/office/drawing/2014/main" id="{3E89350E-9D43-493A-80C7-6DD6F581014F}"/>
            </a:ext>
          </a:extLst>
        </xdr:cNvPr>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11430</xdr:rowOff>
    </xdr:to>
    <xdr:cxnSp macro="">
      <xdr:nvCxnSpPr>
        <xdr:cNvPr id="262" name="直線コネクタ 261">
          <a:extLst>
            <a:ext uri="{FF2B5EF4-FFF2-40B4-BE49-F238E27FC236}">
              <a16:creationId xmlns:a16="http://schemas.microsoft.com/office/drawing/2014/main" id="{298D84EB-88E0-459C-B786-B7E544BF66D4}"/>
            </a:ext>
          </a:extLst>
        </xdr:cNvPr>
        <xdr:cNvCxnSpPr/>
      </xdr:nvCxnSpPr>
      <xdr:spPr>
        <a:xfrm>
          <a:off x="8750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132080</xdr:rowOff>
    </xdr:from>
    <xdr:to>
      <xdr:col>41</xdr:col>
      <xdr:colOff>101600</xdr:colOff>
      <xdr:row>86</xdr:row>
      <xdr:rowOff>62230</xdr:rowOff>
    </xdr:to>
    <xdr:sp macro="" textlink="">
      <xdr:nvSpPr>
        <xdr:cNvPr id="263" name="楕円 262">
          <a:extLst>
            <a:ext uri="{FF2B5EF4-FFF2-40B4-BE49-F238E27FC236}">
              <a16:creationId xmlns:a16="http://schemas.microsoft.com/office/drawing/2014/main" id="{680785B6-3962-4B56-ACB0-4E23DC7B2398}"/>
            </a:ext>
          </a:extLst>
        </xdr:cNvPr>
        <xdr:cNvSpPr/>
      </xdr:nvSpPr>
      <xdr:spPr>
        <a:xfrm>
          <a:off x="7810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11430</xdr:rowOff>
    </xdr:to>
    <xdr:cxnSp macro="">
      <xdr:nvCxnSpPr>
        <xdr:cNvPr id="264" name="直線コネクタ 263">
          <a:extLst>
            <a:ext uri="{FF2B5EF4-FFF2-40B4-BE49-F238E27FC236}">
              <a16:creationId xmlns:a16="http://schemas.microsoft.com/office/drawing/2014/main" id="{9D4F9D92-0811-4290-AACE-AEE0E9AD2BFD}"/>
            </a:ext>
          </a:extLst>
        </xdr:cNvPr>
        <xdr:cNvCxnSpPr/>
      </xdr:nvCxnSpPr>
      <xdr:spPr>
        <a:xfrm>
          <a:off x="7861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135889</xdr:rowOff>
    </xdr:from>
    <xdr:to>
      <xdr:col>36</xdr:col>
      <xdr:colOff>165100</xdr:colOff>
      <xdr:row>86</xdr:row>
      <xdr:rowOff>66039</xdr:rowOff>
    </xdr:to>
    <xdr:sp macro="" textlink="">
      <xdr:nvSpPr>
        <xdr:cNvPr id="265" name="楕円 264">
          <a:extLst>
            <a:ext uri="{FF2B5EF4-FFF2-40B4-BE49-F238E27FC236}">
              <a16:creationId xmlns:a16="http://schemas.microsoft.com/office/drawing/2014/main" id="{D4A2B339-C4AC-4FD2-85D4-ADC743D8BDA1}"/>
            </a:ext>
          </a:extLst>
        </xdr:cNvPr>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11430</xdr:rowOff>
    </xdr:from>
    <xdr:to>
      <xdr:col>41</xdr:col>
      <xdr:colOff>50800</xdr:colOff>
      <xdr:row>86</xdr:row>
      <xdr:rowOff>15239</xdr:rowOff>
    </xdr:to>
    <xdr:cxnSp macro="">
      <xdr:nvCxnSpPr>
        <xdr:cNvPr id="266" name="直線コネクタ 265">
          <a:extLst>
            <a:ext uri="{FF2B5EF4-FFF2-40B4-BE49-F238E27FC236}">
              <a16:creationId xmlns:a16="http://schemas.microsoft.com/office/drawing/2014/main" id="{4114DB84-C752-4F7D-92AF-A99CC5B5147B}"/>
            </a:ext>
          </a:extLst>
        </xdr:cNvPr>
        <xdr:cNvCxnSpPr/>
      </xdr:nvCxnSpPr>
      <xdr:spPr>
        <a:xfrm flipV="1">
          <a:off x="6972300" y="14756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267" name="n_1aveValue【福祉施設】&#10;一人当たり面積">
          <a:extLst>
            <a:ext uri="{FF2B5EF4-FFF2-40B4-BE49-F238E27FC236}">
              <a16:creationId xmlns:a16="http://schemas.microsoft.com/office/drawing/2014/main" id="{D6432735-1D46-4250-B0AD-32585D7FE393}"/>
            </a:ext>
          </a:extLst>
        </xdr:cNvPr>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268" name="n_2aveValue【福祉施設】&#10;一人当たり面積">
          <a:extLst>
            <a:ext uri="{FF2B5EF4-FFF2-40B4-BE49-F238E27FC236}">
              <a16:creationId xmlns:a16="http://schemas.microsoft.com/office/drawing/2014/main" id="{0151C2FE-5185-49CE-BCA2-062314AD6630}"/>
            </a:ext>
          </a:extLst>
        </xdr:cNvPr>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269" name="n_3aveValue【福祉施設】&#10;一人当たり面積">
          <a:extLst>
            <a:ext uri="{FF2B5EF4-FFF2-40B4-BE49-F238E27FC236}">
              <a16:creationId xmlns:a16="http://schemas.microsoft.com/office/drawing/2014/main" id="{42F31A2D-7891-4EB1-8680-664D18D27405}"/>
            </a:ext>
          </a:extLst>
        </xdr:cNvPr>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270" name="n_4aveValue【福祉施設】&#10;一人当たり面積">
          <a:extLst>
            <a:ext uri="{FF2B5EF4-FFF2-40B4-BE49-F238E27FC236}">
              <a16:creationId xmlns:a16="http://schemas.microsoft.com/office/drawing/2014/main" id="{2E058571-BF27-470F-8EC0-E5F407DD3620}"/>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271" name="n_1mainValue【福祉施設】&#10;一人当たり面積">
          <a:extLst>
            <a:ext uri="{FF2B5EF4-FFF2-40B4-BE49-F238E27FC236}">
              <a16:creationId xmlns:a16="http://schemas.microsoft.com/office/drawing/2014/main" id="{4EDB85E9-D71C-421D-BDC8-A01D15236D02}"/>
            </a:ext>
          </a:extLst>
        </xdr:cNvPr>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272" name="n_2mainValue【福祉施設】&#10;一人当たり面積">
          <a:extLst>
            <a:ext uri="{FF2B5EF4-FFF2-40B4-BE49-F238E27FC236}">
              <a16:creationId xmlns:a16="http://schemas.microsoft.com/office/drawing/2014/main" id="{4A2AA6F2-0B2A-4732-A61F-F68F48692818}"/>
            </a:ext>
          </a:extLst>
        </xdr:cNvPr>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53357</xdr:rowOff>
    </xdr:from>
    <xdr:ext cx="469744" cy="259045"/>
    <xdr:sp macro="" textlink="">
      <xdr:nvSpPr>
        <xdr:cNvPr id="273" name="n_3mainValue【福祉施設】&#10;一人当たり面積">
          <a:extLst>
            <a:ext uri="{FF2B5EF4-FFF2-40B4-BE49-F238E27FC236}">
              <a16:creationId xmlns:a16="http://schemas.microsoft.com/office/drawing/2014/main" id="{AD7F83AE-C869-440D-92B2-7063B9F45FB5}"/>
            </a:ext>
          </a:extLst>
        </xdr:cNvPr>
        <xdr:cNvSpPr txBox="1"/>
      </xdr:nvSpPr>
      <xdr:spPr>
        <a:xfrm>
          <a:off x="7626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274" name="n_4mainValue【福祉施設】&#10;一人当たり面積">
          <a:extLst>
            <a:ext uri="{FF2B5EF4-FFF2-40B4-BE49-F238E27FC236}">
              <a16:creationId xmlns:a16="http://schemas.microsoft.com/office/drawing/2014/main" id="{0CB699F9-946A-413B-96C3-EDDB0F5DA5E9}"/>
            </a:ext>
          </a:extLst>
        </xdr:cNvPr>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EB66E4EA-B97D-4A0F-9565-8026138406D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30525DE7-CD1A-44E4-8354-3DEA576DF8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5EB0BAB-E022-4370-A918-6A5B44E0CB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ED21E25D-24C1-4A13-BD6B-930F3B0703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524E7182-873D-47AE-831D-6801B0E795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14B0A1CE-CA26-4B18-B1D9-29502EAE19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32E34A4E-1387-48AC-9C96-349E290C4C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E1E5B926-33BD-48E1-9857-991AB294678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44CEBF3C-B90B-4D3E-8F4A-F7F183061FB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830596C6-EF9F-498F-8C78-198FDCD5065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48B86CC2-9129-4C5E-9032-D4F66E7A1C3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a16="http://schemas.microsoft.com/office/drawing/2014/main" id="{2375EE70-BD31-4A5A-A739-A523CAD6B5C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7" name="テキスト ボックス 286">
          <a:extLst>
            <a:ext uri="{FF2B5EF4-FFF2-40B4-BE49-F238E27FC236}">
              <a16:creationId xmlns:a16="http://schemas.microsoft.com/office/drawing/2014/main" id="{1048EFD0-E9CA-40DC-8276-591F455C2C5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a16="http://schemas.microsoft.com/office/drawing/2014/main" id="{AF83F65F-DC80-4B0B-9682-85E27B94447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a16="http://schemas.microsoft.com/office/drawing/2014/main" id="{67EF8FF9-5ED9-4306-8A82-2C3422ED2A6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a16="http://schemas.microsoft.com/office/drawing/2014/main" id="{1F6B0FBC-9FC3-40D8-A61C-48F8E9189EC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a16="http://schemas.microsoft.com/office/drawing/2014/main" id="{C9889C0F-C3A5-4365-B109-201A515602C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a16="http://schemas.microsoft.com/office/drawing/2014/main" id="{D39B0D5D-7C20-4D9B-B608-1FDF5202F6E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a16="http://schemas.microsoft.com/office/drawing/2014/main" id="{4687EF72-2E13-4387-9ED6-8B3C601FB9D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a16="http://schemas.microsoft.com/office/drawing/2014/main" id="{F619C283-5C08-47C7-BD3D-ACFD6548972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a:extLst>
            <a:ext uri="{FF2B5EF4-FFF2-40B4-BE49-F238E27FC236}">
              <a16:creationId xmlns:a16="http://schemas.microsoft.com/office/drawing/2014/main" id="{39ADE824-10E0-4F6A-BEAA-7C40733A0B2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308941D0-52AE-473C-B0EC-B75E47EFA6B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7" name="テキスト ボックス 296">
          <a:extLst>
            <a:ext uri="{FF2B5EF4-FFF2-40B4-BE49-F238E27FC236}">
              <a16:creationId xmlns:a16="http://schemas.microsoft.com/office/drawing/2014/main" id="{327E34BF-E90F-49B1-A747-BCF8A6313CD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D94856BC-D106-4404-8A5A-62FF8332D41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299" name="直線コネクタ 298">
          <a:extLst>
            <a:ext uri="{FF2B5EF4-FFF2-40B4-BE49-F238E27FC236}">
              <a16:creationId xmlns:a16="http://schemas.microsoft.com/office/drawing/2014/main" id="{08ACEA47-F4FE-47F8-BA24-AEF24DF711A6}"/>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0" name="【市民会館】&#10;有形固定資産減価償却率最小値テキスト">
          <a:extLst>
            <a:ext uri="{FF2B5EF4-FFF2-40B4-BE49-F238E27FC236}">
              <a16:creationId xmlns:a16="http://schemas.microsoft.com/office/drawing/2014/main" id="{14AD085B-B580-4EF9-B1DC-7AD77BB2FB0C}"/>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1" name="直線コネクタ 300">
          <a:extLst>
            <a:ext uri="{FF2B5EF4-FFF2-40B4-BE49-F238E27FC236}">
              <a16:creationId xmlns:a16="http://schemas.microsoft.com/office/drawing/2014/main" id="{F2F81327-C9E1-4399-A91F-F312B28A5393}"/>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1F891BB2-97E4-416A-94AD-322612EB5735}"/>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3" name="直線コネクタ 302">
          <a:extLst>
            <a:ext uri="{FF2B5EF4-FFF2-40B4-BE49-F238E27FC236}">
              <a16:creationId xmlns:a16="http://schemas.microsoft.com/office/drawing/2014/main" id="{1D6EBCD0-8471-4B02-80E5-1B6605F5AF74}"/>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6AD52B1D-970F-4E97-A53D-5B32EF114A9B}"/>
            </a:ext>
          </a:extLst>
        </xdr:cNvPr>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5" name="フローチャート: 判断 304">
          <a:extLst>
            <a:ext uri="{FF2B5EF4-FFF2-40B4-BE49-F238E27FC236}">
              <a16:creationId xmlns:a16="http://schemas.microsoft.com/office/drawing/2014/main" id="{243B0BBB-A9F8-4FD9-8794-6B37901A6674}"/>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06" name="フローチャート: 判断 305">
          <a:extLst>
            <a:ext uri="{FF2B5EF4-FFF2-40B4-BE49-F238E27FC236}">
              <a16:creationId xmlns:a16="http://schemas.microsoft.com/office/drawing/2014/main" id="{2487D565-FE99-4055-A07E-6D2E9A00D2D2}"/>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07" name="フローチャート: 判断 306">
          <a:extLst>
            <a:ext uri="{FF2B5EF4-FFF2-40B4-BE49-F238E27FC236}">
              <a16:creationId xmlns:a16="http://schemas.microsoft.com/office/drawing/2014/main" id="{62088BFF-431A-43EF-8591-2DB2B8137B7C}"/>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08" name="フローチャート: 判断 307">
          <a:extLst>
            <a:ext uri="{FF2B5EF4-FFF2-40B4-BE49-F238E27FC236}">
              <a16:creationId xmlns:a16="http://schemas.microsoft.com/office/drawing/2014/main" id="{6FAD971B-E734-4C1F-9A7D-22BB7C16F054}"/>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09" name="フローチャート: 判断 308">
          <a:extLst>
            <a:ext uri="{FF2B5EF4-FFF2-40B4-BE49-F238E27FC236}">
              <a16:creationId xmlns:a16="http://schemas.microsoft.com/office/drawing/2014/main" id="{7AAAF9B9-E7B3-4710-AC4F-0560F68282DA}"/>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1A501D52-2240-43AF-B4E6-2313735639F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985450F1-732B-4195-826E-32580F5CFC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23087F9-AB77-4B58-9A81-4B4B81C4CC1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58DF3D6F-289D-412A-8E7A-903C0A8AD11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CBD4B0AD-177B-46AA-849D-CD57285B86F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21589</xdr:rowOff>
    </xdr:from>
    <xdr:to>
      <xdr:col>24</xdr:col>
      <xdr:colOff>114300</xdr:colOff>
      <xdr:row>104</xdr:row>
      <xdr:rowOff>123189</xdr:rowOff>
    </xdr:to>
    <xdr:sp macro="" textlink="">
      <xdr:nvSpPr>
        <xdr:cNvPr id="315" name="楕円 314">
          <a:extLst>
            <a:ext uri="{FF2B5EF4-FFF2-40B4-BE49-F238E27FC236}">
              <a16:creationId xmlns:a16="http://schemas.microsoft.com/office/drawing/2014/main" id="{F36EDFAF-987F-471E-B7A2-57791E3ECA5E}"/>
            </a:ext>
          </a:extLst>
        </xdr:cNvPr>
        <xdr:cNvSpPr/>
      </xdr:nvSpPr>
      <xdr:spPr>
        <a:xfrm>
          <a:off x="4584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470033E1-9D9D-4248-9F8A-5F187C4F0929}"/>
            </a:ext>
          </a:extLst>
        </xdr:cNvPr>
        <xdr:cNvSpPr txBox="1"/>
      </xdr:nvSpPr>
      <xdr:spPr>
        <a:xfrm>
          <a:off x="4673600"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137795</xdr:rowOff>
    </xdr:from>
    <xdr:to>
      <xdr:col>20</xdr:col>
      <xdr:colOff>38100</xdr:colOff>
      <xdr:row>104</xdr:row>
      <xdr:rowOff>67945</xdr:rowOff>
    </xdr:to>
    <xdr:sp macro="" textlink="">
      <xdr:nvSpPr>
        <xdr:cNvPr id="317" name="楕円 316">
          <a:extLst>
            <a:ext uri="{FF2B5EF4-FFF2-40B4-BE49-F238E27FC236}">
              <a16:creationId xmlns:a16="http://schemas.microsoft.com/office/drawing/2014/main" id="{4992C368-23A1-4C54-ABC3-FE7E5E7ADF4F}"/>
            </a:ext>
          </a:extLst>
        </xdr:cNvPr>
        <xdr:cNvSpPr/>
      </xdr:nvSpPr>
      <xdr:spPr>
        <a:xfrm>
          <a:off x="3746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17145</xdr:rowOff>
    </xdr:from>
    <xdr:to>
      <xdr:col>24</xdr:col>
      <xdr:colOff>63500</xdr:colOff>
      <xdr:row>104</xdr:row>
      <xdr:rowOff>72389</xdr:rowOff>
    </xdr:to>
    <xdr:cxnSp macro="">
      <xdr:nvCxnSpPr>
        <xdr:cNvPr id="318" name="直線コネクタ 317">
          <a:extLst>
            <a:ext uri="{FF2B5EF4-FFF2-40B4-BE49-F238E27FC236}">
              <a16:creationId xmlns:a16="http://schemas.microsoft.com/office/drawing/2014/main" id="{10B66AE3-BE3A-402A-BDAF-142741F2EA45}"/>
            </a:ext>
          </a:extLst>
        </xdr:cNvPr>
        <xdr:cNvCxnSpPr/>
      </xdr:nvCxnSpPr>
      <xdr:spPr>
        <a:xfrm>
          <a:off x="3797300" y="1784794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319" name="楕円 318">
          <a:extLst>
            <a:ext uri="{FF2B5EF4-FFF2-40B4-BE49-F238E27FC236}">
              <a16:creationId xmlns:a16="http://schemas.microsoft.com/office/drawing/2014/main" id="{C38553BD-3F17-48DD-AFE8-D3E5E6AE0867}"/>
            </a:ext>
          </a:extLst>
        </xdr:cNvPr>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133350</xdr:rowOff>
    </xdr:from>
    <xdr:to>
      <xdr:col>19</xdr:col>
      <xdr:colOff>177800</xdr:colOff>
      <xdr:row>104</xdr:row>
      <xdr:rowOff>17145</xdr:rowOff>
    </xdr:to>
    <xdr:cxnSp macro="">
      <xdr:nvCxnSpPr>
        <xdr:cNvPr id="320" name="直線コネクタ 319">
          <a:extLst>
            <a:ext uri="{FF2B5EF4-FFF2-40B4-BE49-F238E27FC236}">
              <a16:creationId xmlns:a16="http://schemas.microsoft.com/office/drawing/2014/main" id="{80261338-EE27-4776-86C8-BB86D2C32871}"/>
            </a:ext>
          </a:extLst>
        </xdr:cNvPr>
        <xdr:cNvCxnSpPr/>
      </xdr:nvCxnSpPr>
      <xdr:spPr>
        <a:xfrm>
          <a:off x="2908300" y="177927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21" name="楕円 320">
          <a:extLst>
            <a:ext uri="{FF2B5EF4-FFF2-40B4-BE49-F238E27FC236}">
              <a16:creationId xmlns:a16="http://schemas.microsoft.com/office/drawing/2014/main" id="{ABF98104-9987-45AD-8FA0-D232DEA1B810}"/>
            </a:ext>
          </a:extLst>
        </xdr:cNvPr>
        <xdr:cNvSpPr/>
      </xdr:nvSpPr>
      <xdr:spPr>
        <a:xfrm>
          <a:off x="196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91439</xdr:rowOff>
    </xdr:from>
    <xdr:to>
      <xdr:col>15</xdr:col>
      <xdr:colOff>50800</xdr:colOff>
      <xdr:row>103</xdr:row>
      <xdr:rowOff>133350</xdr:rowOff>
    </xdr:to>
    <xdr:cxnSp macro="">
      <xdr:nvCxnSpPr>
        <xdr:cNvPr id="322" name="直線コネクタ 321">
          <a:extLst>
            <a:ext uri="{FF2B5EF4-FFF2-40B4-BE49-F238E27FC236}">
              <a16:creationId xmlns:a16="http://schemas.microsoft.com/office/drawing/2014/main" id="{FA72D0CE-BE34-465A-8660-110C192ADB9D}"/>
            </a:ext>
          </a:extLst>
        </xdr:cNvPr>
        <xdr:cNvCxnSpPr/>
      </xdr:nvCxnSpPr>
      <xdr:spPr>
        <a:xfrm>
          <a:off x="2019300" y="17750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xdr:rowOff>
    </xdr:from>
    <xdr:to>
      <xdr:col>6</xdr:col>
      <xdr:colOff>38100</xdr:colOff>
      <xdr:row>103</xdr:row>
      <xdr:rowOff>115570</xdr:rowOff>
    </xdr:to>
    <xdr:sp macro="" textlink="">
      <xdr:nvSpPr>
        <xdr:cNvPr id="323" name="楕円 322">
          <a:extLst>
            <a:ext uri="{FF2B5EF4-FFF2-40B4-BE49-F238E27FC236}">
              <a16:creationId xmlns:a16="http://schemas.microsoft.com/office/drawing/2014/main" id="{5E3D13A9-A48D-4FCF-8DD2-DB5125BC000C}"/>
            </a:ext>
          </a:extLst>
        </xdr:cNvPr>
        <xdr:cNvSpPr/>
      </xdr:nvSpPr>
      <xdr:spPr>
        <a:xfrm>
          <a:off x="107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64770</xdr:rowOff>
    </xdr:from>
    <xdr:to>
      <xdr:col>10</xdr:col>
      <xdr:colOff>114300</xdr:colOff>
      <xdr:row>103</xdr:row>
      <xdr:rowOff>91439</xdr:rowOff>
    </xdr:to>
    <xdr:cxnSp macro="">
      <xdr:nvCxnSpPr>
        <xdr:cNvPr id="324" name="直線コネクタ 323">
          <a:extLst>
            <a:ext uri="{FF2B5EF4-FFF2-40B4-BE49-F238E27FC236}">
              <a16:creationId xmlns:a16="http://schemas.microsoft.com/office/drawing/2014/main" id="{FD7B584E-0286-467E-8550-A571C464C5A8}"/>
            </a:ext>
          </a:extLst>
        </xdr:cNvPr>
        <xdr:cNvCxnSpPr/>
      </xdr:nvCxnSpPr>
      <xdr:spPr>
        <a:xfrm>
          <a:off x="1130300" y="17724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325" name="n_1aveValue【市民会館】&#10;有形固定資産減価償却率">
          <a:extLst>
            <a:ext uri="{FF2B5EF4-FFF2-40B4-BE49-F238E27FC236}">
              <a16:creationId xmlns:a16="http://schemas.microsoft.com/office/drawing/2014/main" id="{8516A94A-9C12-45C8-906F-DECFB6D88AEC}"/>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326" name="n_2aveValue【市民会館】&#10;有形固定資産減価償却率">
          <a:extLst>
            <a:ext uri="{FF2B5EF4-FFF2-40B4-BE49-F238E27FC236}">
              <a16:creationId xmlns:a16="http://schemas.microsoft.com/office/drawing/2014/main" id="{8BCB66A9-51ED-4294-BAB7-410E3820D470}"/>
            </a:ext>
          </a:extLst>
        </xdr:cNvPr>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327" name="n_3aveValue【市民会館】&#10;有形固定資産減価償却率">
          <a:extLst>
            <a:ext uri="{FF2B5EF4-FFF2-40B4-BE49-F238E27FC236}">
              <a16:creationId xmlns:a16="http://schemas.microsoft.com/office/drawing/2014/main" id="{B725D8BF-07B2-4237-9A76-2B9177139430}"/>
            </a:ext>
          </a:extLst>
        </xdr:cNvPr>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328" name="n_4aveValue【市民会館】&#10;有形固定資産減価償却率">
          <a:extLst>
            <a:ext uri="{FF2B5EF4-FFF2-40B4-BE49-F238E27FC236}">
              <a16:creationId xmlns:a16="http://schemas.microsoft.com/office/drawing/2014/main" id="{E5EC8775-A060-49E7-B23C-25C3FBF8D4ED}"/>
            </a:ext>
          </a:extLst>
        </xdr:cNvPr>
        <xdr:cNvSpPr txBox="1"/>
      </xdr:nvSpPr>
      <xdr:spPr>
        <a:xfrm>
          <a:off x="927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84472</xdr:rowOff>
    </xdr:from>
    <xdr:ext cx="405111" cy="259045"/>
    <xdr:sp macro="" textlink="">
      <xdr:nvSpPr>
        <xdr:cNvPr id="329" name="n_1mainValue【市民会館】&#10;有形固定資産減価償却率">
          <a:extLst>
            <a:ext uri="{FF2B5EF4-FFF2-40B4-BE49-F238E27FC236}">
              <a16:creationId xmlns:a16="http://schemas.microsoft.com/office/drawing/2014/main" id="{BB0F97AC-FC8E-43AB-BAE5-083087D17C0E}"/>
            </a:ext>
          </a:extLst>
        </xdr:cNvPr>
        <xdr:cNvSpPr txBox="1"/>
      </xdr:nvSpPr>
      <xdr:spPr>
        <a:xfrm>
          <a:off x="35820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30" name="n_2mainValue【市民会館】&#10;有形固定資産減価償却率">
          <a:extLst>
            <a:ext uri="{FF2B5EF4-FFF2-40B4-BE49-F238E27FC236}">
              <a16:creationId xmlns:a16="http://schemas.microsoft.com/office/drawing/2014/main" id="{DA975432-6DA1-4841-A7E7-54D3FB10C371}"/>
            </a:ext>
          </a:extLst>
        </xdr:cNvPr>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31" name="n_3mainValue【市民会館】&#10;有形固定資産減価償却率">
          <a:extLst>
            <a:ext uri="{FF2B5EF4-FFF2-40B4-BE49-F238E27FC236}">
              <a16:creationId xmlns:a16="http://schemas.microsoft.com/office/drawing/2014/main" id="{32F6E3C0-B5F0-499F-8FE6-A178AD63085E}"/>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132097</xdr:rowOff>
    </xdr:from>
    <xdr:ext cx="405111" cy="259045"/>
    <xdr:sp macro="" textlink="">
      <xdr:nvSpPr>
        <xdr:cNvPr id="332" name="n_4mainValue【市民会館】&#10;有形固定資産減価償却率">
          <a:extLst>
            <a:ext uri="{FF2B5EF4-FFF2-40B4-BE49-F238E27FC236}">
              <a16:creationId xmlns:a16="http://schemas.microsoft.com/office/drawing/2014/main" id="{18BA7223-ABEC-4F8D-ACAB-08EED13B3742}"/>
            </a:ext>
          </a:extLst>
        </xdr:cNvPr>
        <xdr:cNvSpPr txBox="1"/>
      </xdr:nvSpPr>
      <xdr:spPr>
        <a:xfrm>
          <a:off x="927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1E001ACE-03F9-4A9D-93A2-241B9725E2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A924AAA5-CF4E-4520-81D4-9EEFBECC1C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1CA79260-9882-4083-963F-C882032455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BC488E98-4CE1-49F8-9F09-A7BCF2DA72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50009DD-45FC-4F6C-ACC5-B589805A5C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53063E53-2B2C-4AF0-8511-7389B029B3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E3B226DF-EE9B-494E-BFA3-B5F03C0E31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CAF7F90E-9787-49FB-B086-52C0F9DD6A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9315F255-73FD-44DF-B32F-0AAD36282E5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DBCC8D61-17FC-43B5-9CF8-D2FD91D5924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a16="http://schemas.microsoft.com/office/drawing/2014/main" id="{F68A8C19-DF39-43F0-81ED-A5DE0C07D5A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a16="http://schemas.microsoft.com/office/drawing/2014/main" id="{66ECF6F5-A7ED-4537-BC17-0CE503B6C7D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a16="http://schemas.microsoft.com/office/drawing/2014/main" id="{9D48DAC9-34B3-4671-8B8F-8CBFE35CAA3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a16="http://schemas.microsoft.com/office/drawing/2014/main" id="{07B192ED-B363-4986-8DDC-853706B48AC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B3085E5D-2ADD-42F7-AB5C-B75E5C4E572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F183EFE7-9535-426D-85BD-8A7902C5517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a16="http://schemas.microsoft.com/office/drawing/2014/main" id="{A3F92C8B-5545-431E-BBAA-0B97EC74020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a16="http://schemas.microsoft.com/office/drawing/2014/main" id="{4ED465CC-93E7-482B-A2D8-2A8989AD98B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a16="http://schemas.microsoft.com/office/drawing/2014/main" id="{12746B0B-D82E-41E8-B4AA-4D33B00B0C2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E99ACDA8-6BAB-4353-B183-0434675CFEA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D8AB6D1E-1D8C-4A8D-88BA-597A9F2E7D7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D515E776-7FD7-44FA-9EEE-A5FABAA0EA8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465B37DC-9624-4E4A-B3DD-BF7D40D1F23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6" name="直線コネクタ 355">
          <a:extLst>
            <a:ext uri="{FF2B5EF4-FFF2-40B4-BE49-F238E27FC236}">
              <a16:creationId xmlns:a16="http://schemas.microsoft.com/office/drawing/2014/main" id="{1C8F8AA4-97D9-4EC8-82F8-C2A3B8EDE172}"/>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57" name="【市民会館】&#10;一人当たり面積最小値テキスト">
          <a:extLst>
            <a:ext uri="{FF2B5EF4-FFF2-40B4-BE49-F238E27FC236}">
              <a16:creationId xmlns:a16="http://schemas.microsoft.com/office/drawing/2014/main" id="{8B41F99C-A1A7-4F61-97F7-0E9874E06936}"/>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58" name="直線コネクタ 357">
          <a:extLst>
            <a:ext uri="{FF2B5EF4-FFF2-40B4-BE49-F238E27FC236}">
              <a16:creationId xmlns:a16="http://schemas.microsoft.com/office/drawing/2014/main" id="{5ED42DE4-D1B5-4E47-A39F-4F77B9963719}"/>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59" name="【市民会館】&#10;一人当たり面積最大値テキスト">
          <a:extLst>
            <a:ext uri="{FF2B5EF4-FFF2-40B4-BE49-F238E27FC236}">
              <a16:creationId xmlns:a16="http://schemas.microsoft.com/office/drawing/2014/main" id="{D20CCF13-A6D1-403B-8302-5E0DF64572D5}"/>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0" name="直線コネクタ 359">
          <a:extLst>
            <a:ext uri="{FF2B5EF4-FFF2-40B4-BE49-F238E27FC236}">
              <a16:creationId xmlns:a16="http://schemas.microsoft.com/office/drawing/2014/main" id="{5730E9DD-C248-4AB1-BA3B-3449040B5237}"/>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361" name="【市民会館】&#10;一人当たり面積平均値テキスト">
          <a:extLst>
            <a:ext uri="{FF2B5EF4-FFF2-40B4-BE49-F238E27FC236}">
              <a16:creationId xmlns:a16="http://schemas.microsoft.com/office/drawing/2014/main" id="{A8B8C4E2-485A-4F7B-A3BE-A6E22ACDEA1A}"/>
            </a:ext>
          </a:extLst>
        </xdr:cNvPr>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62" name="フローチャート: 判断 361">
          <a:extLst>
            <a:ext uri="{FF2B5EF4-FFF2-40B4-BE49-F238E27FC236}">
              <a16:creationId xmlns:a16="http://schemas.microsoft.com/office/drawing/2014/main" id="{7D15BF3D-4145-4D8F-9DC5-19BC743BB3E7}"/>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363" name="フローチャート: 判断 362">
          <a:extLst>
            <a:ext uri="{FF2B5EF4-FFF2-40B4-BE49-F238E27FC236}">
              <a16:creationId xmlns:a16="http://schemas.microsoft.com/office/drawing/2014/main" id="{EFB9F54E-7E7F-4CE9-BB33-238C5A2350B8}"/>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4" name="フローチャート: 判断 363">
          <a:extLst>
            <a:ext uri="{FF2B5EF4-FFF2-40B4-BE49-F238E27FC236}">
              <a16:creationId xmlns:a16="http://schemas.microsoft.com/office/drawing/2014/main" id="{A26F9F36-02D2-4BFD-88A4-5507BE5F94BA}"/>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365" name="フローチャート: 判断 364">
          <a:extLst>
            <a:ext uri="{FF2B5EF4-FFF2-40B4-BE49-F238E27FC236}">
              <a16:creationId xmlns:a16="http://schemas.microsoft.com/office/drawing/2014/main" id="{271BB7D2-A50D-4360-AE1D-6DA4D94D7339}"/>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366" name="フローチャート: 判断 365">
          <a:extLst>
            <a:ext uri="{FF2B5EF4-FFF2-40B4-BE49-F238E27FC236}">
              <a16:creationId xmlns:a16="http://schemas.microsoft.com/office/drawing/2014/main" id="{8152F564-C62A-4454-B761-DA2E406D1B2F}"/>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DBA0D8AA-0EAB-4C04-8D92-C0900DD9786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45AF1D62-578A-4ECB-AE9C-F8A53AA3A2F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5FD3CF11-7BE3-4496-B0B1-22867CAD7E0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DE03599-42F8-49F6-8CB9-02A394FCDB6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D6EE12F3-2195-4990-93E7-EC3B8C634A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372" name="楕円 371">
          <a:extLst>
            <a:ext uri="{FF2B5EF4-FFF2-40B4-BE49-F238E27FC236}">
              <a16:creationId xmlns:a16="http://schemas.microsoft.com/office/drawing/2014/main" id="{A1778349-5450-41F4-B275-BC38A2824F91}"/>
            </a:ext>
          </a:extLst>
        </xdr:cNvPr>
        <xdr:cNvSpPr/>
      </xdr:nvSpPr>
      <xdr:spPr>
        <a:xfrm>
          <a:off x="10426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68597</xdr:rowOff>
    </xdr:from>
    <xdr:ext cx="469744" cy="259045"/>
    <xdr:sp macro="" textlink="">
      <xdr:nvSpPr>
        <xdr:cNvPr id="373" name="【市民会館】&#10;一人当たり面積該当値テキスト">
          <a:extLst>
            <a:ext uri="{FF2B5EF4-FFF2-40B4-BE49-F238E27FC236}">
              <a16:creationId xmlns:a16="http://schemas.microsoft.com/office/drawing/2014/main" id="{29BA150A-D018-4CD0-9463-18CEC2B964B0}"/>
            </a:ext>
          </a:extLst>
        </xdr:cNvPr>
        <xdr:cNvSpPr txBox="1"/>
      </xdr:nvSpPr>
      <xdr:spPr>
        <a:xfrm>
          <a:off x="105156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97789</xdr:rowOff>
    </xdr:from>
    <xdr:to>
      <xdr:col>50</xdr:col>
      <xdr:colOff>165100</xdr:colOff>
      <xdr:row>106</xdr:row>
      <xdr:rowOff>27939</xdr:rowOff>
    </xdr:to>
    <xdr:sp macro="" textlink="">
      <xdr:nvSpPr>
        <xdr:cNvPr id="374" name="楕円 373">
          <a:extLst>
            <a:ext uri="{FF2B5EF4-FFF2-40B4-BE49-F238E27FC236}">
              <a16:creationId xmlns:a16="http://schemas.microsoft.com/office/drawing/2014/main" id="{0B297399-E542-4D65-9BD0-F3ED21DB025F}"/>
            </a:ext>
          </a:extLst>
        </xdr:cNvPr>
        <xdr:cNvSpPr/>
      </xdr:nvSpPr>
      <xdr:spPr>
        <a:xfrm>
          <a:off x="9588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140970</xdr:rowOff>
    </xdr:from>
    <xdr:to>
      <xdr:col>55</xdr:col>
      <xdr:colOff>0</xdr:colOff>
      <xdr:row>105</xdr:row>
      <xdr:rowOff>148589</xdr:rowOff>
    </xdr:to>
    <xdr:cxnSp macro="">
      <xdr:nvCxnSpPr>
        <xdr:cNvPr id="375" name="直線コネクタ 374">
          <a:extLst>
            <a:ext uri="{FF2B5EF4-FFF2-40B4-BE49-F238E27FC236}">
              <a16:creationId xmlns:a16="http://schemas.microsoft.com/office/drawing/2014/main" id="{62AEA2CE-F9FE-4850-96D3-04FF6482B289}"/>
            </a:ext>
          </a:extLst>
        </xdr:cNvPr>
        <xdr:cNvCxnSpPr/>
      </xdr:nvCxnSpPr>
      <xdr:spPr>
        <a:xfrm flipV="1">
          <a:off x="9639300" y="18143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376" name="楕円 375">
          <a:extLst>
            <a:ext uri="{FF2B5EF4-FFF2-40B4-BE49-F238E27FC236}">
              <a16:creationId xmlns:a16="http://schemas.microsoft.com/office/drawing/2014/main" id="{A20BF86B-3F80-4B8D-8BBA-1650C2B76227}"/>
            </a:ext>
          </a:extLst>
        </xdr:cNvPr>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148589</xdr:rowOff>
    </xdr:from>
    <xdr:to>
      <xdr:col>50</xdr:col>
      <xdr:colOff>114300</xdr:colOff>
      <xdr:row>105</xdr:row>
      <xdr:rowOff>156211</xdr:rowOff>
    </xdr:to>
    <xdr:cxnSp macro="">
      <xdr:nvCxnSpPr>
        <xdr:cNvPr id="377" name="直線コネクタ 376">
          <a:extLst>
            <a:ext uri="{FF2B5EF4-FFF2-40B4-BE49-F238E27FC236}">
              <a16:creationId xmlns:a16="http://schemas.microsoft.com/office/drawing/2014/main" id="{4712F473-C177-41F0-973A-21686785A6CF}"/>
            </a:ext>
          </a:extLst>
        </xdr:cNvPr>
        <xdr:cNvCxnSpPr/>
      </xdr:nvCxnSpPr>
      <xdr:spPr>
        <a:xfrm flipV="1">
          <a:off x="8750300" y="18150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378" name="楕円 377">
          <a:extLst>
            <a:ext uri="{FF2B5EF4-FFF2-40B4-BE49-F238E27FC236}">
              <a16:creationId xmlns:a16="http://schemas.microsoft.com/office/drawing/2014/main" id="{A582EF19-70D8-4A78-A010-E796E8F01893}"/>
            </a:ext>
          </a:extLst>
        </xdr:cNvPr>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163830</xdr:rowOff>
    </xdr:to>
    <xdr:cxnSp macro="">
      <xdr:nvCxnSpPr>
        <xdr:cNvPr id="379" name="直線コネクタ 378">
          <a:extLst>
            <a:ext uri="{FF2B5EF4-FFF2-40B4-BE49-F238E27FC236}">
              <a16:creationId xmlns:a16="http://schemas.microsoft.com/office/drawing/2014/main" id="{9BAB933A-BE6F-45C1-8CB0-681F9DA20827}"/>
            </a:ext>
          </a:extLst>
        </xdr:cNvPr>
        <xdr:cNvCxnSpPr/>
      </xdr:nvCxnSpPr>
      <xdr:spPr>
        <a:xfrm flipV="1">
          <a:off x="7861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116839</xdr:rowOff>
    </xdr:from>
    <xdr:to>
      <xdr:col>36</xdr:col>
      <xdr:colOff>165100</xdr:colOff>
      <xdr:row>106</xdr:row>
      <xdr:rowOff>46989</xdr:rowOff>
    </xdr:to>
    <xdr:sp macro="" textlink="">
      <xdr:nvSpPr>
        <xdr:cNvPr id="380" name="楕円 379">
          <a:extLst>
            <a:ext uri="{FF2B5EF4-FFF2-40B4-BE49-F238E27FC236}">
              <a16:creationId xmlns:a16="http://schemas.microsoft.com/office/drawing/2014/main" id="{96667337-D149-424F-9335-BE8ACBE85C2C}"/>
            </a:ext>
          </a:extLst>
        </xdr:cNvPr>
        <xdr:cNvSpPr/>
      </xdr:nvSpPr>
      <xdr:spPr>
        <a:xfrm>
          <a:off x="692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163830</xdr:rowOff>
    </xdr:from>
    <xdr:to>
      <xdr:col>41</xdr:col>
      <xdr:colOff>50800</xdr:colOff>
      <xdr:row>105</xdr:row>
      <xdr:rowOff>167639</xdr:rowOff>
    </xdr:to>
    <xdr:cxnSp macro="">
      <xdr:nvCxnSpPr>
        <xdr:cNvPr id="381" name="直線コネクタ 380">
          <a:extLst>
            <a:ext uri="{FF2B5EF4-FFF2-40B4-BE49-F238E27FC236}">
              <a16:creationId xmlns:a16="http://schemas.microsoft.com/office/drawing/2014/main" id="{02C89165-07A6-4A92-A810-D934F5BF0F95}"/>
            </a:ext>
          </a:extLst>
        </xdr:cNvPr>
        <xdr:cNvCxnSpPr/>
      </xdr:nvCxnSpPr>
      <xdr:spPr>
        <a:xfrm flipV="1">
          <a:off x="6972300" y="18166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382" name="n_1aveValue【市民会館】&#10;一人当たり面積">
          <a:extLst>
            <a:ext uri="{FF2B5EF4-FFF2-40B4-BE49-F238E27FC236}">
              <a16:creationId xmlns:a16="http://schemas.microsoft.com/office/drawing/2014/main" id="{557981FD-1BDC-43E5-A8FD-0E3F5DE9D583}"/>
            </a:ext>
          </a:extLst>
        </xdr:cNvPr>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83" name="n_2aveValue【市民会館】&#10;一人当たり面積">
          <a:extLst>
            <a:ext uri="{FF2B5EF4-FFF2-40B4-BE49-F238E27FC236}">
              <a16:creationId xmlns:a16="http://schemas.microsoft.com/office/drawing/2014/main" id="{649CD2C2-331B-4900-8F00-7DE448AEAFD3}"/>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384" name="n_3aveValue【市民会館】&#10;一人当たり面積">
          <a:extLst>
            <a:ext uri="{FF2B5EF4-FFF2-40B4-BE49-F238E27FC236}">
              <a16:creationId xmlns:a16="http://schemas.microsoft.com/office/drawing/2014/main" id="{CF2D88F7-188C-49FF-99B2-0F2B5DE74744}"/>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385" name="n_4aveValue【市民会館】&#10;一人当たり面積">
          <a:extLst>
            <a:ext uri="{FF2B5EF4-FFF2-40B4-BE49-F238E27FC236}">
              <a16:creationId xmlns:a16="http://schemas.microsoft.com/office/drawing/2014/main" id="{977B2EB9-C5E2-45A4-818F-ADF8C2DD05B2}"/>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19066</xdr:rowOff>
    </xdr:from>
    <xdr:ext cx="469744" cy="259045"/>
    <xdr:sp macro="" textlink="">
      <xdr:nvSpPr>
        <xdr:cNvPr id="386" name="n_1mainValue【市民会館】&#10;一人当たり面積">
          <a:extLst>
            <a:ext uri="{FF2B5EF4-FFF2-40B4-BE49-F238E27FC236}">
              <a16:creationId xmlns:a16="http://schemas.microsoft.com/office/drawing/2014/main" id="{C8E5A32E-4F92-4C35-95FA-5EFEC3AD8E70}"/>
            </a:ext>
          </a:extLst>
        </xdr:cNvPr>
        <xdr:cNvSpPr txBox="1"/>
      </xdr:nvSpPr>
      <xdr:spPr>
        <a:xfrm>
          <a:off x="9391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387" name="n_2mainValue【市民会館】&#10;一人当たり面積">
          <a:extLst>
            <a:ext uri="{FF2B5EF4-FFF2-40B4-BE49-F238E27FC236}">
              <a16:creationId xmlns:a16="http://schemas.microsoft.com/office/drawing/2014/main" id="{3BCBFD44-B770-4FA4-82BD-8EB42558B7E5}"/>
            </a:ext>
          </a:extLst>
        </xdr:cNvPr>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34307</xdr:rowOff>
    </xdr:from>
    <xdr:ext cx="469744" cy="259045"/>
    <xdr:sp macro="" textlink="">
      <xdr:nvSpPr>
        <xdr:cNvPr id="388" name="n_3mainValue【市民会館】&#10;一人当たり面積">
          <a:extLst>
            <a:ext uri="{FF2B5EF4-FFF2-40B4-BE49-F238E27FC236}">
              <a16:creationId xmlns:a16="http://schemas.microsoft.com/office/drawing/2014/main" id="{FACEF8B6-BC1C-4D4B-960B-CD908BC714C7}"/>
            </a:ext>
          </a:extLst>
        </xdr:cNvPr>
        <xdr:cNvSpPr txBox="1"/>
      </xdr:nvSpPr>
      <xdr:spPr>
        <a:xfrm>
          <a:off x="7626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38116</xdr:rowOff>
    </xdr:from>
    <xdr:ext cx="469744" cy="259045"/>
    <xdr:sp macro="" textlink="">
      <xdr:nvSpPr>
        <xdr:cNvPr id="389" name="n_4mainValue【市民会館】&#10;一人当たり面積">
          <a:extLst>
            <a:ext uri="{FF2B5EF4-FFF2-40B4-BE49-F238E27FC236}">
              <a16:creationId xmlns:a16="http://schemas.microsoft.com/office/drawing/2014/main" id="{D9E5B435-A89E-44D2-A142-EC02E282DD3C}"/>
            </a:ext>
          </a:extLst>
        </xdr:cNvPr>
        <xdr:cNvSpPr txBox="1"/>
      </xdr:nvSpPr>
      <xdr:spPr>
        <a:xfrm>
          <a:off x="6737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C220AE85-F5C1-46DA-A77F-AFE9C421A0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7E73A7D6-60B7-45AF-9417-469C51E3A3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DB858AA4-1FC9-4DA0-9CB3-558FA831F0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E495AC35-CD3B-4FE8-9C26-B10E6DBF1D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34E50DDF-A7D4-4886-9651-98E3B1D879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4CCB913F-206C-4769-BE76-E7B6B2BABA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8ED8BBA7-048D-4B09-BA7F-E20862D2B1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24155E4F-933C-4DD4-AC05-565C0B36132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12CB8E03-5F91-4DAB-AC6F-FFF1418117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7218F23F-A484-43B5-B151-24B8AA1095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50874C3A-EE16-4DAE-8B83-CA6C3BE5662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ADEA0C32-DCC4-4469-A01A-FE0D91E813B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A3209392-720F-457F-881B-6C59D2E8913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EA7E5AA4-8806-47A1-9D87-F2064027B27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3442966A-7CFC-44AF-85D0-61385D9745C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402DEBA3-E92B-4D7E-AA4A-23E5F5CC15A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63563F0F-305D-4BCE-9221-B6E328BB0AC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85F2881B-D85B-4E3D-A12B-B7E4BC580B7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D00471E3-933E-44B3-9262-EE8180BBB7F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90C696BF-2C05-41F9-8A1D-E28B2E747D4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BE6877-4BC8-4EF3-8027-F1A82A40031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A16890E7-5F27-4FEF-A4BE-40CA2EC0F8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68F40161-F5E9-4C3F-8AE4-CAF9029979E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D3142D1F-4476-47E8-AEFA-A5115C447B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14" name="直線コネクタ 413">
          <a:extLst>
            <a:ext uri="{FF2B5EF4-FFF2-40B4-BE49-F238E27FC236}">
              <a16:creationId xmlns:a16="http://schemas.microsoft.com/office/drawing/2014/main" id="{8A161D88-4B37-41AA-BDF6-E551FF6AAD48}"/>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id="{21BC6129-90D1-450B-A1A7-7E3D76D61768}"/>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16" name="直線コネクタ 415">
          <a:extLst>
            <a:ext uri="{FF2B5EF4-FFF2-40B4-BE49-F238E27FC236}">
              <a16:creationId xmlns:a16="http://schemas.microsoft.com/office/drawing/2014/main" id="{CE378421-928E-4134-B50F-18CDF6F515EC}"/>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7DF555D2-0329-4C4B-AF80-8B91B341E636}"/>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18" name="直線コネクタ 417">
          <a:extLst>
            <a:ext uri="{FF2B5EF4-FFF2-40B4-BE49-F238E27FC236}">
              <a16:creationId xmlns:a16="http://schemas.microsoft.com/office/drawing/2014/main" id="{D8EB1182-845B-4E8E-94DA-3C55A1A1610D}"/>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5A32E6DF-BC20-4DF7-8157-DCB7D36F9285}"/>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0" name="フローチャート: 判断 419">
          <a:extLst>
            <a:ext uri="{FF2B5EF4-FFF2-40B4-BE49-F238E27FC236}">
              <a16:creationId xmlns:a16="http://schemas.microsoft.com/office/drawing/2014/main" id="{9AB95BB9-FE9F-4F4D-B05C-1BADCCD317FB}"/>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21" name="フローチャート: 判断 420">
          <a:extLst>
            <a:ext uri="{FF2B5EF4-FFF2-40B4-BE49-F238E27FC236}">
              <a16:creationId xmlns:a16="http://schemas.microsoft.com/office/drawing/2014/main" id="{DCE8B5D7-5A56-438D-A0F5-C02B5D2A68B2}"/>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22" name="フローチャート: 判断 421">
          <a:extLst>
            <a:ext uri="{FF2B5EF4-FFF2-40B4-BE49-F238E27FC236}">
              <a16:creationId xmlns:a16="http://schemas.microsoft.com/office/drawing/2014/main" id="{CF2A0A52-237C-47C2-8460-D24F2B5C50DD}"/>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3" name="フローチャート: 判断 422">
          <a:extLst>
            <a:ext uri="{FF2B5EF4-FFF2-40B4-BE49-F238E27FC236}">
              <a16:creationId xmlns:a16="http://schemas.microsoft.com/office/drawing/2014/main" id="{B7742174-4705-4EA5-BB12-49D0FBCDC9C6}"/>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24" name="フローチャート: 判断 423">
          <a:extLst>
            <a:ext uri="{FF2B5EF4-FFF2-40B4-BE49-F238E27FC236}">
              <a16:creationId xmlns:a16="http://schemas.microsoft.com/office/drawing/2014/main" id="{67A3A387-01B4-470F-9F05-34D1972CD569}"/>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24E9FA73-6ECB-4C95-8FDD-61C4CB9F0C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58EC5A3-2AFF-4D11-B2B7-ED6303207D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650D877-4306-49D4-BB75-3684B94680B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11DF93D-CBA3-4EB5-814D-B1DC631122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61E8E92-D358-497E-8FAC-82E01C41605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30" name="楕円 429">
          <a:extLst>
            <a:ext uri="{FF2B5EF4-FFF2-40B4-BE49-F238E27FC236}">
              <a16:creationId xmlns:a16="http://schemas.microsoft.com/office/drawing/2014/main" id="{747907A9-C8B8-498B-A548-A651A7EF6AD7}"/>
            </a:ext>
          </a:extLst>
        </xdr:cNvPr>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F7EA860A-0925-41AC-911F-0EB53C687C64}"/>
            </a:ext>
          </a:extLst>
        </xdr:cNvPr>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32" name="楕円 431">
          <a:extLst>
            <a:ext uri="{FF2B5EF4-FFF2-40B4-BE49-F238E27FC236}">
              <a16:creationId xmlns:a16="http://schemas.microsoft.com/office/drawing/2014/main" id="{CBE6D307-C45C-4735-9C4E-786C3289EB2C}"/>
            </a:ext>
          </a:extLst>
        </xdr:cNvPr>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167640</xdr:rowOff>
    </xdr:to>
    <xdr:cxnSp macro="">
      <xdr:nvCxnSpPr>
        <xdr:cNvPr id="433" name="直線コネクタ 432">
          <a:extLst>
            <a:ext uri="{FF2B5EF4-FFF2-40B4-BE49-F238E27FC236}">
              <a16:creationId xmlns:a16="http://schemas.microsoft.com/office/drawing/2014/main" id="{80059660-D42A-4243-8027-EFAE805DDDFC}"/>
            </a:ext>
          </a:extLst>
        </xdr:cNvPr>
        <xdr:cNvCxnSpPr/>
      </xdr:nvCxnSpPr>
      <xdr:spPr>
        <a:xfrm>
          <a:off x="15481300" y="62522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434" name="楕円 433">
          <a:extLst>
            <a:ext uri="{FF2B5EF4-FFF2-40B4-BE49-F238E27FC236}">
              <a16:creationId xmlns:a16="http://schemas.microsoft.com/office/drawing/2014/main" id="{B93644C4-F9AE-482D-8B57-BEDA7C90AA0D}"/>
            </a:ext>
          </a:extLst>
        </xdr:cNvPr>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36</xdr:row>
      <xdr:rowOff>80010</xdr:rowOff>
    </xdr:to>
    <xdr:cxnSp macro="">
      <xdr:nvCxnSpPr>
        <xdr:cNvPr id="435" name="直線コネクタ 434">
          <a:extLst>
            <a:ext uri="{FF2B5EF4-FFF2-40B4-BE49-F238E27FC236}">
              <a16:creationId xmlns:a16="http://schemas.microsoft.com/office/drawing/2014/main" id="{AF40D15F-5D28-4A28-8BC4-3D504F0A347B}"/>
            </a:ext>
          </a:extLst>
        </xdr:cNvPr>
        <xdr:cNvCxnSpPr/>
      </xdr:nvCxnSpPr>
      <xdr:spPr>
        <a:xfrm>
          <a:off x="14592300" y="61664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29210</xdr:rowOff>
    </xdr:from>
    <xdr:to>
      <xdr:col>72</xdr:col>
      <xdr:colOff>38100</xdr:colOff>
      <xdr:row>35</xdr:row>
      <xdr:rowOff>130810</xdr:rowOff>
    </xdr:to>
    <xdr:sp macro="" textlink="">
      <xdr:nvSpPr>
        <xdr:cNvPr id="436" name="楕円 435">
          <a:extLst>
            <a:ext uri="{FF2B5EF4-FFF2-40B4-BE49-F238E27FC236}">
              <a16:creationId xmlns:a16="http://schemas.microsoft.com/office/drawing/2014/main" id="{6D44EC31-1880-484B-9C8D-770A66122D40}"/>
            </a:ext>
          </a:extLst>
        </xdr:cNvPr>
        <xdr:cNvSpPr/>
      </xdr:nvSpPr>
      <xdr:spPr>
        <a:xfrm>
          <a:off x="1365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80010</xdr:rowOff>
    </xdr:from>
    <xdr:to>
      <xdr:col>76</xdr:col>
      <xdr:colOff>114300</xdr:colOff>
      <xdr:row>35</xdr:row>
      <xdr:rowOff>165735</xdr:rowOff>
    </xdr:to>
    <xdr:cxnSp macro="">
      <xdr:nvCxnSpPr>
        <xdr:cNvPr id="437" name="直線コネクタ 436">
          <a:extLst>
            <a:ext uri="{FF2B5EF4-FFF2-40B4-BE49-F238E27FC236}">
              <a16:creationId xmlns:a16="http://schemas.microsoft.com/office/drawing/2014/main" id="{9E53AE95-BDD9-4E08-A3C8-3C045869EF5E}"/>
            </a:ext>
          </a:extLst>
        </xdr:cNvPr>
        <xdr:cNvCxnSpPr/>
      </xdr:nvCxnSpPr>
      <xdr:spPr>
        <a:xfrm>
          <a:off x="13703300" y="60807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126365</xdr:rowOff>
    </xdr:from>
    <xdr:to>
      <xdr:col>67</xdr:col>
      <xdr:colOff>101600</xdr:colOff>
      <xdr:row>35</xdr:row>
      <xdr:rowOff>56515</xdr:rowOff>
    </xdr:to>
    <xdr:sp macro="" textlink="">
      <xdr:nvSpPr>
        <xdr:cNvPr id="438" name="楕円 437">
          <a:extLst>
            <a:ext uri="{FF2B5EF4-FFF2-40B4-BE49-F238E27FC236}">
              <a16:creationId xmlns:a16="http://schemas.microsoft.com/office/drawing/2014/main" id="{8049B841-F8A6-4658-9A01-065288E65989}"/>
            </a:ext>
          </a:extLst>
        </xdr:cNvPr>
        <xdr:cNvSpPr/>
      </xdr:nvSpPr>
      <xdr:spPr>
        <a:xfrm>
          <a:off x="12763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5715</xdr:rowOff>
    </xdr:from>
    <xdr:to>
      <xdr:col>71</xdr:col>
      <xdr:colOff>177800</xdr:colOff>
      <xdr:row>35</xdr:row>
      <xdr:rowOff>80010</xdr:rowOff>
    </xdr:to>
    <xdr:cxnSp macro="">
      <xdr:nvCxnSpPr>
        <xdr:cNvPr id="439" name="直線コネクタ 438">
          <a:extLst>
            <a:ext uri="{FF2B5EF4-FFF2-40B4-BE49-F238E27FC236}">
              <a16:creationId xmlns:a16="http://schemas.microsoft.com/office/drawing/2014/main" id="{B922C82D-3DE6-468E-9B27-8BB119B307D0}"/>
            </a:ext>
          </a:extLst>
        </xdr:cNvPr>
        <xdr:cNvCxnSpPr/>
      </xdr:nvCxnSpPr>
      <xdr:spPr>
        <a:xfrm>
          <a:off x="12814300" y="6006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DA876330-A32C-41CC-8B59-F58D1DFC90E4}"/>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6B517D2E-BEB7-47CF-81FC-72A4FBFB9B0A}"/>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C80D689C-C955-4488-B678-3001F5C08C4C}"/>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EE954DE2-1077-4B1F-AC4D-1E67F95FC095}"/>
            </a:ext>
          </a:extLst>
        </xdr:cNvPr>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70D46F14-73DB-48C0-8347-37EEF6F642CD}"/>
            </a:ext>
          </a:extLst>
        </xdr:cNvPr>
        <xdr:cNvSpPr txBox="1"/>
      </xdr:nvSpPr>
      <xdr:spPr>
        <a:xfrm>
          <a:off x="15266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60FD38F4-8ED2-4D44-995A-2C34AE359E75}"/>
            </a:ext>
          </a:extLst>
        </xdr:cNvPr>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147337</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D5188770-C875-43FA-9BCC-3CB3B2AB3CDF}"/>
            </a:ext>
          </a:extLst>
        </xdr:cNvPr>
        <xdr:cNvSpPr txBox="1"/>
      </xdr:nvSpPr>
      <xdr:spPr>
        <a:xfrm>
          <a:off x="13500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73042</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849B76B0-AD9C-4CA8-BDC2-CAE464F19B2E}"/>
            </a:ext>
          </a:extLst>
        </xdr:cNvPr>
        <xdr:cNvSpPr txBox="1"/>
      </xdr:nvSpPr>
      <xdr:spPr>
        <a:xfrm>
          <a:off x="12611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60B7B603-083A-46D7-A2DB-82DEEC46BB1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ED453B51-1F3B-4648-B3D6-609223DF62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5C162871-4AAB-4D22-B596-51CBA68C44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64FA59F5-A05E-4B0D-8E1A-44DE01FA3F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CDEF0CE7-7734-415D-8CCE-5F842C9C82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FF819A68-5231-4428-85E4-6158938719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5D915A5C-C835-40A8-8B57-9B2980FB43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FE73B8D8-9558-4788-B18D-80A379D668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D7379A1F-13BF-4CFF-90C0-390DF0212AA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36B297DE-7103-421A-BEEA-8575271623E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F7F471C4-BAC5-4E09-A30D-E66ABB99DF4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a16="http://schemas.microsoft.com/office/drawing/2014/main" id="{48C0870E-DC31-423C-B741-12D414FDF47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82EC68EB-785E-49CD-A403-F3C4DB2FD4D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a16="http://schemas.microsoft.com/office/drawing/2014/main" id="{7CB50195-C01F-496B-B074-4759FD1B20D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D61B5F60-B520-4F89-893C-EBB1CCE51EE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a16="http://schemas.microsoft.com/office/drawing/2014/main" id="{522B9E0F-BBCE-4F6E-A685-29B2A789E91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FD9C5026-3590-4471-A793-139EA67B9DC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a16="http://schemas.microsoft.com/office/drawing/2014/main" id="{078D1499-6C2E-455E-8AFC-F497535638D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29D3C06D-9FF6-4DD1-8C34-36E2462E402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50C4E2BB-8904-4D73-BD51-6AB75631881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DEC1DFAF-173F-488D-9509-71DDBBEE6B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69" name="直線コネクタ 468">
          <a:extLst>
            <a:ext uri="{FF2B5EF4-FFF2-40B4-BE49-F238E27FC236}">
              <a16:creationId xmlns:a16="http://schemas.microsoft.com/office/drawing/2014/main" id="{1E617842-A754-463C-B27F-E494D6D8CC18}"/>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70" name="【一般廃棄物処理施設】&#10;一人当たり有形固定資産（償却資産）額最小値テキスト">
          <a:extLst>
            <a:ext uri="{FF2B5EF4-FFF2-40B4-BE49-F238E27FC236}">
              <a16:creationId xmlns:a16="http://schemas.microsoft.com/office/drawing/2014/main" id="{01F3DB59-64BC-4FE9-AEDB-3C256BED201A}"/>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71" name="直線コネクタ 470">
          <a:extLst>
            <a:ext uri="{FF2B5EF4-FFF2-40B4-BE49-F238E27FC236}">
              <a16:creationId xmlns:a16="http://schemas.microsoft.com/office/drawing/2014/main" id="{6AB86356-A07F-42BF-9EBB-C066B741E53E}"/>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5FA2EF5F-7377-45E2-8EB8-123330BAF9D2}"/>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73" name="直線コネクタ 472">
          <a:extLst>
            <a:ext uri="{FF2B5EF4-FFF2-40B4-BE49-F238E27FC236}">
              <a16:creationId xmlns:a16="http://schemas.microsoft.com/office/drawing/2014/main" id="{7921C2F2-E249-470B-8CCD-E7C41DA5D620}"/>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474" name="【一般廃棄物処理施設】&#10;一人当たり有形固定資産（償却資産）額平均値テキスト">
          <a:extLst>
            <a:ext uri="{FF2B5EF4-FFF2-40B4-BE49-F238E27FC236}">
              <a16:creationId xmlns:a16="http://schemas.microsoft.com/office/drawing/2014/main" id="{17B2DBB7-1534-41F8-BA8B-5E8BB720A5D9}"/>
            </a:ext>
          </a:extLst>
        </xdr:cNvPr>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75" name="フローチャート: 判断 474">
          <a:extLst>
            <a:ext uri="{FF2B5EF4-FFF2-40B4-BE49-F238E27FC236}">
              <a16:creationId xmlns:a16="http://schemas.microsoft.com/office/drawing/2014/main" id="{5B662633-8D22-4D8C-AF20-BA2C296C2EAE}"/>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76" name="フローチャート: 判断 475">
          <a:extLst>
            <a:ext uri="{FF2B5EF4-FFF2-40B4-BE49-F238E27FC236}">
              <a16:creationId xmlns:a16="http://schemas.microsoft.com/office/drawing/2014/main" id="{50EF9F65-1614-4145-8CF9-CB4F9BBF04CA}"/>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477" name="フローチャート: 判断 476">
          <a:extLst>
            <a:ext uri="{FF2B5EF4-FFF2-40B4-BE49-F238E27FC236}">
              <a16:creationId xmlns:a16="http://schemas.microsoft.com/office/drawing/2014/main" id="{DD48D25A-2FAE-4ACC-AE2E-34F9F7F62591}"/>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478" name="フローチャート: 判断 477">
          <a:extLst>
            <a:ext uri="{FF2B5EF4-FFF2-40B4-BE49-F238E27FC236}">
              <a16:creationId xmlns:a16="http://schemas.microsoft.com/office/drawing/2014/main" id="{C43FD615-15F7-4E5A-A8E9-597CB2582F56}"/>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479" name="フローチャート: 判断 478">
          <a:extLst>
            <a:ext uri="{FF2B5EF4-FFF2-40B4-BE49-F238E27FC236}">
              <a16:creationId xmlns:a16="http://schemas.microsoft.com/office/drawing/2014/main" id="{C05B8B19-86BF-4C66-9AA1-ACA574BAA7DB}"/>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72517659-E7C0-445E-94F7-F3EC0E5F286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5FFFC08-1FCD-46AB-8B05-3B77B86DBF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D03973C-BC31-4E77-97C5-AFBDE8DB7B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615581F-A9D7-49E0-AA95-B371632A8E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73C75B9-5C82-48C0-A1B7-AA9C6AB9AB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128691</xdr:rowOff>
    </xdr:from>
    <xdr:to>
      <xdr:col>116</xdr:col>
      <xdr:colOff>114300</xdr:colOff>
      <xdr:row>39</xdr:row>
      <xdr:rowOff>58841</xdr:rowOff>
    </xdr:to>
    <xdr:sp macro="" textlink="">
      <xdr:nvSpPr>
        <xdr:cNvPr id="485" name="楕円 484">
          <a:extLst>
            <a:ext uri="{FF2B5EF4-FFF2-40B4-BE49-F238E27FC236}">
              <a16:creationId xmlns:a16="http://schemas.microsoft.com/office/drawing/2014/main" id="{5D5494F6-5B85-417B-BA04-7BE7D2C50228}"/>
            </a:ext>
          </a:extLst>
        </xdr:cNvPr>
        <xdr:cNvSpPr/>
      </xdr:nvSpPr>
      <xdr:spPr>
        <a:xfrm>
          <a:off x="22110700" y="66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151568</xdr:rowOff>
    </xdr:from>
    <xdr:ext cx="599010" cy="259045"/>
    <xdr:sp macro="" textlink="">
      <xdr:nvSpPr>
        <xdr:cNvPr id="486" name="【一般廃棄物処理施設】&#10;一人当たり有形固定資産（償却資産）額該当値テキスト">
          <a:extLst>
            <a:ext uri="{FF2B5EF4-FFF2-40B4-BE49-F238E27FC236}">
              <a16:creationId xmlns:a16="http://schemas.microsoft.com/office/drawing/2014/main" id="{BEECAE4A-E963-43E2-B594-BB5B04F1EBFA}"/>
            </a:ext>
          </a:extLst>
        </xdr:cNvPr>
        <xdr:cNvSpPr txBox="1"/>
      </xdr:nvSpPr>
      <xdr:spPr>
        <a:xfrm>
          <a:off x="22199600" y="649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108085</xdr:rowOff>
    </xdr:from>
    <xdr:to>
      <xdr:col>112</xdr:col>
      <xdr:colOff>38100</xdr:colOff>
      <xdr:row>39</xdr:row>
      <xdr:rowOff>38235</xdr:rowOff>
    </xdr:to>
    <xdr:sp macro="" textlink="">
      <xdr:nvSpPr>
        <xdr:cNvPr id="487" name="楕円 486">
          <a:extLst>
            <a:ext uri="{FF2B5EF4-FFF2-40B4-BE49-F238E27FC236}">
              <a16:creationId xmlns:a16="http://schemas.microsoft.com/office/drawing/2014/main" id="{29B3D4A6-1DAE-4E95-A552-BA07079BC166}"/>
            </a:ext>
          </a:extLst>
        </xdr:cNvPr>
        <xdr:cNvSpPr/>
      </xdr:nvSpPr>
      <xdr:spPr>
        <a:xfrm>
          <a:off x="21272500" y="66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158885</xdr:rowOff>
    </xdr:from>
    <xdr:to>
      <xdr:col>116</xdr:col>
      <xdr:colOff>63500</xdr:colOff>
      <xdr:row>39</xdr:row>
      <xdr:rowOff>8041</xdr:rowOff>
    </xdr:to>
    <xdr:cxnSp macro="">
      <xdr:nvCxnSpPr>
        <xdr:cNvPr id="488" name="直線コネクタ 487">
          <a:extLst>
            <a:ext uri="{FF2B5EF4-FFF2-40B4-BE49-F238E27FC236}">
              <a16:creationId xmlns:a16="http://schemas.microsoft.com/office/drawing/2014/main" id="{F871492D-2F48-420A-A9A1-814DC31D756A}"/>
            </a:ext>
          </a:extLst>
        </xdr:cNvPr>
        <xdr:cNvCxnSpPr/>
      </xdr:nvCxnSpPr>
      <xdr:spPr>
        <a:xfrm>
          <a:off x="21323300" y="6673985"/>
          <a:ext cx="8382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125468</xdr:rowOff>
    </xdr:from>
    <xdr:to>
      <xdr:col>107</xdr:col>
      <xdr:colOff>101600</xdr:colOff>
      <xdr:row>39</xdr:row>
      <xdr:rowOff>55618</xdr:rowOff>
    </xdr:to>
    <xdr:sp macro="" textlink="">
      <xdr:nvSpPr>
        <xdr:cNvPr id="489" name="楕円 488">
          <a:extLst>
            <a:ext uri="{FF2B5EF4-FFF2-40B4-BE49-F238E27FC236}">
              <a16:creationId xmlns:a16="http://schemas.microsoft.com/office/drawing/2014/main" id="{857B198C-F4B2-40CA-805D-18E7E4260B49}"/>
            </a:ext>
          </a:extLst>
        </xdr:cNvPr>
        <xdr:cNvSpPr/>
      </xdr:nvSpPr>
      <xdr:spPr>
        <a:xfrm>
          <a:off x="20383500" y="66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158885</xdr:rowOff>
    </xdr:from>
    <xdr:to>
      <xdr:col>111</xdr:col>
      <xdr:colOff>177800</xdr:colOff>
      <xdr:row>39</xdr:row>
      <xdr:rowOff>4818</xdr:rowOff>
    </xdr:to>
    <xdr:cxnSp macro="">
      <xdr:nvCxnSpPr>
        <xdr:cNvPr id="490" name="直線コネクタ 489">
          <a:extLst>
            <a:ext uri="{FF2B5EF4-FFF2-40B4-BE49-F238E27FC236}">
              <a16:creationId xmlns:a16="http://schemas.microsoft.com/office/drawing/2014/main" id="{244E6ED8-BBD1-43CA-BFF6-56FB7678038B}"/>
            </a:ext>
          </a:extLst>
        </xdr:cNvPr>
        <xdr:cNvCxnSpPr/>
      </xdr:nvCxnSpPr>
      <xdr:spPr>
        <a:xfrm flipV="1">
          <a:off x="20434300" y="6673985"/>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151761</xdr:rowOff>
    </xdr:from>
    <xdr:to>
      <xdr:col>102</xdr:col>
      <xdr:colOff>165100</xdr:colOff>
      <xdr:row>39</xdr:row>
      <xdr:rowOff>81911</xdr:rowOff>
    </xdr:to>
    <xdr:sp macro="" textlink="">
      <xdr:nvSpPr>
        <xdr:cNvPr id="491" name="楕円 490">
          <a:extLst>
            <a:ext uri="{FF2B5EF4-FFF2-40B4-BE49-F238E27FC236}">
              <a16:creationId xmlns:a16="http://schemas.microsoft.com/office/drawing/2014/main" id="{193C46F0-1C2A-4866-9B93-445B766CF5AD}"/>
            </a:ext>
          </a:extLst>
        </xdr:cNvPr>
        <xdr:cNvSpPr/>
      </xdr:nvSpPr>
      <xdr:spPr>
        <a:xfrm>
          <a:off x="19494500" y="66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4818</xdr:rowOff>
    </xdr:from>
    <xdr:to>
      <xdr:col>107</xdr:col>
      <xdr:colOff>50800</xdr:colOff>
      <xdr:row>39</xdr:row>
      <xdr:rowOff>31111</xdr:rowOff>
    </xdr:to>
    <xdr:cxnSp macro="">
      <xdr:nvCxnSpPr>
        <xdr:cNvPr id="492" name="直線コネクタ 491">
          <a:extLst>
            <a:ext uri="{FF2B5EF4-FFF2-40B4-BE49-F238E27FC236}">
              <a16:creationId xmlns:a16="http://schemas.microsoft.com/office/drawing/2014/main" id="{30836D68-89DB-4D18-AB3F-1A18DB708AFE}"/>
            </a:ext>
          </a:extLst>
        </xdr:cNvPr>
        <xdr:cNvCxnSpPr/>
      </xdr:nvCxnSpPr>
      <xdr:spPr>
        <a:xfrm flipV="1">
          <a:off x="19545300" y="6691368"/>
          <a:ext cx="8890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141387</xdr:rowOff>
    </xdr:from>
    <xdr:to>
      <xdr:col>98</xdr:col>
      <xdr:colOff>38100</xdr:colOff>
      <xdr:row>39</xdr:row>
      <xdr:rowOff>71537</xdr:rowOff>
    </xdr:to>
    <xdr:sp macro="" textlink="">
      <xdr:nvSpPr>
        <xdr:cNvPr id="493" name="楕円 492">
          <a:extLst>
            <a:ext uri="{FF2B5EF4-FFF2-40B4-BE49-F238E27FC236}">
              <a16:creationId xmlns:a16="http://schemas.microsoft.com/office/drawing/2014/main" id="{A2BFAF08-B48C-43D6-A436-8C5097FDCC17}"/>
            </a:ext>
          </a:extLst>
        </xdr:cNvPr>
        <xdr:cNvSpPr/>
      </xdr:nvSpPr>
      <xdr:spPr>
        <a:xfrm>
          <a:off x="18605500" y="66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20737</xdr:rowOff>
    </xdr:from>
    <xdr:to>
      <xdr:col>102</xdr:col>
      <xdr:colOff>114300</xdr:colOff>
      <xdr:row>39</xdr:row>
      <xdr:rowOff>31111</xdr:rowOff>
    </xdr:to>
    <xdr:cxnSp macro="">
      <xdr:nvCxnSpPr>
        <xdr:cNvPr id="494" name="直線コネクタ 493">
          <a:extLst>
            <a:ext uri="{FF2B5EF4-FFF2-40B4-BE49-F238E27FC236}">
              <a16:creationId xmlns:a16="http://schemas.microsoft.com/office/drawing/2014/main" id="{A41E691A-CE98-40CE-BD79-BC56957D6E80}"/>
            </a:ext>
          </a:extLst>
        </xdr:cNvPr>
        <xdr:cNvCxnSpPr/>
      </xdr:nvCxnSpPr>
      <xdr:spPr>
        <a:xfrm>
          <a:off x="18656300" y="6707287"/>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495" name="n_1aveValue【一般廃棄物処理施設】&#10;一人当たり有形固定資産（償却資産）額">
          <a:extLst>
            <a:ext uri="{FF2B5EF4-FFF2-40B4-BE49-F238E27FC236}">
              <a16:creationId xmlns:a16="http://schemas.microsoft.com/office/drawing/2014/main" id="{C83E226B-2B3D-4849-91B6-9F1DBFF4CCE5}"/>
            </a:ext>
          </a:extLst>
        </xdr:cNvPr>
        <xdr:cNvSpPr txBox="1"/>
      </xdr:nvSpPr>
      <xdr:spPr>
        <a:xfrm>
          <a:off x="21043411" y="68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496" name="n_2aveValue【一般廃棄物処理施設】&#10;一人当たり有形固定資産（償却資産）額">
          <a:extLst>
            <a:ext uri="{FF2B5EF4-FFF2-40B4-BE49-F238E27FC236}">
              <a16:creationId xmlns:a16="http://schemas.microsoft.com/office/drawing/2014/main" id="{CE9B343C-1A84-4101-BBF6-5CD63BA9F5E6}"/>
            </a:ext>
          </a:extLst>
        </xdr:cNvPr>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497" name="n_3aveValue【一般廃棄物処理施設】&#10;一人当たり有形固定資産（償却資産）額">
          <a:extLst>
            <a:ext uri="{FF2B5EF4-FFF2-40B4-BE49-F238E27FC236}">
              <a16:creationId xmlns:a16="http://schemas.microsoft.com/office/drawing/2014/main" id="{483D49CE-5C61-4B2A-9474-B489E52FB3E0}"/>
            </a:ext>
          </a:extLst>
        </xdr:cNvPr>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498" name="n_4aveValue【一般廃棄物処理施設】&#10;一人当たり有形固定資産（償却資産）額">
          <a:extLst>
            <a:ext uri="{FF2B5EF4-FFF2-40B4-BE49-F238E27FC236}">
              <a16:creationId xmlns:a16="http://schemas.microsoft.com/office/drawing/2014/main" id="{5A8F5985-613F-45F2-AB7A-E5B8AC4AAEE4}"/>
            </a:ext>
          </a:extLst>
        </xdr:cNvPr>
        <xdr:cNvSpPr txBox="1"/>
      </xdr:nvSpPr>
      <xdr:spPr>
        <a:xfrm>
          <a:off x="18389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54761</xdr:rowOff>
    </xdr:from>
    <xdr:ext cx="599010" cy="259045"/>
    <xdr:sp macro="" textlink="">
      <xdr:nvSpPr>
        <xdr:cNvPr id="499" name="n_1mainValue【一般廃棄物処理施設】&#10;一人当たり有形固定資産（償却資産）額">
          <a:extLst>
            <a:ext uri="{FF2B5EF4-FFF2-40B4-BE49-F238E27FC236}">
              <a16:creationId xmlns:a16="http://schemas.microsoft.com/office/drawing/2014/main" id="{74E0CE04-C80A-4044-B53B-1ED46CDDB77E}"/>
            </a:ext>
          </a:extLst>
        </xdr:cNvPr>
        <xdr:cNvSpPr txBox="1"/>
      </xdr:nvSpPr>
      <xdr:spPr>
        <a:xfrm>
          <a:off x="21011095" y="639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72145</xdr:rowOff>
    </xdr:from>
    <xdr:ext cx="599010" cy="259045"/>
    <xdr:sp macro="" textlink="">
      <xdr:nvSpPr>
        <xdr:cNvPr id="500" name="n_2mainValue【一般廃棄物処理施設】&#10;一人当たり有形固定資産（償却資産）額">
          <a:extLst>
            <a:ext uri="{FF2B5EF4-FFF2-40B4-BE49-F238E27FC236}">
              <a16:creationId xmlns:a16="http://schemas.microsoft.com/office/drawing/2014/main" id="{FFFBD332-7709-4700-BCD8-2F57C82783FA}"/>
            </a:ext>
          </a:extLst>
        </xdr:cNvPr>
        <xdr:cNvSpPr txBox="1"/>
      </xdr:nvSpPr>
      <xdr:spPr>
        <a:xfrm>
          <a:off x="20134795" y="641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98438</xdr:rowOff>
    </xdr:from>
    <xdr:ext cx="534377" cy="259045"/>
    <xdr:sp macro="" textlink="">
      <xdr:nvSpPr>
        <xdr:cNvPr id="501" name="n_3mainValue【一般廃棄物処理施設】&#10;一人当たり有形固定資産（償却資産）額">
          <a:extLst>
            <a:ext uri="{FF2B5EF4-FFF2-40B4-BE49-F238E27FC236}">
              <a16:creationId xmlns:a16="http://schemas.microsoft.com/office/drawing/2014/main" id="{C93C0BF7-40B0-4432-8542-B3AC6AD3BA9F}"/>
            </a:ext>
          </a:extLst>
        </xdr:cNvPr>
        <xdr:cNvSpPr txBox="1"/>
      </xdr:nvSpPr>
      <xdr:spPr>
        <a:xfrm>
          <a:off x="19278111" y="644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88064</xdr:rowOff>
    </xdr:from>
    <xdr:ext cx="534377" cy="259045"/>
    <xdr:sp macro="" textlink="">
      <xdr:nvSpPr>
        <xdr:cNvPr id="502" name="n_4mainValue【一般廃棄物処理施設】&#10;一人当たり有形固定資産（償却資産）額">
          <a:extLst>
            <a:ext uri="{FF2B5EF4-FFF2-40B4-BE49-F238E27FC236}">
              <a16:creationId xmlns:a16="http://schemas.microsoft.com/office/drawing/2014/main" id="{34BD49BC-B8AB-4D27-B8EF-4D6C5412B96F}"/>
            </a:ext>
          </a:extLst>
        </xdr:cNvPr>
        <xdr:cNvSpPr txBox="1"/>
      </xdr:nvSpPr>
      <xdr:spPr>
        <a:xfrm>
          <a:off x="18389111" y="64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B7253BAD-0770-43FB-A8CA-3E3FEEF544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9BE3060-EF18-45B2-8E77-B520993CAA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8D4E7ED4-AC81-47F3-A8FF-C85587BE7A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8BBD909-0C7D-4598-AA54-50D8EC3BC7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1D4CC948-11D8-425F-A6C1-23F7DB33103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7ACC07B5-0882-48A0-A530-E9A5E8DDEA3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BE558C49-6D64-4971-B53B-BDF33F1962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EACAFE38-172C-4E0F-893B-542050619E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1094CC9A-1121-4A71-82A7-E82AF5B7D95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7FD4F344-EF03-4A0E-9C6E-2BDA7BB353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C21F04A6-2C7A-401C-99F9-9DEBE54D864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C540DA1F-DCDE-45D8-9BFA-2776F2533FC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a:extLst>
            <a:ext uri="{FF2B5EF4-FFF2-40B4-BE49-F238E27FC236}">
              <a16:creationId xmlns:a16="http://schemas.microsoft.com/office/drawing/2014/main" id="{471C9DDE-3EF3-4C7A-AF22-F7C3AA995DA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BF47F503-5739-4390-B1FE-C5B276214DE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397EEB07-9F57-427D-A0DB-0895BEEF479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8B8FA651-266A-43E6-AA3B-6B4A545EDA2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1B55F352-6942-4B44-9518-4ED798CB0C2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2BC8C5B4-42AA-4B40-992D-CED917E9C6F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10FCF83-A6DC-47AE-80A6-163D2353D5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47689CF8-8A44-4856-A9F3-7AFD1FF5B79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CDB83B77-96A5-485B-B854-AD0764BA14B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E0487663-96B0-43DE-B8AA-97F0496870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a:extLst>
            <a:ext uri="{FF2B5EF4-FFF2-40B4-BE49-F238E27FC236}">
              <a16:creationId xmlns:a16="http://schemas.microsoft.com/office/drawing/2014/main" id="{9968C450-1698-4E6C-BB34-68E8D3F23A3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87AF733C-AD56-446E-9FFC-FA03ADA453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27" name="直線コネクタ 526">
          <a:extLst>
            <a:ext uri="{FF2B5EF4-FFF2-40B4-BE49-F238E27FC236}">
              <a16:creationId xmlns:a16="http://schemas.microsoft.com/office/drawing/2014/main" id="{B76728D4-A780-4207-99F8-F4C3C7B9CDB9}"/>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8" name="【保健センター・保健所】&#10;有形固定資産減価償却率最小値テキスト">
          <a:extLst>
            <a:ext uri="{FF2B5EF4-FFF2-40B4-BE49-F238E27FC236}">
              <a16:creationId xmlns:a16="http://schemas.microsoft.com/office/drawing/2014/main" id="{B46D01BA-F70B-48E9-B990-9C94CAD2E3BC}"/>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9" name="直線コネクタ 528">
          <a:extLst>
            <a:ext uri="{FF2B5EF4-FFF2-40B4-BE49-F238E27FC236}">
              <a16:creationId xmlns:a16="http://schemas.microsoft.com/office/drawing/2014/main" id="{291ABEFF-72C3-40D5-8973-05EFBE0F8122}"/>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0" name="【保健センター・保健所】&#10;有形固定資産減価償却率最大値テキスト">
          <a:extLst>
            <a:ext uri="{FF2B5EF4-FFF2-40B4-BE49-F238E27FC236}">
              <a16:creationId xmlns:a16="http://schemas.microsoft.com/office/drawing/2014/main" id="{F5792623-959C-4D2C-A8FD-381408BFCF1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1" name="直線コネクタ 530">
          <a:extLst>
            <a:ext uri="{FF2B5EF4-FFF2-40B4-BE49-F238E27FC236}">
              <a16:creationId xmlns:a16="http://schemas.microsoft.com/office/drawing/2014/main" id="{D9816270-1935-4444-A24E-78CD0AA4064B}"/>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71A57C51-1F88-4D7C-B0D6-33F50AAAFB75}"/>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3" name="フローチャート: 判断 532">
          <a:extLst>
            <a:ext uri="{FF2B5EF4-FFF2-40B4-BE49-F238E27FC236}">
              <a16:creationId xmlns:a16="http://schemas.microsoft.com/office/drawing/2014/main" id="{EEB97163-FA66-4CB4-B506-5B464490FF0A}"/>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4" name="フローチャート: 判断 533">
          <a:extLst>
            <a:ext uri="{FF2B5EF4-FFF2-40B4-BE49-F238E27FC236}">
              <a16:creationId xmlns:a16="http://schemas.microsoft.com/office/drawing/2014/main" id="{1A9B343A-67C1-46CD-84C6-BCE6F1BEF53D}"/>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5" name="フローチャート: 判断 534">
          <a:extLst>
            <a:ext uri="{FF2B5EF4-FFF2-40B4-BE49-F238E27FC236}">
              <a16:creationId xmlns:a16="http://schemas.microsoft.com/office/drawing/2014/main" id="{2E1B7E4E-636D-4E45-968D-E4CC78A2C27F}"/>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6" name="フローチャート: 判断 535">
          <a:extLst>
            <a:ext uri="{FF2B5EF4-FFF2-40B4-BE49-F238E27FC236}">
              <a16:creationId xmlns:a16="http://schemas.microsoft.com/office/drawing/2014/main" id="{F42BC9CE-BF1F-4B7F-A79C-0A1763E049A4}"/>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37" name="フローチャート: 判断 536">
          <a:extLst>
            <a:ext uri="{FF2B5EF4-FFF2-40B4-BE49-F238E27FC236}">
              <a16:creationId xmlns:a16="http://schemas.microsoft.com/office/drawing/2014/main" id="{F51963DA-083F-402E-A005-1E9309B2CF54}"/>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4AA9E8CD-1D7F-4259-B18F-646773852F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59D9FA7-A359-4ECE-9998-BC8D518E01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6AA9C959-104F-4B95-91E4-6488AF2AE31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5209AE4D-78BC-4978-93F0-AFBE03A25EB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FB8DCB3-79F1-463D-9691-F02A1A74806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543" name="楕円 542">
          <a:extLst>
            <a:ext uri="{FF2B5EF4-FFF2-40B4-BE49-F238E27FC236}">
              <a16:creationId xmlns:a16="http://schemas.microsoft.com/office/drawing/2014/main" id="{1B2A7C01-5213-4A3F-9E1A-9B9584CC45BA}"/>
            </a:ext>
          </a:extLst>
        </xdr:cNvPr>
        <xdr:cNvSpPr/>
      </xdr:nvSpPr>
      <xdr:spPr>
        <a:xfrm>
          <a:off x="16268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127652</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72E2C482-A0E7-4DBC-A59D-68030D936BB1}"/>
            </a:ext>
          </a:extLst>
        </xdr:cNvPr>
        <xdr:cNvSpPr txBox="1"/>
      </xdr:nvSpPr>
      <xdr:spPr>
        <a:xfrm>
          <a:off x="16357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545" name="楕円 544">
          <a:extLst>
            <a:ext uri="{FF2B5EF4-FFF2-40B4-BE49-F238E27FC236}">
              <a16:creationId xmlns:a16="http://schemas.microsoft.com/office/drawing/2014/main" id="{69A05E2D-17A7-4DB1-91C1-6D3DB8C934D2}"/>
            </a:ext>
          </a:extLst>
        </xdr:cNvPr>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28575</xdr:rowOff>
    </xdr:to>
    <xdr:cxnSp macro="">
      <xdr:nvCxnSpPr>
        <xdr:cNvPr id="546" name="直線コネクタ 545">
          <a:extLst>
            <a:ext uri="{FF2B5EF4-FFF2-40B4-BE49-F238E27FC236}">
              <a16:creationId xmlns:a16="http://schemas.microsoft.com/office/drawing/2014/main" id="{4BE5722B-3075-467C-AD9D-4B1743A3E5F9}"/>
            </a:ext>
          </a:extLst>
        </xdr:cNvPr>
        <xdr:cNvCxnSpPr/>
      </xdr:nvCxnSpPr>
      <xdr:spPr>
        <a:xfrm>
          <a:off x="15481300" y="10277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547" name="楕円 546">
          <a:extLst>
            <a:ext uri="{FF2B5EF4-FFF2-40B4-BE49-F238E27FC236}">
              <a16:creationId xmlns:a16="http://schemas.microsoft.com/office/drawing/2014/main" id="{863CCAC5-3696-4429-A1C6-78F6F8AE7FBA}"/>
            </a:ext>
          </a:extLst>
        </xdr:cNvPr>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59</xdr:row>
      <xdr:rowOff>161925</xdr:rowOff>
    </xdr:to>
    <xdr:cxnSp macro="">
      <xdr:nvCxnSpPr>
        <xdr:cNvPr id="548" name="直線コネクタ 547">
          <a:extLst>
            <a:ext uri="{FF2B5EF4-FFF2-40B4-BE49-F238E27FC236}">
              <a16:creationId xmlns:a16="http://schemas.microsoft.com/office/drawing/2014/main" id="{E2F97225-76E5-436A-B984-CC6FE528C72D}"/>
            </a:ext>
          </a:extLst>
        </xdr:cNvPr>
        <xdr:cNvCxnSpPr/>
      </xdr:nvCxnSpPr>
      <xdr:spPr>
        <a:xfrm>
          <a:off x="14592300" y="1023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49" name="楕円 548">
          <a:extLst>
            <a:ext uri="{FF2B5EF4-FFF2-40B4-BE49-F238E27FC236}">
              <a16:creationId xmlns:a16="http://schemas.microsoft.com/office/drawing/2014/main" id="{5DDB43F8-37B9-4F10-80B9-323568E54CF0}"/>
            </a:ext>
          </a:extLst>
        </xdr:cNvPr>
        <xdr:cNvSpPr/>
      </xdr:nvSpPr>
      <xdr:spPr>
        <a:xfrm>
          <a:off x="1365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123825</xdr:rowOff>
    </xdr:to>
    <xdr:cxnSp macro="">
      <xdr:nvCxnSpPr>
        <xdr:cNvPr id="550" name="直線コネクタ 549">
          <a:extLst>
            <a:ext uri="{FF2B5EF4-FFF2-40B4-BE49-F238E27FC236}">
              <a16:creationId xmlns:a16="http://schemas.microsoft.com/office/drawing/2014/main" id="{9053D3DE-959F-474E-AB3C-EB4D5DB730B8}"/>
            </a:ext>
          </a:extLst>
        </xdr:cNvPr>
        <xdr:cNvCxnSpPr/>
      </xdr:nvCxnSpPr>
      <xdr:spPr>
        <a:xfrm>
          <a:off x="13703300" y="1020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168275</xdr:rowOff>
    </xdr:from>
    <xdr:to>
      <xdr:col>67</xdr:col>
      <xdr:colOff>101600</xdr:colOff>
      <xdr:row>59</xdr:row>
      <xdr:rowOff>98425</xdr:rowOff>
    </xdr:to>
    <xdr:sp macro="" textlink="">
      <xdr:nvSpPr>
        <xdr:cNvPr id="551" name="楕円 550">
          <a:extLst>
            <a:ext uri="{FF2B5EF4-FFF2-40B4-BE49-F238E27FC236}">
              <a16:creationId xmlns:a16="http://schemas.microsoft.com/office/drawing/2014/main" id="{AD7D0F87-FD81-4430-912D-876C04D3B30A}"/>
            </a:ext>
          </a:extLst>
        </xdr:cNvPr>
        <xdr:cNvSpPr/>
      </xdr:nvSpPr>
      <xdr:spPr>
        <a:xfrm>
          <a:off x="12763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47625</xdr:rowOff>
    </xdr:from>
    <xdr:to>
      <xdr:col>71</xdr:col>
      <xdr:colOff>177800</xdr:colOff>
      <xdr:row>59</xdr:row>
      <xdr:rowOff>85725</xdr:rowOff>
    </xdr:to>
    <xdr:cxnSp macro="">
      <xdr:nvCxnSpPr>
        <xdr:cNvPr id="552" name="直線コネクタ 551">
          <a:extLst>
            <a:ext uri="{FF2B5EF4-FFF2-40B4-BE49-F238E27FC236}">
              <a16:creationId xmlns:a16="http://schemas.microsoft.com/office/drawing/2014/main" id="{5D35A244-AB3B-40DB-84A2-4220EC736C79}"/>
            </a:ext>
          </a:extLst>
        </xdr:cNvPr>
        <xdr:cNvCxnSpPr/>
      </xdr:nvCxnSpPr>
      <xdr:spPr>
        <a:xfrm>
          <a:off x="12814300" y="10163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32D6D9E8-94EA-4D35-B805-42A89655303D}"/>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DBC9921C-1F7F-41F6-BBA5-7A5F07E2918E}"/>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93B09942-54B1-43A7-A671-0FFCAE1A32C2}"/>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id="{EF06AA85-62EC-4023-BF9B-F04BB4D74607}"/>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32402</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9CC299D4-1181-45AD-A26E-25227C807E9E}"/>
            </a:ext>
          </a:extLst>
        </xdr:cNvPr>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165752</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04A90359-D1A6-4C16-84BA-895D7E043CF9}"/>
            </a:ext>
          </a:extLst>
        </xdr:cNvPr>
        <xdr:cNvSpPr txBox="1"/>
      </xdr:nvSpPr>
      <xdr:spPr>
        <a:xfrm>
          <a:off x="14389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59C887D3-C6AF-40D7-ADD5-59E4B4C034D5}"/>
            </a:ext>
          </a:extLst>
        </xdr:cNvPr>
        <xdr:cNvSpPr txBox="1"/>
      </xdr:nvSpPr>
      <xdr:spPr>
        <a:xfrm>
          <a:off x="13500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89552</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0C0C61F1-560D-442C-98B3-F703B937F684}"/>
            </a:ext>
          </a:extLst>
        </xdr:cNvPr>
        <xdr:cNvSpPr txBox="1"/>
      </xdr:nvSpPr>
      <xdr:spPr>
        <a:xfrm>
          <a:off x="126117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84EA6BFF-1FB6-4EB6-977F-789C8E37EC1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6C8DCFD0-8FBC-451A-92B9-655808BA03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90F1A546-1679-4200-BD61-F71FEE3639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C4C0E756-D652-4D04-99DD-3CE3204EA5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6DFE4172-2131-4441-9C86-0C6A69ECF1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A447FF67-288D-4322-B432-C59213354E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3B9CA7-5565-4387-8CC2-679E619D7A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95907523-3F25-4FF6-BD89-F6C24C6EA73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768EFEEA-92B8-450E-A57A-4C6C802F42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D99EB7C8-627A-4737-9D14-0CC972DD0A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a:extLst>
            <a:ext uri="{FF2B5EF4-FFF2-40B4-BE49-F238E27FC236}">
              <a16:creationId xmlns:a16="http://schemas.microsoft.com/office/drawing/2014/main" id="{6D4514EF-75FD-4989-A7DD-F20A744730C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a:extLst>
            <a:ext uri="{FF2B5EF4-FFF2-40B4-BE49-F238E27FC236}">
              <a16:creationId xmlns:a16="http://schemas.microsoft.com/office/drawing/2014/main" id="{DC526CA3-873E-4B22-AEF9-C064414FA08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a:extLst>
            <a:ext uri="{FF2B5EF4-FFF2-40B4-BE49-F238E27FC236}">
              <a16:creationId xmlns:a16="http://schemas.microsoft.com/office/drawing/2014/main" id="{5E68D7E0-84EA-4541-9FD6-9EDB943DD23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a:extLst>
            <a:ext uri="{FF2B5EF4-FFF2-40B4-BE49-F238E27FC236}">
              <a16:creationId xmlns:a16="http://schemas.microsoft.com/office/drawing/2014/main" id="{B694EEC8-9582-4D4A-851E-13B6C230E08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a:extLst>
            <a:ext uri="{FF2B5EF4-FFF2-40B4-BE49-F238E27FC236}">
              <a16:creationId xmlns:a16="http://schemas.microsoft.com/office/drawing/2014/main" id="{695C3CFD-8463-4A41-B9AC-E31BD4674E6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a:extLst>
            <a:ext uri="{FF2B5EF4-FFF2-40B4-BE49-F238E27FC236}">
              <a16:creationId xmlns:a16="http://schemas.microsoft.com/office/drawing/2014/main" id="{C43E122D-3EDC-45D2-B3AC-4CA7ABD530E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a:extLst>
            <a:ext uri="{FF2B5EF4-FFF2-40B4-BE49-F238E27FC236}">
              <a16:creationId xmlns:a16="http://schemas.microsoft.com/office/drawing/2014/main" id="{2462ED70-1A6B-4202-AAA2-331085A3C31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a:extLst>
            <a:ext uri="{FF2B5EF4-FFF2-40B4-BE49-F238E27FC236}">
              <a16:creationId xmlns:a16="http://schemas.microsoft.com/office/drawing/2014/main" id="{B915A202-1455-4DBB-8404-A4CA26DF8FD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C0568ACA-8ACA-43F7-B370-DE6ADCF1E8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2C74203C-791F-41F8-98AE-8661DE1BE28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a:extLst>
            <a:ext uri="{FF2B5EF4-FFF2-40B4-BE49-F238E27FC236}">
              <a16:creationId xmlns:a16="http://schemas.microsoft.com/office/drawing/2014/main" id="{8B99CC5B-6125-4BAF-B423-FB343FE0162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2" name="直線コネクタ 581">
          <a:extLst>
            <a:ext uri="{FF2B5EF4-FFF2-40B4-BE49-F238E27FC236}">
              <a16:creationId xmlns:a16="http://schemas.microsoft.com/office/drawing/2014/main" id="{3889A91C-8AB3-444E-B82B-A014D32F1016}"/>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3" name="【保健センター・保健所】&#10;一人当たり面積最小値テキスト">
          <a:extLst>
            <a:ext uri="{FF2B5EF4-FFF2-40B4-BE49-F238E27FC236}">
              <a16:creationId xmlns:a16="http://schemas.microsoft.com/office/drawing/2014/main" id="{81ACD91E-9D7D-46C9-B449-16E65CB6E283}"/>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4" name="直線コネクタ 583">
          <a:extLst>
            <a:ext uri="{FF2B5EF4-FFF2-40B4-BE49-F238E27FC236}">
              <a16:creationId xmlns:a16="http://schemas.microsoft.com/office/drawing/2014/main" id="{4D90D2F2-5D26-4DBA-B570-08BB1BDD3B64}"/>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5" name="【保健センター・保健所】&#10;一人当たり面積最大値テキスト">
          <a:extLst>
            <a:ext uri="{FF2B5EF4-FFF2-40B4-BE49-F238E27FC236}">
              <a16:creationId xmlns:a16="http://schemas.microsoft.com/office/drawing/2014/main" id="{3A7E2F03-28F8-45EC-B5ED-91FE540DFEB3}"/>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6" name="直線コネクタ 585">
          <a:extLst>
            <a:ext uri="{FF2B5EF4-FFF2-40B4-BE49-F238E27FC236}">
              <a16:creationId xmlns:a16="http://schemas.microsoft.com/office/drawing/2014/main" id="{FCCF9FC8-62A8-4ADE-9430-2DBAB5A2EBE6}"/>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87" name="【保健センター・保健所】&#10;一人当たり面積平均値テキスト">
          <a:extLst>
            <a:ext uri="{FF2B5EF4-FFF2-40B4-BE49-F238E27FC236}">
              <a16:creationId xmlns:a16="http://schemas.microsoft.com/office/drawing/2014/main" id="{33C916E0-5EB8-4B47-B906-E0D23D38B60F}"/>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88" name="フローチャート: 判断 587">
          <a:extLst>
            <a:ext uri="{FF2B5EF4-FFF2-40B4-BE49-F238E27FC236}">
              <a16:creationId xmlns:a16="http://schemas.microsoft.com/office/drawing/2014/main" id="{34D0FA8C-644D-4F02-B634-2DE2FF41A5E8}"/>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9" name="フローチャート: 判断 588">
          <a:extLst>
            <a:ext uri="{FF2B5EF4-FFF2-40B4-BE49-F238E27FC236}">
              <a16:creationId xmlns:a16="http://schemas.microsoft.com/office/drawing/2014/main" id="{6087CDAC-97C9-4433-AB33-9063E1EB78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90" name="フローチャート: 判断 589">
          <a:extLst>
            <a:ext uri="{FF2B5EF4-FFF2-40B4-BE49-F238E27FC236}">
              <a16:creationId xmlns:a16="http://schemas.microsoft.com/office/drawing/2014/main" id="{EDEC1CC3-8DC0-4BA9-895B-5CC5376D9611}"/>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1" name="フローチャート: 判断 590">
          <a:extLst>
            <a:ext uri="{FF2B5EF4-FFF2-40B4-BE49-F238E27FC236}">
              <a16:creationId xmlns:a16="http://schemas.microsoft.com/office/drawing/2014/main" id="{1E796D27-79F7-4339-95BB-87DA23E2E504}"/>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92" name="フローチャート: 判断 591">
          <a:extLst>
            <a:ext uri="{FF2B5EF4-FFF2-40B4-BE49-F238E27FC236}">
              <a16:creationId xmlns:a16="http://schemas.microsoft.com/office/drawing/2014/main" id="{0DEC01ED-2A95-45F2-BDEC-60675743859D}"/>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DD0A956A-0723-4199-A49C-F31620A7D8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2D9A3720-18B0-4B36-ADCF-455236006E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E3D0777-4275-43A0-B9C7-B8FC44DAB7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3F8453D-7EB5-4C77-8465-94C24E2E0AC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56953C9-8058-4A06-8170-3B525390FE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598" name="楕円 597">
          <a:extLst>
            <a:ext uri="{FF2B5EF4-FFF2-40B4-BE49-F238E27FC236}">
              <a16:creationId xmlns:a16="http://schemas.microsoft.com/office/drawing/2014/main" id="{7105CE15-C3FD-464A-9334-5A462C28AC7B}"/>
            </a:ext>
          </a:extLst>
        </xdr:cNvPr>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65295</xdr:rowOff>
    </xdr:from>
    <xdr:ext cx="469744" cy="259045"/>
    <xdr:sp macro="" textlink="">
      <xdr:nvSpPr>
        <xdr:cNvPr id="599" name="【保健センター・保健所】&#10;一人当たり面積該当値テキスト">
          <a:extLst>
            <a:ext uri="{FF2B5EF4-FFF2-40B4-BE49-F238E27FC236}">
              <a16:creationId xmlns:a16="http://schemas.microsoft.com/office/drawing/2014/main" id="{5B6889B7-A3D7-43E9-99BB-8BA2A14CBEB0}"/>
            </a:ext>
          </a:extLst>
        </xdr:cNvPr>
        <xdr:cNvSpPr txBox="1"/>
      </xdr:nvSpPr>
      <xdr:spPr>
        <a:xfrm>
          <a:off x="22199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00" name="楕円 599">
          <a:extLst>
            <a:ext uri="{FF2B5EF4-FFF2-40B4-BE49-F238E27FC236}">
              <a16:creationId xmlns:a16="http://schemas.microsoft.com/office/drawing/2014/main" id="{16515222-7C40-4B04-8563-56162FE5ED33}"/>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29718</xdr:rowOff>
    </xdr:from>
    <xdr:to>
      <xdr:col>116</xdr:col>
      <xdr:colOff>63500</xdr:colOff>
      <xdr:row>63</xdr:row>
      <xdr:rowOff>34290</xdr:rowOff>
    </xdr:to>
    <xdr:cxnSp macro="">
      <xdr:nvCxnSpPr>
        <xdr:cNvPr id="601" name="直線コネクタ 600">
          <a:extLst>
            <a:ext uri="{FF2B5EF4-FFF2-40B4-BE49-F238E27FC236}">
              <a16:creationId xmlns:a16="http://schemas.microsoft.com/office/drawing/2014/main" id="{56DE775B-DB67-4E98-B923-F66C43EC65A2}"/>
            </a:ext>
          </a:extLst>
        </xdr:cNvPr>
        <xdr:cNvCxnSpPr/>
      </xdr:nvCxnSpPr>
      <xdr:spPr>
        <a:xfrm flipV="1">
          <a:off x="21323300" y="10831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02" name="楕円 601">
          <a:extLst>
            <a:ext uri="{FF2B5EF4-FFF2-40B4-BE49-F238E27FC236}">
              <a16:creationId xmlns:a16="http://schemas.microsoft.com/office/drawing/2014/main" id="{98750835-A864-4572-9DD3-C9CC9F8715DC}"/>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03" name="直線コネクタ 602">
          <a:extLst>
            <a:ext uri="{FF2B5EF4-FFF2-40B4-BE49-F238E27FC236}">
              <a16:creationId xmlns:a16="http://schemas.microsoft.com/office/drawing/2014/main" id="{D6D33182-23AA-4426-BD7D-C04F2E213291}"/>
            </a:ext>
          </a:extLst>
        </xdr:cNvPr>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159512</xdr:rowOff>
    </xdr:from>
    <xdr:to>
      <xdr:col>102</xdr:col>
      <xdr:colOff>165100</xdr:colOff>
      <xdr:row>63</xdr:row>
      <xdr:rowOff>89662</xdr:rowOff>
    </xdr:to>
    <xdr:sp macro="" textlink="">
      <xdr:nvSpPr>
        <xdr:cNvPr id="604" name="楕円 603">
          <a:extLst>
            <a:ext uri="{FF2B5EF4-FFF2-40B4-BE49-F238E27FC236}">
              <a16:creationId xmlns:a16="http://schemas.microsoft.com/office/drawing/2014/main" id="{EA02443F-D4E0-496C-A0FC-F73455333C62}"/>
            </a:ext>
          </a:extLst>
        </xdr:cNvPr>
        <xdr:cNvSpPr/>
      </xdr:nvSpPr>
      <xdr:spPr>
        <a:xfrm>
          <a:off x="19494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38862</xdr:rowOff>
    </xdr:to>
    <xdr:cxnSp macro="">
      <xdr:nvCxnSpPr>
        <xdr:cNvPr id="605" name="直線コネクタ 604">
          <a:extLst>
            <a:ext uri="{FF2B5EF4-FFF2-40B4-BE49-F238E27FC236}">
              <a16:creationId xmlns:a16="http://schemas.microsoft.com/office/drawing/2014/main" id="{16A2C955-6349-4076-A363-8181CB950FC4}"/>
            </a:ext>
          </a:extLst>
        </xdr:cNvPr>
        <xdr:cNvCxnSpPr/>
      </xdr:nvCxnSpPr>
      <xdr:spPr>
        <a:xfrm flipV="1">
          <a:off x="19545300" y="1083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159512</xdr:rowOff>
    </xdr:from>
    <xdr:to>
      <xdr:col>98</xdr:col>
      <xdr:colOff>38100</xdr:colOff>
      <xdr:row>63</xdr:row>
      <xdr:rowOff>89662</xdr:rowOff>
    </xdr:to>
    <xdr:sp macro="" textlink="">
      <xdr:nvSpPr>
        <xdr:cNvPr id="606" name="楕円 605">
          <a:extLst>
            <a:ext uri="{FF2B5EF4-FFF2-40B4-BE49-F238E27FC236}">
              <a16:creationId xmlns:a16="http://schemas.microsoft.com/office/drawing/2014/main" id="{2A5F9710-623F-45B8-B729-93F260D9DEF8}"/>
            </a:ext>
          </a:extLst>
        </xdr:cNvPr>
        <xdr:cNvSpPr/>
      </xdr:nvSpPr>
      <xdr:spPr>
        <a:xfrm>
          <a:off x="18605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38862</xdr:rowOff>
    </xdr:from>
    <xdr:to>
      <xdr:col>102</xdr:col>
      <xdr:colOff>114300</xdr:colOff>
      <xdr:row>63</xdr:row>
      <xdr:rowOff>38862</xdr:rowOff>
    </xdr:to>
    <xdr:cxnSp macro="">
      <xdr:nvCxnSpPr>
        <xdr:cNvPr id="607" name="直線コネクタ 606">
          <a:extLst>
            <a:ext uri="{FF2B5EF4-FFF2-40B4-BE49-F238E27FC236}">
              <a16:creationId xmlns:a16="http://schemas.microsoft.com/office/drawing/2014/main" id="{48BED4E6-EE04-4998-A932-B4F5DA2715D2}"/>
            </a:ext>
          </a:extLst>
        </xdr:cNvPr>
        <xdr:cNvCxnSpPr/>
      </xdr:nvCxnSpPr>
      <xdr:spPr>
        <a:xfrm>
          <a:off x="18656300" y="1084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08" name="n_1aveValue【保健センター・保健所】&#10;一人当たり面積">
          <a:extLst>
            <a:ext uri="{FF2B5EF4-FFF2-40B4-BE49-F238E27FC236}">
              <a16:creationId xmlns:a16="http://schemas.microsoft.com/office/drawing/2014/main" id="{C9309420-8CF2-4A94-BD56-164A673C7D06}"/>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609" name="n_2aveValue【保健センター・保健所】&#10;一人当たり面積">
          <a:extLst>
            <a:ext uri="{FF2B5EF4-FFF2-40B4-BE49-F238E27FC236}">
              <a16:creationId xmlns:a16="http://schemas.microsoft.com/office/drawing/2014/main" id="{952F3BD8-B15A-4788-844C-81E0141DD30E}"/>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0" name="n_3aveValue【保健センター・保健所】&#10;一人当たり面積">
          <a:extLst>
            <a:ext uri="{FF2B5EF4-FFF2-40B4-BE49-F238E27FC236}">
              <a16:creationId xmlns:a16="http://schemas.microsoft.com/office/drawing/2014/main" id="{8F86DD94-22DF-4525-8728-5637A2DC5AD7}"/>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611" name="n_4aveValue【保健センター・保健所】&#10;一人当たり面積">
          <a:extLst>
            <a:ext uri="{FF2B5EF4-FFF2-40B4-BE49-F238E27FC236}">
              <a16:creationId xmlns:a16="http://schemas.microsoft.com/office/drawing/2014/main" id="{E6DC0B2E-8FD3-443A-BE6E-775A54EF26B6}"/>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12" name="n_1mainValue【保健センター・保健所】&#10;一人当たり面積">
          <a:extLst>
            <a:ext uri="{FF2B5EF4-FFF2-40B4-BE49-F238E27FC236}">
              <a16:creationId xmlns:a16="http://schemas.microsoft.com/office/drawing/2014/main" id="{AEF9060E-E72C-4401-9082-54FB7FF6BFBD}"/>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13" name="n_2mainValue【保健センター・保健所】&#10;一人当たり面積">
          <a:extLst>
            <a:ext uri="{FF2B5EF4-FFF2-40B4-BE49-F238E27FC236}">
              <a16:creationId xmlns:a16="http://schemas.microsoft.com/office/drawing/2014/main" id="{D10907F7-D7BB-40B9-BC05-53DE67E0D1D0}"/>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80789</xdr:rowOff>
    </xdr:from>
    <xdr:ext cx="469744" cy="259045"/>
    <xdr:sp macro="" textlink="">
      <xdr:nvSpPr>
        <xdr:cNvPr id="614" name="n_3mainValue【保健センター・保健所】&#10;一人当たり面積">
          <a:extLst>
            <a:ext uri="{FF2B5EF4-FFF2-40B4-BE49-F238E27FC236}">
              <a16:creationId xmlns:a16="http://schemas.microsoft.com/office/drawing/2014/main" id="{4D07E408-7D66-4B51-B563-21859AD196EB}"/>
            </a:ext>
          </a:extLst>
        </xdr:cNvPr>
        <xdr:cNvSpPr txBox="1"/>
      </xdr:nvSpPr>
      <xdr:spPr>
        <a:xfrm>
          <a:off x="19310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80789</xdr:rowOff>
    </xdr:from>
    <xdr:ext cx="469744" cy="259045"/>
    <xdr:sp macro="" textlink="">
      <xdr:nvSpPr>
        <xdr:cNvPr id="615" name="n_4mainValue【保健センター・保健所】&#10;一人当たり面積">
          <a:extLst>
            <a:ext uri="{FF2B5EF4-FFF2-40B4-BE49-F238E27FC236}">
              <a16:creationId xmlns:a16="http://schemas.microsoft.com/office/drawing/2014/main" id="{DBC091FF-97EA-4596-BCB6-C3BC2DAC097E}"/>
            </a:ext>
          </a:extLst>
        </xdr:cNvPr>
        <xdr:cNvSpPr txBox="1"/>
      </xdr:nvSpPr>
      <xdr:spPr>
        <a:xfrm>
          <a:off x="18421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B80328A-6112-4FC9-8BFA-18FAE834B6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B889C729-70FF-4248-A743-048B1A235E1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148D509F-68C7-46D8-A166-ACF61DE6D5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780DF381-06FE-4CDA-8E22-DB1DF29716B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97C5ABDD-6D03-4A85-B2BF-3AB29860E77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752D538B-D43E-4AA4-8E54-CEA49B4E937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ACB4B0A-E419-4106-9BFB-3D118D0F95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7B712204-C98B-41CA-BEBE-FBF497F020D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A97BC3A1-D87F-4EC1-B90C-3EDA5475003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7D2D553C-CFD1-482C-8DA6-D696EDA7240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613591C9-1A91-4986-A210-926ED6BC5F1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a:extLst>
            <a:ext uri="{FF2B5EF4-FFF2-40B4-BE49-F238E27FC236}">
              <a16:creationId xmlns:a16="http://schemas.microsoft.com/office/drawing/2014/main" id="{D3B31285-CC06-47BE-897D-7924CD227D5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DF100443-7387-498F-AE61-3045A6C24A4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a:extLst>
            <a:ext uri="{FF2B5EF4-FFF2-40B4-BE49-F238E27FC236}">
              <a16:creationId xmlns:a16="http://schemas.microsoft.com/office/drawing/2014/main" id="{1C083021-2180-4593-A5D4-48498A22F52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a:extLst>
            <a:ext uri="{FF2B5EF4-FFF2-40B4-BE49-F238E27FC236}">
              <a16:creationId xmlns:a16="http://schemas.microsoft.com/office/drawing/2014/main" id="{DB30B496-8262-4CFC-93DA-6C1B6CF2AF5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a:extLst>
            <a:ext uri="{FF2B5EF4-FFF2-40B4-BE49-F238E27FC236}">
              <a16:creationId xmlns:a16="http://schemas.microsoft.com/office/drawing/2014/main" id="{E436E5A7-706C-4720-A54F-AB579BCA528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a:extLst>
            <a:ext uri="{FF2B5EF4-FFF2-40B4-BE49-F238E27FC236}">
              <a16:creationId xmlns:a16="http://schemas.microsoft.com/office/drawing/2014/main" id="{9F77FD20-EA2A-47D6-AC98-8DAEB6A060E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a:extLst>
            <a:ext uri="{FF2B5EF4-FFF2-40B4-BE49-F238E27FC236}">
              <a16:creationId xmlns:a16="http://schemas.microsoft.com/office/drawing/2014/main" id="{DED508E7-988B-43BA-BF74-0F07FFF5AF0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a:extLst>
            <a:ext uri="{FF2B5EF4-FFF2-40B4-BE49-F238E27FC236}">
              <a16:creationId xmlns:a16="http://schemas.microsoft.com/office/drawing/2014/main" id="{63AAF09B-BDAE-4A70-A5F4-7685ED4BD42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a:extLst>
            <a:ext uri="{FF2B5EF4-FFF2-40B4-BE49-F238E27FC236}">
              <a16:creationId xmlns:a16="http://schemas.microsoft.com/office/drawing/2014/main" id="{1C175118-0505-41EB-B69E-AF2DFCE31AC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a:extLst>
            <a:ext uri="{FF2B5EF4-FFF2-40B4-BE49-F238E27FC236}">
              <a16:creationId xmlns:a16="http://schemas.microsoft.com/office/drawing/2014/main" id="{4C3A66A2-F816-4970-BA00-29DBC7D6E9E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A36F063B-78FE-4275-92AD-5A3D521351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a:extLst>
            <a:ext uri="{FF2B5EF4-FFF2-40B4-BE49-F238E27FC236}">
              <a16:creationId xmlns:a16="http://schemas.microsoft.com/office/drawing/2014/main" id="{B8F480A6-9D6D-4CED-A672-01AE402D2CC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5B9718FD-911E-41A2-8B26-FB791001D7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0" name="直線コネクタ 639">
          <a:extLst>
            <a:ext uri="{FF2B5EF4-FFF2-40B4-BE49-F238E27FC236}">
              <a16:creationId xmlns:a16="http://schemas.microsoft.com/office/drawing/2014/main" id="{B584F5E4-178B-4974-9F8B-1CE9F9C18DC2}"/>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1" name="【消防施設】&#10;有形固定資産減価償却率最小値テキスト">
          <a:extLst>
            <a:ext uri="{FF2B5EF4-FFF2-40B4-BE49-F238E27FC236}">
              <a16:creationId xmlns:a16="http://schemas.microsoft.com/office/drawing/2014/main" id="{D716E3FF-5CD4-4C65-8CC4-396EE7F888D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2" name="直線コネクタ 641">
          <a:extLst>
            <a:ext uri="{FF2B5EF4-FFF2-40B4-BE49-F238E27FC236}">
              <a16:creationId xmlns:a16="http://schemas.microsoft.com/office/drawing/2014/main" id="{D86BD5AD-4753-4A1F-9C87-F23E6D46580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3" name="【消防施設】&#10;有形固定資産減価償却率最大値テキスト">
          <a:extLst>
            <a:ext uri="{FF2B5EF4-FFF2-40B4-BE49-F238E27FC236}">
              <a16:creationId xmlns:a16="http://schemas.microsoft.com/office/drawing/2014/main" id="{4C007284-ACFA-4DC2-AC1E-99D731E85226}"/>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4" name="直線コネクタ 643">
          <a:extLst>
            <a:ext uri="{FF2B5EF4-FFF2-40B4-BE49-F238E27FC236}">
              <a16:creationId xmlns:a16="http://schemas.microsoft.com/office/drawing/2014/main" id="{5034D096-4F49-4725-BD9F-2990153D7DBE}"/>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645" name="【消防施設】&#10;有形固定資産減価償却率平均値テキスト">
          <a:extLst>
            <a:ext uri="{FF2B5EF4-FFF2-40B4-BE49-F238E27FC236}">
              <a16:creationId xmlns:a16="http://schemas.microsoft.com/office/drawing/2014/main" id="{C1939833-1FFD-463E-8951-C58462BD61DE}"/>
            </a:ext>
          </a:extLst>
        </xdr:cNvPr>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6" name="フローチャート: 判断 645">
          <a:extLst>
            <a:ext uri="{FF2B5EF4-FFF2-40B4-BE49-F238E27FC236}">
              <a16:creationId xmlns:a16="http://schemas.microsoft.com/office/drawing/2014/main" id="{D04D06CC-8877-4021-A1B7-8B5B227A351B}"/>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7" name="フローチャート: 判断 646">
          <a:extLst>
            <a:ext uri="{FF2B5EF4-FFF2-40B4-BE49-F238E27FC236}">
              <a16:creationId xmlns:a16="http://schemas.microsoft.com/office/drawing/2014/main" id="{E4AD3B3B-4D6D-4CDE-871C-23B67B0D7E96}"/>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48" name="フローチャート: 判断 647">
          <a:extLst>
            <a:ext uri="{FF2B5EF4-FFF2-40B4-BE49-F238E27FC236}">
              <a16:creationId xmlns:a16="http://schemas.microsoft.com/office/drawing/2014/main" id="{857603E0-A9DD-44F4-B0B0-C9495AE80A63}"/>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49" name="フローチャート: 判断 648">
          <a:extLst>
            <a:ext uri="{FF2B5EF4-FFF2-40B4-BE49-F238E27FC236}">
              <a16:creationId xmlns:a16="http://schemas.microsoft.com/office/drawing/2014/main" id="{6A1FEBA2-7C9A-4050-92EB-6934CF55EF9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50" name="フローチャート: 判断 649">
          <a:extLst>
            <a:ext uri="{FF2B5EF4-FFF2-40B4-BE49-F238E27FC236}">
              <a16:creationId xmlns:a16="http://schemas.microsoft.com/office/drawing/2014/main" id="{9CF3E06B-FE92-47A7-9D66-CBEE0B4FC4FE}"/>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4216B895-3470-443A-B122-EC8455C9F9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45FFA957-20E0-4604-912C-5EA94CA2CD6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EBEDC349-975C-4E3A-B4C8-38783774A1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D0817D12-A027-4A38-A250-602CCB21796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93938548-FAF2-4AF0-9754-95BAD4EB1EF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656" name="楕円 655">
          <a:extLst>
            <a:ext uri="{FF2B5EF4-FFF2-40B4-BE49-F238E27FC236}">
              <a16:creationId xmlns:a16="http://schemas.microsoft.com/office/drawing/2014/main" id="{516A7C67-8648-4912-B352-BC44F7ED2733}"/>
            </a:ext>
          </a:extLst>
        </xdr:cNvPr>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28591</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5777AFC8-3F56-422F-9E55-3816A33EE2FD}"/>
            </a:ext>
          </a:extLst>
        </xdr:cNvPr>
        <xdr:cNvSpPr txBox="1"/>
      </xdr:nvSpPr>
      <xdr:spPr>
        <a:xfrm>
          <a:off x="16357600"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143511</xdr:rowOff>
    </xdr:from>
    <xdr:to>
      <xdr:col>81</xdr:col>
      <xdr:colOff>101600</xdr:colOff>
      <xdr:row>81</xdr:row>
      <xdr:rowOff>73661</xdr:rowOff>
    </xdr:to>
    <xdr:sp macro="" textlink="">
      <xdr:nvSpPr>
        <xdr:cNvPr id="658" name="楕円 657">
          <a:extLst>
            <a:ext uri="{FF2B5EF4-FFF2-40B4-BE49-F238E27FC236}">
              <a16:creationId xmlns:a16="http://schemas.microsoft.com/office/drawing/2014/main" id="{117F285D-CE0C-4F62-BC3A-914854AED781}"/>
            </a:ext>
          </a:extLst>
        </xdr:cNvPr>
        <xdr:cNvSpPr/>
      </xdr:nvSpPr>
      <xdr:spPr>
        <a:xfrm>
          <a:off x="15430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22861</xdr:rowOff>
    </xdr:from>
    <xdr:to>
      <xdr:col>85</xdr:col>
      <xdr:colOff>127000</xdr:colOff>
      <xdr:row>81</xdr:row>
      <xdr:rowOff>100964</xdr:rowOff>
    </xdr:to>
    <xdr:cxnSp macro="">
      <xdr:nvCxnSpPr>
        <xdr:cNvPr id="659" name="直線コネクタ 658">
          <a:extLst>
            <a:ext uri="{FF2B5EF4-FFF2-40B4-BE49-F238E27FC236}">
              <a16:creationId xmlns:a16="http://schemas.microsoft.com/office/drawing/2014/main" id="{1C4B3B64-5592-4CDE-B655-BC85B7B531D0}"/>
            </a:ext>
          </a:extLst>
        </xdr:cNvPr>
        <xdr:cNvCxnSpPr/>
      </xdr:nvCxnSpPr>
      <xdr:spPr>
        <a:xfrm>
          <a:off x="15481300" y="13910311"/>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660" name="楕円 659">
          <a:extLst>
            <a:ext uri="{FF2B5EF4-FFF2-40B4-BE49-F238E27FC236}">
              <a16:creationId xmlns:a16="http://schemas.microsoft.com/office/drawing/2014/main" id="{1E1B13BD-3C4B-4AAE-95FD-5BB00167B821}"/>
            </a:ext>
          </a:extLst>
        </xdr:cNvPr>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22861</xdr:rowOff>
    </xdr:to>
    <xdr:cxnSp macro="">
      <xdr:nvCxnSpPr>
        <xdr:cNvPr id="661" name="直線コネクタ 660">
          <a:extLst>
            <a:ext uri="{FF2B5EF4-FFF2-40B4-BE49-F238E27FC236}">
              <a16:creationId xmlns:a16="http://schemas.microsoft.com/office/drawing/2014/main" id="{DC76C8E8-C63F-4BB9-A702-597B4026C31A}"/>
            </a:ext>
          </a:extLst>
        </xdr:cNvPr>
        <xdr:cNvCxnSpPr/>
      </xdr:nvCxnSpPr>
      <xdr:spPr>
        <a:xfrm>
          <a:off x="14592300" y="13902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128270</xdr:rowOff>
    </xdr:from>
    <xdr:to>
      <xdr:col>72</xdr:col>
      <xdr:colOff>38100</xdr:colOff>
      <xdr:row>81</xdr:row>
      <xdr:rowOff>58420</xdr:rowOff>
    </xdr:to>
    <xdr:sp macro="" textlink="">
      <xdr:nvSpPr>
        <xdr:cNvPr id="662" name="楕円 661">
          <a:extLst>
            <a:ext uri="{FF2B5EF4-FFF2-40B4-BE49-F238E27FC236}">
              <a16:creationId xmlns:a16="http://schemas.microsoft.com/office/drawing/2014/main" id="{5A5CE8BD-ECA1-4171-8885-CC17F203D052}"/>
            </a:ext>
          </a:extLst>
        </xdr:cNvPr>
        <xdr:cNvSpPr/>
      </xdr:nvSpPr>
      <xdr:spPr>
        <a:xfrm>
          <a:off x="13652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xdr:rowOff>
    </xdr:from>
    <xdr:to>
      <xdr:col>76</xdr:col>
      <xdr:colOff>114300</xdr:colOff>
      <xdr:row>81</xdr:row>
      <xdr:rowOff>15239</xdr:rowOff>
    </xdr:to>
    <xdr:cxnSp macro="">
      <xdr:nvCxnSpPr>
        <xdr:cNvPr id="663" name="直線コネクタ 662">
          <a:extLst>
            <a:ext uri="{FF2B5EF4-FFF2-40B4-BE49-F238E27FC236}">
              <a16:creationId xmlns:a16="http://schemas.microsoft.com/office/drawing/2014/main" id="{B3AD7E85-E4E4-4E1F-9CB7-B1934F812192}"/>
            </a:ext>
          </a:extLst>
        </xdr:cNvPr>
        <xdr:cNvCxnSpPr/>
      </xdr:nvCxnSpPr>
      <xdr:spPr>
        <a:xfrm>
          <a:off x="13703300" y="138950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145414</xdr:rowOff>
    </xdr:from>
    <xdr:to>
      <xdr:col>67</xdr:col>
      <xdr:colOff>101600</xdr:colOff>
      <xdr:row>81</xdr:row>
      <xdr:rowOff>75564</xdr:rowOff>
    </xdr:to>
    <xdr:sp macro="" textlink="">
      <xdr:nvSpPr>
        <xdr:cNvPr id="664" name="楕円 663">
          <a:extLst>
            <a:ext uri="{FF2B5EF4-FFF2-40B4-BE49-F238E27FC236}">
              <a16:creationId xmlns:a16="http://schemas.microsoft.com/office/drawing/2014/main" id="{D4A40BEF-BC19-4BDA-815B-58E5C152D8C7}"/>
            </a:ext>
          </a:extLst>
        </xdr:cNvPr>
        <xdr:cNvSpPr/>
      </xdr:nvSpPr>
      <xdr:spPr>
        <a:xfrm>
          <a:off x="12763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xdr:rowOff>
    </xdr:from>
    <xdr:to>
      <xdr:col>71</xdr:col>
      <xdr:colOff>177800</xdr:colOff>
      <xdr:row>81</xdr:row>
      <xdr:rowOff>24764</xdr:rowOff>
    </xdr:to>
    <xdr:cxnSp macro="">
      <xdr:nvCxnSpPr>
        <xdr:cNvPr id="665" name="直線コネクタ 664">
          <a:extLst>
            <a:ext uri="{FF2B5EF4-FFF2-40B4-BE49-F238E27FC236}">
              <a16:creationId xmlns:a16="http://schemas.microsoft.com/office/drawing/2014/main" id="{DE84E5C6-5FDD-47FD-AB37-3FB2B4D489F8}"/>
            </a:ext>
          </a:extLst>
        </xdr:cNvPr>
        <xdr:cNvCxnSpPr/>
      </xdr:nvCxnSpPr>
      <xdr:spPr>
        <a:xfrm flipV="1">
          <a:off x="12814300" y="138950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66" name="n_1aveValue【消防施設】&#10;有形固定資産減価償却率">
          <a:extLst>
            <a:ext uri="{FF2B5EF4-FFF2-40B4-BE49-F238E27FC236}">
              <a16:creationId xmlns:a16="http://schemas.microsoft.com/office/drawing/2014/main" id="{543DABDD-8241-4B88-B485-278943371596}"/>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667" name="n_2aveValue【消防施設】&#10;有形固定資産減価償却率">
          <a:extLst>
            <a:ext uri="{FF2B5EF4-FFF2-40B4-BE49-F238E27FC236}">
              <a16:creationId xmlns:a16="http://schemas.microsoft.com/office/drawing/2014/main" id="{CC565929-F13A-4DCA-A611-254E49F46D34}"/>
            </a:ext>
          </a:extLst>
        </xdr:cNvPr>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668" name="n_3aveValue【消防施設】&#10;有形固定資産減価償却率">
          <a:extLst>
            <a:ext uri="{FF2B5EF4-FFF2-40B4-BE49-F238E27FC236}">
              <a16:creationId xmlns:a16="http://schemas.microsoft.com/office/drawing/2014/main" id="{32567A74-3570-4845-9876-3B3212B9A7AB}"/>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69" name="n_4aveValue【消防施設】&#10;有形固定資産減価償却率">
          <a:extLst>
            <a:ext uri="{FF2B5EF4-FFF2-40B4-BE49-F238E27FC236}">
              <a16:creationId xmlns:a16="http://schemas.microsoft.com/office/drawing/2014/main" id="{5FD54539-4546-4DBA-B880-32B0260FDB54}"/>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90188</xdr:rowOff>
    </xdr:from>
    <xdr:ext cx="405111" cy="259045"/>
    <xdr:sp macro="" textlink="">
      <xdr:nvSpPr>
        <xdr:cNvPr id="670" name="n_1mainValue【消防施設】&#10;有形固定資産減価償却率">
          <a:extLst>
            <a:ext uri="{FF2B5EF4-FFF2-40B4-BE49-F238E27FC236}">
              <a16:creationId xmlns:a16="http://schemas.microsoft.com/office/drawing/2014/main" id="{2D0389E9-8232-4091-8E66-0EF755AF3E5F}"/>
            </a:ext>
          </a:extLst>
        </xdr:cNvPr>
        <xdr:cNvSpPr txBox="1"/>
      </xdr:nvSpPr>
      <xdr:spPr>
        <a:xfrm>
          <a:off x="15266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671" name="n_2mainValue【消防施設】&#10;有形固定資産減価償却率">
          <a:extLst>
            <a:ext uri="{FF2B5EF4-FFF2-40B4-BE49-F238E27FC236}">
              <a16:creationId xmlns:a16="http://schemas.microsoft.com/office/drawing/2014/main" id="{216ACB93-1CDD-4957-93CB-F2DF80713EB0}"/>
            </a:ext>
          </a:extLst>
        </xdr:cNvPr>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49547</xdr:rowOff>
    </xdr:from>
    <xdr:ext cx="405111" cy="259045"/>
    <xdr:sp macro="" textlink="">
      <xdr:nvSpPr>
        <xdr:cNvPr id="672" name="n_3mainValue【消防施設】&#10;有形固定資産減価償却率">
          <a:extLst>
            <a:ext uri="{FF2B5EF4-FFF2-40B4-BE49-F238E27FC236}">
              <a16:creationId xmlns:a16="http://schemas.microsoft.com/office/drawing/2014/main" id="{EB88DCAF-A423-410D-9082-4F019540F1CB}"/>
            </a:ext>
          </a:extLst>
        </xdr:cNvPr>
        <xdr:cNvSpPr txBox="1"/>
      </xdr:nvSpPr>
      <xdr:spPr>
        <a:xfrm>
          <a:off x="13500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66691</xdr:rowOff>
    </xdr:from>
    <xdr:ext cx="405111" cy="259045"/>
    <xdr:sp macro="" textlink="">
      <xdr:nvSpPr>
        <xdr:cNvPr id="673" name="n_4mainValue【消防施設】&#10;有形固定資産減価償却率">
          <a:extLst>
            <a:ext uri="{FF2B5EF4-FFF2-40B4-BE49-F238E27FC236}">
              <a16:creationId xmlns:a16="http://schemas.microsoft.com/office/drawing/2014/main" id="{5E643DF8-D412-4E20-8CF3-6DFD75A415D7}"/>
            </a:ext>
          </a:extLst>
        </xdr:cNvPr>
        <xdr:cNvSpPr txBox="1"/>
      </xdr:nvSpPr>
      <xdr:spPr>
        <a:xfrm>
          <a:off x="126117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A2EE55BF-C1DE-416B-BD27-97659A2636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751BAC21-CDFB-45A5-89B6-EA0762F6AD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98124156-FD14-446E-BBD5-2A48A5A3CE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309EADC2-F62F-4EAA-8A4B-A43E803BDC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F9A4FAF1-EAE2-4E27-8477-5B2414BD08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CBD77F5D-020F-44B7-B00C-CBD0BF4EC6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EF4FD643-A74D-420A-B12F-C1D492C5DA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26A9BEC2-E8C6-4B63-80BF-8C537DE97B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25F7CD20-12CB-47FF-A92E-5F245172CC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3D6734FA-B618-4BAB-9676-0A9BB882132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a:extLst>
            <a:ext uri="{FF2B5EF4-FFF2-40B4-BE49-F238E27FC236}">
              <a16:creationId xmlns:a16="http://schemas.microsoft.com/office/drawing/2014/main" id="{E48573B0-525F-4A70-BD8C-782CD840509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a:extLst>
            <a:ext uri="{FF2B5EF4-FFF2-40B4-BE49-F238E27FC236}">
              <a16:creationId xmlns:a16="http://schemas.microsoft.com/office/drawing/2014/main" id="{1AC6F305-8909-4DFB-B747-BE3D9D9AFAA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a:extLst>
            <a:ext uri="{FF2B5EF4-FFF2-40B4-BE49-F238E27FC236}">
              <a16:creationId xmlns:a16="http://schemas.microsoft.com/office/drawing/2014/main" id="{55C25360-6B7D-4BCC-8F77-006E507AD2F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a:extLst>
            <a:ext uri="{FF2B5EF4-FFF2-40B4-BE49-F238E27FC236}">
              <a16:creationId xmlns:a16="http://schemas.microsoft.com/office/drawing/2014/main" id="{F2E00B04-E3E8-4D3C-93CA-4B5C116F653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a:extLst>
            <a:ext uri="{FF2B5EF4-FFF2-40B4-BE49-F238E27FC236}">
              <a16:creationId xmlns:a16="http://schemas.microsoft.com/office/drawing/2014/main" id="{AEE5F710-CF07-4C00-9C3D-0B4932632EC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a:extLst>
            <a:ext uri="{FF2B5EF4-FFF2-40B4-BE49-F238E27FC236}">
              <a16:creationId xmlns:a16="http://schemas.microsoft.com/office/drawing/2014/main" id="{719238A9-5548-416A-B6DC-EEB66C36422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a:extLst>
            <a:ext uri="{FF2B5EF4-FFF2-40B4-BE49-F238E27FC236}">
              <a16:creationId xmlns:a16="http://schemas.microsoft.com/office/drawing/2014/main" id="{5055C32B-305B-4F0E-993C-807408338E6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a:extLst>
            <a:ext uri="{FF2B5EF4-FFF2-40B4-BE49-F238E27FC236}">
              <a16:creationId xmlns:a16="http://schemas.microsoft.com/office/drawing/2014/main" id="{76BD3E0D-00E0-4143-A4DE-A9A504892CA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2A36C7B3-EB6B-46F8-B27F-5B2081C4210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40125588-A94E-432B-9F17-29B940601EF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a:extLst>
            <a:ext uri="{FF2B5EF4-FFF2-40B4-BE49-F238E27FC236}">
              <a16:creationId xmlns:a16="http://schemas.microsoft.com/office/drawing/2014/main" id="{80E0E18F-8FA9-4747-AC68-EEE5BED9A1B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5" name="直線コネクタ 694">
          <a:extLst>
            <a:ext uri="{FF2B5EF4-FFF2-40B4-BE49-F238E27FC236}">
              <a16:creationId xmlns:a16="http://schemas.microsoft.com/office/drawing/2014/main" id="{8A899E1C-84B0-4CA5-8047-F6D15BCD3C17}"/>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6" name="【消防施設】&#10;一人当たり面積最小値テキスト">
          <a:extLst>
            <a:ext uri="{FF2B5EF4-FFF2-40B4-BE49-F238E27FC236}">
              <a16:creationId xmlns:a16="http://schemas.microsoft.com/office/drawing/2014/main" id="{DA80FA82-E2E0-4840-830E-06A9A0409E98}"/>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7" name="直線コネクタ 696">
          <a:extLst>
            <a:ext uri="{FF2B5EF4-FFF2-40B4-BE49-F238E27FC236}">
              <a16:creationId xmlns:a16="http://schemas.microsoft.com/office/drawing/2014/main" id="{54520C01-1331-4BF5-9F76-C658A2992302}"/>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98" name="【消防施設】&#10;一人当たり面積最大値テキスト">
          <a:extLst>
            <a:ext uri="{FF2B5EF4-FFF2-40B4-BE49-F238E27FC236}">
              <a16:creationId xmlns:a16="http://schemas.microsoft.com/office/drawing/2014/main" id="{381387E1-7163-4DA4-A307-37E6710BFC41}"/>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99" name="直線コネクタ 698">
          <a:extLst>
            <a:ext uri="{FF2B5EF4-FFF2-40B4-BE49-F238E27FC236}">
              <a16:creationId xmlns:a16="http://schemas.microsoft.com/office/drawing/2014/main" id="{D8205BA6-886C-4B6B-A8A9-D3C6232B0728}"/>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700" name="【消防施設】&#10;一人当たり面積平均値テキスト">
          <a:extLst>
            <a:ext uri="{FF2B5EF4-FFF2-40B4-BE49-F238E27FC236}">
              <a16:creationId xmlns:a16="http://schemas.microsoft.com/office/drawing/2014/main" id="{EA97731E-7379-4459-96E2-D85F58ADDD81}"/>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1" name="フローチャート: 判断 700">
          <a:extLst>
            <a:ext uri="{FF2B5EF4-FFF2-40B4-BE49-F238E27FC236}">
              <a16:creationId xmlns:a16="http://schemas.microsoft.com/office/drawing/2014/main" id="{A276D381-3AA5-49C0-8F32-F4B613D06575}"/>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2" name="フローチャート: 判断 701">
          <a:extLst>
            <a:ext uri="{FF2B5EF4-FFF2-40B4-BE49-F238E27FC236}">
              <a16:creationId xmlns:a16="http://schemas.microsoft.com/office/drawing/2014/main" id="{ECF79F0D-0548-4BA4-A8A8-05921FB9920C}"/>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03" name="フローチャート: 判断 702">
          <a:extLst>
            <a:ext uri="{FF2B5EF4-FFF2-40B4-BE49-F238E27FC236}">
              <a16:creationId xmlns:a16="http://schemas.microsoft.com/office/drawing/2014/main" id="{E53F97BD-9EA4-4717-A8B2-310B5AE336CB}"/>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4" name="フローチャート: 判断 703">
          <a:extLst>
            <a:ext uri="{FF2B5EF4-FFF2-40B4-BE49-F238E27FC236}">
              <a16:creationId xmlns:a16="http://schemas.microsoft.com/office/drawing/2014/main" id="{BCA57B6E-AC32-4FA4-90F7-C41510461A11}"/>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05" name="フローチャート: 判断 704">
          <a:extLst>
            <a:ext uri="{FF2B5EF4-FFF2-40B4-BE49-F238E27FC236}">
              <a16:creationId xmlns:a16="http://schemas.microsoft.com/office/drawing/2014/main" id="{B055E513-C455-41F2-9E99-09AD716E242B}"/>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2AB0686A-C4E4-447D-88A5-40B162900A0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416F402A-6B72-42E9-98A8-F8632FA0F66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E02639E1-83C4-4C2B-A544-9D9AFE58FC1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9A1965CA-3FC5-44DA-8C68-927BD470318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3BB9EC44-ACD8-4919-B566-CFB7D683D25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711" name="楕円 710">
          <a:extLst>
            <a:ext uri="{FF2B5EF4-FFF2-40B4-BE49-F238E27FC236}">
              <a16:creationId xmlns:a16="http://schemas.microsoft.com/office/drawing/2014/main" id="{B0A42649-C2C0-4D02-B162-6104C41F880B}"/>
            </a:ext>
          </a:extLst>
        </xdr:cNvPr>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712" name="【消防施設】&#10;一人当たり面積該当値テキスト">
          <a:extLst>
            <a:ext uri="{FF2B5EF4-FFF2-40B4-BE49-F238E27FC236}">
              <a16:creationId xmlns:a16="http://schemas.microsoft.com/office/drawing/2014/main" id="{EC9B73CC-0795-415E-8F4B-39FBD04F37E4}"/>
            </a:ext>
          </a:extLst>
        </xdr:cNvPr>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161037</xdr:rowOff>
    </xdr:from>
    <xdr:to>
      <xdr:col>112</xdr:col>
      <xdr:colOff>38100</xdr:colOff>
      <xdr:row>83</xdr:row>
      <xdr:rowOff>91187</xdr:rowOff>
    </xdr:to>
    <xdr:sp macro="" textlink="">
      <xdr:nvSpPr>
        <xdr:cNvPr id="713" name="楕円 712">
          <a:extLst>
            <a:ext uri="{FF2B5EF4-FFF2-40B4-BE49-F238E27FC236}">
              <a16:creationId xmlns:a16="http://schemas.microsoft.com/office/drawing/2014/main" id="{EE9FEF97-6379-4958-97AD-EC5FA4F9D8D3}"/>
            </a:ext>
          </a:extLst>
        </xdr:cNvPr>
        <xdr:cNvSpPr/>
      </xdr:nvSpPr>
      <xdr:spPr>
        <a:xfrm>
          <a:off x="21272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40387</xdr:rowOff>
    </xdr:to>
    <xdr:cxnSp macro="">
      <xdr:nvCxnSpPr>
        <xdr:cNvPr id="714" name="直線コネクタ 713">
          <a:extLst>
            <a:ext uri="{FF2B5EF4-FFF2-40B4-BE49-F238E27FC236}">
              <a16:creationId xmlns:a16="http://schemas.microsoft.com/office/drawing/2014/main" id="{00224C12-4338-4AFE-9F65-356765F6E0F9}"/>
            </a:ext>
          </a:extLst>
        </xdr:cNvPr>
        <xdr:cNvCxnSpPr/>
      </xdr:nvCxnSpPr>
      <xdr:spPr>
        <a:xfrm flipV="1">
          <a:off x="21323300" y="142615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15" name="楕円 714">
          <a:extLst>
            <a:ext uri="{FF2B5EF4-FFF2-40B4-BE49-F238E27FC236}">
              <a16:creationId xmlns:a16="http://schemas.microsoft.com/office/drawing/2014/main" id="{583F32CC-5839-48EB-9856-3DD2A421DC75}"/>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40387</xdr:rowOff>
    </xdr:from>
    <xdr:to>
      <xdr:col>111</xdr:col>
      <xdr:colOff>177800</xdr:colOff>
      <xdr:row>83</xdr:row>
      <xdr:rowOff>49530</xdr:rowOff>
    </xdr:to>
    <xdr:cxnSp macro="">
      <xdr:nvCxnSpPr>
        <xdr:cNvPr id="716" name="直線コネクタ 715">
          <a:extLst>
            <a:ext uri="{FF2B5EF4-FFF2-40B4-BE49-F238E27FC236}">
              <a16:creationId xmlns:a16="http://schemas.microsoft.com/office/drawing/2014/main" id="{C7E9E479-FD27-4582-8104-420799B2B3F6}"/>
            </a:ext>
          </a:extLst>
        </xdr:cNvPr>
        <xdr:cNvCxnSpPr/>
      </xdr:nvCxnSpPr>
      <xdr:spPr>
        <a:xfrm flipV="1">
          <a:off x="20434300" y="142707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165608</xdr:rowOff>
    </xdr:from>
    <xdr:to>
      <xdr:col>102</xdr:col>
      <xdr:colOff>165100</xdr:colOff>
      <xdr:row>83</xdr:row>
      <xdr:rowOff>95758</xdr:rowOff>
    </xdr:to>
    <xdr:sp macro="" textlink="">
      <xdr:nvSpPr>
        <xdr:cNvPr id="717" name="楕円 716">
          <a:extLst>
            <a:ext uri="{FF2B5EF4-FFF2-40B4-BE49-F238E27FC236}">
              <a16:creationId xmlns:a16="http://schemas.microsoft.com/office/drawing/2014/main" id="{BAD5E2F5-8EBA-433E-98A6-E2F6DE283F22}"/>
            </a:ext>
          </a:extLst>
        </xdr:cNvPr>
        <xdr:cNvSpPr/>
      </xdr:nvSpPr>
      <xdr:spPr>
        <a:xfrm>
          <a:off x="19494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83</xdr:row>
      <xdr:rowOff>49530</xdr:rowOff>
    </xdr:to>
    <xdr:cxnSp macro="">
      <xdr:nvCxnSpPr>
        <xdr:cNvPr id="718" name="直線コネクタ 717">
          <a:extLst>
            <a:ext uri="{FF2B5EF4-FFF2-40B4-BE49-F238E27FC236}">
              <a16:creationId xmlns:a16="http://schemas.microsoft.com/office/drawing/2014/main" id="{2C87C6DD-CB4F-4B4A-9F65-B27ACCAAD711}"/>
            </a:ext>
          </a:extLst>
        </xdr:cNvPr>
        <xdr:cNvCxnSpPr/>
      </xdr:nvCxnSpPr>
      <xdr:spPr>
        <a:xfrm>
          <a:off x="19545300" y="1427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81026</xdr:rowOff>
    </xdr:from>
    <xdr:to>
      <xdr:col>98</xdr:col>
      <xdr:colOff>38100</xdr:colOff>
      <xdr:row>84</xdr:row>
      <xdr:rowOff>11176</xdr:rowOff>
    </xdr:to>
    <xdr:sp macro="" textlink="">
      <xdr:nvSpPr>
        <xdr:cNvPr id="719" name="楕円 718">
          <a:extLst>
            <a:ext uri="{FF2B5EF4-FFF2-40B4-BE49-F238E27FC236}">
              <a16:creationId xmlns:a16="http://schemas.microsoft.com/office/drawing/2014/main" id="{9253379C-6E66-4450-AD40-CD38CD4C0215}"/>
            </a:ext>
          </a:extLst>
        </xdr:cNvPr>
        <xdr:cNvSpPr/>
      </xdr:nvSpPr>
      <xdr:spPr>
        <a:xfrm>
          <a:off x="18605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131826</xdr:rowOff>
    </xdr:to>
    <xdr:cxnSp macro="">
      <xdr:nvCxnSpPr>
        <xdr:cNvPr id="720" name="直線コネクタ 719">
          <a:extLst>
            <a:ext uri="{FF2B5EF4-FFF2-40B4-BE49-F238E27FC236}">
              <a16:creationId xmlns:a16="http://schemas.microsoft.com/office/drawing/2014/main" id="{6F17A759-092A-4593-AEA4-ED9BB9760B63}"/>
            </a:ext>
          </a:extLst>
        </xdr:cNvPr>
        <xdr:cNvCxnSpPr/>
      </xdr:nvCxnSpPr>
      <xdr:spPr>
        <a:xfrm flipV="1">
          <a:off x="18656300" y="142753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721" name="n_1aveValue【消防施設】&#10;一人当たり面積">
          <a:extLst>
            <a:ext uri="{FF2B5EF4-FFF2-40B4-BE49-F238E27FC236}">
              <a16:creationId xmlns:a16="http://schemas.microsoft.com/office/drawing/2014/main" id="{BA364B14-9565-4FDD-8A4C-6CE6500A8B2C}"/>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722" name="n_2aveValue【消防施設】&#10;一人当たり面積">
          <a:extLst>
            <a:ext uri="{FF2B5EF4-FFF2-40B4-BE49-F238E27FC236}">
              <a16:creationId xmlns:a16="http://schemas.microsoft.com/office/drawing/2014/main" id="{7916C465-A591-4561-BD4B-28CDB7CA1243}"/>
            </a:ext>
          </a:extLst>
        </xdr:cNvPr>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23" name="n_3aveValue【消防施設】&#10;一人当たり面積">
          <a:extLst>
            <a:ext uri="{FF2B5EF4-FFF2-40B4-BE49-F238E27FC236}">
              <a16:creationId xmlns:a16="http://schemas.microsoft.com/office/drawing/2014/main" id="{51C5F85C-5E40-4C34-9E21-FEF757CB0E97}"/>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724" name="n_4aveValue【消防施設】&#10;一人当たり面積">
          <a:extLst>
            <a:ext uri="{FF2B5EF4-FFF2-40B4-BE49-F238E27FC236}">
              <a16:creationId xmlns:a16="http://schemas.microsoft.com/office/drawing/2014/main" id="{564CD0B2-2D5A-4914-B62C-06A47F4F81D9}"/>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107714</xdr:rowOff>
    </xdr:from>
    <xdr:ext cx="469744" cy="259045"/>
    <xdr:sp macro="" textlink="">
      <xdr:nvSpPr>
        <xdr:cNvPr id="725" name="n_1mainValue【消防施設】&#10;一人当たり面積">
          <a:extLst>
            <a:ext uri="{FF2B5EF4-FFF2-40B4-BE49-F238E27FC236}">
              <a16:creationId xmlns:a16="http://schemas.microsoft.com/office/drawing/2014/main" id="{F814D598-59C8-4EE2-8188-76CDCA6DCC7B}"/>
            </a:ext>
          </a:extLst>
        </xdr:cNvPr>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726" name="n_2mainValue【消防施設】&#10;一人当たり面積">
          <a:extLst>
            <a:ext uri="{FF2B5EF4-FFF2-40B4-BE49-F238E27FC236}">
              <a16:creationId xmlns:a16="http://schemas.microsoft.com/office/drawing/2014/main" id="{9D155B48-3B5E-4055-A069-27770FEEA222}"/>
            </a:ext>
          </a:extLst>
        </xdr:cNvPr>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112285</xdr:rowOff>
    </xdr:from>
    <xdr:ext cx="469744" cy="259045"/>
    <xdr:sp macro="" textlink="">
      <xdr:nvSpPr>
        <xdr:cNvPr id="727" name="n_3mainValue【消防施設】&#10;一人当たり面積">
          <a:extLst>
            <a:ext uri="{FF2B5EF4-FFF2-40B4-BE49-F238E27FC236}">
              <a16:creationId xmlns:a16="http://schemas.microsoft.com/office/drawing/2014/main" id="{D6967217-2844-4A43-AFAF-ACAF608C5497}"/>
            </a:ext>
          </a:extLst>
        </xdr:cNvPr>
        <xdr:cNvSpPr txBox="1"/>
      </xdr:nvSpPr>
      <xdr:spPr>
        <a:xfrm>
          <a:off x="19310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27703</xdr:rowOff>
    </xdr:from>
    <xdr:ext cx="469744" cy="259045"/>
    <xdr:sp macro="" textlink="">
      <xdr:nvSpPr>
        <xdr:cNvPr id="728" name="n_4mainValue【消防施設】&#10;一人当たり面積">
          <a:extLst>
            <a:ext uri="{FF2B5EF4-FFF2-40B4-BE49-F238E27FC236}">
              <a16:creationId xmlns:a16="http://schemas.microsoft.com/office/drawing/2014/main" id="{0AD273FA-372E-4CA5-9155-8495757B96D9}"/>
            </a:ext>
          </a:extLst>
        </xdr:cNvPr>
        <xdr:cNvSpPr txBox="1"/>
      </xdr:nvSpPr>
      <xdr:spPr>
        <a:xfrm>
          <a:off x="18421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64FC5EBA-11B5-41E2-BCE1-B18EDD41DC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EF8DB41B-B69C-41A8-9621-A277EAB666B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17FB70B5-3B82-4F9E-802F-FBC741B974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B3AAC103-561A-46F5-8D45-B58E89E41E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7812FB7A-BEEF-437E-B85A-7F399E6CF1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B3C18091-947C-4619-B647-E51549E639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DC608004-B5DB-4C77-BBB9-8249B78EC1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EAB494EF-2038-4B01-89CC-B29A883116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C48BDA3F-8692-47EC-B4DB-F2A0CCCEF4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1E357FE8-7922-45F8-A73A-5BD4EC28AE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B90ED6B3-03A5-4A72-B7E7-FAE2155821A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A9E8C72F-1181-421E-9C6A-07EEB4AAB7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9FB8B1EE-CA13-4574-9690-DDBF35306C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635562E0-E84A-41D2-BC32-6A7D0391BA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C183F0F3-9054-4327-A17B-1B79E509F5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0C6E63AB-0789-49D2-974F-896EFFAFEA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FF062020-61DB-4697-9B82-7B307E4FE3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BAFE8892-8B07-47FE-979F-87F4C919C06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164ACC2C-0E7D-4F29-BE67-8B218306CF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FDDE4158-C983-4F12-84E0-736B98117CD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723AAA3F-D1B2-4462-A23C-D232D2647C7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DEC3BA34-1896-4415-B146-78BDE048F8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DC630CAA-FDB3-4AB9-9837-558801F6413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60243E95-FBE7-4820-B368-87F646A22CD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017696F5-DAD4-4338-8AC7-0F920F3B14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4" name="直線コネクタ 753">
          <a:extLst>
            <a:ext uri="{FF2B5EF4-FFF2-40B4-BE49-F238E27FC236}">
              <a16:creationId xmlns:a16="http://schemas.microsoft.com/office/drawing/2014/main" id="{57F1B5FB-A1DA-4AA1-8B7A-A6FD29B80E39}"/>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5" name="【庁舎】&#10;有形固定資産減価償却率最小値テキスト">
          <a:extLst>
            <a:ext uri="{FF2B5EF4-FFF2-40B4-BE49-F238E27FC236}">
              <a16:creationId xmlns:a16="http://schemas.microsoft.com/office/drawing/2014/main" id="{B0EA2DC2-B219-416F-9CE9-F590D4613BA8}"/>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6" name="直線コネクタ 755">
          <a:extLst>
            <a:ext uri="{FF2B5EF4-FFF2-40B4-BE49-F238E27FC236}">
              <a16:creationId xmlns:a16="http://schemas.microsoft.com/office/drawing/2014/main" id="{E98A25D0-0236-448D-856E-EB8DD25AB11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57" name="【庁舎】&#10;有形固定資産減価償却率最大値テキスト">
          <a:extLst>
            <a:ext uri="{FF2B5EF4-FFF2-40B4-BE49-F238E27FC236}">
              <a16:creationId xmlns:a16="http://schemas.microsoft.com/office/drawing/2014/main" id="{BCCABDAE-9E01-4FBF-BD11-459194020C9D}"/>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58" name="直線コネクタ 757">
          <a:extLst>
            <a:ext uri="{FF2B5EF4-FFF2-40B4-BE49-F238E27FC236}">
              <a16:creationId xmlns:a16="http://schemas.microsoft.com/office/drawing/2014/main" id="{AF17F514-DFF1-44CA-9F95-E1A72EC045ED}"/>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59" name="【庁舎】&#10;有形固定資産減価償却率平均値テキスト">
          <a:extLst>
            <a:ext uri="{FF2B5EF4-FFF2-40B4-BE49-F238E27FC236}">
              <a16:creationId xmlns:a16="http://schemas.microsoft.com/office/drawing/2014/main" id="{A7ED3C0D-F716-43A5-B9BC-94052D904BB4}"/>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0" name="フローチャート: 判断 759">
          <a:extLst>
            <a:ext uri="{FF2B5EF4-FFF2-40B4-BE49-F238E27FC236}">
              <a16:creationId xmlns:a16="http://schemas.microsoft.com/office/drawing/2014/main" id="{7BF16D90-5C70-4E04-8FBD-57BA917593BC}"/>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1" name="フローチャート: 判断 760">
          <a:extLst>
            <a:ext uri="{FF2B5EF4-FFF2-40B4-BE49-F238E27FC236}">
              <a16:creationId xmlns:a16="http://schemas.microsoft.com/office/drawing/2014/main" id="{8AA8C92C-9C4D-42DE-B082-702EDD9D4507}"/>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2" name="フローチャート: 判断 761">
          <a:extLst>
            <a:ext uri="{FF2B5EF4-FFF2-40B4-BE49-F238E27FC236}">
              <a16:creationId xmlns:a16="http://schemas.microsoft.com/office/drawing/2014/main" id="{21D8073B-CFE7-4F13-A264-13C5AADBA226}"/>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3" name="フローチャート: 判断 762">
          <a:extLst>
            <a:ext uri="{FF2B5EF4-FFF2-40B4-BE49-F238E27FC236}">
              <a16:creationId xmlns:a16="http://schemas.microsoft.com/office/drawing/2014/main" id="{179DDAFD-CD52-46C1-B98E-30AB3D72A739}"/>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64" name="フローチャート: 判断 763">
          <a:extLst>
            <a:ext uri="{FF2B5EF4-FFF2-40B4-BE49-F238E27FC236}">
              <a16:creationId xmlns:a16="http://schemas.microsoft.com/office/drawing/2014/main" id="{2A73077C-E819-41F8-9ADF-C43137BF38D1}"/>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8BB331D1-CCBE-45DF-8C5C-E9C59231EC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6F4CE764-376D-4A81-A21D-49F1D52E90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5DA593F3-76A6-4A1D-BDCC-7FBDFD505F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C1D7AA7F-6CFA-413A-97DA-0289392A5F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499EDA3-6DA2-4F91-8716-9116DCBA97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141332</xdr:rowOff>
    </xdr:from>
    <xdr:to>
      <xdr:col>85</xdr:col>
      <xdr:colOff>177800</xdr:colOff>
      <xdr:row>108</xdr:row>
      <xdr:rowOff>71482</xdr:rowOff>
    </xdr:to>
    <xdr:sp macro="" textlink="">
      <xdr:nvSpPr>
        <xdr:cNvPr id="770" name="楕円 769">
          <a:extLst>
            <a:ext uri="{FF2B5EF4-FFF2-40B4-BE49-F238E27FC236}">
              <a16:creationId xmlns:a16="http://schemas.microsoft.com/office/drawing/2014/main" id="{1101C781-CB96-4125-80E0-4A0E34D350F1}"/>
            </a:ext>
          </a:extLst>
        </xdr:cNvPr>
        <xdr:cNvSpPr/>
      </xdr:nvSpPr>
      <xdr:spPr>
        <a:xfrm>
          <a:off x="16268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56259</xdr:rowOff>
    </xdr:from>
    <xdr:ext cx="405111" cy="259045"/>
    <xdr:sp macro="" textlink="">
      <xdr:nvSpPr>
        <xdr:cNvPr id="771" name="【庁舎】&#10;有形固定資産減価償却率該当値テキスト">
          <a:extLst>
            <a:ext uri="{FF2B5EF4-FFF2-40B4-BE49-F238E27FC236}">
              <a16:creationId xmlns:a16="http://schemas.microsoft.com/office/drawing/2014/main" id="{6D864DDC-FEC8-47E3-A687-08ED4CDF45A1}"/>
            </a:ext>
          </a:extLst>
        </xdr:cNvPr>
        <xdr:cNvSpPr txBox="1"/>
      </xdr:nvSpPr>
      <xdr:spPr>
        <a:xfrm>
          <a:off x="16357600" y="18401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165826</xdr:rowOff>
    </xdr:from>
    <xdr:to>
      <xdr:col>81</xdr:col>
      <xdr:colOff>101600</xdr:colOff>
      <xdr:row>108</xdr:row>
      <xdr:rowOff>95976</xdr:rowOff>
    </xdr:to>
    <xdr:sp macro="" textlink="">
      <xdr:nvSpPr>
        <xdr:cNvPr id="772" name="楕円 771">
          <a:extLst>
            <a:ext uri="{FF2B5EF4-FFF2-40B4-BE49-F238E27FC236}">
              <a16:creationId xmlns:a16="http://schemas.microsoft.com/office/drawing/2014/main" id="{2C6F023A-C7F9-4DF3-A0C9-971A09A58AD5}"/>
            </a:ext>
          </a:extLst>
        </xdr:cNvPr>
        <xdr:cNvSpPr/>
      </xdr:nvSpPr>
      <xdr:spPr>
        <a:xfrm>
          <a:off x="15430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20682</xdr:rowOff>
    </xdr:from>
    <xdr:to>
      <xdr:col>85</xdr:col>
      <xdr:colOff>127000</xdr:colOff>
      <xdr:row>108</xdr:row>
      <xdr:rowOff>45176</xdr:rowOff>
    </xdr:to>
    <xdr:cxnSp macro="">
      <xdr:nvCxnSpPr>
        <xdr:cNvPr id="773" name="直線コネクタ 772">
          <a:extLst>
            <a:ext uri="{FF2B5EF4-FFF2-40B4-BE49-F238E27FC236}">
              <a16:creationId xmlns:a16="http://schemas.microsoft.com/office/drawing/2014/main" id="{716C270A-68EE-4D4A-BB6E-15C3E8B73353}"/>
            </a:ext>
          </a:extLst>
        </xdr:cNvPr>
        <xdr:cNvCxnSpPr/>
      </xdr:nvCxnSpPr>
      <xdr:spPr>
        <a:xfrm flipV="1">
          <a:off x="15481300" y="18537282"/>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126637</xdr:rowOff>
    </xdr:from>
    <xdr:to>
      <xdr:col>76</xdr:col>
      <xdr:colOff>165100</xdr:colOff>
      <xdr:row>108</xdr:row>
      <xdr:rowOff>56787</xdr:rowOff>
    </xdr:to>
    <xdr:sp macro="" textlink="">
      <xdr:nvSpPr>
        <xdr:cNvPr id="774" name="楕円 773">
          <a:extLst>
            <a:ext uri="{FF2B5EF4-FFF2-40B4-BE49-F238E27FC236}">
              <a16:creationId xmlns:a16="http://schemas.microsoft.com/office/drawing/2014/main" id="{9AC2DE8D-3B93-46A0-8C9F-C1DED44C779F}"/>
            </a:ext>
          </a:extLst>
        </xdr:cNvPr>
        <xdr:cNvSpPr/>
      </xdr:nvSpPr>
      <xdr:spPr>
        <a:xfrm>
          <a:off x="14541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5987</xdr:rowOff>
    </xdr:from>
    <xdr:to>
      <xdr:col>81</xdr:col>
      <xdr:colOff>50800</xdr:colOff>
      <xdr:row>108</xdr:row>
      <xdr:rowOff>45176</xdr:rowOff>
    </xdr:to>
    <xdr:cxnSp macro="">
      <xdr:nvCxnSpPr>
        <xdr:cNvPr id="775" name="直線コネクタ 774">
          <a:extLst>
            <a:ext uri="{FF2B5EF4-FFF2-40B4-BE49-F238E27FC236}">
              <a16:creationId xmlns:a16="http://schemas.microsoft.com/office/drawing/2014/main" id="{B85DBC7F-3C23-42E2-88C2-F5BF3D2AFCEA}"/>
            </a:ext>
          </a:extLst>
        </xdr:cNvPr>
        <xdr:cNvCxnSpPr/>
      </xdr:nvCxnSpPr>
      <xdr:spPr>
        <a:xfrm>
          <a:off x="14592300" y="185225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776" name="楕円 775">
          <a:extLst>
            <a:ext uri="{FF2B5EF4-FFF2-40B4-BE49-F238E27FC236}">
              <a16:creationId xmlns:a16="http://schemas.microsoft.com/office/drawing/2014/main" id="{80194A0D-DB8A-4CA8-BE7B-E019EE2043BF}"/>
            </a:ext>
          </a:extLst>
        </xdr:cNvPr>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5987</xdr:rowOff>
    </xdr:from>
    <xdr:to>
      <xdr:col>76</xdr:col>
      <xdr:colOff>114300</xdr:colOff>
      <xdr:row>108</xdr:row>
      <xdr:rowOff>30480</xdr:rowOff>
    </xdr:to>
    <xdr:cxnSp macro="">
      <xdr:nvCxnSpPr>
        <xdr:cNvPr id="777" name="直線コネクタ 776">
          <a:extLst>
            <a:ext uri="{FF2B5EF4-FFF2-40B4-BE49-F238E27FC236}">
              <a16:creationId xmlns:a16="http://schemas.microsoft.com/office/drawing/2014/main" id="{A800F3D0-2287-4AC4-9027-592190320923}"/>
            </a:ext>
          </a:extLst>
        </xdr:cNvPr>
        <xdr:cNvCxnSpPr/>
      </xdr:nvCxnSpPr>
      <xdr:spPr>
        <a:xfrm flipV="1">
          <a:off x="13703300" y="185225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64588</xdr:rowOff>
    </xdr:from>
    <xdr:to>
      <xdr:col>67</xdr:col>
      <xdr:colOff>101600</xdr:colOff>
      <xdr:row>108</xdr:row>
      <xdr:rowOff>166188</xdr:rowOff>
    </xdr:to>
    <xdr:sp macro="" textlink="">
      <xdr:nvSpPr>
        <xdr:cNvPr id="778" name="楕円 777">
          <a:extLst>
            <a:ext uri="{FF2B5EF4-FFF2-40B4-BE49-F238E27FC236}">
              <a16:creationId xmlns:a16="http://schemas.microsoft.com/office/drawing/2014/main" id="{DB6267FB-CF82-4EFC-A82A-F290EFA6B807}"/>
            </a:ext>
          </a:extLst>
        </xdr:cNvPr>
        <xdr:cNvSpPr/>
      </xdr:nvSpPr>
      <xdr:spPr>
        <a:xfrm>
          <a:off x="1276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30480</xdr:rowOff>
    </xdr:from>
    <xdr:to>
      <xdr:col>71</xdr:col>
      <xdr:colOff>177800</xdr:colOff>
      <xdr:row>108</xdr:row>
      <xdr:rowOff>115388</xdr:rowOff>
    </xdr:to>
    <xdr:cxnSp macro="">
      <xdr:nvCxnSpPr>
        <xdr:cNvPr id="779" name="直線コネクタ 778">
          <a:extLst>
            <a:ext uri="{FF2B5EF4-FFF2-40B4-BE49-F238E27FC236}">
              <a16:creationId xmlns:a16="http://schemas.microsoft.com/office/drawing/2014/main" id="{CC7357CA-91AA-4868-97FB-8C42FB150AD8}"/>
            </a:ext>
          </a:extLst>
        </xdr:cNvPr>
        <xdr:cNvCxnSpPr/>
      </xdr:nvCxnSpPr>
      <xdr:spPr>
        <a:xfrm flipV="1">
          <a:off x="12814300" y="185470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80" name="n_1aveValue【庁舎】&#10;有形固定資産減価償却率">
          <a:extLst>
            <a:ext uri="{FF2B5EF4-FFF2-40B4-BE49-F238E27FC236}">
              <a16:creationId xmlns:a16="http://schemas.microsoft.com/office/drawing/2014/main" id="{6A6FA5D0-73EF-4949-8B15-1ACB87A31E83}"/>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1" name="n_2aveValue【庁舎】&#10;有形固定資産減価償却率">
          <a:extLst>
            <a:ext uri="{FF2B5EF4-FFF2-40B4-BE49-F238E27FC236}">
              <a16:creationId xmlns:a16="http://schemas.microsoft.com/office/drawing/2014/main" id="{F95A6312-D5B4-4C3E-9D5E-7C0313A3FE1E}"/>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82" name="n_3aveValue【庁舎】&#10;有形固定資産減価償却率">
          <a:extLst>
            <a:ext uri="{FF2B5EF4-FFF2-40B4-BE49-F238E27FC236}">
              <a16:creationId xmlns:a16="http://schemas.microsoft.com/office/drawing/2014/main" id="{5C1E5914-2185-4F7A-A517-97541F98831E}"/>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83" name="n_4aveValue【庁舎】&#10;有形固定資産減価償却率">
          <a:extLst>
            <a:ext uri="{FF2B5EF4-FFF2-40B4-BE49-F238E27FC236}">
              <a16:creationId xmlns:a16="http://schemas.microsoft.com/office/drawing/2014/main" id="{0CC6B8E5-2D02-4BC4-8FD0-DE83858FB0D2}"/>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87103</xdr:rowOff>
    </xdr:from>
    <xdr:ext cx="405111" cy="259045"/>
    <xdr:sp macro="" textlink="">
      <xdr:nvSpPr>
        <xdr:cNvPr id="784" name="n_1mainValue【庁舎】&#10;有形固定資産減価償却率">
          <a:extLst>
            <a:ext uri="{FF2B5EF4-FFF2-40B4-BE49-F238E27FC236}">
              <a16:creationId xmlns:a16="http://schemas.microsoft.com/office/drawing/2014/main" id="{6EABD11C-C630-46B1-AFA4-844EA69E7DD3}"/>
            </a:ext>
          </a:extLst>
        </xdr:cNvPr>
        <xdr:cNvSpPr txBox="1"/>
      </xdr:nvSpPr>
      <xdr:spPr>
        <a:xfrm>
          <a:off x="152660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47914</xdr:rowOff>
    </xdr:from>
    <xdr:ext cx="405111" cy="259045"/>
    <xdr:sp macro="" textlink="">
      <xdr:nvSpPr>
        <xdr:cNvPr id="785" name="n_2mainValue【庁舎】&#10;有形固定資産減価償却率">
          <a:extLst>
            <a:ext uri="{FF2B5EF4-FFF2-40B4-BE49-F238E27FC236}">
              <a16:creationId xmlns:a16="http://schemas.microsoft.com/office/drawing/2014/main" id="{E1A550B8-F3A8-4F05-9FBD-3BF257A3DEB9}"/>
            </a:ext>
          </a:extLst>
        </xdr:cNvPr>
        <xdr:cNvSpPr txBox="1"/>
      </xdr:nvSpPr>
      <xdr:spPr>
        <a:xfrm>
          <a:off x="14389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786" name="n_3mainValue【庁舎】&#10;有形固定資産減価償却率">
          <a:extLst>
            <a:ext uri="{FF2B5EF4-FFF2-40B4-BE49-F238E27FC236}">
              <a16:creationId xmlns:a16="http://schemas.microsoft.com/office/drawing/2014/main" id="{34FFDD2E-9E59-44DD-B5DB-B2674D222BD7}"/>
            </a:ext>
          </a:extLst>
        </xdr:cNvPr>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157315</xdr:rowOff>
    </xdr:from>
    <xdr:ext cx="405111" cy="259045"/>
    <xdr:sp macro="" textlink="">
      <xdr:nvSpPr>
        <xdr:cNvPr id="787" name="n_4mainValue【庁舎】&#10;有形固定資産減価償却率">
          <a:extLst>
            <a:ext uri="{FF2B5EF4-FFF2-40B4-BE49-F238E27FC236}">
              <a16:creationId xmlns:a16="http://schemas.microsoft.com/office/drawing/2014/main" id="{B0F3FBF4-2D4F-45F4-A27C-CFD9498B5796}"/>
            </a:ext>
          </a:extLst>
        </xdr:cNvPr>
        <xdr:cNvSpPr txBox="1"/>
      </xdr:nvSpPr>
      <xdr:spPr>
        <a:xfrm>
          <a:off x="12611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1DCB0CDA-AB86-4DFC-886C-1941823662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E0FAD9A1-915E-461E-9660-897D500C18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54302E7-3923-43B2-8030-5AE9F31282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421D24C7-4555-4BDE-B0DB-E18B3D8A56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91D2C4E7-22D7-4D7B-BC05-7AF45BC329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F22D8593-427F-480D-925C-D465C399F8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C6765BD1-A7EC-4920-AC98-0EFA069924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6B0606DD-C9AD-497D-A98C-0A5D5D7375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530729A1-82AD-418C-A188-25CF38BFA3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EFBF1965-7379-42A0-85D9-BC38609B11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DF7FB41B-51D6-4127-B58B-60562A642FB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277729F8-3273-4F57-AC3F-1DEA84BEA3B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4B06BDCD-C25C-46AA-B388-293A2726404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4AA95EC9-17A7-4F98-893B-7FC4FFD6A71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C47987A6-5D67-4504-AA78-B63B37320EF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E92A31D8-A95E-433A-9931-B66388FF538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0898059C-D7DF-4C42-AFD3-E229D1C18C8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B34279AE-172E-4E34-AE0B-96FC47CC8BD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83C9275F-0F64-40B7-8A40-666003D309C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3A0D3684-65F1-42FF-AF5D-D767E856EE1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FB40CBC2-1BE5-48F1-9B91-9E4E51C3F59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1EABD53A-8AC5-4CFA-8F5A-A77D8F283E2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AB1250F1-4DB3-4F26-8F9D-AEA6658510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32783215-E564-47F7-A66E-573D8F2B9C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6EB906FA-E8D3-4C47-B3A2-FE9C426A78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3" name="直線コネクタ 812">
          <a:extLst>
            <a:ext uri="{FF2B5EF4-FFF2-40B4-BE49-F238E27FC236}">
              <a16:creationId xmlns:a16="http://schemas.microsoft.com/office/drawing/2014/main" id="{1256E62D-34FA-4F4D-8C9F-843D93E9C767}"/>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4" name="【庁舎】&#10;一人当たり面積最小値テキスト">
          <a:extLst>
            <a:ext uri="{FF2B5EF4-FFF2-40B4-BE49-F238E27FC236}">
              <a16:creationId xmlns:a16="http://schemas.microsoft.com/office/drawing/2014/main" id="{AF272891-E629-4140-ACF3-45B6EE9B129E}"/>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5" name="直線コネクタ 814">
          <a:extLst>
            <a:ext uri="{FF2B5EF4-FFF2-40B4-BE49-F238E27FC236}">
              <a16:creationId xmlns:a16="http://schemas.microsoft.com/office/drawing/2014/main" id="{E3430D0C-D303-492D-80BD-7C5D108C6339}"/>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6" name="【庁舎】&#10;一人当たり面積最大値テキスト">
          <a:extLst>
            <a:ext uri="{FF2B5EF4-FFF2-40B4-BE49-F238E27FC236}">
              <a16:creationId xmlns:a16="http://schemas.microsoft.com/office/drawing/2014/main" id="{2F270746-D6D2-4DD0-B141-BB7C0D6F18CC}"/>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17" name="直線コネクタ 816">
          <a:extLst>
            <a:ext uri="{FF2B5EF4-FFF2-40B4-BE49-F238E27FC236}">
              <a16:creationId xmlns:a16="http://schemas.microsoft.com/office/drawing/2014/main" id="{0B796920-5BA4-40A7-9B77-3B1C450CAE9F}"/>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18" name="【庁舎】&#10;一人当たり面積平均値テキスト">
          <a:extLst>
            <a:ext uri="{FF2B5EF4-FFF2-40B4-BE49-F238E27FC236}">
              <a16:creationId xmlns:a16="http://schemas.microsoft.com/office/drawing/2014/main" id="{0A6E81BB-539F-481B-AAFB-7028E90ED5FB}"/>
            </a:ext>
          </a:extLst>
        </xdr:cNvPr>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19" name="フローチャート: 判断 818">
          <a:extLst>
            <a:ext uri="{FF2B5EF4-FFF2-40B4-BE49-F238E27FC236}">
              <a16:creationId xmlns:a16="http://schemas.microsoft.com/office/drawing/2014/main" id="{5473E9D5-811E-4900-A23A-5A0BD6785CCA}"/>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0" name="フローチャート: 判断 819">
          <a:extLst>
            <a:ext uri="{FF2B5EF4-FFF2-40B4-BE49-F238E27FC236}">
              <a16:creationId xmlns:a16="http://schemas.microsoft.com/office/drawing/2014/main" id="{CFF850A2-00F8-4B1C-AF08-4972C15A0F64}"/>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1" name="フローチャート: 判断 820">
          <a:extLst>
            <a:ext uri="{FF2B5EF4-FFF2-40B4-BE49-F238E27FC236}">
              <a16:creationId xmlns:a16="http://schemas.microsoft.com/office/drawing/2014/main" id="{99F20FC6-D047-4760-9A20-52BA7ED501AD}"/>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22" name="フローチャート: 判断 821">
          <a:extLst>
            <a:ext uri="{FF2B5EF4-FFF2-40B4-BE49-F238E27FC236}">
              <a16:creationId xmlns:a16="http://schemas.microsoft.com/office/drawing/2014/main" id="{4EBAF226-1AC4-4D50-ADAA-1C5F0DDED23F}"/>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23" name="フローチャート: 判断 822">
          <a:extLst>
            <a:ext uri="{FF2B5EF4-FFF2-40B4-BE49-F238E27FC236}">
              <a16:creationId xmlns:a16="http://schemas.microsoft.com/office/drawing/2014/main" id="{E4CE7483-418D-445F-95FC-FA8C94E9978B}"/>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815458F-AE96-47B0-9946-2DF33C9D4F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263B2D5-62DE-4D3D-90F6-C7AA19C541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B59B700B-F3F8-43AE-8D29-8332745117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0315A37-3A98-4A45-B88C-A49479E341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FC30507-EA24-4A4C-9485-4C23A3F966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9" name="楕円 828">
          <a:extLst>
            <a:ext uri="{FF2B5EF4-FFF2-40B4-BE49-F238E27FC236}">
              <a16:creationId xmlns:a16="http://schemas.microsoft.com/office/drawing/2014/main" id="{3F348E91-A211-40A4-BF3E-32336E83E9C9}"/>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30" name="【庁舎】&#10;一人当たり面積該当値テキスト">
          <a:extLst>
            <a:ext uri="{FF2B5EF4-FFF2-40B4-BE49-F238E27FC236}">
              <a16:creationId xmlns:a16="http://schemas.microsoft.com/office/drawing/2014/main" id="{89A8B282-6089-40AF-81D4-4586C2CC06FD}"/>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831" name="楕円 830">
          <a:extLst>
            <a:ext uri="{FF2B5EF4-FFF2-40B4-BE49-F238E27FC236}">
              <a16:creationId xmlns:a16="http://schemas.microsoft.com/office/drawing/2014/main" id="{330F7B18-D6CA-453F-B41A-96F9C1C1BB1F}"/>
            </a:ext>
          </a:extLst>
        </xdr:cNvPr>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25581</xdr:rowOff>
    </xdr:to>
    <xdr:cxnSp macro="">
      <xdr:nvCxnSpPr>
        <xdr:cNvPr id="832" name="直線コネクタ 831">
          <a:extLst>
            <a:ext uri="{FF2B5EF4-FFF2-40B4-BE49-F238E27FC236}">
              <a16:creationId xmlns:a16="http://schemas.microsoft.com/office/drawing/2014/main" id="{4A083449-0C84-4DE8-99D7-463AAA209AC6}"/>
            </a:ext>
          </a:extLst>
        </xdr:cNvPr>
        <xdr:cNvCxnSpPr/>
      </xdr:nvCxnSpPr>
      <xdr:spPr>
        <a:xfrm flipV="1">
          <a:off x="21323300" y="183642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33" name="楕円 832">
          <a:extLst>
            <a:ext uri="{FF2B5EF4-FFF2-40B4-BE49-F238E27FC236}">
              <a16:creationId xmlns:a16="http://schemas.microsoft.com/office/drawing/2014/main" id="{491249A8-99AF-4D92-BA1A-CD9179559990}"/>
            </a:ext>
          </a:extLst>
        </xdr:cNvPr>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30480</xdr:rowOff>
    </xdr:to>
    <xdr:cxnSp macro="">
      <xdr:nvCxnSpPr>
        <xdr:cNvPr id="834" name="直線コネクタ 833">
          <a:extLst>
            <a:ext uri="{FF2B5EF4-FFF2-40B4-BE49-F238E27FC236}">
              <a16:creationId xmlns:a16="http://schemas.microsoft.com/office/drawing/2014/main" id="{7E9A951F-8F59-4CE0-9340-865D406EA099}"/>
            </a:ext>
          </a:extLst>
        </xdr:cNvPr>
        <xdr:cNvCxnSpPr/>
      </xdr:nvCxnSpPr>
      <xdr:spPr>
        <a:xfrm flipV="1">
          <a:off x="20434300" y="183707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835" name="楕円 834">
          <a:extLst>
            <a:ext uri="{FF2B5EF4-FFF2-40B4-BE49-F238E27FC236}">
              <a16:creationId xmlns:a16="http://schemas.microsoft.com/office/drawing/2014/main" id="{898651E5-B619-4779-BB77-2E17242826A0}"/>
            </a:ext>
          </a:extLst>
        </xdr:cNvPr>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35379</xdr:rowOff>
    </xdr:to>
    <xdr:cxnSp macro="">
      <xdr:nvCxnSpPr>
        <xdr:cNvPr id="836" name="直線コネクタ 835">
          <a:extLst>
            <a:ext uri="{FF2B5EF4-FFF2-40B4-BE49-F238E27FC236}">
              <a16:creationId xmlns:a16="http://schemas.microsoft.com/office/drawing/2014/main" id="{80AFB292-9454-4DB6-9A27-AF902943E789}"/>
            </a:ext>
          </a:extLst>
        </xdr:cNvPr>
        <xdr:cNvCxnSpPr/>
      </xdr:nvCxnSpPr>
      <xdr:spPr>
        <a:xfrm flipV="1">
          <a:off x="19545300" y="183756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837" name="楕円 836">
          <a:extLst>
            <a:ext uri="{FF2B5EF4-FFF2-40B4-BE49-F238E27FC236}">
              <a16:creationId xmlns:a16="http://schemas.microsoft.com/office/drawing/2014/main" id="{7A668A61-D634-4DB2-8EF7-1FB43869414A}"/>
            </a:ext>
          </a:extLst>
        </xdr:cNvPr>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35379</xdr:rowOff>
    </xdr:from>
    <xdr:to>
      <xdr:col>102</xdr:col>
      <xdr:colOff>114300</xdr:colOff>
      <xdr:row>107</xdr:row>
      <xdr:rowOff>38644</xdr:rowOff>
    </xdr:to>
    <xdr:cxnSp macro="">
      <xdr:nvCxnSpPr>
        <xdr:cNvPr id="838" name="直線コネクタ 837">
          <a:extLst>
            <a:ext uri="{FF2B5EF4-FFF2-40B4-BE49-F238E27FC236}">
              <a16:creationId xmlns:a16="http://schemas.microsoft.com/office/drawing/2014/main" id="{8A435CAA-FD05-4518-8528-C04DC7ADE041}"/>
            </a:ext>
          </a:extLst>
        </xdr:cNvPr>
        <xdr:cNvCxnSpPr/>
      </xdr:nvCxnSpPr>
      <xdr:spPr>
        <a:xfrm flipV="1">
          <a:off x="18656300" y="18380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39" name="n_1aveValue【庁舎】&#10;一人当たり面積">
          <a:extLst>
            <a:ext uri="{FF2B5EF4-FFF2-40B4-BE49-F238E27FC236}">
              <a16:creationId xmlns:a16="http://schemas.microsoft.com/office/drawing/2014/main" id="{96EC85EA-8E8D-46DD-8E6F-5528443899B1}"/>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0" name="n_2aveValue【庁舎】&#10;一人当たり面積">
          <a:extLst>
            <a:ext uri="{FF2B5EF4-FFF2-40B4-BE49-F238E27FC236}">
              <a16:creationId xmlns:a16="http://schemas.microsoft.com/office/drawing/2014/main" id="{F0D13A77-D492-4941-9BF6-469F0B34F908}"/>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41" name="n_3aveValue【庁舎】&#10;一人当たり面積">
          <a:extLst>
            <a:ext uri="{FF2B5EF4-FFF2-40B4-BE49-F238E27FC236}">
              <a16:creationId xmlns:a16="http://schemas.microsoft.com/office/drawing/2014/main" id="{49D0B4BB-3E6D-4E4C-BA07-33DBEB2D76A2}"/>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42" name="n_4aveValue【庁舎】&#10;一人当たり面積">
          <a:extLst>
            <a:ext uri="{FF2B5EF4-FFF2-40B4-BE49-F238E27FC236}">
              <a16:creationId xmlns:a16="http://schemas.microsoft.com/office/drawing/2014/main" id="{CD598624-E234-4EF6-BC7A-FC6701571647}"/>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843" name="n_1mainValue【庁舎】&#10;一人当たり面積">
          <a:extLst>
            <a:ext uri="{FF2B5EF4-FFF2-40B4-BE49-F238E27FC236}">
              <a16:creationId xmlns:a16="http://schemas.microsoft.com/office/drawing/2014/main" id="{6D1E37A7-A586-4D1D-9765-9C0CF99357AD}"/>
            </a:ext>
          </a:extLst>
        </xdr:cNvPr>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4" name="n_2mainValue【庁舎】&#10;一人当たり面積">
          <a:extLst>
            <a:ext uri="{FF2B5EF4-FFF2-40B4-BE49-F238E27FC236}">
              <a16:creationId xmlns:a16="http://schemas.microsoft.com/office/drawing/2014/main" id="{8AD5CF55-CD91-4099-AE01-3CDBE0FF80DB}"/>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77306</xdr:rowOff>
    </xdr:from>
    <xdr:ext cx="469744" cy="259045"/>
    <xdr:sp macro="" textlink="">
      <xdr:nvSpPr>
        <xdr:cNvPr id="845" name="n_3mainValue【庁舎】&#10;一人当たり面積">
          <a:extLst>
            <a:ext uri="{FF2B5EF4-FFF2-40B4-BE49-F238E27FC236}">
              <a16:creationId xmlns:a16="http://schemas.microsoft.com/office/drawing/2014/main" id="{EBA89256-32BE-48F2-A723-83E8DE278E6E}"/>
            </a:ext>
          </a:extLst>
        </xdr:cNvPr>
        <xdr:cNvSpPr txBox="1"/>
      </xdr:nvSpPr>
      <xdr:spPr>
        <a:xfrm>
          <a:off x="19310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80571</xdr:rowOff>
    </xdr:from>
    <xdr:ext cx="469744" cy="259045"/>
    <xdr:sp macro="" textlink="">
      <xdr:nvSpPr>
        <xdr:cNvPr id="846" name="n_4mainValue【庁舎】&#10;一人当たり面積">
          <a:extLst>
            <a:ext uri="{FF2B5EF4-FFF2-40B4-BE49-F238E27FC236}">
              <a16:creationId xmlns:a16="http://schemas.microsoft.com/office/drawing/2014/main" id="{C043EDFE-0BF1-4B31-8D17-4B065302D891}"/>
            </a:ext>
          </a:extLst>
        </xdr:cNvPr>
        <xdr:cNvSpPr txBox="1"/>
      </xdr:nvSpPr>
      <xdr:spPr>
        <a:xfrm>
          <a:off x="18421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D4C89C4D-B696-4534-9669-3F82362D87A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7327C42F-F6E5-4534-98B8-AD10F975AF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197EA9DD-3124-4711-81FB-307027DED7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有形固定資産減価償却のうち一般廃棄物処理施設や福祉施設については、類似団体と比較して低くなっています。一般廃棄物処理施設は直近での整備がなされており、福祉施設は当町では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箇所のみとなっており増減はしていません。</a:t>
          </a:r>
          <a:endParaRPr lang="ja-JP" altLang="ja-JP" sz="1400">
            <a:effectLst/>
          </a:endParaRPr>
        </a:p>
        <a:p>
          <a:r>
            <a:rPr kumimoji="1" lang="ja-JP" altLang="ja-JP" sz="1100">
              <a:solidFill>
                <a:schemeClr val="dk1"/>
              </a:solidFill>
              <a:effectLst/>
              <a:latin typeface="+mn-lt"/>
              <a:ea typeface="+mn-ea"/>
              <a:cs typeface="+mn-cs"/>
            </a:rPr>
            <a:t>庁舎については、老朽化が進んでおり、長寿命化を見据えた大規模改修の必要性も見込んでいかなければならない状況です。</a:t>
          </a:r>
          <a:endParaRPr lang="ja-JP" altLang="ja-JP" sz="1400">
            <a:effectLst/>
          </a:endParaRPr>
        </a:p>
        <a:p>
          <a:r>
            <a:rPr kumimoji="1" lang="ja-JP" altLang="ja-JP" sz="1100">
              <a:solidFill>
                <a:schemeClr val="dk1"/>
              </a:solidFill>
              <a:effectLst/>
              <a:latin typeface="+mn-lt"/>
              <a:ea typeface="+mn-ea"/>
              <a:cs typeface="+mn-cs"/>
            </a:rPr>
            <a:t>その他の指標については概ね類似団体平均と近似していますが、状況に応じて施設等の整備・更新等を行っていきます。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22,196
21,970
89.40
9,489,392
8,820,323
653,083
5,647,894
5,934,028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25</xdr:row>
      <xdr:rowOff>1814</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083957"/>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当町の財政力指数は、令和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となり、類似団体の平均と比較すると</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ポイント低くなっています。町の総合振興計画にあたる「第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期ましこ未来計画」のもと税収増に努めてまいりますが、長引く景気低迷と人口減少の中、期待しづらい状況にあります。</a:t>
          </a:r>
        </a:p>
        <a:p>
          <a:r>
            <a:rPr kumimoji="1" lang="ja-JP" altLang="en-US" sz="1300">
              <a:latin typeface="ＭＳ Ｐゴシック" panose="020B0600070205080204" pitchFamily="50" charset="-128"/>
              <a:ea typeface="ＭＳ Ｐゴシック" panose="020B0600070205080204" pitchFamily="50" charset="-128"/>
            </a:rPr>
            <a:t>　今後の少子高齢化社会に対応するため、町税の徴収率向上対策やふるさと納税等による歳入の確保、事業の取捨選択等歳出の削減に努めながら、財政基盤の強化を図っていきます。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090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当町の経常収支比率は、普通交付税の増加により、対前年比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％となっており、類似団体より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今後も福祉関係経費等の増加が見込まれるため、引き続き行政評価による事務事業の整理・合理化や行財政改革による事務的経費の削減に努めるとともに、町税などの自主財源の確保を図ります。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119126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0947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15240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2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15240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349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63</xdr:row>
      <xdr:rowOff>133604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770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100855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当町の人件費物件費等の状況は、人件費、物件費ともに増加したため、令和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8,656</a:t>
          </a:r>
          <a:r>
            <a:rPr kumimoji="1" lang="ja-JP" altLang="en-US" sz="1300">
              <a:latin typeface="ＭＳ Ｐゴシック" panose="020B0600070205080204" pitchFamily="50" charset="-128"/>
              <a:ea typeface="ＭＳ Ｐゴシック" panose="020B0600070205080204" pitchFamily="50" charset="-128"/>
            </a:rPr>
            <a:t>円の増加となりました。類似団体の平均と比較すると</a:t>
          </a:r>
          <a:r>
            <a:rPr kumimoji="1" lang="en-US" altLang="ja-JP" sz="1300">
              <a:latin typeface="ＭＳ Ｐゴシック" panose="020B0600070205080204" pitchFamily="50" charset="-128"/>
              <a:ea typeface="ＭＳ Ｐゴシック" panose="020B0600070205080204" pitchFamily="50" charset="-128"/>
            </a:rPr>
            <a:t>27,184</a:t>
          </a:r>
          <a:r>
            <a:rPr kumimoji="1" lang="ja-JP" altLang="en-US" sz="1300">
              <a:latin typeface="ＭＳ Ｐゴシック" panose="020B0600070205080204" pitchFamily="50" charset="-128"/>
              <a:ea typeface="ＭＳ Ｐゴシック" panose="020B0600070205080204" pitchFamily="50" charset="-128"/>
            </a:rPr>
            <a:t>円低く、同団体内第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位の低さとなっています。</a:t>
          </a:r>
        </a:p>
        <a:p>
          <a:r>
            <a:rPr kumimoji="1" lang="ja-JP" altLang="en-US" sz="1300">
              <a:latin typeface="ＭＳ Ｐゴシック" panose="020B0600070205080204" pitchFamily="50" charset="-128"/>
              <a:ea typeface="ＭＳ Ｐゴシック" panose="020B0600070205080204" pitchFamily="50" charset="-128"/>
            </a:rPr>
            <a:t>　今後も事務事業の整理・合理化を進めるとともに、職員の定員管理による人件費の抑制や物件費等の削減に努めていきます。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110049</xdr:rowOff>
    </xdr:from>
    <xdr:to>
      <xdr:col>23</xdr:col>
      <xdr:colOff>133350</xdr:colOff>
      <xdr:row>82</xdr:row>
      <xdr:rowOff>38060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7499"/>
          <a:ext cx="838200" cy="9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16046</xdr:rowOff>
    </xdr:from>
    <xdr:to>
      <xdr:col>19</xdr:col>
      <xdr:colOff>133350</xdr:colOff>
      <xdr:row>81</xdr:row>
      <xdr:rowOff>110049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03496"/>
          <a:ext cx="889000" cy="9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64374</xdr:rowOff>
    </xdr:from>
    <xdr:to>
      <xdr:col>15</xdr:col>
      <xdr:colOff>82550</xdr:colOff>
      <xdr:row>81</xdr:row>
      <xdr:rowOff>16046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80374"/>
          <a:ext cx="889000" cy="12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167514</xdr:rowOff>
    </xdr:from>
    <xdr:to>
      <xdr:col>11</xdr:col>
      <xdr:colOff>31750</xdr:colOff>
      <xdr:row>80</xdr:row>
      <xdr:rowOff>64374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12064"/>
          <a:ext cx="889000" cy="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158710</xdr:rowOff>
    </xdr:from>
    <xdr:to>
      <xdr:col>23</xdr:col>
      <xdr:colOff>184150</xdr:colOff>
      <xdr:row>82</xdr:row>
      <xdr:rowOff>88860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3787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59249</xdr:rowOff>
    </xdr:from>
    <xdr:to>
      <xdr:col>19</xdr:col>
      <xdr:colOff>184150</xdr:colOff>
      <xdr:row>81</xdr:row>
      <xdr:rowOff>160849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171026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136696</xdr:rowOff>
    </xdr:from>
    <xdr:to>
      <xdr:col>15</xdr:col>
      <xdr:colOff>133350</xdr:colOff>
      <xdr:row>81</xdr:row>
      <xdr:rowOff>66846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77023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2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13574</xdr:rowOff>
    </xdr:from>
    <xdr:to>
      <xdr:col>11</xdr:col>
      <xdr:colOff>82550</xdr:colOff>
      <xdr:row>80</xdr:row>
      <xdr:rowOff>115174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125351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9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116714</xdr:rowOff>
    </xdr:from>
    <xdr:to>
      <xdr:col>7</xdr:col>
      <xdr:colOff>31750</xdr:colOff>
      <xdr:row>80</xdr:row>
      <xdr:rowOff>46864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57041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町の給与水準は、前年度と同値ですが、類似団体の平均を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ポイント下回っています。引き続き職務給の原則を遵守し、給与水準の適正化に努めていきます。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117021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1199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167821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119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当町の定員管理の状況は、対前年比</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人の増ですが、類似団体平均を</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人下回る</a:t>
          </a:r>
          <a:r>
            <a:rPr kumimoji="1" lang="en-US" altLang="ja-JP" sz="1300">
              <a:latin typeface="ＭＳ Ｐゴシック" panose="020B0600070205080204" pitchFamily="50" charset="-128"/>
              <a:ea typeface="ＭＳ Ｐゴシック" panose="020B0600070205080204" pitchFamily="50" charset="-128"/>
            </a:rPr>
            <a:t>6.08</a:t>
          </a:r>
          <a:r>
            <a:rPr kumimoji="1" lang="ja-JP" altLang="en-US" sz="1300">
              <a:latin typeface="ＭＳ Ｐゴシック" panose="020B0600070205080204" pitchFamily="50" charset="-128"/>
              <a:ea typeface="ＭＳ Ｐゴシック" panose="020B0600070205080204" pitchFamily="50" charset="-128"/>
            </a:rPr>
            <a:t>人となり、類似団体で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番目に少ない職員数となっています。</a:t>
          </a:r>
        </a:p>
        <a:p>
          <a:r>
            <a:rPr kumimoji="1" lang="ja-JP" altLang="en-US" sz="1300">
              <a:latin typeface="ＭＳ Ｐゴシック" panose="020B0600070205080204" pitchFamily="50" charset="-128"/>
              <a:ea typeface="ＭＳ Ｐゴシック" panose="020B0600070205080204" pitchFamily="50" charset="-128"/>
            </a:rPr>
            <a:t>　事務事業の合理化や民間委託の推進等により、引き続き定員管理の適正化に努めていきます。</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160655</xdr:rowOff>
    </xdr:from>
    <xdr:to>
      <xdr:col>81</xdr:col>
      <xdr:colOff>44450</xdr:colOff>
      <xdr:row>60</xdr:row>
      <xdr:rowOff>4717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76205"/>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160655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675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139972</xdr:rowOff>
    </xdr:from>
    <xdr:to>
      <xdr:col>72</xdr:col>
      <xdr:colOff>203200</xdr:colOff>
      <xdr:row>59</xdr:row>
      <xdr:rowOff>152037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555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134801</xdr:rowOff>
    </xdr:from>
    <xdr:to>
      <xdr:col>68</xdr:col>
      <xdr:colOff>152400</xdr:colOff>
      <xdr:row>59</xdr:row>
      <xdr:rowOff>139972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5035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125367</xdr:rowOff>
    </xdr:from>
    <xdr:to>
      <xdr:col>81</xdr:col>
      <xdr:colOff>95250</xdr:colOff>
      <xdr:row>60</xdr:row>
      <xdr:rowOff>55517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141894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109855</xdr:rowOff>
    </xdr:from>
    <xdr:to>
      <xdr:col>77</xdr:col>
      <xdr:colOff>95250</xdr:colOff>
      <xdr:row>60</xdr:row>
      <xdr:rowOff>40005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50182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89172</xdr:rowOff>
    </xdr:from>
    <xdr:to>
      <xdr:col>68</xdr:col>
      <xdr:colOff>203200</xdr:colOff>
      <xdr:row>60</xdr:row>
      <xdr:rowOff>19322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29499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84001</xdr:rowOff>
    </xdr:from>
    <xdr:to>
      <xdr:col>64</xdr:col>
      <xdr:colOff>152400</xdr:colOff>
      <xdr:row>60</xdr:row>
      <xdr:rowOff>14151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24328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当町の実質公債費比率は、標準税収入額等が減少したこと等により、令和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％となりました。今後も大型事業が予定されているため、特定財源の確保により新規発行債の抑制に努めていきます。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92287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108373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116417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124460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当町の将来負担比率は、対前年比</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ポイント減、類似団体の平均を</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となっています。財政調整基金を始めとする充当可能財源等の増等により、将来負担比率が減少となりました。今後も普通建設事業等の実施にあたっては、補助金等特定財源の確保や基金管理等を十分に行い、将来負担の減少に向けた行財政改革を進めていきます。</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140081</xdr:rowOff>
    </xdr:from>
    <xdr:to>
      <xdr:col>81</xdr:col>
      <xdr:colOff>44450</xdr:colOff>
      <xdr:row>15</xdr:row>
      <xdr:rowOff>111802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540381"/>
          <a:ext cx="8382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111802</xdr:rowOff>
    </xdr:from>
    <xdr:to>
      <xdr:col>77</xdr:col>
      <xdr:colOff>44450</xdr:colOff>
      <xdr:row>16</xdr:row>
      <xdr:rowOff>28829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683552"/>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3895</xdr:rowOff>
    </xdr:from>
    <xdr:to>
      <xdr:col>72</xdr:col>
      <xdr:colOff>203200</xdr:colOff>
      <xdr:row>16</xdr:row>
      <xdr:rowOff>28829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74709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3090</xdr:rowOff>
    </xdr:from>
    <xdr:to>
      <xdr:col>68</xdr:col>
      <xdr:colOff>152400</xdr:colOff>
      <xdr:row>16</xdr:row>
      <xdr:rowOff>3895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746290"/>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89281</xdr:rowOff>
    </xdr:from>
    <xdr:to>
      <xdr:col>81</xdr:col>
      <xdr:colOff>95250</xdr:colOff>
      <xdr:row>15</xdr:row>
      <xdr:rowOff>19431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61358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61002</xdr:rowOff>
    </xdr:from>
    <xdr:to>
      <xdr:col>77</xdr:col>
      <xdr:colOff>95250</xdr:colOff>
      <xdr:row>15</xdr:row>
      <xdr:rowOff>162602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149479</xdr:rowOff>
    </xdr:from>
    <xdr:to>
      <xdr:col>73</xdr:col>
      <xdr:colOff>44450</xdr:colOff>
      <xdr:row>16</xdr:row>
      <xdr:rowOff>79629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64406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124545</xdr:rowOff>
    </xdr:from>
    <xdr:to>
      <xdr:col>68</xdr:col>
      <xdr:colOff>203200</xdr:colOff>
      <xdr:row>16</xdr:row>
      <xdr:rowOff>54695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39472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123740</xdr:rowOff>
    </xdr:from>
    <xdr:to>
      <xdr:col>64</xdr:col>
      <xdr:colOff>152400</xdr:colOff>
      <xdr:row>16</xdr:row>
      <xdr:rowOff>53890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38667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99786</xdr:colOff>
      <xdr:row>26</xdr:row>
      <xdr:rowOff>90713</xdr:rowOff>
    </xdr:from>
    <xdr:ext cx="9099176" cy="425758"/>
    <xdr:sp macro="" textlink="">
      <xdr:nvSpPr>
        <xdr:cNvPr id="480" name="テキスト ボックス 479">
          <a:extLst>
            <a:ext uri="{FF2B5EF4-FFF2-40B4-BE49-F238E27FC236}">
              <a16:creationId xmlns:a16="http://schemas.microsoft.com/office/drawing/2014/main" id="{2E164F17-BA3D-415B-90B3-284AAA911250}"/>
            </a:ext>
          </a:extLst>
        </xdr:cNvPr>
        <xdr:cNvSpPr txBox="1"/>
      </xdr:nvSpPr>
      <xdr:spPr>
        <a:xfrm>
          <a:off x="671286" y="4336142"/>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22,196
21,970
89.40
9,489,392
8,820,323
653,083
5,647,894
5,934,028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％で類似団体より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ポイント低い割合となっています。定員管理の状況でも、職員数は低い値で推移しており、今後も給与の適正化等により人件費の削減を図っていきます。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物件費に係る経常収支比率は前年度と同値ですが、類似団体内で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位と低い数値になっています。</a:t>
          </a:r>
        </a:p>
        <a:p>
          <a:r>
            <a:rPr kumimoji="1" lang="ja-JP" altLang="en-US" sz="1300">
              <a:latin typeface="ＭＳ Ｐゴシック" panose="020B0600070205080204" pitchFamily="50" charset="-128"/>
              <a:ea typeface="ＭＳ Ｐゴシック" panose="020B0600070205080204" pitchFamily="50" charset="-128"/>
            </a:rPr>
            <a:t>　物件費の削減については、継続的に取り組んでいるところであり、今後も同レベルの水準を保てるよう努めていきます。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15</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16</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0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％で、類似団体内で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番目に高い割合となっています。障がい者自立支援や保育所及び認定こども園運営費等の子育て支援関係の経費が主なものとなっています。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59</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1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135165</xdr:rowOff>
    </xdr:from>
    <xdr:to>
      <xdr:col>24</xdr:col>
      <xdr:colOff>114300</xdr:colOff>
      <xdr:row>59</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25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58</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098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364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61685</xdr:rowOff>
    </xdr:from>
    <xdr:to>
      <xdr:col>11</xdr:col>
      <xdr:colOff>9525</xdr:colOff>
      <xdr:row>60</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48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155320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xdr:rowOff>
    </xdr:from>
    <xdr:to>
      <xdr:col>11</xdr:col>
      <xdr:colOff>60325</xdr:colOff>
      <xdr:row>60</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92528</xdr:rowOff>
    </xdr:from>
    <xdr:to>
      <xdr:col>6</xdr:col>
      <xdr:colOff>171450</xdr:colOff>
      <xdr:row>61</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％であり、類似団体の平均と同値となっています。前年から増加した要因としては、繰出金の増が考えられます。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67128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13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34472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34472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34472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159855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％であり、類似団体内の平均を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ポイント超えています。これは、当町ではごみ処理、し尿処理、常備消防、水道事業等を一部事務組合で行っており、その負担金等によるものと推測されます。</a:t>
          </a:r>
        </a:p>
        <a:p>
          <a:r>
            <a:rPr kumimoji="1" lang="ja-JP" altLang="en-US" sz="1300">
              <a:latin typeface="ＭＳ Ｐゴシック" panose="020B0600070205080204" pitchFamily="50" charset="-128"/>
              <a:ea typeface="ＭＳ Ｐゴシック" panose="020B0600070205080204" pitchFamily="50" charset="-128"/>
            </a:rPr>
            <a:t>　今後は、一部事務組合負担金以外の各種負担金・補助金等の費用対効果を見極めながら、経費の削減に努めていきます。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147574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106426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106426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公債費に係る経常収支比率は、対前年比　</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％で、類似団体の平均を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ポイント上回っています。平成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年度以降は小学校建設の償還がはじまったこと等により、元金の償還額が増加しましたが、令和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年度で小学校建設償還の一部が終了したため減少の見込みです。　しかし、今後も大型整備事業が集中する見込みがあるため、財政上有利な起債の活用に努めるとともに、特定財源の確保による借入額の抑制を図っていきます。</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143002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715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8128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8128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143002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公債費以外の経常収支比率は、対前年比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％と減少しましたが、類似団体の平均を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ポイント上回っています。減少の要因は、扶助費の減少によるものです。</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37846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709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39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83565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51563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98823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128524</xdr:rowOff>
    </xdr:from>
    <xdr:to>
      <xdr:col>29</xdr:col>
      <xdr:colOff>127000</xdr:colOff>
      <xdr:row>19</xdr:row>
      <xdr:rowOff>1918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62249"/>
          <a:ext cx="6477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1918</xdr:rowOff>
    </xdr:from>
    <xdr:to>
      <xdr:col>26</xdr:col>
      <xdr:colOff>50800</xdr:colOff>
      <xdr:row>19</xdr:row>
      <xdr:rowOff>68440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07093"/>
          <a:ext cx="698500" cy="6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68440</xdr:rowOff>
    </xdr:from>
    <xdr:to>
      <xdr:col>22</xdr:col>
      <xdr:colOff>114300</xdr:colOff>
      <xdr:row>19</xdr:row>
      <xdr:rowOff>94386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73615"/>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94386</xdr:rowOff>
    </xdr:from>
    <xdr:to>
      <xdr:col>18</xdr:col>
      <xdr:colOff>177800</xdr:colOff>
      <xdr:row>19</xdr:row>
      <xdr:rowOff>162719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99561"/>
          <a:ext cx="698500" cy="68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77724</xdr:rowOff>
    </xdr:from>
    <xdr:to>
      <xdr:col>29</xdr:col>
      <xdr:colOff>177800</xdr:colOff>
      <xdr:row>19</xdr:row>
      <xdr:rowOff>7874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49801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122568</xdr:rowOff>
    </xdr:from>
    <xdr:to>
      <xdr:col>26</xdr:col>
      <xdr:colOff>101600</xdr:colOff>
      <xdr:row>19</xdr:row>
      <xdr:rowOff>52718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5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37495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4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17640</xdr:rowOff>
    </xdr:from>
    <xdr:to>
      <xdr:col>22</xdr:col>
      <xdr:colOff>165100</xdr:colOff>
      <xdr:row>19</xdr:row>
      <xdr:rowOff>119240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2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104017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0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43586</xdr:rowOff>
    </xdr:from>
    <xdr:to>
      <xdr:col>19</xdr:col>
      <xdr:colOff>38100</xdr:colOff>
      <xdr:row>19</xdr:row>
      <xdr:rowOff>145186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4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129963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3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111919</xdr:rowOff>
    </xdr:from>
    <xdr:to>
      <xdr:col>15</xdr:col>
      <xdr:colOff>101600</xdr:colOff>
      <xdr:row>20</xdr:row>
      <xdr:rowOff>42069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1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26846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0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182028</xdr:rowOff>
    </xdr:from>
    <xdr:to>
      <xdr:col>29</xdr:col>
      <xdr:colOff>127000</xdr:colOff>
      <xdr:row>35</xdr:row>
      <xdr:rowOff>223698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92378"/>
          <a:ext cx="647700" cy="4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7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223698</xdr:rowOff>
    </xdr:from>
    <xdr:to>
      <xdr:col>26</xdr:col>
      <xdr:colOff>50800</xdr:colOff>
      <xdr:row>35</xdr:row>
      <xdr:rowOff>238198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34048"/>
          <a:ext cx="698500" cy="1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238198</xdr:rowOff>
    </xdr:from>
    <xdr:to>
      <xdr:col>22</xdr:col>
      <xdr:colOff>114300</xdr:colOff>
      <xdr:row>35</xdr:row>
      <xdr:rowOff>282154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48548"/>
          <a:ext cx="698500" cy="43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191367</xdr:rowOff>
    </xdr:from>
    <xdr:to>
      <xdr:col>18</xdr:col>
      <xdr:colOff>177800</xdr:colOff>
      <xdr:row>35</xdr:row>
      <xdr:rowOff>282154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01717"/>
          <a:ext cx="698500" cy="9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131228</xdr:rowOff>
    </xdr:from>
    <xdr:to>
      <xdr:col>29</xdr:col>
      <xdr:colOff>177800</xdr:colOff>
      <xdr:row>35</xdr:row>
      <xdr:rowOff>232828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4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319205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8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172898</xdr:rowOff>
    </xdr:from>
    <xdr:to>
      <xdr:col>26</xdr:col>
      <xdr:colOff>101600</xdr:colOff>
      <xdr:row>35</xdr:row>
      <xdr:rowOff>274498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8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284675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187398</xdr:rowOff>
    </xdr:from>
    <xdr:to>
      <xdr:col>22</xdr:col>
      <xdr:colOff>165100</xdr:colOff>
      <xdr:row>35</xdr:row>
      <xdr:rowOff>288998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7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8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231354</xdr:rowOff>
    </xdr:from>
    <xdr:to>
      <xdr:col>19</xdr:col>
      <xdr:colOff>38100</xdr:colOff>
      <xdr:row>35</xdr:row>
      <xdr:rowOff>332954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4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317731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140567</xdr:rowOff>
    </xdr:from>
    <xdr:to>
      <xdr:col>15</xdr:col>
      <xdr:colOff>101600</xdr:colOff>
      <xdr:row>35</xdr:row>
      <xdr:rowOff>242167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1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22,196
21,970
89.40
9,489,392
8,820,323
653,083
5,647,894
5,934,028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71512</xdr:rowOff>
    </xdr:from>
    <xdr:to>
      <xdr:col>24</xdr:col>
      <xdr:colOff>63500</xdr:colOff>
      <xdr:row>37</xdr:row>
      <xdr:rowOff>115272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15162"/>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115272</xdr:rowOff>
    </xdr:from>
    <xdr:to>
      <xdr:col>19</xdr:col>
      <xdr:colOff>177800</xdr:colOff>
      <xdr:row>37</xdr:row>
      <xdr:rowOff>157057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58922"/>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156665</xdr:rowOff>
    </xdr:from>
    <xdr:to>
      <xdr:col>15</xdr:col>
      <xdr:colOff>50800</xdr:colOff>
      <xdr:row>37</xdr:row>
      <xdr:rowOff>157057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0031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156665</xdr:rowOff>
    </xdr:from>
    <xdr:to>
      <xdr:col>10</xdr:col>
      <xdr:colOff>114300</xdr:colOff>
      <xdr:row>38</xdr:row>
      <xdr:rowOff>31507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031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20712</xdr:rowOff>
    </xdr:from>
    <xdr:to>
      <xdr:col>24</xdr:col>
      <xdr:colOff>114300</xdr:colOff>
      <xdr:row>37</xdr:row>
      <xdr:rowOff>122312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170589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64472</xdr:rowOff>
    </xdr:from>
    <xdr:to>
      <xdr:col>20</xdr:col>
      <xdr:colOff>38100</xdr:colOff>
      <xdr:row>37</xdr:row>
      <xdr:rowOff>166072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157200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0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106257</xdr:rowOff>
    </xdr:from>
    <xdr:to>
      <xdr:col>15</xdr:col>
      <xdr:colOff>101600</xdr:colOff>
      <xdr:row>38</xdr:row>
      <xdr:rowOff>36407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27534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105865</xdr:rowOff>
    </xdr:from>
    <xdr:to>
      <xdr:col>10</xdr:col>
      <xdr:colOff>165100</xdr:colOff>
      <xdr:row>38</xdr:row>
      <xdr:rowOff>36015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27143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152157</xdr:rowOff>
    </xdr:from>
    <xdr:to>
      <xdr:col>6</xdr:col>
      <xdr:colOff>38100</xdr:colOff>
      <xdr:row>38</xdr:row>
      <xdr:rowOff>82307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73434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10681</xdr:rowOff>
    </xdr:from>
    <xdr:to>
      <xdr:col>24</xdr:col>
      <xdr:colOff>62865</xdr:colOff>
      <xdr:row>57</xdr:row>
      <xdr:rowOff>168719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4631"/>
          <a:ext cx="1270" cy="1186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168719</xdr:rowOff>
    </xdr:from>
    <xdr:to>
      <xdr:col>24</xdr:col>
      <xdr:colOff>152400</xdr:colOff>
      <xdr:row>57</xdr:row>
      <xdr:rowOff>168719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128808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10681</xdr:rowOff>
    </xdr:from>
    <xdr:to>
      <xdr:col>24</xdr:col>
      <xdr:colOff>152400</xdr:colOff>
      <xdr:row>51</xdr:row>
      <xdr:rowOff>10681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32462</xdr:rowOff>
    </xdr:from>
    <xdr:to>
      <xdr:col>24</xdr:col>
      <xdr:colOff>63500</xdr:colOff>
      <xdr:row>57</xdr:row>
      <xdr:rowOff>102870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05112"/>
          <a:ext cx="8382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10037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3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158610</xdr:rowOff>
    </xdr:from>
    <xdr:to>
      <xdr:col>24</xdr:col>
      <xdr:colOff>114300</xdr:colOff>
      <xdr:row>56</xdr:row>
      <xdr:rowOff>88760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162293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5520"/>
          <a:ext cx="889000" cy="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45377</xdr:rowOff>
    </xdr:from>
    <xdr:to>
      <xdr:col>20</xdr:col>
      <xdr:colOff>38100</xdr:colOff>
      <xdr:row>56</xdr:row>
      <xdr:rowOff>146977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163504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162293</xdr:rowOff>
    </xdr:from>
    <xdr:to>
      <xdr:col>15</xdr:col>
      <xdr:colOff>50800</xdr:colOff>
      <xdr:row>58</xdr:row>
      <xdr:rowOff>121615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4943"/>
          <a:ext cx="889000" cy="1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21171</xdr:rowOff>
    </xdr:from>
    <xdr:to>
      <xdr:col>15</xdr:col>
      <xdr:colOff>101600</xdr:colOff>
      <xdr:row>56</xdr:row>
      <xdr:rowOff>122771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139298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121615</xdr:rowOff>
    </xdr:from>
    <xdr:to>
      <xdr:col>10</xdr:col>
      <xdr:colOff>114300</xdr:colOff>
      <xdr:row>58</xdr:row>
      <xdr:rowOff>160033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65715"/>
          <a:ext cx="889000" cy="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29248</xdr:rowOff>
    </xdr:from>
    <xdr:to>
      <xdr:col>10</xdr:col>
      <xdr:colOff>165100</xdr:colOff>
      <xdr:row>56</xdr:row>
      <xdr:rowOff>130848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147375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9919</xdr:rowOff>
    </xdr:from>
    <xdr:to>
      <xdr:col>6</xdr:col>
      <xdr:colOff>38100</xdr:colOff>
      <xdr:row>56</xdr:row>
      <xdr:rowOff>111519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128046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153112</xdr:rowOff>
    </xdr:from>
    <xdr:to>
      <xdr:col>24</xdr:col>
      <xdr:colOff>114300</xdr:colOff>
      <xdr:row>57</xdr:row>
      <xdr:rowOff>83262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131539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144797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111493</xdr:rowOff>
    </xdr:from>
    <xdr:to>
      <xdr:col>15</xdr:col>
      <xdr:colOff>101600</xdr:colOff>
      <xdr:row>58</xdr:row>
      <xdr:rowOff>41643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32770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70815</xdr:rowOff>
    </xdr:from>
    <xdr:to>
      <xdr:col>10</xdr:col>
      <xdr:colOff>165100</xdr:colOff>
      <xdr:row>59</xdr:row>
      <xdr:rowOff>965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163542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109233</xdr:rowOff>
    </xdr:from>
    <xdr:to>
      <xdr:col>6</xdr:col>
      <xdr:colOff>38100</xdr:colOff>
      <xdr:row>59</xdr:row>
      <xdr:rowOff>39383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30510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27549</xdr:rowOff>
    </xdr:from>
    <xdr:to>
      <xdr:col>24</xdr:col>
      <xdr:colOff>63500</xdr:colOff>
      <xdr:row>78</xdr:row>
      <xdr:rowOff>71120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00649"/>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70343</xdr:rowOff>
    </xdr:from>
    <xdr:to>
      <xdr:col>19</xdr:col>
      <xdr:colOff>177800</xdr:colOff>
      <xdr:row>78</xdr:row>
      <xdr:rowOff>71120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4344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70343</xdr:rowOff>
    </xdr:from>
    <xdr:to>
      <xdr:col>15</xdr:col>
      <xdr:colOff>50800</xdr:colOff>
      <xdr:row>78</xdr:row>
      <xdr:rowOff>83235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43443"/>
          <a:ext cx="8890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83235</xdr:rowOff>
    </xdr:from>
    <xdr:to>
      <xdr:col>10</xdr:col>
      <xdr:colOff>114300</xdr:colOff>
      <xdr:row>78</xdr:row>
      <xdr:rowOff>93706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56335"/>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148199</xdr:rowOff>
    </xdr:from>
    <xdr:to>
      <xdr:col>24</xdr:col>
      <xdr:colOff>114300</xdr:colOff>
      <xdr:row>78</xdr:row>
      <xdr:rowOff>78349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63126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20320</xdr:rowOff>
    </xdr:from>
    <xdr:to>
      <xdr:col>20</xdr:col>
      <xdr:colOff>38100</xdr:colOff>
      <xdr:row>78</xdr:row>
      <xdr:rowOff>121920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113047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19543</xdr:rowOff>
    </xdr:from>
    <xdr:to>
      <xdr:col>15</xdr:col>
      <xdr:colOff>101600</xdr:colOff>
      <xdr:row>78</xdr:row>
      <xdr:rowOff>121143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112270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32435</xdr:rowOff>
    </xdr:from>
    <xdr:to>
      <xdr:col>10</xdr:col>
      <xdr:colOff>165100</xdr:colOff>
      <xdr:row>78</xdr:row>
      <xdr:rowOff>134035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125162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42906</xdr:rowOff>
    </xdr:from>
    <xdr:to>
      <xdr:col>6</xdr:col>
      <xdr:colOff>38100</xdr:colOff>
      <xdr:row>78</xdr:row>
      <xdr:rowOff>144506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135633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80530</xdr:rowOff>
    </xdr:from>
    <xdr:to>
      <xdr:col>24</xdr:col>
      <xdr:colOff>63500</xdr:colOff>
      <xdr:row>96</xdr:row>
      <xdr:rowOff>116630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96830"/>
          <a:ext cx="838200" cy="3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116630</xdr:rowOff>
    </xdr:from>
    <xdr:to>
      <xdr:col>19</xdr:col>
      <xdr:colOff>177800</xdr:colOff>
      <xdr:row>96</xdr:row>
      <xdr:rowOff>169760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75830"/>
          <a:ext cx="8890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38354</xdr:rowOff>
    </xdr:from>
    <xdr:to>
      <xdr:col>15</xdr:col>
      <xdr:colOff>50800</xdr:colOff>
      <xdr:row>96</xdr:row>
      <xdr:rowOff>169760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97554"/>
          <a:ext cx="889000" cy="1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10655</xdr:rowOff>
    </xdr:from>
    <xdr:to>
      <xdr:col>10</xdr:col>
      <xdr:colOff>114300</xdr:colOff>
      <xdr:row>96</xdr:row>
      <xdr:rowOff>38354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469855"/>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29730</xdr:rowOff>
    </xdr:from>
    <xdr:to>
      <xdr:col>24</xdr:col>
      <xdr:colOff>114300</xdr:colOff>
      <xdr:row>94</xdr:row>
      <xdr:rowOff>131330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52607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9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65830</xdr:rowOff>
    </xdr:from>
    <xdr:to>
      <xdr:col>20</xdr:col>
      <xdr:colOff>38100</xdr:colOff>
      <xdr:row>96</xdr:row>
      <xdr:rowOff>167430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12507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118960</xdr:rowOff>
    </xdr:from>
    <xdr:to>
      <xdr:col>15</xdr:col>
      <xdr:colOff>101600</xdr:colOff>
      <xdr:row>97</xdr:row>
      <xdr:rowOff>49110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65637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159004</xdr:rowOff>
    </xdr:from>
    <xdr:to>
      <xdr:col>10</xdr:col>
      <xdr:colOff>165100</xdr:colOff>
      <xdr:row>96</xdr:row>
      <xdr:rowOff>89154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105681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131305</xdr:rowOff>
    </xdr:from>
    <xdr:to>
      <xdr:col>6</xdr:col>
      <xdr:colOff>38100</xdr:colOff>
      <xdr:row>96</xdr:row>
      <xdr:rowOff>61455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77982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12936</xdr:rowOff>
    </xdr:from>
    <xdr:to>
      <xdr:col>55</xdr:col>
      <xdr:colOff>0</xdr:colOff>
      <xdr:row>37</xdr:row>
      <xdr:rowOff>73221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27886"/>
          <a:ext cx="838200" cy="108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12936</xdr:rowOff>
    </xdr:from>
    <xdr:to>
      <xdr:col>50</xdr:col>
      <xdr:colOff>114300</xdr:colOff>
      <xdr:row>38</xdr:row>
      <xdr:rowOff>6132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27886"/>
          <a:ext cx="889000" cy="11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6132</xdr:rowOff>
    </xdr:from>
    <xdr:to>
      <xdr:col>45</xdr:col>
      <xdr:colOff>177800</xdr:colOff>
      <xdr:row>38</xdr:row>
      <xdr:rowOff>68605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21232"/>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68605</xdr:rowOff>
    </xdr:from>
    <xdr:to>
      <xdr:col>41</xdr:col>
      <xdr:colOff>50800</xdr:colOff>
      <xdr:row>38</xdr:row>
      <xdr:rowOff>99847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8370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22421</xdr:rowOff>
    </xdr:from>
    <xdr:to>
      <xdr:col>55</xdr:col>
      <xdr:colOff>50800</xdr:colOff>
      <xdr:row>37</xdr:row>
      <xdr:rowOff>124021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133586</xdr:rowOff>
    </xdr:from>
    <xdr:to>
      <xdr:col>50</xdr:col>
      <xdr:colOff>165100</xdr:colOff>
      <xdr:row>31</xdr:row>
      <xdr:rowOff>63736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7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54863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36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126782</xdr:rowOff>
    </xdr:from>
    <xdr:to>
      <xdr:col>46</xdr:col>
      <xdr:colOff>38100</xdr:colOff>
      <xdr:row>38</xdr:row>
      <xdr:rowOff>56932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48059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17805</xdr:rowOff>
    </xdr:from>
    <xdr:to>
      <xdr:col>41</xdr:col>
      <xdr:colOff>101600</xdr:colOff>
      <xdr:row>38</xdr:row>
      <xdr:rowOff>119405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110532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49047</xdr:rowOff>
    </xdr:from>
    <xdr:to>
      <xdr:col>36</xdr:col>
      <xdr:colOff>165100</xdr:colOff>
      <xdr:row>38</xdr:row>
      <xdr:rowOff>150647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141774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158179</xdr:rowOff>
    </xdr:from>
    <xdr:to>
      <xdr:col>55</xdr:col>
      <xdr:colOff>0</xdr:colOff>
      <xdr:row>58</xdr:row>
      <xdr:rowOff>10434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30829"/>
          <a:ext cx="838200" cy="2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74031</xdr:rowOff>
    </xdr:from>
    <xdr:to>
      <xdr:col>50</xdr:col>
      <xdr:colOff>114300</xdr:colOff>
      <xdr:row>57</xdr:row>
      <xdr:rowOff>158179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75231"/>
          <a:ext cx="889000" cy="2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74031</xdr:rowOff>
    </xdr:from>
    <xdr:to>
      <xdr:col>45</xdr:col>
      <xdr:colOff>177800</xdr:colOff>
      <xdr:row>57</xdr:row>
      <xdr:rowOff>53411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75231"/>
          <a:ext cx="8890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27267</xdr:rowOff>
    </xdr:from>
    <xdr:to>
      <xdr:col>41</xdr:col>
      <xdr:colOff>50800</xdr:colOff>
      <xdr:row>57</xdr:row>
      <xdr:rowOff>53411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99917"/>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131084</xdr:rowOff>
    </xdr:from>
    <xdr:to>
      <xdr:col>55</xdr:col>
      <xdr:colOff>50800</xdr:colOff>
      <xdr:row>58</xdr:row>
      <xdr:rowOff>61234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46011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107379</xdr:rowOff>
    </xdr:from>
    <xdr:to>
      <xdr:col>50</xdr:col>
      <xdr:colOff>165100</xdr:colOff>
      <xdr:row>58</xdr:row>
      <xdr:rowOff>37529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28656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23231</xdr:rowOff>
    </xdr:from>
    <xdr:to>
      <xdr:col>46</xdr:col>
      <xdr:colOff>38100</xdr:colOff>
      <xdr:row>56</xdr:row>
      <xdr:rowOff>124831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141358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9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2611</xdr:rowOff>
    </xdr:from>
    <xdr:to>
      <xdr:col>41</xdr:col>
      <xdr:colOff>101600</xdr:colOff>
      <xdr:row>57</xdr:row>
      <xdr:rowOff>104211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95338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147917</xdr:rowOff>
    </xdr:from>
    <xdr:to>
      <xdr:col>36</xdr:col>
      <xdr:colOff>165100</xdr:colOff>
      <xdr:row>57</xdr:row>
      <xdr:rowOff>78067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69194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143548</xdr:rowOff>
    </xdr:from>
    <xdr:to>
      <xdr:col>55</xdr:col>
      <xdr:colOff>0</xdr:colOff>
      <xdr:row>78</xdr:row>
      <xdr:rowOff>147301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16648"/>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79559</xdr:rowOff>
    </xdr:from>
    <xdr:to>
      <xdr:col>50</xdr:col>
      <xdr:colOff>114300</xdr:colOff>
      <xdr:row>78</xdr:row>
      <xdr:rowOff>143548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109759"/>
          <a:ext cx="889000" cy="4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79559</xdr:rowOff>
    </xdr:from>
    <xdr:to>
      <xdr:col>45</xdr:col>
      <xdr:colOff>177800</xdr:colOff>
      <xdr:row>78</xdr:row>
      <xdr:rowOff>71005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109759"/>
          <a:ext cx="889000" cy="33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17971</xdr:rowOff>
    </xdr:from>
    <xdr:to>
      <xdr:col>41</xdr:col>
      <xdr:colOff>50800</xdr:colOff>
      <xdr:row>78</xdr:row>
      <xdr:rowOff>71005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91071"/>
          <a:ext cx="8890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96501</xdr:rowOff>
    </xdr:from>
    <xdr:to>
      <xdr:col>55</xdr:col>
      <xdr:colOff>50800</xdr:colOff>
      <xdr:row>79</xdr:row>
      <xdr:rowOff>26651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11428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8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92748</xdr:rowOff>
    </xdr:from>
    <xdr:to>
      <xdr:col>50</xdr:col>
      <xdr:colOff>165100</xdr:colOff>
      <xdr:row>79</xdr:row>
      <xdr:rowOff>22898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14025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28759</xdr:rowOff>
    </xdr:from>
    <xdr:to>
      <xdr:col>46</xdr:col>
      <xdr:colOff>38100</xdr:colOff>
      <xdr:row>76</xdr:row>
      <xdr:rowOff>130359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146886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20205</xdr:rowOff>
    </xdr:from>
    <xdr:to>
      <xdr:col>41</xdr:col>
      <xdr:colOff>101600</xdr:colOff>
      <xdr:row>78</xdr:row>
      <xdr:rowOff>121805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112932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4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138621</xdr:rowOff>
    </xdr:from>
    <xdr:to>
      <xdr:col>36</xdr:col>
      <xdr:colOff>165100</xdr:colOff>
      <xdr:row>78</xdr:row>
      <xdr:rowOff>68771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59898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89233</xdr:rowOff>
    </xdr:from>
    <xdr:to>
      <xdr:col>55</xdr:col>
      <xdr:colOff>0</xdr:colOff>
      <xdr:row>98</xdr:row>
      <xdr:rowOff>110516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891333"/>
          <a:ext cx="8382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87089</xdr:rowOff>
    </xdr:from>
    <xdr:to>
      <xdr:col>50</xdr:col>
      <xdr:colOff>114300</xdr:colOff>
      <xdr:row>98</xdr:row>
      <xdr:rowOff>89233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889189"/>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11347</xdr:rowOff>
    </xdr:from>
    <xdr:to>
      <xdr:col>45</xdr:col>
      <xdr:colOff>177800</xdr:colOff>
      <xdr:row>98</xdr:row>
      <xdr:rowOff>87089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13447"/>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11347</xdr:rowOff>
    </xdr:from>
    <xdr:to>
      <xdr:col>41</xdr:col>
      <xdr:colOff>50800</xdr:colOff>
      <xdr:row>98</xdr:row>
      <xdr:rowOff>21524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13447"/>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59716</xdr:rowOff>
    </xdr:from>
    <xdr:to>
      <xdr:col>55</xdr:col>
      <xdr:colOff>50800</xdr:colOff>
      <xdr:row>98</xdr:row>
      <xdr:rowOff>161316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8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146093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38433</xdr:rowOff>
    </xdr:from>
    <xdr:to>
      <xdr:col>50</xdr:col>
      <xdr:colOff>165100</xdr:colOff>
      <xdr:row>98</xdr:row>
      <xdr:rowOff>140033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131160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9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36289</xdr:rowOff>
    </xdr:from>
    <xdr:to>
      <xdr:col>46</xdr:col>
      <xdr:colOff>38100</xdr:colOff>
      <xdr:row>98</xdr:row>
      <xdr:rowOff>137889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129016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131997</xdr:rowOff>
    </xdr:from>
    <xdr:to>
      <xdr:col>41</xdr:col>
      <xdr:colOff>101600</xdr:colOff>
      <xdr:row>98</xdr:row>
      <xdr:rowOff>62147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53274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5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142174</xdr:rowOff>
    </xdr:from>
    <xdr:to>
      <xdr:col>36</xdr:col>
      <xdr:colOff>165100</xdr:colOff>
      <xdr:row>98</xdr:row>
      <xdr:rowOff>72324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63451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107719</xdr:rowOff>
    </xdr:from>
    <xdr:to>
      <xdr:col>85</xdr:col>
      <xdr:colOff>127000</xdr:colOff>
      <xdr:row>38</xdr:row>
      <xdr:rowOff>132819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22819"/>
          <a:ext cx="8382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107719</xdr:rowOff>
    </xdr:from>
    <xdr:to>
      <xdr:col>81</xdr:col>
      <xdr:colOff>50800</xdr:colOff>
      <xdr:row>38</xdr:row>
      <xdr:rowOff>122075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22819"/>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122075</xdr:rowOff>
    </xdr:from>
    <xdr:to>
      <xdr:col>76</xdr:col>
      <xdr:colOff>114300</xdr:colOff>
      <xdr:row>38</xdr:row>
      <xdr:rowOff>133231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37175"/>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128705</xdr:rowOff>
    </xdr:from>
    <xdr:to>
      <xdr:col>71</xdr:col>
      <xdr:colOff>177800</xdr:colOff>
      <xdr:row>38</xdr:row>
      <xdr:rowOff>133231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43805"/>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82019</xdr:rowOff>
    </xdr:from>
    <xdr:to>
      <xdr:col>85</xdr:col>
      <xdr:colOff>177800</xdr:colOff>
      <xdr:row>39</xdr:row>
      <xdr:rowOff>12169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168396</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12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56919</xdr:rowOff>
    </xdr:from>
    <xdr:to>
      <xdr:col>81</xdr:col>
      <xdr:colOff>101600</xdr:colOff>
      <xdr:row>38</xdr:row>
      <xdr:rowOff>158519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149646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6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71275</xdr:rowOff>
    </xdr:from>
    <xdr:to>
      <xdr:col>76</xdr:col>
      <xdr:colOff>165100</xdr:colOff>
      <xdr:row>39</xdr:row>
      <xdr:rowOff>1425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164002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67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82431</xdr:rowOff>
    </xdr:from>
    <xdr:to>
      <xdr:col>72</xdr:col>
      <xdr:colOff>38100</xdr:colOff>
      <xdr:row>39</xdr:row>
      <xdr:rowOff>12581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3708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9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77905</xdr:rowOff>
    </xdr:from>
    <xdr:to>
      <xdr:col>67</xdr:col>
      <xdr:colOff>101600</xdr:colOff>
      <xdr:row>39</xdr:row>
      <xdr:rowOff>8055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170632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8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117316</xdr:rowOff>
    </xdr:from>
    <xdr:to>
      <xdr:col>85</xdr:col>
      <xdr:colOff>127000</xdr:colOff>
      <xdr:row>75</xdr:row>
      <xdr:rowOff>125870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76066"/>
          <a:ext cx="8382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125870</xdr:rowOff>
    </xdr:from>
    <xdr:to>
      <xdr:col>81</xdr:col>
      <xdr:colOff>50800</xdr:colOff>
      <xdr:row>75</xdr:row>
      <xdr:rowOff>131852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84620"/>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131852</xdr:rowOff>
    </xdr:from>
    <xdr:to>
      <xdr:col>76</xdr:col>
      <xdr:colOff>114300</xdr:colOff>
      <xdr:row>75</xdr:row>
      <xdr:rowOff>153682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90602"/>
          <a:ext cx="889000" cy="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153682</xdr:rowOff>
    </xdr:from>
    <xdr:to>
      <xdr:col>71</xdr:col>
      <xdr:colOff>177800</xdr:colOff>
      <xdr:row>75</xdr:row>
      <xdr:rowOff>163398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1243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66516</xdr:rowOff>
    </xdr:from>
    <xdr:to>
      <xdr:col>85</xdr:col>
      <xdr:colOff>177800</xdr:colOff>
      <xdr:row>75</xdr:row>
      <xdr:rowOff>168117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25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44943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75070</xdr:rowOff>
    </xdr:from>
    <xdr:to>
      <xdr:col>81</xdr:col>
      <xdr:colOff>101600</xdr:colOff>
      <xdr:row>76</xdr:row>
      <xdr:rowOff>5220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21747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7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81052</xdr:rowOff>
    </xdr:from>
    <xdr:to>
      <xdr:col>76</xdr:col>
      <xdr:colOff>165100</xdr:colOff>
      <xdr:row>76</xdr:row>
      <xdr:rowOff>11202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2328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102883</xdr:rowOff>
    </xdr:from>
    <xdr:to>
      <xdr:col>72</xdr:col>
      <xdr:colOff>38100</xdr:colOff>
      <xdr:row>76</xdr:row>
      <xdr:rowOff>33034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616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24159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112599</xdr:rowOff>
    </xdr:from>
    <xdr:to>
      <xdr:col>67</xdr:col>
      <xdr:colOff>101600</xdr:colOff>
      <xdr:row>76</xdr:row>
      <xdr:rowOff>42748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71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33875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136134</xdr:rowOff>
    </xdr:from>
    <xdr:to>
      <xdr:col>85</xdr:col>
      <xdr:colOff>127000</xdr:colOff>
      <xdr:row>98</xdr:row>
      <xdr:rowOff>13278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66784"/>
          <a:ext cx="8382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13278</xdr:rowOff>
    </xdr:from>
    <xdr:to>
      <xdr:col>81</xdr:col>
      <xdr:colOff>50800</xdr:colOff>
      <xdr:row>98</xdr:row>
      <xdr:rowOff>15301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15378"/>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15301</xdr:rowOff>
    </xdr:from>
    <xdr:to>
      <xdr:col>76</xdr:col>
      <xdr:colOff>114300</xdr:colOff>
      <xdr:row>98</xdr:row>
      <xdr:rowOff>16084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1740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16084</xdr:rowOff>
    </xdr:from>
    <xdr:to>
      <xdr:col>71</xdr:col>
      <xdr:colOff>177800</xdr:colOff>
      <xdr:row>98</xdr:row>
      <xdr:rowOff>17793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18184"/>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85334</xdr:rowOff>
    </xdr:from>
    <xdr:to>
      <xdr:col>85</xdr:col>
      <xdr:colOff>177800</xdr:colOff>
      <xdr:row>98</xdr:row>
      <xdr:rowOff>15484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3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133928</xdr:rowOff>
    </xdr:from>
    <xdr:to>
      <xdr:col>81</xdr:col>
      <xdr:colOff>101600</xdr:colOff>
      <xdr:row>98</xdr:row>
      <xdr:rowOff>64078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55205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68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135951</xdr:rowOff>
    </xdr:from>
    <xdr:to>
      <xdr:col>76</xdr:col>
      <xdr:colOff>165100</xdr:colOff>
      <xdr:row>98</xdr:row>
      <xdr:rowOff>66101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57228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85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136734</xdr:rowOff>
    </xdr:from>
    <xdr:to>
      <xdr:col>72</xdr:col>
      <xdr:colOff>38100</xdr:colOff>
      <xdr:row>98</xdr:row>
      <xdr:rowOff>66884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58011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86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138443</xdr:rowOff>
    </xdr:from>
    <xdr:to>
      <xdr:col>67</xdr:col>
      <xdr:colOff>101600</xdr:colOff>
      <xdr:row>98</xdr:row>
      <xdr:rowOff>68593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59720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8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3873</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90423"/>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124523</xdr:rowOff>
    </xdr:from>
    <xdr:to>
      <xdr:col>98</xdr:col>
      <xdr:colOff>38100</xdr:colOff>
      <xdr:row>39</xdr:row>
      <xdr:rowOff>54673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45800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32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128270</xdr:rowOff>
    </xdr:from>
    <xdr:to>
      <xdr:col>116</xdr:col>
      <xdr:colOff>63500</xdr:colOff>
      <xdr:row>58</xdr:row>
      <xdr:rowOff>44196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00920"/>
          <a:ext cx="83820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128270</xdr:rowOff>
    </xdr:from>
    <xdr:to>
      <xdr:col>111</xdr:col>
      <xdr:colOff>177800</xdr:colOff>
      <xdr:row>58</xdr:row>
      <xdr:rowOff>49403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00920"/>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168148</xdr:rowOff>
    </xdr:from>
    <xdr:to>
      <xdr:col>107</xdr:col>
      <xdr:colOff>50800</xdr:colOff>
      <xdr:row>58</xdr:row>
      <xdr:rowOff>49403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940798"/>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168148</xdr:rowOff>
    </xdr:from>
    <xdr:to>
      <xdr:col>102</xdr:col>
      <xdr:colOff>114300</xdr:colOff>
      <xdr:row>58</xdr:row>
      <xdr:rowOff>53594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40798"/>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164846</xdr:rowOff>
    </xdr:from>
    <xdr:to>
      <xdr:col>116</xdr:col>
      <xdr:colOff>114300</xdr:colOff>
      <xdr:row>58</xdr:row>
      <xdr:rowOff>94996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143273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1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77470</xdr:rowOff>
    </xdr:from>
    <xdr:to>
      <xdr:col>112</xdr:col>
      <xdr:colOff>38100</xdr:colOff>
      <xdr:row>58</xdr:row>
      <xdr:rowOff>7620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170197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170053</xdr:rowOff>
    </xdr:from>
    <xdr:to>
      <xdr:col>107</xdr:col>
      <xdr:colOff>101600</xdr:colOff>
      <xdr:row>58</xdr:row>
      <xdr:rowOff>100203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91330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117348</xdr:rowOff>
    </xdr:from>
    <xdr:to>
      <xdr:col>102</xdr:col>
      <xdr:colOff>165100</xdr:colOff>
      <xdr:row>58</xdr:row>
      <xdr:rowOff>47498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38625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98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2794</xdr:rowOff>
    </xdr:from>
    <xdr:to>
      <xdr:col>98</xdr:col>
      <xdr:colOff>38100</xdr:colOff>
      <xdr:row>58</xdr:row>
      <xdr:rowOff>104394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95521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118371</xdr:rowOff>
    </xdr:from>
    <xdr:to>
      <xdr:col>116</xdr:col>
      <xdr:colOff>63500</xdr:colOff>
      <xdr:row>76</xdr:row>
      <xdr:rowOff>162697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48571"/>
          <a:ext cx="8382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161303</xdr:rowOff>
    </xdr:from>
    <xdr:to>
      <xdr:col>111</xdr:col>
      <xdr:colOff>177800</xdr:colOff>
      <xdr:row>76</xdr:row>
      <xdr:rowOff>162697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91503"/>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161303</xdr:rowOff>
    </xdr:from>
    <xdr:to>
      <xdr:col>107</xdr:col>
      <xdr:colOff>50800</xdr:colOff>
      <xdr:row>77</xdr:row>
      <xdr:rowOff>28440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91503"/>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15318</xdr:rowOff>
    </xdr:from>
    <xdr:to>
      <xdr:col>102</xdr:col>
      <xdr:colOff>114300</xdr:colOff>
      <xdr:row>77</xdr:row>
      <xdr:rowOff>28440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216968"/>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67571</xdr:rowOff>
    </xdr:from>
    <xdr:to>
      <xdr:col>116</xdr:col>
      <xdr:colOff>114300</xdr:colOff>
      <xdr:row>76</xdr:row>
      <xdr:rowOff>169171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45998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111897</xdr:rowOff>
    </xdr:from>
    <xdr:to>
      <xdr:col>112</xdr:col>
      <xdr:colOff>38100</xdr:colOff>
      <xdr:row>77</xdr:row>
      <xdr:rowOff>42047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33174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3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110503</xdr:rowOff>
    </xdr:from>
    <xdr:to>
      <xdr:col>107</xdr:col>
      <xdr:colOff>101600</xdr:colOff>
      <xdr:row>77</xdr:row>
      <xdr:rowOff>40653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31780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149090</xdr:rowOff>
    </xdr:from>
    <xdr:to>
      <xdr:col>102</xdr:col>
      <xdr:colOff>165100</xdr:colOff>
      <xdr:row>77</xdr:row>
      <xdr:rowOff>79240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70367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7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135968</xdr:rowOff>
    </xdr:from>
    <xdr:to>
      <xdr:col>98</xdr:col>
      <xdr:colOff>38100</xdr:colOff>
      <xdr:row>77</xdr:row>
      <xdr:rowOff>66118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57245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歳出総額は、前年対比住民一人当たり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千円となっております。主な構成項目の中で、扶助費は類似団体平均を上回っていますが、それ以外の人件費、物件費、普通建設事業費等の項目では低い水準にあります。扶助費については、類似団体内で第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位であり、住民一人当たり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103,106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円は類似団体平均より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ですが、臨時的な子育て世帯臨時特別給付金等を除けば、近年では減少しています。主な内訳としては、障害者自立支援給付費や保育所及び認定こども園運営費等の子育て関連経費になります。補助費等については、臨時的な特別定額給付金給付事業が減少し、新型コロナウイルスに係る経済対策事業等が増加、その他については、ごみ処理、し尿処理、常備消防、水道事業等を一部事務組合で行っており、その負担金等によるところが大きいですが、類似団体平均より低い状況に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22,196
21,970
89.40
9,489,392
8,820,323
653,083
5,647,894
5,934,028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129032</xdr:rowOff>
    </xdr:from>
    <xdr:to>
      <xdr:col>24</xdr:col>
      <xdr:colOff>63500</xdr:colOff>
      <xdr:row>33</xdr:row>
      <xdr:rowOff>7112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15432"/>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7112</xdr:rowOff>
    </xdr:from>
    <xdr:to>
      <xdr:col>19</xdr:col>
      <xdr:colOff>177800</xdr:colOff>
      <xdr:row>33</xdr:row>
      <xdr:rowOff>8636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649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8636</xdr:rowOff>
    </xdr:from>
    <xdr:to>
      <xdr:col>15</xdr:col>
      <xdr:colOff>50800</xdr:colOff>
      <xdr:row>33</xdr:row>
      <xdr:rowOff>45974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6648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159893</xdr:rowOff>
    </xdr:from>
    <xdr:to>
      <xdr:col>10</xdr:col>
      <xdr:colOff>114300</xdr:colOff>
      <xdr:row>33</xdr:row>
      <xdr:rowOff>45974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6293"/>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78232</xdr:rowOff>
    </xdr:from>
    <xdr:to>
      <xdr:col>24</xdr:col>
      <xdr:colOff>114300</xdr:colOff>
      <xdr:row>33</xdr:row>
      <xdr:rowOff>8382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101109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127762</xdr:rowOff>
    </xdr:from>
    <xdr:to>
      <xdr:col>20</xdr:col>
      <xdr:colOff>38100</xdr:colOff>
      <xdr:row>33</xdr:row>
      <xdr:rowOff>57912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74439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129286</xdr:rowOff>
    </xdr:from>
    <xdr:to>
      <xdr:col>15</xdr:col>
      <xdr:colOff>101600</xdr:colOff>
      <xdr:row>33</xdr:row>
      <xdr:rowOff>59436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75963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166624</xdr:rowOff>
    </xdr:from>
    <xdr:to>
      <xdr:col>10</xdr:col>
      <xdr:colOff>165100</xdr:colOff>
      <xdr:row>33</xdr:row>
      <xdr:rowOff>96774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113301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109093</xdr:rowOff>
    </xdr:from>
    <xdr:to>
      <xdr:col>6</xdr:col>
      <xdr:colOff>38100</xdr:colOff>
      <xdr:row>33</xdr:row>
      <xdr:rowOff>39243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55770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142685</xdr:rowOff>
    </xdr:from>
    <xdr:to>
      <xdr:col>24</xdr:col>
      <xdr:colOff>63500</xdr:colOff>
      <xdr:row>58</xdr:row>
      <xdr:rowOff>86789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43885"/>
          <a:ext cx="838200" cy="28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142685</xdr:rowOff>
    </xdr:from>
    <xdr:to>
      <xdr:col>19</xdr:col>
      <xdr:colOff>177800</xdr:colOff>
      <xdr:row>58</xdr:row>
      <xdr:rowOff>132826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43885"/>
          <a:ext cx="889000" cy="3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132826</xdr:rowOff>
    </xdr:from>
    <xdr:to>
      <xdr:col>15</xdr:col>
      <xdr:colOff>50800</xdr:colOff>
      <xdr:row>58</xdr:row>
      <xdr:rowOff>134152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692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134152</xdr:rowOff>
    </xdr:from>
    <xdr:to>
      <xdr:col>10</xdr:col>
      <xdr:colOff>114300</xdr:colOff>
      <xdr:row>58</xdr:row>
      <xdr:rowOff>142247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8252"/>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35989</xdr:rowOff>
    </xdr:from>
    <xdr:to>
      <xdr:col>24</xdr:col>
      <xdr:colOff>114300</xdr:colOff>
      <xdr:row>58</xdr:row>
      <xdr:rowOff>137589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122366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91885</xdr:rowOff>
    </xdr:from>
    <xdr:to>
      <xdr:col>20</xdr:col>
      <xdr:colOff>38100</xdr:colOff>
      <xdr:row>57</xdr:row>
      <xdr:rowOff>22035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9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13162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8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82026</xdr:rowOff>
    </xdr:from>
    <xdr:to>
      <xdr:col>15</xdr:col>
      <xdr:colOff>101600</xdr:colOff>
      <xdr:row>59</xdr:row>
      <xdr:rowOff>12176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83352</xdr:rowOff>
    </xdr:from>
    <xdr:to>
      <xdr:col>10</xdr:col>
      <xdr:colOff>165100</xdr:colOff>
      <xdr:row>59</xdr:row>
      <xdr:rowOff>13502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91447</xdr:rowOff>
    </xdr:from>
    <xdr:to>
      <xdr:col>6</xdr:col>
      <xdr:colOff>38100</xdr:colOff>
      <xdr:row>59</xdr:row>
      <xdr:rowOff>21597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12724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160362</xdr:rowOff>
    </xdr:from>
    <xdr:to>
      <xdr:col>24</xdr:col>
      <xdr:colOff>63500</xdr:colOff>
      <xdr:row>78</xdr:row>
      <xdr:rowOff>37809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90562"/>
          <a:ext cx="838200" cy="22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97295</xdr:rowOff>
    </xdr:from>
    <xdr:to>
      <xdr:col>19</xdr:col>
      <xdr:colOff>177800</xdr:colOff>
      <xdr:row>78</xdr:row>
      <xdr:rowOff>37809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98945"/>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97295</xdr:rowOff>
    </xdr:from>
    <xdr:to>
      <xdr:col>15</xdr:col>
      <xdr:colOff>50800</xdr:colOff>
      <xdr:row>78</xdr:row>
      <xdr:rowOff>148196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8945"/>
          <a:ext cx="889000" cy="2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148196</xdr:rowOff>
    </xdr:from>
    <xdr:to>
      <xdr:col>10</xdr:col>
      <xdr:colOff>114300</xdr:colOff>
      <xdr:row>78</xdr:row>
      <xdr:rowOff>157099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21296"/>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109562</xdr:rowOff>
    </xdr:from>
    <xdr:to>
      <xdr:col>24</xdr:col>
      <xdr:colOff>114300</xdr:colOff>
      <xdr:row>77</xdr:row>
      <xdr:rowOff>39712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87989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1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158459</xdr:rowOff>
    </xdr:from>
    <xdr:to>
      <xdr:col>20</xdr:col>
      <xdr:colOff>38100</xdr:colOff>
      <xdr:row>78</xdr:row>
      <xdr:rowOff>88609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46495</xdr:rowOff>
    </xdr:from>
    <xdr:to>
      <xdr:col>15</xdr:col>
      <xdr:colOff>101600</xdr:colOff>
      <xdr:row>77</xdr:row>
      <xdr:rowOff>148095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164622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2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97396</xdr:rowOff>
    </xdr:from>
    <xdr:to>
      <xdr:col>10</xdr:col>
      <xdr:colOff>165100</xdr:colOff>
      <xdr:row>79</xdr:row>
      <xdr:rowOff>27546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44073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4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106299</xdr:rowOff>
    </xdr:from>
    <xdr:to>
      <xdr:col>6</xdr:col>
      <xdr:colOff>38100</xdr:colOff>
      <xdr:row>79</xdr:row>
      <xdr:rowOff>36449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27576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3683</xdr:rowOff>
    </xdr:from>
    <xdr:to>
      <xdr:col>24</xdr:col>
      <xdr:colOff>63500</xdr:colOff>
      <xdr:row>99</xdr:row>
      <xdr:rowOff>71642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05783"/>
          <a:ext cx="838200" cy="2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71642</xdr:rowOff>
    </xdr:from>
    <xdr:to>
      <xdr:col>19</xdr:col>
      <xdr:colOff>177800</xdr:colOff>
      <xdr:row>99</xdr:row>
      <xdr:rowOff>121118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7045192"/>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43982</xdr:rowOff>
    </xdr:from>
    <xdr:to>
      <xdr:col>15</xdr:col>
      <xdr:colOff>50800</xdr:colOff>
      <xdr:row>99</xdr:row>
      <xdr:rowOff>121118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7017532"/>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43982</xdr:rowOff>
    </xdr:from>
    <xdr:to>
      <xdr:col>10</xdr:col>
      <xdr:colOff>114300</xdr:colOff>
      <xdr:row>99</xdr:row>
      <xdr:rowOff>63381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7017532"/>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124333</xdr:rowOff>
    </xdr:from>
    <xdr:to>
      <xdr:col>24</xdr:col>
      <xdr:colOff>114300</xdr:colOff>
      <xdr:row>98</xdr:row>
      <xdr:rowOff>54483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39260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20842</xdr:rowOff>
    </xdr:from>
    <xdr:to>
      <xdr:col>20</xdr:col>
      <xdr:colOff>38100</xdr:colOff>
      <xdr:row>99</xdr:row>
      <xdr:rowOff>122442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113569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8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70318</xdr:rowOff>
    </xdr:from>
    <xdr:to>
      <xdr:col>15</xdr:col>
      <xdr:colOff>101600</xdr:colOff>
      <xdr:row>100</xdr:row>
      <xdr:rowOff>468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70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163045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1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164632</xdr:rowOff>
    </xdr:from>
    <xdr:to>
      <xdr:col>10</xdr:col>
      <xdr:colOff>165100</xdr:colOff>
      <xdr:row>99</xdr:row>
      <xdr:rowOff>94782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85909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12581</xdr:rowOff>
    </xdr:from>
    <xdr:to>
      <xdr:col>6</xdr:col>
      <xdr:colOff>38100</xdr:colOff>
      <xdr:row>99</xdr:row>
      <xdr:rowOff>114181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105308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93980</xdr:rowOff>
    </xdr:from>
    <xdr:to>
      <xdr:col>55</xdr:col>
      <xdr:colOff>0</xdr:colOff>
      <xdr:row>38</xdr:row>
      <xdr:rowOff>97028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0908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89789</xdr:rowOff>
    </xdr:from>
    <xdr:to>
      <xdr:col>50</xdr:col>
      <xdr:colOff>114300</xdr:colOff>
      <xdr:row>38</xdr:row>
      <xdr:rowOff>93980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0488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89789</xdr:rowOff>
    </xdr:from>
    <xdr:to>
      <xdr:col>45</xdr:col>
      <xdr:colOff>177800</xdr:colOff>
      <xdr:row>38</xdr:row>
      <xdr:rowOff>92837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048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92837</xdr:rowOff>
    </xdr:from>
    <xdr:to>
      <xdr:col>41</xdr:col>
      <xdr:colOff>50800</xdr:colOff>
      <xdr:row>38</xdr:row>
      <xdr:rowOff>98552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0793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46228</xdr:rowOff>
    </xdr:from>
    <xdr:to>
      <xdr:col>55</xdr:col>
      <xdr:colOff>50800</xdr:colOff>
      <xdr:row>38</xdr:row>
      <xdr:rowOff>147828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132605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7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43180</xdr:rowOff>
    </xdr:from>
    <xdr:to>
      <xdr:col>50</xdr:col>
      <xdr:colOff>165100</xdr:colOff>
      <xdr:row>38</xdr:row>
      <xdr:rowOff>144780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135907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38989</xdr:rowOff>
    </xdr:from>
    <xdr:to>
      <xdr:col>46</xdr:col>
      <xdr:colOff>38100</xdr:colOff>
      <xdr:row>38</xdr:row>
      <xdr:rowOff>140589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131716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42037</xdr:rowOff>
    </xdr:from>
    <xdr:to>
      <xdr:col>41</xdr:col>
      <xdr:colOff>101600</xdr:colOff>
      <xdr:row>38</xdr:row>
      <xdr:rowOff>143637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134764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47752</xdr:rowOff>
    </xdr:from>
    <xdr:to>
      <xdr:col>36</xdr:col>
      <xdr:colOff>165100</xdr:colOff>
      <xdr:row>38</xdr:row>
      <xdr:rowOff>149352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140479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95740</xdr:rowOff>
    </xdr:from>
    <xdr:to>
      <xdr:col>55</xdr:col>
      <xdr:colOff>0</xdr:colOff>
      <xdr:row>55</xdr:row>
      <xdr:rowOff>129916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525490"/>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114554</xdr:rowOff>
    </xdr:from>
    <xdr:to>
      <xdr:col>50</xdr:col>
      <xdr:colOff>114300</xdr:colOff>
      <xdr:row>55</xdr:row>
      <xdr:rowOff>129916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372854"/>
          <a:ext cx="889000" cy="18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114554</xdr:rowOff>
    </xdr:from>
    <xdr:to>
      <xdr:col>45</xdr:col>
      <xdr:colOff>177800</xdr:colOff>
      <xdr:row>56</xdr:row>
      <xdr:rowOff>18793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372854"/>
          <a:ext cx="889000" cy="24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17673</xdr:rowOff>
    </xdr:from>
    <xdr:to>
      <xdr:col>41</xdr:col>
      <xdr:colOff>50800</xdr:colOff>
      <xdr:row>56</xdr:row>
      <xdr:rowOff>18793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618873"/>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44940</xdr:rowOff>
    </xdr:from>
    <xdr:to>
      <xdr:col>55</xdr:col>
      <xdr:colOff>50800</xdr:colOff>
      <xdr:row>55</xdr:row>
      <xdr:rowOff>146540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4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67817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79116</xdr:rowOff>
    </xdr:from>
    <xdr:to>
      <xdr:col>50</xdr:col>
      <xdr:colOff>165100</xdr:colOff>
      <xdr:row>56</xdr:row>
      <xdr:rowOff>9266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25793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28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63754</xdr:rowOff>
    </xdr:from>
    <xdr:to>
      <xdr:col>46</xdr:col>
      <xdr:colOff>38100</xdr:colOff>
      <xdr:row>54</xdr:row>
      <xdr:rowOff>165354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3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10431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0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139443</xdr:rowOff>
    </xdr:from>
    <xdr:to>
      <xdr:col>41</xdr:col>
      <xdr:colOff>101600</xdr:colOff>
      <xdr:row>56</xdr:row>
      <xdr:rowOff>69593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86120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34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138323</xdr:rowOff>
    </xdr:from>
    <xdr:to>
      <xdr:col>36</xdr:col>
      <xdr:colOff>165100</xdr:colOff>
      <xdr:row>56</xdr:row>
      <xdr:rowOff>68473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85000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3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28143</xdr:rowOff>
    </xdr:from>
    <xdr:to>
      <xdr:col>55</xdr:col>
      <xdr:colOff>0</xdr:colOff>
      <xdr:row>75</xdr:row>
      <xdr:rowOff>55423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886893"/>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28143</xdr:rowOff>
    </xdr:from>
    <xdr:to>
      <xdr:col>50</xdr:col>
      <xdr:colOff>114300</xdr:colOff>
      <xdr:row>76</xdr:row>
      <xdr:rowOff>82893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886893"/>
          <a:ext cx="889000" cy="2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104610</xdr:rowOff>
    </xdr:from>
    <xdr:to>
      <xdr:col>45</xdr:col>
      <xdr:colOff>177800</xdr:colOff>
      <xdr:row>76</xdr:row>
      <xdr:rowOff>82893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963360"/>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104610</xdr:rowOff>
    </xdr:from>
    <xdr:to>
      <xdr:col>41</xdr:col>
      <xdr:colOff>50800</xdr:colOff>
      <xdr:row>75</xdr:row>
      <xdr:rowOff>137643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963360"/>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4623</xdr:rowOff>
    </xdr:from>
    <xdr:to>
      <xdr:col>55</xdr:col>
      <xdr:colOff>50800</xdr:colOff>
      <xdr:row>75</xdr:row>
      <xdr:rowOff>106223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27500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148793</xdr:rowOff>
    </xdr:from>
    <xdr:to>
      <xdr:col>50</xdr:col>
      <xdr:colOff>165100</xdr:colOff>
      <xdr:row>75</xdr:row>
      <xdr:rowOff>78943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95470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32093</xdr:rowOff>
    </xdr:from>
    <xdr:to>
      <xdr:col>46</xdr:col>
      <xdr:colOff>38100</xdr:colOff>
      <xdr:row>76</xdr:row>
      <xdr:rowOff>133693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150220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8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53810</xdr:rowOff>
    </xdr:from>
    <xdr:to>
      <xdr:col>41</xdr:col>
      <xdr:colOff>101600</xdr:colOff>
      <xdr:row>75</xdr:row>
      <xdr:rowOff>155411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12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86843</xdr:rowOff>
    </xdr:from>
    <xdr:to>
      <xdr:col>36</xdr:col>
      <xdr:colOff>165100</xdr:colOff>
      <xdr:row>76</xdr:row>
      <xdr:rowOff>16993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33520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69881</xdr:rowOff>
    </xdr:from>
    <xdr:to>
      <xdr:col>55</xdr:col>
      <xdr:colOff>0</xdr:colOff>
      <xdr:row>99</xdr:row>
      <xdr:rowOff>94932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7043431"/>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56547</xdr:rowOff>
    </xdr:from>
    <xdr:to>
      <xdr:col>50</xdr:col>
      <xdr:colOff>114300</xdr:colOff>
      <xdr:row>99</xdr:row>
      <xdr:rowOff>94932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30097"/>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45822</xdr:rowOff>
    </xdr:from>
    <xdr:to>
      <xdr:col>45</xdr:col>
      <xdr:colOff>177800</xdr:colOff>
      <xdr:row>99</xdr:row>
      <xdr:rowOff>56547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7019372"/>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154406</xdr:rowOff>
    </xdr:from>
    <xdr:to>
      <xdr:col>41</xdr:col>
      <xdr:colOff>50800</xdr:colOff>
      <xdr:row>99</xdr:row>
      <xdr:rowOff>45822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56506"/>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19081</xdr:rowOff>
    </xdr:from>
    <xdr:to>
      <xdr:col>55</xdr:col>
      <xdr:colOff>50800</xdr:colOff>
      <xdr:row>99</xdr:row>
      <xdr:rowOff>120681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105458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44132</xdr:rowOff>
    </xdr:from>
    <xdr:to>
      <xdr:col>50</xdr:col>
      <xdr:colOff>165100</xdr:colOff>
      <xdr:row>99</xdr:row>
      <xdr:rowOff>145732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70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136859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1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5747</xdr:rowOff>
    </xdr:from>
    <xdr:to>
      <xdr:col>46</xdr:col>
      <xdr:colOff>38100</xdr:colOff>
      <xdr:row>99</xdr:row>
      <xdr:rowOff>107347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98474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166472</xdr:rowOff>
    </xdr:from>
    <xdr:to>
      <xdr:col>41</xdr:col>
      <xdr:colOff>101600</xdr:colOff>
      <xdr:row>99</xdr:row>
      <xdr:rowOff>96622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87749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6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103606</xdr:rowOff>
    </xdr:from>
    <xdr:to>
      <xdr:col>36</xdr:col>
      <xdr:colOff>165100</xdr:colOff>
      <xdr:row>99</xdr:row>
      <xdr:rowOff>33756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24883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14610</xdr:rowOff>
    </xdr:from>
    <xdr:to>
      <xdr:col>85</xdr:col>
      <xdr:colOff>127000</xdr:colOff>
      <xdr:row>37</xdr:row>
      <xdr:rowOff>82001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58260"/>
          <a:ext cx="8382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21560</xdr:rowOff>
    </xdr:from>
    <xdr:to>
      <xdr:col>81</xdr:col>
      <xdr:colOff>50800</xdr:colOff>
      <xdr:row>37</xdr:row>
      <xdr:rowOff>82001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65210"/>
          <a:ext cx="889000" cy="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21560</xdr:rowOff>
    </xdr:from>
    <xdr:to>
      <xdr:col>76</xdr:col>
      <xdr:colOff>114300</xdr:colOff>
      <xdr:row>37</xdr:row>
      <xdr:rowOff>98186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65210"/>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52969</xdr:rowOff>
    </xdr:from>
    <xdr:to>
      <xdr:col>71</xdr:col>
      <xdr:colOff>177800</xdr:colOff>
      <xdr:row>37</xdr:row>
      <xdr:rowOff>98186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96619"/>
          <a:ext cx="8890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135260</xdr:rowOff>
    </xdr:from>
    <xdr:to>
      <xdr:col>85</xdr:col>
      <xdr:colOff>177800</xdr:colOff>
      <xdr:row>37</xdr:row>
      <xdr:rowOff>65410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113687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31201</xdr:rowOff>
    </xdr:from>
    <xdr:to>
      <xdr:col>81</xdr:col>
      <xdr:colOff>101600</xdr:colOff>
      <xdr:row>37</xdr:row>
      <xdr:rowOff>132801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123928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6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142210</xdr:rowOff>
    </xdr:from>
    <xdr:to>
      <xdr:col>76</xdr:col>
      <xdr:colOff>165100</xdr:colOff>
      <xdr:row>37</xdr:row>
      <xdr:rowOff>72360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63487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0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47386</xdr:rowOff>
    </xdr:from>
    <xdr:to>
      <xdr:col>72</xdr:col>
      <xdr:colOff>38100</xdr:colOff>
      <xdr:row>37</xdr:row>
      <xdr:rowOff>148986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140113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2169</xdr:rowOff>
    </xdr:from>
    <xdr:to>
      <xdr:col>67</xdr:col>
      <xdr:colOff>101600</xdr:colOff>
      <xdr:row>37</xdr:row>
      <xdr:rowOff>103769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94896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131070</xdr:rowOff>
    </xdr:from>
    <xdr:to>
      <xdr:col>85</xdr:col>
      <xdr:colOff>127000</xdr:colOff>
      <xdr:row>56</xdr:row>
      <xdr:rowOff>51289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60820"/>
          <a:ext cx="8382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126822</xdr:rowOff>
    </xdr:from>
    <xdr:to>
      <xdr:col>81</xdr:col>
      <xdr:colOff>50800</xdr:colOff>
      <xdr:row>55</xdr:row>
      <xdr:rowOff>131070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56572"/>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126822</xdr:rowOff>
    </xdr:from>
    <xdr:to>
      <xdr:col>76</xdr:col>
      <xdr:colOff>114300</xdr:colOff>
      <xdr:row>56</xdr:row>
      <xdr:rowOff>54128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56572"/>
          <a:ext cx="8890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54128</xdr:rowOff>
    </xdr:from>
    <xdr:to>
      <xdr:col>71</xdr:col>
      <xdr:colOff>177800</xdr:colOff>
      <xdr:row>56</xdr:row>
      <xdr:rowOff>128098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55328"/>
          <a:ext cx="889000" cy="7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489</xdr:rowOff>
    </xdr:from>
    <xdr:to>
      <xdr:col>85</xdr:col>
      <xdr:colOff>177800</xdr:colOff>
      <xdr:row>56</xdr:row>
      <xdr:rowOff>102089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150366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80270</xdr:rowOff>
    </xdr:from>
    <xdr:to>
      <xdr:col>81</xdr:col>
      <xdr:colOff>101600</xdr:colOff>
      <xdr:row>56</xdr:row>
      <xdr:rowOff>10420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76022</xdr:rowOff>
    </xdr:from>
    <xdr:to>
      <xdr:col>76</xdr:col>
      <xdr:colOff>165100</xdr:colOff>
      <xdr:row>56</xdr:row>
      <xdr:rowOff>6172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168749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3328</xdr:rowOff>
    </xdr:from>
    <xdr:to>
      <xdr:col>72</xdr:col>
      <xdr:colOff>38100</xdr:colOff>
      <xdr:row>56</xdr:row>
      <xdr:rowOff>104928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96055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77298</xdr:rowOff>
    </xdr:from>
    <xdr:to>
      <xdr:col>67</xdr:col>
      <xdr:colOff>101600</xdr:colOff>
      <xdr:row>57</xdr:row>
      <xdr:rowOff>7448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170025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107719</xdr:rowOff>
    </xdr:from>
    <xdr:to>
      <xdr:col>85</xdr:col>
      <xdr:colOff>127000</xdr:colOff>
      <xdr:row>78</xdr:row>
      <xdr:rowOff>132820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80819"/>
          <a:ext cx="8382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107719</xdr:rowOff>
    </xdr:from>
    <xdr:to>
      <xdr:col>81</xdr:col>
      <xdr:colOff>50800</xdr:colOff>
      <xdr:row>78</xdr:row>
      <xdr:rowOff>122075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80819"/>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122075</xdr:rowOff>
    </xdr:from>
    <xdr:to>
      <xdr:col>76</xdr:col>
      <xdr:colOff>114300</xdr:colOff>
      <xdr:row>78</xdr:row>
      <xdr:rowOff>133231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95175"/>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128704</xdr:rowOff>
    </xdr:from>
    <xdr:to>
      <xdr:col>71</xdr:col>
      <xdr:colOff>177800</xdr:colOff>
      <xdr:row>78</xdr:row>
      <xdr:rowOff>133231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180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82020</xdr:rowOff>
    </xdr:from>
    <xdr:to>
      <xdr:col>85</xdr:col>
      <xdr:colOff>177800</xdr:colOff>
      <xdr:row>79</xdr:row>
      <xdr:rowOff>12170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168397</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56919</xdr:rowOff>
    </xdr:from>
    <xdr:to>
      <xdr:col>81</xdr:col>
      <xdr:colOff>101600</xdr:colOff>
      <xdr:row>78</xdr:row>
      <xdr:rowOff>158519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149646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2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71275</xdr:rowOff>
    </xdr:from>
    <xdr:to>
      <xdr:col>76</xdr:col>
      <xdr:colOff>165100</xdr:colOff>
      <xdr:row>79</xdr:row>
      <xdr:rowOff>1425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164002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3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82431</xdr:rowOff>
    </xdr:from>
    <xdr:to>
      <xdr:col>72</xdr:col>
      <xdr:colOff>38100</xdr:colOff>
      <xdr:row>79</xdr:row>
      <xdr:rowOff>12581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3708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77904</xdr:rowOff>
    </xdr:from>
    <xdr:to>
      <xdr:col>67</xdr:col>
      <xdr:colOff>101600</xdr:colOff>
      <xdr:row>79</xdr:row>
      <xdr:rowOff>8054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170631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4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117317</xdr:rowOff>
    </xdr:from>
    <xdr:to>
      <xdr:col>85</xdr:col>
      <xdr:colOff>127000</xdr:colOff>
      <xdr:row>95</xdr:row>
      <xdr:rowOff>125870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05067"/>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125870</xdr:rowOff>
    </xdr:from>
    <xdr:to>
      <xdr:col>81</xdr:col>
      <xdr:colOff>50800</xdr:colOff>
      <xdr:row>95</xdr:row>
      <xdr:rowOff>131851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13620"/>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131851</xdr:rowOff>
    </xdr:from>
    <xdr:to>
      <xdr:col>76</xdr:col>
      <xdr:colOff>114300</xdr:colOff>
      <xdr:row>95</xdr:row>
      <xdr:rowOff>153682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1960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153682</xdr:rowOff>
    </xdr:from>
    <xdr:to>
      <xdr:col>71</xdr:col>
      <xdr:colOff>177800</xdr:colOff>
      <xdr:row>95</xdr:row>
      <xdr:rowOff>163398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4143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66517</xdr:rowOff>
    </xdr:from>
    <xdr:to>
      <xdr:col>85</xdr:col>
      <xdr:colOff>177800</xdr:colOff>
      <xdr:row>95</xdr:row>
      <xdr:rowOff>168117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44944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75070</xdr:rowOff>
    </xdr:from>
    <xdr:to>
      <xdr:col>81</xdr:col>
      <xdr:colOff>101600</xdr:colOff>
      <xdr:row>96</xdr:row>
      <xdr:rowOff>5220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21747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81051</xdr:rowOff>
    </xdr:from>
    <xdr:to>
      <xdr:col>76</xdr:col>
      <xdr:colOff>165100</xdr:colOff>
      <xdr:row>96</xdr:row>
      <xdr:rowOff>11201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2328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46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102882</xdr:rowOff>
    </xdr:from>
    <xdr:to>
      <xdr:col>72</xdr:col>
      <xdr:colOff>38100</xdr:colOff>
      <xdr:row>96</xdr:row>
      <xdr:rowOff>33032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24159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4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112598</xdr:rowOff>
    </xdr:from>
    <xdr:to>
      <xdr:col>67</xdr:col>
      <xdr:colOff>101600</xdr:colOff>
      <xdr:row>96</xdr:row>
      <xdr:rowOff>42748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33875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4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13970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700520"/>
          <a:ext cx="1269" cy="3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170197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5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132097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6475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13970</xdr:rowOff>
    </xdr:from>
    <xdr:to>
      <xdr:col>116</xdr:col>
      <xdr:colOff>152400</xdr:colOff>
      <xdr:row>39</xdr:row>
      <xdr:rowOff>13970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87647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6027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7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72644</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5387594"/>
          <a:ext cx="889000" cy="13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72644</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5387594"/>
          <a:ext cx="889000" cy="13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56659</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33020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150622</xdr:rowOff>
    </xdr:from>
    <xdr:to>
      <xdr:col>98</xdr:col>
      <xdr:colOff>38100</xdr:colOff>
      <xdr:row>39</xdr:row>
      <xdr:rowOff>80772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97299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43197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729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21844</xdr:rowOff>
    </xdr:from>
    <xdr:to>
      <xdr:col>107</xdr:col>
      <xdr:colOff>101600</xdr:colOff>
      <xdr:row>31</xdr:row>
      <xdr:rowOff>123444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5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139971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51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153670</xdr:rowOff>
    </xdr:from>
    <xdr:to>
      <xdr:col>98</xdr:col>
      <xdr:colOff>38100</xdr:colOff>
      <xdr:row>39</xdr:row>
      <xdr:rowOff>83820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74947</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99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に比べ、議会費、農林水産業費、商工費は高く、それ以外の総務費、衛生費、土木費、教育費等は低くなっています。民生費は、子育て世帯への臨時特別給付金等が増額となったことにより、前年対比</a:t>
          </a:r>
          <a:r>
            <a:rPr kumimoji="1" lang="en-US" altLang="ja-JP" sz="1300">
              <a:latin typeface="ＭＳ Ｐゴシック" panose="020B0600070205080204" pitchFamily="50" charset="-128"/>
              <a:ea typeface="ＭＳ Ｐゴシック" panose="020B0600070205080204" pitchFamily="50" charset="-128"/>
            </a:rPr>
            <a:t>17,350</a:t>
          </a:r>
          <a:r>
            <a:rPr kumimoji="1" lang="ja-JP" altLang="en-US" sz="1300">
              <a:latin typeface="ＭＳ Ｐゴシック" panose="020B0600070205080204" pitchFamily="50" charset="-128"/>
              <a:ea typeface="ＭＳ Ｐゴシック" panose="020B0600070205080204" pitchFamily="50" charset="-128"/>
            </a:rPr>
            <a:t>円の増となりましたが、類似団体平均に比べ</a:t>
          </a:r>
          <a:r>
            <a:rPr kumimoji="1" lang="en-US" altLang="ja-JP" sz="1300">
              <a:latin typeface="ＭＳ Ｐゴシック" panose="020B0600070205080204" pitchFamily="50" charset="-128"/>
              <a:ea typeface="ＭＳ Ｐゴシック" panose="020B0600070205080204" pitchFamily="50" charset="-128"/>
            </a:rPr>
            <a:t>6,197</a:t>
          </a:r>
          <a:r>
            <a:rPr kumimoji="1" lang="ja-JP" altLang="en-US" sz="1300">
              <a:latin typeface="ＭＳ Ｐゴシック" panose="020B0600070205080204" pitchFamily="50" charset="-128"/>
              <a:ea typeface="ＭＳ Ｐゴシック" panose="020B0600070205080204" pitchFamily="50" charset="-128"/>
            </a:rPr>
            <a:t>円低くなっています。衛生費は、新型コロナウイルスワクチン接種事業費が増加したことにより、前年対比</a:t>
          </a:r>
          <a:r>
            <a:rPr kumimoji="1" lang="en-US" altLang="ja-JP" sz="1300">
              <a:latin typeface="ＭＳ Ｐゴシック" panose="020B0600070205080204" pitchFamily="50" charset="-128"/>
              <a:ea typeface="ＭＳ Ｐゴシック" panose="020B0600070205080204" pitchFamily="50" charset="-128"/>
            </a:rPr>
            <a:t>7,331</a:t>
          </a:r>
          <a:r>
            <a:rPr kumimoji="1" lang="ja-JP" altLang="en-US" sz="1300">
              <a:latin typeface="ＭＳ Ｐゴシック" panose="020B0600070205080204" pitchFamily="50" charset="-128"/>
              <a:ea typeface="ＭＳ Ｐゴシック" panose="020B0600070205080204" pitchFamily="50" charset="-128"/>
            </a:rPr>
            <a:t>円増となりました。総務費においては、同団体</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の内第</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位で、住民一人当たり</a:t>
          </a:r>
          <a:r>
            <a:rPr kumimoji="1" lang="en-US" altLang="ja-JP" sz="1300">
              <a:latin typeface="ＭＳ Ｐゴシック" panose="020B0600070205080204" pitchFamily="50" charset="-128"/>
              <a:ea typeface="ＭＳ Ｐゴシック" panose="020B0600070205080204" pitchFamily="50" charset="-128"/>
            </a:rPr>
            <a:t>56,202</a:t>
          </a:r>
          <a:r>
            <a:rPr kumimoji="1" lang="ja-JP" altLang="en-US" sz="1300">
              <a:latin typeface="ＭＳ Ｐゴシック" panose="020B0600070205080204" pitchFamily="50" charset="-128"/>
              <a:ea typeface="ＭＳ Ｐゴシック" panose="020B0600070205080204" pitchFamily="50" charset="-128"/>
            </a:rPr>
            <a:t>円は同団体の平均より</a:t>
          </a:r>
          <a:r>
            <a:rPr kumimoji="1" lang="en-US" altLang="ja-JP" sz="1300">
              <a:latin typeface="ＭＳ Ｐゴシック" panose="020B0600070205080204" pitchFamily="50" charset="-128"/>
              <a:ea typeface="ＭＳ Ｐゴシック" panose="020B0600070205080204" pitchFamily="50" charset="-128"/>
            </a:rPr>
            <a:t>28,883</a:t>
          </a:r>
          <a:r>
            <a:rPr kumimoji="1" lang="ja-JP" altLang="en-US" sz="1300">
              <a:latin typeface="ＭＳ Ｐゴシック" panose="020B0600070205080204" pitchFamily="50" charset="-128"/>
              <a:ea typeface="ＭＳ Ｐゴシック" panose="020B0600070205080204" pitchFamily="50" charset="-128"/>
            </a:rPr>
            <a:t>円低くなっており、事務事業の合理化による適正な職員管理によるものと考えられます。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年度に財政調整基金の取り崩しを行わなかったため、標準財政規模に対する割合が前年対比</a:t>
          </a:r>
          <a:r>
            <a:rPr kumimoji="1" lang="en-US" altLang="ja-JP" sz="1200">
              <a:latin typeface="ＭＳ ゴシック" pitchFamily="49" charset="-128"/>
              <a:ea typeface="ＭＳ ゴシック" pitchFamily="49" charset="-128"/>
            </a:rPr>
            <a:t>4.99</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24.52</a:t>
          </a:r>
          <a:r>
            <a:rPr kumimoji="1" lang="ja-JP" altLang="en-US" sz="1200">
              <a:latin typeface="ＭＳ ゴシック" pitchFamily="49" charset="-128"/>
              <a:ea typeface="ＭＳ ゴシック" pitchFamily="49" charset="-128"/>
            </a:rPr>
            <a:t>％となりました。</a:t>
          </a:r>
        </a:p>
        <a:p>
          <a:r>
            <a:rPr kumimoji="1" lang="ja-JP" altLang="en-US" sz="1200">
              <a:latin typeface="ＭＳ ゴシック" pitchFamily="49" charset="-128"/>
              <a:ea typeface="ＭＳ ゴシック" pitchFamily="49" charset="-128"/>
            </a:rPr>
            <a:t>　実質収支額比率については、決算剰余金（実質収支）の増により増加しました。</a:t>
          </a:r>
        </a:p>
        <a:p>
          <a:r>
            <a:rPr kumimoji="1" lang="ja-JP" altLang="en-US" sz="1200">
              <a:latin typeface="ＭＳ ゴシック" pitchFamily="49" charset="-128"/>
              <a:ea typeface="ＭＳ ゴシック" pitchFamily="49" charset="-128"/>
            </a:rPr>
            <a:t>　実質単年度収支比率については、対前年度</a:t>
          </a:r>
          <a:r>
            <a:rPr kumimoji="1" lang="en-US" altLang="ja-JP" sz="1200">
              <a:latin typeface="ＭＳ ゴシック" pitchFamily="49" charset="-128"/>
              <a:ea typeface="ＭＳ ゴシック" pitchFamily="49" charset="-128"/>
            </a:rPr>
            <a:t>1.11</a:t>
          </a:r>
          <a:r>
            <a:rPr kumimoji="1" lang="ja-JP" altLang="en-US" sz="1200">
              <a:latin typeface="ＭＳ ゴシック" pitchFamily="49" charset="-128"/>
              <a:ea typeface="ＭＳ ゴシック" pitchFamily="49" charset="-128"/>
            </a:rPr>
            <a:t>ポイント増のプラス</a:t>
          </a:r>
          <a:r>
            <a:rPr kumimoji="1" lang="en-US" altLang="ja-JP" sz="1200">
              <a:latin typeface="ＭＳ ゴシック" pitchFamily="49" charset="-128"/>
              <a:ea typeface="ＭＳ ゴシック" pitchFamily="49" charset="-128"/>
            </a:rPr>
            <a:t>4.46</a:t>
          </a:r>
          <a:r>
            <a:rPr kumimoji="1" lang="ja-JP" altLang="en-US" sz="1200">
              <a:latin typeface="ＭＳ ゴシック" pitchFamily="49" charset="-128"/>
              <a:ea typeface="ＭＳ ゴシック" pitchFamily="49" charset="-128"/>
            </a:rPr>
            <a:t>％となりましたが、前年度からの実質収支額の増加によるものです。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連結実質赤字比率は、すべての会計を合わせたときの実質赤字の比率を示すもので、一般会計及び５つの特別会計においては、すべて黒字となっているため、連結赤字比率はありませんでした。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424_&#30410;&#2337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46.7</v>
          </cell>
          <cell r="BX51">
            <v>46.8</v>
          </cell>
          <cell r="CF51">
            <v>49.9</v>
          </cell>
          <cell r="CN51">
            <v>38.9</v>
          </cell>
          <cell r="CV51">
            <v>21.1</v>
          </cell>
        </row>
        <row r="53">
          <cell r="BP53">
            <v>45.9</v>
          </cell>
          <cell r="BX53">
            <v>47.4</v>
          </cell>
          <cell r="CF53">
            <v>48.7</v>
          </cell>
          <cell r="CN53">
            <v>50.7</v>
          </cell>
          <cell r="CV53">
            <v>52.8</v>
          </cell>
        </row>
        <row r="55">
          <cell r="AN55" t="str">
            <v>類似団体内平均値</v>
          </cell>
          <cell r="BP55">
            <v>14</v>
          </cell>
          <cell r="BX55">
            <v>11.4</v>
          </cell>
          <cell r="CF55">
            <v>10.4</v>
          </cell>
          <cell r="CN55">
            <v>10.9</v>
          </cell>
          <cell r="CV55">
            <v>6.5</v>
          </cell>
        </row>
        <row r="57">
          <cell r="BP57">
            <v>58</v>
          </cell>
          <cell r="BX57">
            <v>60.2</v>
          </cell>
          <cell r="CF57">
            <v>61.3</v>
          </cell>
          <cell r="CN57">
            <v>62.2</v>
          </cell>
          <cell r="CV57">
            <v>63.3</v>
          </cell>
        </row>
        <row r="72">
          <cell r="BP72" t="str">
            <v>H29</v>
          </cell>
          <cell r="BX72" t="str">
            <v>H30</v>
          </cell>
          <cell r="CF72" t="str">
            <v>R01</v>
          </cell>
          <cell r="CN72" t="str">
            <v>R02</v>
          </cell>
          <cell r="CV72" t="str">
            <v>R03</v>
          </cell>
        </row>
        <row r="73">
          <cell r="AN73" t="str">
            <v>当該団体値</v>
          </cell>
          <cell r="BP73">
            <v>46.7</v>
          </cell>
          <cell r="BX73">
            <v>46.8</v>
          </cell>
          <cell r="CF73">
            <v>49.9</v>
          </cell>
          <cell r="CN73">
            <v>38.9</v>
          </cell>
          <cell r="CV73">
            <v>21.1</v>
          </cell>
        </row>
        <row r="75">
          <cell r="BP75">
            <v>7.1</v>
          </cell>
          <cell r="BX75">
            <v>7</v>
          </cell>
          <cell r="CF75">
            <v>6.9</v>
          </cell>
          <cell r="CN75">
            <v>6.5</v>
          </cell>
          <cell r="CV75">
            <v>6.7</v>
          </cell>
        </row>
        <row r="77">
          <cell r="AN77" t="str">
            <v>類似団体内平均値</v>
          </cell>
          <cell r="BP77">
            <v>14</v>
          </cell>
          <cell r="BX77">
            <v>11.4</v>
          </cell>
          <cell r="CF77">
            <v>10.4</v>
          </cell>
          <cell r="CN77">
            <v>10.9</v>
          </cell>
          <cell r="CV77">
            <v>6.5</v>
          </cell>
        </row>
        <row r="79">
          <cell r="BP79">
            <v>6.5</v>
          </cell>
          <cell r="BX79">
            <v>6.7</v>
          </cell>
          <cell r="CF79">
            <v>6.6</v>
          </cell>
          <cell r="CN79">
            <v>5.9</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 zoomScale="85" zoomScaleNormal="85" workbookViewId="0">
      <selection activeCell="Z22" sqref="Z22:AG2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9489392</v>
      </c>
      <c r="BO4" s="446"/>
      <c r="BP4" s="446"/>
      <c r="BQ4" s="446"/>
      <c r="BR4" s="446"/>
      <c r="BS4" s="446"/>
      <c r="BT4" s="446"/>
      <c r="BU4" s="447"/>
      <c r="BV4" s="445">
        <v>10950693</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11.6</v>
      </c>
      <c r="CU4" s="586"/>
      <c r="CV4" s="586"/>
      <c r="CW4" s="586"/>
      <c r="CX4" s="586"/>
      <c r="CY4" s="586"/>
      <c r="CZ4" s="586"/>
      <c r="DA4" s="587"/>
      <c r="DB4" s="585">
        <v>9.1999999999999993</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8820323</v>
      </c>
      <c r="BO5" s="417"/>
      <c r="BP5" s="417"/>
      <c r="BQ5" s="417"/>
      <c r="BR5" s="417"/>
      <c r="BS5" s="417"/>
      <c r="BT5" s="417"/>
      <c r="BU5" s="418"/>
      <c r="BV5" s="416">
        <v>10416897</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85.3</v>
      </c>
      <c r="CU5" s="414"/>
      <c r="CV5" s="414"/>
      <c r="CW5" s="414"/>
      <c r="CX5" s="414"/>
      <c r="CY5" s="414"/>
      <c r="CZ5" s="414"/>
      <c r="DA5" s="415"/>
      <c r="DB5" s="413">
        <v>87.6</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102</v>
      </c>
      <c r="AV6" s="475"/>
      <c r="AW6" s="475"/>
      <c r="AX6" s="475"/>
      <c r="AY6" s="430" t="s">
        <v>103</v>
      </c>
      <c r="AZ6" s="431"/>
      <c r="BA6" s="431"/>
      <c r="BB6" s="431"/>
      <c r="BC6" s="431"/>
      <c r="BD6" s="431"/>
      <c r="BE6" s="431"/>
      <c r="BF6" s="431"/>
      <c r="BG6" s="431"/>
      <c r="BH6" s="431"/>
      <c r="BI6" s="431"/>
      <c r="BJ6" s="431"/>
      <c r="BK6" s="431"/>
      <c r="BL6" s="431"/>
      <c r="BM6" s="432"/>
      <c r="BN6" s="416">
        <v>669069</v>
      </c>
      <c r="BO6" s="417"/>
      <c r="BP6" s="417"/>
      <c r="BQ6" s="417"/>
      <c r="BR6" s="417"/>
      <c r="BS6" s="417"/>
      <c r="BT6" s="417"/>
      <c r="BU6" s="418"/>
      <c r="BV6" s="416">
        <v>533796</v>
      </c>
      <c r="BW6" s="417"/>
      <c r="BX6" s="417"/>
      <c r="BY6" s="417"/>
      <c r="BZ6" s="417"/>
      <c r="CA6" s="417"/>
      <c r="CB6" s="417"/>
      <c r="CC6" s="418"/>
      <c r="CD6" s="456" t="s">
        <v>104</v>
      </c>
      <c r="CE6" s="376"/>
      <c r="CF6" s="376"/>
      <c r="CG6" s="376"/>
      <c r="CH6" s="376"/>
      <c r="CI6" s="376"/>
      <c r="CJ6" s="376"/>
      <c r="CK6" s="376"/>
      <c r="CL6" s="376"/>
      <c r="CM6" s="376"/>
      <c r="CN6" s="376"/>
      <c r="CO6" s="376"/>
      <c r="CP6" s="376"/>
      <c r="CQ6" s="376"/>
      <c r="CR6" s="376"/>
      <c r="CS6" s="457"/>
      <c r="CT6" s="559">
        <v>87.8</v>
      </c>
      <c r="CU6" s="560"/>
      <c r="CV6" s="560"/>
      <c r="CW6" s="560"/>
      <c r="CX6" s="560"/>
      <c r="CY6" s="560"/>
      <c r="CZ6" s="560"/>
      <c r="DA6" s="561"/>
      <c r="DB6" s="559">
        <v>91.8</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105</v>
      </c>
      <c r="AN7" s="373"/>
      <c r="AO7" s="373"/>
      <c r="AP7" s="373"/>
      <c r="AQ7" s="373"/>
      <c r="AR7" s="373"/>
      <c r="AS7" s="373"/>
      <c r="AT7" s="374"/>
      <c r="AU7" s="474" t="s">
        <v>106</v>
      </c>
      <c r="AV7" s="475"/>
      <c r="AW7" s="475"/>
      <c r="AX7" s="475"/>
      <c r="AY7" s="430" t="s">
        <v>107</v>
      </c>
      <c r="AZ7" s="431"/>
      <c r="BA7" s="431"/>
      <c r="BB7" s="431"/>
      <c r="BC7" s="431"/>
      <c r="BD7" s="431"/>
      <c r="BE7" s="431"/>
      <c r="BF7" s="431"/>
      <c r="BG7" s="431"/>
      <c r="BH7" s="431"/>
      <c r="BI7" s="431"/>
      <c r="BJ7" s="431"/>
      <c r="BK7" s="431"/>
      <c r="BL7" s="431"/>
      <c r="BM7" s="432"/>
      <c r="BN7" s="416">
        <v>15986</v>
      </c>
      <c r="BO7" s="417"/>
      <c r="BP7" s="417"/>
      <c r="BQ7" s="417"/>
      <c r="BR7" s="417"/>
      <c r="BS7" s="417"/>
      <c r="BT7" s="417"/>
      <c r="BU7" s="418"/>
      <c r="BV7" s="416">
        <v>42746</v>
      </c>
      <c r="BW7" s="417"/>
      <c r="BX7" s="417"/>
      <c r="BY7" s="417"/>
      <c r="BZ7" s="417"/>
      <c r="CA7" s="417"/>
      <c r="CB7" s="417"/>
      <c r="CC7" s="418"/>
      <c r="CD7" s="456" t="s">
        <v>108</v>
      </c>
      <c r="CE7" s="376"/>
      <c r="CF7" s="376"/>
      <c r="CG7" s="376"/>
      <c r="CH7" s="376"/>
      <c r="CI7" s="376"/>
      <c r="CJ7" s="376"/>
      <c r="CK7" s="376"/>
      <c r="CL7" s="376"/>
      <c r="CM7" s="376"/>
      <c r="CN7" s="376"/>
      <c r="CO7" s="376"/>
      <c r="CP7" s="376"/>
      <c r="CQ7" s="376"/>
      <c r="CR7" s="376"/>
      <c r="CS7" s="457"/>
      <c r="CT7" s="416">
        <v>5647894</v>
      </c>
      <c r="CU7" s="417"/>
      <c r="CV7" s="417"/>
      <c r="CW7" s="417"/>
      <c r="CX7" s="417"/>
      <c r="CY7" s="417"/>
      <c r="CZ7" s="417"/>
      <c r="DA7" s="418"/>
      <c r="DB7" s="416">
        <v>5349762</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109</v>
      </c>
      <c r="AN8" s="373"/>
      <c r="AO8" s="373"/>
      <c r="AP8" s="373"/>
      <c r="AQ8" s="373"/>
      <c r="AR8" s="373"/>
      <c r="AS8" s="373"/>
      <c r="AT8" s="374"/>
      <c r="AU8" s="474" t="s">
        <v>110</v>
      </c>
      <c r="AV8" s="475"/>
      <c r="AW8" s="475"/>
      <c r="AX8" s="475"/>
      <c r="AY8" s="430" t="s">
        <v>111</v>
      </c>
      <c r="AZ8" s="431"/>
      <c r="BA8" s="431"/>
      <c r="BB8" s="431"/>
      <c r="BC8" s="431"/>
      <c r="BD8" s="431"/>
      <c r="BE8" s="431"/>
      <c r="BF8" s="431"/>
      <c r="BG8" s="431"/>
      <c r="BH8" s="431"/>
      <c r="BI8" s="431"/>
      <c r="BJ8" s="431"/>
      <c r="BK8" s="431"/>
      <c r="BL8" s="431"/>
      <c r="BM8" s="432"/>
      <c r="BN8" s="416">
        <v>653083</v>
      </c>
      <c r="BO8" s="417"/>
      <c r="BP8" s="417"/>
      <c r="BQ8" s="417"/>
      <c r="BR8" s="417"/>
      <c r="BS8" s="417"/>
      <c r="BT8" s="417"/>
      <c r="BU8" s="418"/>
      <c r="BV8" s="416">
        <v>491050</v>
      </c>
      <c r="BW8" s="417"/>
      <c r="BX8" s="417"/>
      <c r="BY8" s="417"/>
      <c r="BZ8" s="417"/>
      <c r="CA8" s="417"/>
      <c r="CB8" s="417"/>
      <c r="CC8" s="418"/>
      <c r="CD8" s="456" t="s">
        <v>112</v>
      </c>
      <c r="CE8" s="376"/>
      <c r="CF8" s="376"/>
      <c r="CG8" s="376"/>
      <c r="CH8" s="376"/>
      <c r="CI8" s="376"/>
      <c r="CJ8" s="376"/>
      <c r="CK8" s="376"/>
      <c r="CL8" s="376"/>
      <c r="CM8" s="376"/>
      <c r="CN8" s="376"/>
      <c r="CO8" s="376"/>
      <c r="CP8" s="376"/>
      <c r="CQ8" s="376"/>
      <c r="CR8" s="376"/>
      <c r="CS8" s="457"/>
      <c r="CT8" s="519">
        <v>0.55000000000000004</v>
      </c>
      <c r="CU8" s="520"/>
      <c r="CV8" s="520"/>
      <c r="CW8" s="520"/>
      <c r="CX8" s="520"/>
      <c r="CY8" s="520"/>
      <c r="CZ8" s="520"/>
      <c r="DA8" s="521"/>
      <c r="DB8" s="519">
        <v>0.56999999999999995</v>
      </c>
      <c r="DC8" s="520"/>
      <c r="DD8" s="520"/>
      <c r="DE8" s="520"/>
      <c r="DF8" s="520"/>
      <c r="DG8" s="520"/>
      <c r="DH8" s="520"/>
      <c r="DI8" s="521"/>
    </row>
    <row r="9" spans="1:119" ht="18.75" customHeight="1" thickBot="1" x14ac:dyDescent="0.2">
      <c r="A9" s="178"/>
      <c r="B9" s="548" t="s">
        <v>113</v>
      </c>
      <c r="C9" s="549"/>
      <c r="D9" s="549"/>
      <c r="E9" s="549"/>
      <c r="F9" s="549"/>
      <c r="G9" s="549"/>
      <c r="H9" s="549"/>
      <c r="I9" s="549"/>
      <c r="J9" s="549"/>
      <c r="K9" s="467"/>
      <c r="L9" s="550" t="s">
        <v>114</v>
      </c>
      <c r="M9" s="551"/>
      <c r="N9" s="551"/>
      <c r="O9" s="551"/>
      <c r="P9" s="551"/>
      <c r="Q9" s="552"/>
      <c r="R9" s="553">
        <v>21898</v>
      </c>
      <c r="S9" s="554"/>
      <c r="T9" s="554"/>
      <c r="U9" s="554"/>
      <c r="V9" s="555"/>
      <c r="W9" s="485" t="s">
        <v>115</v>
      </c>
      <c r="X9" s="486"/>
      <c r="Y9" s="486"/>
      <c r="Z9" s="486"/>
      <c r="AA9" s="486"/>
      <c r="AB9" s="486"/>
      <c r="AC9" s="486"/>
      <c r="AD9" s="486"/>
      <c r="AE9" s="486"/>
      <c r="AF9" s="486"/>
      <c r="AG9" s="486"/>
      <c r="AH9" s="486"/>
      <c r="AI9" s="486"/>
      <c r="AJ9" s="486"/>
      <c r="AK9" s="486"/>
      <c r="AL9" s="556"/>
      <c r="AM9" s="473" t="s">
        <v>116</v>
      </c>
      <c r="AN9" s="373"/>
      <c r="AO9" s="373"/>
      <c r="AP9" s="373"/>
      <c r="AQ9" s="373"/>
      <c r="AR9" s="373"/>
      <c r="AS9" s="373"/>
      <c r="AT9" s="374"/>
      <c r="AU9" s="474" t="s">
        <v>117</v>
      </c>
      <c r="AV9" s="475"/>
      <c r="AW9" s="475"/>
      <c r="AX9" s="475"/>
      <c r="AY9" s="430" t="s">
        <v>118</v>
      </c>
      <c r="AZ9" s="431"/>
      <c r="BA9" s="431"/>
      <c r="BB9" s="431"/>
      <c r="BC9" s="431"/>
      <c r="BD9" s="431"/>
      <c r="BE9" s="431"/>
      <c r="BF9" s="431"/>
      <c r="BG9" s="431"/>
      <c r="BH9" s="431"/>
      <c r="BI9" s="431"/>
      <c r="BJ9" s="431"/>
      <c r="BK9" s="431"/>
      <c r="BL9" s="431"/>
      <c r="BM9" s="432"/>
      <c r="BN9" s="416">
        <v>162033</v>
      </c>
      <c r="BO9" s="417"/>
      <c r="BP9" s="417"/>
      <c r="BQ9" s="417"/>
      <c r="BR9" s="417"/>
      <c r="BS9" s="417"/>
      <c r="BT9" s="417"/>
      <c r="BU9" s="418"/>
      <c r="BV9" s="416">
        <v>179219</v>
      </c>
      <c r="BW9" s="417"/>
      <c r="BX9" s="417"/>
      <c r="BY9" s="417"/>
      <c r="BZ9" s="417"/>
      <c r="CA9" s="417"/>
      <c r="CB9" s="417"/>
      <c r="CC9" s="418"/>
      <c r="CD9" s="456" t="s">
        <v>119</v>
      </c>
      <c r="CE9" s="376"/>
      <c r="CF9" s="376"/>
      <c r="CG9" s="376"/>
      <c r="CH9" s="376"/>
      <c r="CI9" s="376"/>
      <c r="CJ9" s="376"/>
      <c r="CK9" s="376"/>
      <c r="CL9" s="376"/>
      <c r="CM9" s="376"/>
      <c r="CN9" s="376"/>
      <c r="CO9" s="376"/>
      <c r="CP9" s="376"/>
      <c r="CQ9" s="376"/>
      <c r="CR9" s="376"/>
      <c r="CS9" s="457"/>
      <c r="CT9" s="413">
        <v>10.7</v>
      </c>
      <c r="CU9" s="414"/>
      <c r="CV9" s="414"/>
      <c r="CW9" s="414"/>
      <c r="CX9" s="414"/>
      <c r="CY9" s="414"/>
      <c r="CZ9" s="414"/>
      <c r="DA9" s="415"/>
      <c r="DB9" s="413">
        <v>11.3</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120</v>
      </c>
      <c r="M10" s="373"/>
      <c r="N10" s="373"/>
      <c r="O10" s="373"/>
      <c r="P10" s="373"/>
      <c r="Q10" s="374"/>
      <c r="R10" s="369">
        <v>23281</v>
      </c>
      <c r="S10" s="370"/>
      <c r="T10" s="370"/>
      <c r="U10" s="370"/>
      <c r="V10" s="429"/>
      <c r="W10" s="557"/>
      <c r="X10" s="367"/>
      <c r="Y10" s="367"/>
      <c r="Z10" s="367"/>
      <c r="AA10" s="367"/>
      <c r="AB10" s="367"/>
      <c r="AC10" s="367"/>
      <c r="AD10" s="367"/>
      <c r="AE10" s="367"/>
      <c r="AF10" s="367"/>
      <c r="AG10" s="367"/>
      <c r="AH10" s="367"/>
      <c r="AI10" s="367"/>
      <c r="AJ10" s="367"/>
      <c r="AK10" s="367"/>
      <c r="AL10" s="558"/>
      <c r="AM10" s="473" t="s">
        <v>121</v>
      </c>
      <c r="AN10" s="373"/>
      <c r="AO10" s="373"/>
      <c r="AP10" s="373"/>
      <c r="AQ10" s="373"/>
      <c r="AR10" s="373"/>
      <c r="AS10" s="373"/>
      <c r="AT10" s="374"/>
      <c r="AU10" s="474" t="s">
        <v>122</v>
      </c>
      <c r="AV10" s="475"/>
      <c r="AW10" s="475"/>
      <c r="AX10" s="475"/>
      <c r="AY10" s="430" t="s">
        <v>123</v>
      </c>
      <c r="AZ10" s="431"/>
      <c r="BA10" s="431"/>
      <c r="BB10" s="431"/>
      <c r="BC10" s="431"/>
      <c r="BD10" s="431"/>
      <c r="BE10" s="431"/>
      <c r="BF10" s="431"/>
      <c r="BG10" s="431"/>
      <c r="BH10" s="431"/>
      <c r="BI10" s="431"/>
      <c r="BJ10" s="431"/>
      <c r="BK10" s="431"/>
      <c r="BL10" s="431"/>
      <c r="BM10" s="432"/>
      <c r="BN10" s="416">
        <v>90038</v>
      </c>
      <c r="BO10" s="417"/>
      <c r="BP10" s="417"/>
      <c r="BQ10" s="417"/>
      <c r="BR10" s="417"/>
      <c r="BS10" s="417"/>
      <c r="BT10" s="417"/>
      <c r="BU10" s="418"/>
      <c r="BV10" s="416">
        <v>72</v>
      </c>
      <c r="BW10" s="417"/>
      <c r="BX10" s="417"/>
      <c r="BY10" s="417"/>
      <c r="BZ10" s="417"/>
      <c r="CA10" s="417"/>
      <c r="CB10" s="417"/>
      <c r="CC10" s="41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125</v>
      </c>
      <c r="M11" s="378"/>
      <c r="N11" s="378"/>
      <c r="O11" s="378"/>
      <c r="P11" s="378"/>
      <c r="Q11" s="379"/>
      <c r="R11" s="545" t="s">
        <v>126</v>
      </c>
      <c r="S11" s="546"/>
      <c r="T11" s="546"/>
      <c r="U11" s="546"/>
      <c r="V11" s="547"/>
      <c r="W11" s="557"/>
      <c r="X11" s="367"/>
      <c r="Y11" s="367"/>
      <c r="Z11" s="367"/>
      <c r="AA11" s="367"/>
      <c r="AB11" s="367"/>
      <c r="AC11" s="367"/>
      <c r="AD11" s="367"/>
      <c r="AE11" s="367"/>
      <c r="AF11" s="367"/>
      <c r="AG11" s="367"/>
      <c r="AH11" s="367"/>
      <c r="AI11" s="367"/>
      <c r="AJ11" s="367"/>
      <c r="AK11" s="367"/>
      <c r="AL11" s="558"/>
      <c r="AM11" s="473" t="s">
        <v>127</v>
      </c>
      <c r="AN11" s="373"/>
      <c r="AO11" s="373"/>
      <c r="AP11" s="373"/>
      <c r="AQ11" s="373"/>
      <c r="AR11" s="373"/>
      <c r="AS11" s="373"/>
      <c r="AT11" s="374"/>
      <c r="AU11" s="474" t="s">
        <v>128</v>
      </c>
      <c r="AV11" s="475"/>
      <c r="AW11" s="475"/>
      <c r="AX11" s="475"/>
      <c r="AY11" s="430" t="s">
        <v>129</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130</v>
      </c>
      <c r="CE11" s="376"/>
      <c r="CF11" s="376"/>
      <c r="CG11" s="376"/>
      <c r="CH11" s="376"/>
      <c r="CI11" s="376"/>
      <c r="CJ11" s="376"/>
      <c r="CK11" s="376"/>
      <c r="CL11" s="376"/>
      <c r="CM11" s="376"/>
      <c r="CN11" s="376"/>
      <c r="CO11" s="376"/>
      <c r="CP11" s="376"/>
      <c r="CQ11" s="376"/>
      <c r="CR11" s="376"/>
      <c r="CS11" s="457"/>
      <c r="CT11" s="519" t="s">
        <v>131</v>
      </c>
      <c r="CU11" s="520"/>
      <c r="CV11" s="520"/>
      <c r="CW11" s="520"/>
      <c r="CX11" s="520"/>
      <c r="CY11" s="520"/>
      <c r="CZ11" s="520"/>
      <c r="DA11" s="521"/>
      <c r="DB11" s="519" t="s">
        <v>132</v>
      </c>
      <c r="DC11" s="520"/>
      <c r="DD11" s="520"/>
      <c r="DE11" s="520"/>
      <c r="DF11" s="520"/>
      <c r="DG11" s="520"/>
      <c r="DH11" s="520"/>
      <c r="DI11" s="521"/>
    </row>
    <row r="12" spans="1:119" ht="18.75" customHeight="1" x14ac:dyDescent="0.15">
      <c r="A12" s="178"/>
      <c r="B12" s="522" t="s">
        <v>133</v>
      </c>
      <c r="C12" s="523"/>
      <c r="D12" s="523"/>
      <c r="E12" s="523"/>
      <c r="F12" s="523"/>
      <c r="G12" s="523"/>
      <c r="H12" s="523"/>
      <c r="I12" s="523"/>
      <c r="J12" s="523"/>
      <c r="K12" s="524"/>
      <c r="L12" s="531" t="s">
        <v>134</v>
      </c>
      <c r="M12" s="532"/>
      <c r="N12" s="532"/>
      <c r="O12" s="532"/>
      <c r="P12" s="532"/>
      <c r="Q12" s="533"/>
      <c r="R12" s="534">
        <v>22196</v>
      </c>
      <c r="S12" s="535"/>
      <c r="T12" s="535"/>
      <c r="U12" s="535"/>
      <c r="V12" s="536"/>
      <c r="W12" s="537" t="s">
        <v>1</v>
      </c>
      <c r="X12" s="475"/>
      <c r="Y12" s="475"/>
      <c r="Z12" s="475"/>
      <c r="AA12" s="475"/>
      <c r="AB12" s="538"/>
      <c r="AC12" s="539" t="s">
        <v>135</v>
      </c>
      <c r="AD12" s="540"/>
      <c r="AE12" s="540"/>
      <c r="AF12" s="540"/>
      <c r="AG12" s="541"/>
      <c r="AH12" s="539" t="s">
        <v>136</v>
      </c>
      <c r="AI12" s="540"/>
      <c r="AJ12" s="540"/>
      <c r="AK12" s="540"/>
      <c r="AL12" s="542"/>
      <c r="AM12" s="473" t="s">
        <v>137</v>
      </c>
      <c r="AN12" s="373"/>
      <c r="AO12" s="373"/>
      <c r="AP12" s="373"/>
      <c r="AQ12" s="373"/>
      <c r="AR12" s="373"/>
      <c r="AS12" s="373"/>
      <c r="AT12" s="374"/>
      <c r="AU12" s="474" t="s">
        <v>138</v>
      </c>
      <c r="AV12" s="475"/>
      <c r="AW12" s="475"/>
      <c r="AX12" s="475"/>
      <c r="AY12" s="430" t="s">
        <v>139</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140</v>
      </c>
      <c r="CE12" s="376"/>
      <c r="CF12" s="376"/>
      <c r="CG12" s="376"/>
      <c r="CH12" s="376"/>
      <c r="CI12" s="376"/>
      <c r="CJ12" s="376"/>
      <c r="CK12" s="376"/>
      <c r="CL12" s="376"/>
      <c r="CM12" s="376"/>
      <c r="CN12" s="376"/>
      <c r="CO12" s="376"/>
      <c r="CP12" s="376"/>
      <c r="CQ12" s="376"/>
      <c r="CR12" s="376"/>
      <c r="CS12" s="457"/>
      <c r="CT12" s="519" t="s">
        <v>141</v>
      </c>
      <c r="CU12" s="520"/>
      <c r="CV12" s="520"/>
      <c r="CW12" s="520"/>
      <c r="CX12" s="520"/>
      <c r="CY12" s="520"/>
      <c r="CZ12" s="520"/>
      <c r="DA12" s="521"/>
      <c r="DB12" s="519" t="s">
        <v>131</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142</v>
      </c>
      <c r="N13" s="501"/>
      <c r="O13" s="501"/>
      <c r="P13" s="501"/>
      <c r="Q13" s="502"/>
      <c r="R13" s="503">
        <v>21970</v>
      </c>
      <c r="S13" s="504"/>
      <c r="T13" s="504"/>
      <c r="U13" s="504"/>
      <c r="V13" s="505"/>
      <c r="W13" s="506" t="s">
        <v>143</v>
      </c>
      <c r="X13" s="402"/>
      <c r="Y13" s="402"/>
      <c r="Z13" s="402"/>
      <c r="AA13" s="402"/>
      <c r="AB13" s="403"/>
      <c r="AC13" s="369">
        <v>779</v>
      </c>
      <c r="AD13" s="370"/>
      <c r="AE13" s="370"/>
      <c r="AF13" s="370"/>
      <c r="AG13" s="371"/>
      <c r="AH13" s="369">
        <v>876</v>
      </c>
      <c r="AI13" s="370"/>
      <c r="AJ13" s="370"/>
      <c r="AK13" s="370"/>
      <c r="AL13" s="429"/>
      <c r="AM13" s="473" t="s">
        <v>144</v>
      </c>
      <c r="AN13" s="373"/>
      <c r="AO13" s="373"/>
      <c r="AP13" s="373"/>
      <c r="AQ13" s="373"/>
      <c r="AR13" s="373"/>
      <c r="AS13" s="373"/>
      <c r="AT13" s="374"/>
      <c r="AU13" s="474" t="s">
        <v>145</v>
      </c>
      <c r="AV13" s="475"/>
      <c r="AW13" s="475"/>
      <c r="AX13" s="475"/>
      <c r="AY13" s="430" t="s">
        <v>146</v>
      </c>
      <c r="AZ13" s="431"/>
      <c r="BA13" s="431"/>
      <c r="BB13" s="431"/>
      <c r="BC13" s="431"/>
      <c r="BD13" s="431"/>
      <c r="BE13" s="431"/>
      <c r="BF13" s="431"/>
      <c r="BG13" s="431"/>
      <c r="BH13" s="431"/>
      <c r="BI13" s="431"/>
      <c r="BJ13" s="431"/>
      <c r="BK13" s="431"/>
      <c r="BL13" s="431"/>
      <c r="BM13" s="432"/>
      <c r="BN13" s="416">
        <v>252071</v>
      </c>
      <c r="BO13" s="417"/>
      <c r="BP13" s="417"/>
      <c r="BQ13" s="417"/>
      <c r="BR13" s="417"/>
      <c r="BS13" s="417"/>
      <c r="BT13" s="417"/>
      <c r="BU13" s="418"/>
      <c r="BV13" s="416">
        <v>179291</v>
      </c>
      <c r="BW13" s="417"/>
      <c r="BX13" s="417"/>
      <c r="BY13" s="417"/>
      <c r="BZ13" s="417"/>
      <c r="CA13" s="417"/>
      <c r="CB13" s="417"/>
      <c r="CC13" s="418"/>
      <c r="CD13" s="456" t="s">
        <v>147</v>
      </c>
      <c r="CE13" s="376"/>
      <c r="CF13" s="376"/>
      <c r="CG13" s="376"/>
      <c r="CH13" s="376"/>
      <c r="CI13" s="376"/>
      <c r="CJ13" s="376"/>
      <c r="CK13" s="376"/>
      <c r="CL13" s="376"/>
      <c r="CM13" s="376"/>
      <c r="CN13" s="376"/>
      <c r="CO13" s="376"/>
      <c r="CP13" s="376"/>
      <c r="CQ13" s="376"/>
      <c r="CR13" s="376"/>
      <c r="CS13" s="457"/>
      <c r="CT13" s="413">
        <v>6.7</v>
      </c>
      <c r="CU13" s="414"/>
      <c r="CV13" s="414"/>
      <c r="CW13" s="414"/>
      <c r="CX13" s="414"/>
      <c r="CY13" s="414"/>
      <c r="CZ13" s="414"/>
      <c r="DA13" s="415"/>
      <c r="DB13" s="413">
        <v>6.5</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148</v>
      </c>
      <c r="M14" s="543"/>
      <c r="N14" s="543"/>
      <c r="O14" s="543"/>
      <c r="P14" s="543"/>
      <c r="Q14" s="544"/>
      <c r="R14" s="503">
        <v>22530</v>
      </c>
      <c r="S14" s="504"/>
      <c r="T14" s="504"/>
      <c r="U14" s="504"/>
      <c r="V14" s="505"/>
      <c r="W14" s="507"/>
      <c r="X14" s="405"/>
      <c r="Y14" s="405"/>
      <c r="Z14" s="405"/>
      <c r="AA14" s="405"/>
      <c r="AB14" s="406"/>
      <c r="AC14" s="496">
        <v>7.2</v>
      </c>
      <c r="AD14" s="497"/>
      <c r="AE14" s="497"/>
      <c r="AF14" s="497"/>
      <c r="AG14" s="498"/>
      <c r="AH14" s="496">
        <v>7.4</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149</v>
      </c>
      <c r="CE14" s="454"/>
      <c r="CF14" s="454"/>
      <c r="CG14" s="454"/>
      <c r="CH14" s="454"/>
      <c r="CI14" s="454"/>
      <c r="CJ14" s="454"/>
      <c r="CK14" s="454"/>
      <c r="CL14" s="454"/>
      <c r="CM14" s="454"/>
      <c r="CN14" s="454"/>
      <c r="CO14" s="454"/>
      <c r="CP14" s="454"/>
      <c r="CQ14" s="454"/>
      <c r="CR14" s="454"/>
      <c r="CS14" s="455"/>
      <c r="CT14" s="513">
        <v>21.1</v>
      </c>
      <c r="CU14" s="514"/>
      <c r="CV14" s="514"/>
      <c r="CW14" s="514"/>
      <c r="CX14" s="514"/>
      <c r="CY14" s="514"/>
      <c r="CZ14" s="514"/>
      <c r="DA14" s="515"/>
      <c r="DB14" s="513">
        <v>38.9</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150</v>
      </c>
      <c r="N15" s="501"/>
      <c r="O15" s="501"/>
      <c r="P15" s="501"/>
      <c r="Q15" s="502"/>
      <c r="R15" s="503">
        <v>22318</v>
      </c>
      <c r="S15" s="504"/>
      <c r="T15" s="504"/>
      <c r="U15" s="504"/>
      <c r="V15" s="505"/>
      <c r="W15" s="506" t="s">
        <v>151</v>
      </c>
      <c r="X15" s="402"/>
      <c r="Y15" s="402"/>
      <c r="Z15" s="402"/>
      <c r="AA15" s="402"/>
      <c r="AB15" s="403"/>
      <c r="AC15" s="369">
        <v>3935</v>
      </c>
      <c r="AD15" s="370"/>
      <c r="AE15" s="370"/>
      <c r="AF15" s="370"/>
      <c r="AG15" s="371"/>
      <c r="AH15" s="369">
        <v>4607</v>
      </c>
      <c r="AI15" s="370"/>
      <c r="AJ15" s="370"/>
      <c r="AK15" s="370"/>
      <c r="AL15" s="429"/>
      <c r="AM15" s="473"/>
      <c r="AN15" s="373"/>
      <c r="AO15" s="373"/>
      <c r="AP15" s="373"/>
      <c r="AQ15" s="373"/>
      <c r="AR15" s="373"/>
      <c r="AS15" s="373"/>
      <c r="AT15" s="374"/>
      <c r="AU15" s="474"/>
      <c r="AV15" s="475"/>
      <c r="AW15" s="475"/>
      <c r="AX15" s="475"/>
      <c r="AY15" s="442" t="s">
        <v>152</v>
      </c>
      <c r="AZ15" s="443"/>
      <c r="BA15" s="443"/>
      <c r="BB15" s="443"/>
      <c r="BC15" s="443"/>
      <c r="BD15" s="443"/>
      <c r="BE15" s="443"/>
      <c r="BF15" s="443"/>
      <c r="BG15" s="443"/>
      <c r="BH15" s="443"/>
      <c r="BI15" s="443"/>
      <c r="BJ15" s="443"/>
      <c r="BK15" s="443"/>
      <c r="BL15" s="443"/>
      <c r="BM15" s="444"/>
      <c r="BN15" s="445">
        <v>2460033</v>
      </c>
      <c r="BO15" s="446"/>
      <c r="BP15" s="446"/>
      <c r="BQ15" s="446"/>
      <c r="BR15" s="446"/>
      <c r="BS15" s="446"/>
      <c r="BT15" s="446"/>
      <c r="BU15" s="447"/>
      <c r="BV15" s="445">
        <v>2572866</v>
      </c>
      <c r="BW15" s="446"/>
      <c r="BX15" s="446"/>
      <c r="BY15" s="446"/>
      <c r="BZ15" s="446"/>
      <c r="CA15" s="446"/>
      <c r="CB15" s="446"/>
      <c r="CC15" s="447"/>
      <c r="CD15" s="516" t="s">
        <v>153</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154</v>
      </c>
      <c r="M16" s="491"/>
      <c r="N16" s="491"/>
      <c r="O16" s="491"/>
      <c r="P16" s="491"/>
      <c r="Q16" s="492"/>
      <c r="R16" s="493" t="s">
        <v>155</v>
      </c>
      <c r="S16" s="494"/>
      <c r="T16" s="494"/>
      <c r="U16" s="494"/>
      <c r="V16" s="495"/>
      <c r="W16" s="507"/>
      <c r="X16" s="405"/>
      <c r="Y16" s="405"/>
      <c r="Z16" s="405"/>
      <c r="AA16" s="405"/>
      <c r="AB16" s="406"/>
      <c r="AC16" s="496">
        <v>36.299999999999997</v>
      </c>
      <c r="AD16" s="497"/>
      <c r="AE16" s="497"/>
      <c r="AF16" s="497"/>
      <c r="AG16" s="498"/>
      <c r="AH16" s="496">
        <v>39</v>
      </c>
      <c r="AI16" s="497"/>
      <c r="AJ16" s="497"/>
      <c r="AK16" s="497"/>
      <c r="AL16" s="499"/>
      <c r="AM16" s="473"/>
      <c r="AN16" s="373"/>
      <c r="AO16" s="373"/>
      <c r="AP16" s="373"/>
      <c r="AQ16" s="373"/>
      <c r="AR16" s="373"/>
      <c r="AS16" s="373"/>
      <c r="AT16" s="374"/>
      <c r="AU16" s="474"/>
      <c r="AV16" s="475"/>
      <c r="AW16" s="475"/>
      <c r="AX16" s="475"/>
      <c r="AY16" s="430" t="s">
        <v>156</v>
      </c>
      <c r="AZ16" s="431"/>
      <c r="BA16" s="431"/>
      <c r="BB16" s="431"/>
      <c r="BC16" s="431"/>
      <c r="BD16" s="431"/>
      <c r="BE16" s="431"/>
      <c r="BF16" s="431"/>
      <c r="BG16" s="431"/>
      <c r="BH16" s="431"/>
      <c r="BI16" s="431"/>
      <c r="BJ16" s="431"/>
      <c r="BK16" s="431"/>
      <c r="BL16" s="431"/>
      <c r="BM16" s="432"/>
      <c r="BN16" s="416">
        <v>4692478</v>
      </c>
      <c r="BO16" s="417"/>
      <c r="BP16" s="417"/>
      <c r="BQ16" s="417"/>
      <c r="BR16" s="417"/>
      <c r="BS16" s="417"/>
      <c r="BT16" s="417"/>
      <c r="BU16" s="418"/>
      <c r="BV16" s="416">
        <v>4449588</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157</v>
      </c>
      <c r="N17" s="510"/>
      <c r="O17" s="510"/>
      <c r="P17" s="510"/>
      <c r="Q17" s="511"/>
      <c r="R17" s="493" t="s">
        <v>158</v>
      </c>
      <c r="S17" s="494"/>
      <c r="T17" s="494"/>
      <c r="U17" s="494"/>
      <c r="V17" s="495"/>
      <c r="W17" s="506" t="s">
        <v>159</v>
      </c>
      <c r="X17" s="402"/>
      <c r="Y17" s="402"/>
      <c r="Z17" s="402"/>
      <c r="AA17" s="402"/>
      <c r="AB17" s="403"/>
      <c r="AC17" s="369">
        <v>6120</v>
      </c>
      <c r="AD17" s="370"/>
      <c r="AE17" s="370"/>
      <c r="AF17" s="370"/>
      <c r="AG17" s="371"/>
      <c r="AH17" s="369">
        <v>6316</v>
      </c>
      <c r="AI17" s="370"/>
      <c r="AJ17" s="370"/>
      <c r="AK17" s="370"/>
      <c r="AL17" s="429"/>
      <c r="AM17" s="473"/>
      <c r="AN17" s="373"/>
      <c r="AO17" s="373"/>
      <c r="AP17" s="373"/>
      <c r="AQ17" s="373"/>
      <c r="AR17" s="373"/>
      <c r="AS17" s="373"/>
      <c r="AT17" s="374"/>
      <c r="AU17" s="474"/>
      <c r="AV17" s="475"/>
      <c r="AW17" s="475"/>
      <c r="AX17" s="475"/>
      <c r="AY17" s="430" t="s">
        <v>160</v>
      </c>
      <c r="AZ17" s="431"/>
      <c r="BA17" s="431"/>
      <c r="BB17" s="431"/>
      <c r="BC17" s="431"/>
      <c r="BD17" s="431"/>
      <c r="BE17" s="431"/>
      <c r="BF17" s="431"/>
      <c r="BG17" s="431"/>
      <c r="BH17" s="431"/>
      <c r="BI17" s="431"/>
      <c r="BJ17" s="431"/>
      <c r="BK17" s="431"/>
      <c r="BL17" s="431"/>
      <c r="BM17" s="432"/>
      <c r="BN17" s="416">
        <v>3069755</v>
      </c>
      <c r="BO17" s="417"/>
      <c r="BP17" s="417"/>
      <c r="BQ17" s="417"/>
      <c r="BR17" s="417"/>
      <c r="BS17" s="417"/>
      <c r="BT17" s="417"/>
      <c r="BU17" s="418"/>
      <c r="BV17" s="416">
        <v>3225092</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161</v>
      </c>
      <c r="C18" s="467"/>
      <c r="D18" s="467"/>
      <c r="E18" s="468"/>
      <c r="F18" s="468"/>
      <c r="G18" s="468"/>
      <c r="H18" s="468"/>
      <c r="I18" s="468"/>
      <c r="J18" s="468"/>
      <c r="K18" s="468"/>
      <c r="L18" s="469">
        <v>89.4</v>
      </c>
      <c r="M18" s="469"/>
      <c r="N18" s="469"/>
      <c r="O18" s="469"/>
      <c r="P18" s="469"/>
      <c r="Q18" s="469"/>
      <c r="R18" s="470"/>
      <c r="S18" s="470"/>
      <c r="T18" s="470"/>
      <c r="U18" s="470"/>
      <c r="V18" s="471"/>
      <c r="W18" s="487"/>
      <c r="X18" s="488"/>
      <c r="Y18" s="488"/>
      <c r="Z18" s="488"/>
      <c r="AA18" s="488"/>
      <c r="AB18" s="512"/>
      <c r="AC18" s="386">
        <v>56.5</v>
      </c>
      <c r="AD18" s="387"/>
      <c r="AE18" s="387"/>
      <c r="AF18" s="387"/>
      <c r="AG18" s="472"/>
      <c r="AH18" s="386">
        <v>53.5</v>
      </c>
      <c r="AI18" s="387"/>
      <c r="AJ18" s="387"/>
      <c r="AK18" s="387"/>
      <c r="AL18" s="388"/>
      <c r="AM18" s="473"/>
      <c r="AN18" s="373"/>
      <c r="AO18" s="373"/>
      <c r="AP18" s="373"/>
      <c r="AQ18" s="373"/>
      <c r="AR18" s="373"/>
      <c r="AS18" s="373"/>
      <c r="AT18" s="374"/>
      <c r="AU18" s="474"/>
      <c r="AV18" s="475"/>
      <c r="AW18" s="475"/>
      <c r="AX18" s="475"/>
      <c r="AY18" s="430" t="s">
        <v>162</v>
      </c>
      <c r="AZ18" s="431"/>
      <c r="BA18" s="431"/>
      <c r="BB18" s="431"/>
      <c r="BC18" s="431"/>
      <c r="BD18" s="431"/>
      <c r="BE18" s="431"/>
      <c r="BF18" s="431"/>
      <c r="BG18" s="431"/>
      <c r="BH18" s="431"/>
      <c r="BI18" s="431"/>
      <c r="BJ18" s="431"/>
      <c r="BK18" s="431"/>
      <c r="BL18" s="431"/>
      <c r="BM18" s="432"/>
      <c r="BN18" s="416">
        <v>4810505</v>
      </c>
      <c r="BO18" s="417"/>
      <c r="BP18" s="417"/>
      <c r="BQ18" s="417"/>
      <c r="BR18" s="417"/>
      <c r="BS18" s="417"/>
      <c r="BT18" s="417"/>
      <c r="BU18" s="418"/>
      <c r="BV18" s="416">
        <v>4643472</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163</v>
      </c>
      <c r="C19" s="467"/>
      <c r="D19" s="467"/>
      <c r="E19" s="468"/>
      <c r="F19" s="468"/>
      <c r="G19" s="468"/>
      <c r="H19" s="468"/>
      <c r="I19" s="468"/>
      <c r="J19" s="468"/>
      <c r="K19" s="468"/>
      <c r="L19" s="476">
        <v>245</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164</v>
      </c>
      <c r="AZ19" s="431"/>
      <c r="BA19" s="431"/>
      <c r="BB19" s="431"/>
      <c r="BC19" s="431"/>
      <c r="BD19" s="431"/>
      <c r="BE19" s="431"/>
      <c r="BF19" s="431"/>
      <c r="BG19" s="431"/>
      <c r="BH19" s="431"/>
      <c r="BI19" s="431"/>
      <c r="BJ19" s="431"/>
      <c r="BK19" s="431"/>
      <c r="BL19" s="431"/>
      <c r="BM19" s="432"/>
      <c r="BN19" s="416">
        <v>6582210</v>
      </c>
      <c r="BO19" s="417"/>
      <c r="BP19" s="417"/>
      <c r="BQ19" s="417"/>
      <c r="BR19" s="417"/>
      <c r="BS19" s="417"/>
      <c r="BT19" s="417"/>
      <c r="BU19" s="418"/>
      <c r="BV19" s="416">
        <v>6220471</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165</v>
      </c>
      <c r="C20" s="467"/>
      <c r="D20" s="467"/>
      <c r="E20" s="468"/>
      <c r="F20" s="468"/>
      <c r="G20" s="468"/>
      <c r="H20" s="468"/>
      <c r="I20" s="468"/>
      <c r="J20" s="468"/>
      <c r="K20" s="468"/>
      <c r="L20" s="476">
        <v>7813</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166</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167</v>
      </c>
      <c r="C22" s="393"/>
      <c r="D22" s="394"/>
      <c r="E22" s="401" t="s">
        <v>1</v>
      </c>
      <c r="F22" s="402"/>
      <c r="G22" s="402"/>
      <c r="H22" s="402"/>
      <c r="I22" s="402"/>
      <c r="J22" s="402"/>
      <c r="K22" s="403"/>
      <c r="L22" s="401" t="s">
        <v>168</v>
      </c>
      <c r="M22" s="402"/>
      <c r="N22" s="402"/>
      <c r="O22" s="402"/>
      <c r="P22" s="403"/>
      <c r="Q22" s="407" t="s">
        <v>169</v>
      </c>
      <c r="R22" s="408"/>
      <c r="S22" s="408"/>
      <c r="T22" s="408"/>
      <c r="U22" s="408"/>
      <c r="V22" s="409"/>
      <c r="W22" s="458" t="s">
        <v>170</v>
      </c>
      <c r="X22" s="393"/>
      <c r="Y22" s="394"/>
      <c r="Z22" s="401" t="s">
        <v>1</v>
      </c>
      <c r="AA22" s="402"/>
      <c r="AB22" s="402"/>
      <c r="AC22" s="402"/>
      <c r="AD22" s="402"/>
      <c r="AE22" s="402"/>
      <c r="AF22" s="402"/>
      <c r="AG22" s="403"/>
      <c r="AH22" s="419" t="s">
        <v>171</v>
      </c>
      <c r="AI22" s="402"/>
      <c r="AJ22" s="402"/>
      <c r="AK22" s="402"/>
      <c r="AL22" s="403"/>
      <c r="AM22" s="419" t="s">
        <v>172</v>
      </c>
      <c r="AN22" s="420"/>
      <c r="AO22" s="420"/>
      <c r="AP22" s="420"/>
      <c r="AQ22" s="420"/>
      <c r="AR22" s="421"/>
      <c r="AS22" s="407" t="s">
        <v>169</v>
      </c>
      <c r="AT22" s="408"/>
      <c r="AU22" s="408"/>
      <c r="AV22" s="408"/>
      <c r="AW22" s="408"/>
      <c r="AX22" s="425"/>
      <c r="AY22" s="442" t="s">
        <v>173</v>
      </c>
      <c r="AZ22" s="443"/>
      <c r="BA22" s="443"/>
      <c r="BB22" s="443"/>
      <c r="BC22" s="443"/>
      <c r="BD22" s="443"/>
      <c r="BE22" s="443"/>
      <c r="BF22" s="443"/>
      <c r="BG22" s="443"/>
      <c r="BH22" s="443"/>
      <c r="BI22" s="443"/>
      <c r="BJ22" s="443"/>
      <c r="BK22" s="443"/>
      <c r="BL22" s="443"/>
      <c r="BM22" s="444"/>
      <c r="BN22" s="445">
        <v>5934028</v>
      </c>
      <c r="BO22" s="446"/>
      <c r="BP22" s="446"/>
      <c r="BQ22" s="446"/>
      <c r="BR22" s="446"/>
      <c r="BS22" s="446"/>
      <c r="BT22" s="446"/>
      <c r="BU22" s="447"/>
      <c r="BV22" s="445">
        <v>6394675</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174</v>
      </c>
      <c r="AZ23" s="431"/>
      <c r="BA23" s="431"/>
      <c r="BB23" s="431"/>
      <c r="BC23" s="431"/>
      <c r="BD23" s="431"/>
      <c r="BE23" s="431"/>
      <c r="BF23" s="431"/>
      <c r="BG23" s="431"/>
      <c r="BH23" s="431"/>
      <c r="BI23" s="431"/>
      <c r="BJ23" s="431"/>
      <c r="BK23" s="431"/>
      <c r="BL23" s="431"/>
      <c r="BM23" s="432"/>
      <c r="BN23" s="416">
        <v>4212317</v>
      </c>
      <c r="BO23" s="417"/>
      <c r="BP23" s="417"/>
      <c r="BQ23" s="417"/>
      <c r="BR23" s="417"/>
      <c r="BS23" s="417"/>
      <c r="BT23" s="417"/>
      <c r="BU23" s="418"/>
      <c r="BV23" s="416">
        <v>4512526</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175</v>
      </c>
      <c r="F24" s="373"/>
      <c r="G24" s="373"/>
      <c r="H24" s="373"/>
      <c r="I24" s="373"/>
      <c r="J24" s="373"/>
      <c r="K24" s="374"/>
      <c r="L24" s="369">
        <v>1</v>
      </c>
      <c r="M24" s="370"/>
      <c r="N24" s="370"/>
      <c r="O24" s="370"/>
      <c r="P24" s="371"/>
      <c r="Q24" s="369">
        <v>7500</v>
      </c>
      <c r="R24" s="370"/>
      <c r="S24" s="370"/>
      <c r="T24" s="370"/>
      <c r="U24" s="370"/>
      <c r="V24" s="371"/>
      <c r="W24" s="459"/>
      <c r="X24" s="396"/>
      <c r="Y24" s="397"/>
      <c r="Z24" s="372" t="s">
        <v>176</v>
      </c>
      <c r="AA24" s="373"/>
      <c r="AB24" s="373"/>
      <c r="AC24" s="373"/>
      <c r="AD24" s="373"/>
      <c r="AE24" s="373"/>
      <c r="AF24" s="373"/>
      <c r="AG24" s="374"/>
      <c r="AH24" s="369">
        <v>133</v>
      </c>
      <c r="AI24" s="370"/>
      <c r="AJ24" s="370"/>
      <c r="AK24" s="370"/>
      <c r="AL24" s="371"/>
      <c r="AM24" s="369">
        <v>402059</v>
      </c>
      <c r="AN24" s="370"/>
      <c r="AO24" s="370"/>
      <c r="AP24" s="370"/>
      <c r="AQ24" s="370"/>
      <c r="AR24" s="371"/>
      <c r="AS24" s="369">
        <v>3023</v>
      </c>
      <c r="AT24" s="370"/>
      <c r="AU24" s="370"/>
      <c r="AV24" s="370"/>
      <c r="AW24" s="370"/>
      <c r="AX24" s="429"/>
      <c r="AY24" s="389" t="s">
        <v>177</v>
      </c>
      <c r="AZ24" s="390"/>
      <c r="BA24" s="390"/>
      <c r="BB24" s="390"/>
      <c r="BC24" s="390"/>
      <c r="BD24" s="390"/>
      <c r="BE24" s="390"/>
      <c r="BF24" s="390"/>
      <c r="BG24" s="390"/>
      <c r="BH24" s="390"/>
      <c r="BI24" s="390"/>
      <c r="BJ24" s="390"/>
      <c r="BK24" s="390"/>
      <c r="BL24" s="390"/>
      <c r="BM24" s="391"/>
      <c r="BN24" s="416">
        <v>2080217</v>
      </c>
      <c r="BO24" s="417"/>
      <c r="BP24" s="417"/>
      <c r="BQ24" s="417"/>
      <c r="BR24" s="417"/>
      <c r="BS24" s="417"/>
      <c r="BT24" s="417"/>
      <c r="BU24" s="418"/>
      <c r="BV24" s="416">
        <v>2346809</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178</v>
      </c>
      <c r="F25" s="373"/>
      <c r="G25" s="373"/>
      <c r="H25" s="373"/>
      <c r="I25" s="373"/>
      <c r="J25" s="373"/>
      <c r="K25" s="374"/>
      <c r="L25" s="369">
        <v>1</v>
      </c>
      <c r="M25" s="370"/>
      <c r="N25" s="370"/>
      <c r="O25" s="370"/>
      <c r="P25" s="371"/>
      <c r="Q25" s="369">
        <v>6100</v>
      </c>
      <c r="R25" s="370"/>
      <c r="S25" s="370"/>
      <c r="T25" s="370"/>
      <c r="U25" s="370"/>
      <c r="V25" s="371"/>
      <c r="W25" s="459"/>
      <c r="X25" s="396"/>
      <c r="Y25" s="397"/>
      <c r="Z25" s="372" t="s">
        <v>179</v>
      </c>
      <c r="AA25" s="373"/>
      <c r="AB25" s="373"/>
      <c r="AC25" s="373"/>
      <c r="AD25" s="373"/>
      <c r="AE25" s="373"/>
      <c r="AF25" s="373"/>
      <c r="AG25" s="374"/>
      <c r="AH25" s="369" t="s">
        <v>141</v>
      </c>
      <c r="AI25" s="370"/>
      <c r="AJ25" s="370"/>
      <c r="AK25" s="370"/>
      <c r="AL25" s="371"/>
      <c r="AM25" s="369" t="s">
        <v>141</v>
      </c>
      <c r="AN25" s="370"/>
      <c r="AO25" s="370"/>
      <c r="AP25" s="370"/>
      <c r="AQ25" s="370"/>
      <c r="AR25" s="371"/>
      <c r="AS25" s="369" t="s">
        <v>132</v>
      </c>
      <c r="AT25" s="370"/>
      <c r="AU25" s="370"/>
      <c r="AV25" s="370"/>
      <c r="AW25" s="370"/>
      <c r="AX25" s="429"/>
      <c r="AY25" s="442" t="s">
        <v>180</v>
      </c>
      <c r="AZ25" s="443"/>
      <c r="BA25" s="443"/>
      <c r="BB25" s="443"/>
      <c r="BC25" s="443"/>
      <c r="BD25" s="443"/>
      <c r="BE25" s="443"/>
      <c r="BF25" s="443"/>
      <c r="BG25" s="443"/>
      <c r="BH25" s="443"/>
      <c r="BI25" s="443"/>
      <c r="BJ25" s="443"/>
      <c r="BK25" s="443"/>
      <c r="BL25" s="443"/>
      <c r="BM25" s="444"/>
      <c r="BN25" s="445">
        <v>330855</v>
      </c>
      <c r="BO25" s="446"/>
      <c r="BP25" s="446"/>
      <c r="BQ25" s="446"/>
      <c r="BR25" s="446"/>
      <c r="BS25" s="446"/>
      <c r="BT25" s="446"/>
      <c r="BU25" s="447"/>
      <c r="BV25" s="445">
        <v>278748</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181</v>
      </c>
      <c r="F26" s="373"/>
      <c r="G26" s="373"/>
      <c r="H26" s="373"/>
      <c r="I26" s="373"/>
      <c r="J26" s="373"/>
      <c r="K26" s="374"/>
      <c r="L26" s="369">
        <v>1</v>
      </c>
      <c r="M26" s="370"/>
      <c r="N26" s="370"/>
      <c r="O26" s="370"/>
      <c r="P26" s="371"/>
      <c r="Q26" s="369">
        <v>5700</v>
      </c>
      <c r="R26" s="370"/>
      <c r="S26" s="370"/>
      <c r="T26" s="370"/>
      <c r="U26" s="370"/>
      <c r="V26" s="371"/>
      <c r="W26" s="459"/>
      <c r="X26" s="396"/>
      <c r="Y26" s="397"/>
      <c r="Z26" s="372" t="s">
        <v>182</v>
      </c>
      <c r="AA26" s="427"/>
      <c r="AB26" s="427"/>
      <c r="AC26" s="427"/>
      <c r="AD26" s="427"/>
      <c r="AE26" s="427"/>
      <c r="AF26" s="427"/>
      <c r="AG26" s="428"/>
      <c r="AH26" s="369">
        <v>5</v>
      </c>
      <c r="AI26" s="370"/>
      <c r="AJ26" s="370"/>
      <c r="AK26" s="370"/>
      <c r="AL26" s="371"/>
      <c r="AM26" s="369">
        <v>12010</v>
      </c>
      <c r="AN26" s="370"/>
      <c r="AO26" s="370"/>
      <c r="AP26" s="370"/>
      <c r="AQ26" s="370"/>
      <c r="AR26" s="371"/>
      <c r="AS26" s="369">
        <v>2402</v>
      </c>
      <c r="AT26" s="370"/>
      <c r="AU26" s="370"/>
      <c r="AV26" s="370"/>
      <c r="AW26" s="370"/>
      <c r="AX26" s="429"/>
      <c r="AY26" s="456" t="s">
        <v>183</v>
      </c>
      <c r="AZ26" s="376"/>
      <c r="BA26" s="376"/>
      <c r="BB26" s="376"/>
      <c r="BC26" s="376"/>
      <c r="BD26" s="376"/>
      <c r="BE26" s="376"/>
      <c r="BF26" s="376"/>
      <c r="BG26" s="376"/>
      <c r="BH26" s="376"/>
      <c r="BI26" s="376"/>
      <c r="BJ26" s="376"/>
      <c r="BK26" s="376"/>
      <c r="BL26" s="376"/>
      <c r="BM26" s="457"/>
      <c r="BN26" s="416" t="s">
        <v>141</v>
      </c>
      <c r="BO26" s="417"/>
      <c r="BP26" s="417"/>
      <c r="BQ26" s="417"/>
      <c r="BR26" s="417"/>
      <c r="BS26" s="417"/>
      <c r="BT26" s="417"/>
      <c r="BU26" s="418"/>
      <c r="BV26" s="416" t="s">
        <v>141</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184</v>
      </c>
      <c r="F27" s="373"/>
      <c r="G27" s="373"/>
      <c r="H27" s="373"/>
      <c r="I27" s="373"/>
      <c r="J27" s="373"/>
      <c r="K27" s="374"/>
      <c r="L27" s="369">
        <v>1</v>
      </c>
      <c r="M27" s="370"/>
      <c r="N27" s="370"/>
      <c r="O27" s="370"/>
      <c r="P27" s="371"/>
      <c r="Q27" s="369">
        <v>3500</v>
      </c>
      <c r="R27" s="370"/>
      <c r="S27" s="370"/>
      <c r="T27" s="370"/>
      <c r="U27" s="370"/>
      <c r="V27" s="371"/>
      <c r="W27" s="459"/>
      <c r="X27" s="396"/>
      <c r="Y27" s="397"/>
      <c r="Z27" s="372" t="s">
        <v>185</v>
      </c>
      <c r="AA27" s="373"/>
      <c r="AB27" s="373"/>
      <c r="AC27" s="373"/>
      <c r="AD27" s="373"/>
      <c r="AE27" s="373"/>
      <c r="AF27" s="373"/>
      <c r="AG27" s="374"/>
      <c r="AH27" s="369">
        <v>2</v>
      </c>
      <c r="AI27" s="370"/>
      <c r="AJ27" s="370"/>
      <c r="AK27" s="370"/>
      <c r="AL27" s="371"/>
      <c r="AM27" s="369" t="s">
        <v>186</v>
      </c>
      <c r="AN27" s="370"/>
      <c r="AO27" s="370"/>
      <c r="AP27" s="370"/>
      <c r="AQ27" s="370"/>
      <c r="AR27" s="371"/>
      <c r="AS27" s="369" t="s">
        <v>187</v>
      </c>
      <c r="AT27" s="370"/>
      <c r="AU27" s="370"/>
      <c r="AV27" s="370"/>
      <c r="AW27" s="370"/>
      <c r="AX27" s="429"/>
      <c r="AY27" s="453" t="s">
        <v>188</v>
      </c>
      <c r="AZ27" s="454"/>
      <c r="BA27" s="454"/>
      <c r="BB27" s="454"/>
      <c r="BC27" s="454"/>
      <c r="BD27" s="454"/>
      <c r="BE27" s="454"/>
      <c r="BF27" s="454"/>
      <c r="BG27" s="454"/>
      <c r="BH27" s="454"/>
      <c r="BI27" s="454"/>
      <c r="BJ27" s="454"/>
      <c r="BK27" s="454"/>
      <c r="BL27" s="454"/>
      <c r="BM27" s="455"/>
      <c r="BN27" s="450">
        <v>212726</v>
      </c>
      <c r="BO27" s="451"/>
      <c r="BP27" s="451"/>
      <c r="BQ27" s="451"/>
      <c r="BR27" s="451"/>
      <c r="BS27" s="451"/>
      <c r="BT27" s="451"/>
      <c r="BU27" s="452"/>
      <c r="BV27" s="450">
        <v>162709</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189</v>
      </c>
      <c r="F28" s="373"/>
      <c r="G28" s="373"/>
      <c r="H28" s="373"/>
      <c r="I28" s="373"/>
      <c r="J28" s="373"/>
      <c r="K28" s="374"/>
      <c r="L28" s="369">
        <v>1</v>
      </c>
      <c r="M28" s="370"/>
      <c r="N28" s="370"/>
      <c r="O28" s="370"/>
      <c r="P28" s="371"/>
      <c r="Q28" s="369">
        <v>2900</v>
      </c>
      <c r="R28" s="370"/>
      <c r="S28" s="370"/>
      <c r="T28" s="370"/>
      <c r="U28" s="370"/>
      <c r="V28" s="371"/>
      <c r="W28" s="459"/>
      <c r="X28" s="396"/>
      <c r="Y28" s="397"/>
      <c r="Z28" s="372" t="s">
        <v>190</v>
      </c>
      <c r="AA28" s="373"/>
      <c r="AB28" s="373"/>
      <c r="AC28" s="373"/>
      <c r="AD28" s="373"/>
      <c r="AE28" s="373"/>
      <c r="AF28" s="373"/>
      <c r="AG28" s="374"/>
      <c r="AH28" s="369" t="s">
        <v>141</v>
      </c>
      <c r="AI28" s="370"/>
      <c r="AJ28" s="370"/>
      <c r="AK28" s="370"/>
      <c r="AL28" s="371"/>
      <c r="AM28" s="369" t="s">
        <v>191</v>
      </c>
      <c r="AN28" s="370"/>
      <c r="AO28" s="370"/>
      <c r="AP28" s="370"/>
      <c r="AQ28" s="370"/>
      <c r="AR28" s="371"/>
      <c r="AS28" s="369" t="s">
        <v>141</v>
      </c>
      <c r="AT28" s="370"/>
      <c r="AU28" s="370"/>
      <c r="AV28" s="370"/>
      <c r="AW28" s="370"/>
      <c r="AX28" s="429"/>
      <c r="AY28" s="433" t="s">
        <v>192</v>
      </c>
      <c r="AZ28" s="434"/>
      <c r="BA28" s="434"/>
      <c r="BB28" s="435"/>
      <c r="BC28" s="442" t="s">
        <v>48</v>
      </c>
      <c r="BD28" s="443"/>
      <c r="BE28" s="443"/>
      <c r="BF28" s="443"/>
      <c r="BG28" s="443"/>
      <c r="BH28" s="443"/>
      <c r="BI28" s="443"/>
      <c r="BJ28" s="443"/>
      <c r="BK28" s="443"/>
      <c r="BL28" s="443"/>
      <c r="BM28" s="444"/>
      <c r="BN28" s="445">
        <v>1384865</v>
      </c>
      <c r="BO28" s="446"/>
      <c r="BP28" s="446"/>
      <c r="BQ28" s="446"/>
      <c r="BR28" s="446"/>
      <c r="BS28" s="446"/>
      <c r="BT28" s="446"/>
      <c r="BU28" s="447"/>
      <c r="BV28" s="445">
        <v>1044827</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193</v>
      </c>
      <c r="F29" s="373"/>
      <c r="G29" s="373"/>
      <c r="H29" s="373"/>
      <c r="I29" s="373"/>
      <c r="J29" s="373"/>
      <c r="K29" s="374"/>
      <c r="L29" s="369">
        <v>14</v>
      </c>
      <c r="M29" s="370"/>
      <c r="N29" s="370"/>
      <c r="O29" s="370"/>
      <c r="P29" s="371"/>
      <c r="Q29" s="369">
        <v>2550</v>
      </c>
      <c r="R29" s="370"/>
      <c r="S29" s="370"/>
      <c r="T29" s="370"/>
      <c r="U29" s="370"/>
      <c r="V29" s="371"/>
      <c r="W29" s="460"/>
      <c r="X29" s="461"/>
      <c r="Y29" s="462"/>
      <c r="Z29" s="372" t="s">
        <v>194</v>
      </c>
      <c r="AA29" s="373"/>
      <c r="AB29" s="373"/>
      <c r="AC29" s="373"/>
      <c r="AD29" s="373"/>
      <c r="AE29" s="373"/>
      <c r="AF29" s="373"/>
      <c r="AG29" s="374"/>
      <c r="AH29" s="369">
        <v>135</v>
      </c>
      <c r="AI29" s="370"/>
      <c r="AJ29" s="370"/>
      <c r="AK29" s="370"/>
      <c r="AL29" s="371"/>
      <c r="AM29" s="369">
        <v>409907</v>
      </c>
      <c r="AN29" s="370"/>
      <c r="AO29" s="370"/>
      <c r="AP29" s="370"/>
      <c r="AQ29" s="370"/>
      <c r="AR29" s="371"/>
      <c r="AS29" s="369">
        <v>3036</v>
      </c>
      <c r="AT29" s="370"/>
      <c r="AU29" s="370"/>
      <c r="AV29" s="370"/>
      <c r="AW29" s="370"/>
      <c r="AX29" s="429"/>
      <c r="AY29" s="436"/>
      <c r="AZ29" s="437"/>
      <c r="BA29" s="437"/>
      <c r="BB29" s="438"/>
      <c r="BC29" s="430" t="s">
        <v>195</v>
      </c>
      <c r="BD29" s="431"/>
      <c r="BE29" s="431"/>
      <c r="BF29" s="431"/>
      <c r="BG29" s="431"/>
      <c r="BH29" s="431"/>
      <c r="BI29" s="431"/>
      <c r="BJ29" s="431"/>
      <c r="BK29" s="431"/>
      <c r="BL29" s="431"/>
      <c r="BM29" s="432"/>
      <c r="BN29" s="416">
        <v>16450</v>
      </c>
      <c r="BO29" s="417"/>
      <c r="BP29" s="417"/>
      <c r="BQ29" s="417"/>
      <c r="BR29" s="417"/>
      <c r="BS29" s="417"/>
      <c r="BT29" s="417"/>
      <c r="BU29" s="418"/>
      <c r="BV29" s="416">
        <v>16449</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196</v>
      </c>
      <c r="X30" s="384"/>
      <c r="Y30" s="384"/>
      <c r="Z30" s="384"/>
      <c r="AA30" s="384"/>
      <c r="AB30" s="384"/>
      <c r="AC30" s="384"/>
      <c r="AD30" s="384"/>
      <c r="AE30" s="384"/>
      <c r="AF30" s="384"/>
      <c r="AG30" s="385"/>
      <c r="AH30" s="386">
        <v>96.8</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220735</v>
      </c>
      <c r="BO30" s="451"/>
      <c r="BP30" s="451"/>
      <c r="BQ30" s="451"/>
      <c r="BR30" s="451"/>
      <c r="BS30" s="451"/>
      <c r="BT30" s="451"/>
      <c r="BU30" s="452"/>
      <c r="BV30" s="450">
        <v>121579</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197</v>
      </c>
      <c r="D32" s="375"/>
      <c r="E32" s="375"/>
      <c r="F32" s="375"/>
      <c r="G32" s="375"/>
      <c r="H32" s="375"/>
      <c r="I32" s="375"/>
      <c r="J32" s="375"/>
      <c r="K32" s="375"/>
      <c r="L32" s="375"/>
      <c r="M32" s="375"/>
      <c r="N32" s="375"/>
      <c r="O32" s="375"/>
      <c r="P32" s="375"/>
      <c r="Q32" s="375"/>
      <c r="R32" s="375"/>
      <c r="S32" s="375"/>
      <c r="U32" s="376" t="s">
        <v>198</v>
      </c>
      <c r="V32" s="376"/>
      <c r="W32" s="376"/>
      <c r="X32" s="376"/>
      <c r="Y32" s="376"/>
      <c r="Z32" s="376"/>
      <c r="AA32" s="376"/>
      <c r="AB32" s="376"/>
      <c r="AC32" s="376"/>
      <c r="AD32" s="376"/>
      <c r="AE32" s="376"/>
      <c r="AF32" s="376"/>
      <c r="AG32" s="376"/>
      <c r="AH32" s="376"/>
      <c r="AI32" s="376"/>
      <c r="AJ32" s="376"/>
      <c r="AK32" s="376"/>
      <c r="AM32" s="376" t="s">
        <v>199</v>
      </c>
      <c r="AN32" s="376"/>
      <c r="AO32" s="376"/>
      <c r="AP32" s="376"/>
      <c r="AQ32" s="376"/>
      <c r="AR32" s="376"/>
      <c r="AS32" s="376"/>
      <c r="AT32" s="376"/>
      <c r="AU32" s="376"/>
      <c r="AV32" s="376"/>
      <c r="AW32" s="376"/>
      <c r="AX32" s="376"/>
      <c r="AY32" s="376"/>
      <c r="AZ32" s="376"/>
      <c r="BA32" s="376"/>
      <c r="BB32" s="376"/>
      <c r="BC32" s="376"/>
      <c r="BE32" s="376" t="s">
        <v>200</v>
      </c>
      <c r="BF32" s="376"/>
      <c r="BG32" s="376"/>
      <c r="BH32" s="376"/>
      <c r="BI32" s="376"/>
      <c r="BJ32" s="376"/>
      <c r="BK32" s="376"/>
      <c r="BL32" s="376"/>
      <c r="BM32" s="376"/>
      <c r="BN32" s="376"/>
      <c r="BO32" s="376"/>
      <c r="BP32" s="376"/>
      <c r="BQ32" s="376"/>
      <c r="BR32" s="376"/>
      <c r="BS32" s="376"/>
      <c r="BT32" s="376"/>
      <c r="BU32" s="376"/>
      <c r="BW32" s="376" t="s">
        <v>201</v>
      </c>
      <c r="BX32" s="376"/>
      <c r="BY32" s="376"/>
      <c r="BZ32" s="376"/>
      <c r="CA32" s="376"/>
      <c r="CB32" s="376"/>
      <c r="CC32" s="376"/>
      <c r="CD32" s="376"/>
      <c r="CE32" s="376"/>
      <c r="CF32" s="376"/>
      <c r="CG32" s="376"/>
      <c r="CH32" s="376"/>
      <c r="CI32" s="376"/>
      <c r="CJ32" s="376"/>
      <c r="CK32" s="376"/>
      <c r="CL32" s="376"/>
      <c r="CM32" s="376"/>
      <c r="CO32" s="376" t="s">
        <v>202</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203</v>
      </c>
      <c r="D33" s="368"/>
      <c r="E33" s="367" t="s">
        <v>204</v>
      </c>
      <c r="F33" s="367"/>
      <c r="G33" s="367"/>
      <c r="H33" s="367"/>
      <c r="I33" s="367"/>
      <c r="J33" s="367"/>
      <c r="K33" s="367"/>
      <c r="L33" s="367"/>
      <c r="M33" s="367"/>
      <c r="N33" s="367"/>
      <c r="O33" s="367"/>
      <c r="P33" s="367"/>
      <c r="Q33" s="367"/>
      <c r="R33" s="367"/>
      <c r="S33" s="367"/>
      <c r="T33" s="203"/>
      <c r="U33" s="368" t="s">
        <v>205</v>
      </c>
      <c r="V33" s="368"/>
      <c r="W33" s="367" t="s">
        <v>206</v>
      </c>
      <c r="X33" s="367"/>
      <c r="Y33" s="367"/>
      <c r="Z33" s="367"/>
      <c r="AA33" s="367"/>
      <c r="AB33" s="367"/>
      <c r="AC33" s="367"/>
      <c r="AD33" s="367"/>
      <c r="AE33" s="367"/>
      <c r="AF33" s="367"/>
      <c r="AG33" s="367"/>
      <c r="AH33" s="367"/>
      <c r="AI33" s="367"/>
      <c r="AJ33" s="367"/>
      <c r="AK33" s="367"/>
      <c r="AL33" s="203"/>
      <c r="AM33" s="368" t="s">
        <v>203</v>
      </c>
      <c r="AN33" s="368"/>
      <c r="AO33" s="367" t="s">
        <v>204</v>
      </c>
      <c r="AP33" s="367"/>
      <c r="AQ33" s="367"/>
      <c r="AR33" s="367"/>
      <c r="AS33" s="367"/>
      <c r="AT33" s="367"/>
      <c r="AU33" s="367"/>
      <c r="AV33" s="367"/>
      <c r="AW33" s="367"/>
      <c r="AX33" s="367"/>
      <c r="AY33" s="367"/>
      <c r="AZ33" s="367"/>
      <c r="BA33" s="367"/>
      <c r="BB33" s="367"/>
      <c r="BC33" s="367"/>
      <c r="BD33" s="204"/>
      <c r="BE33" s="367" t="s">
        <v>207</v>
      </c>
      <c r="BF33" s="367"/>
      <c r="BG33" s="367" t="s">
        <v>208</v>
      </c>
      <c r="BH33" s="367"/>
      <c r="BI33" s="367"/>
      <c r="BJ33" s="367"/>
      <c r="BK33" s="367"/>
      <c r="BL33" s="367"/>
      <c r="BM33" s="367"/>
      <c r="BN33" s="367"/>
      <c r="BO33" s="367"/>
      <c r="BP33" s="367"/>
      <c r="BQ33" s="367"/>
      <c r="BR33" s="367"/>
      <c r="BS33" s="367"/>
      <c r="BT33" s="367"/>
      <c r="BU33" s="367"/>
      <c r="BV33" s="204"/>
      <c r="BW33" s="368" t="s">
        <v>207</v>
      </c>
      <c r="BX33" s="368"/>
      <c r="BY33" s="367" t="s">
        <v>209</v>
      </c>
      <c r="BZ33" s="367"/>
      <c r="CA33" s="367"/>
      <c r="CB33" s="367"/>
      <c r="CC33" s="367"/>
      <c r="CD33" s="367"/>
      <c r="CE33" s="367"/>
      <c r="CF33" s="367"/>
      <c r="CG33" s="367"/>
      <c r="CH33" s="367"/>
      <c r="CI33" s="367"/>
      <c r="CJ33" s="367"/>
      <c r="CK33" s="367"/>
      <c r="CL33" s="367"/>
      <c r="CM33" s="367"/>
      <c r="CN33" s="203"/>
      <c r="CO33" s="368" t="s">
        <v>205</v>
      </c>
      <c r="CP33" s="368"/>
      <c r="CQ33" s="367" t="s">
        <v>210</v>
      </c>
      <c r="CR33" s="367"/>
      <c r="CS33" s="367"/>
      <c r="CT33" s="367"/>
      <c r="CU33" s="367"/>
      <c r="CV33" s="367"/>
      <c r="CW33" s="367"/>
      <c r="CX33" s="367"/>
      <c r="CY33" s="367"/>
      <c r="CZ33" s="367"/>
      <c r="DA33" s="367"/>
      <c r="DB33" s="367"/>
      <c r="DC33" s="367"/>
      <c r="DD33" s="367"/>
      <c r="DE33" s="367"/>
      <c r="DF33" s="203"/>
      <c r="DG33" s="366" t="s">
        <v>211</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2</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t="str">
        <f>IF(AO34="","",MAX(C34:D43,U34:V43)+1)</f>
        <v/>
      </c>
      <c r="AN34" s="364"/>
      <c r="AO34" s="365"/>
      <c r="AP34" s="365"/>
      <c r="AQ34" s="365"/>
      <c r="AR34" s="365"/>
      <c r="AS34" s="365"/>
      <c r="AT34" s="365"/>
      <c r="AU34" s="365"/>
      <c r="AV34" s="365"/>
      <c r="AW34" s="365"/>
      <c r="AX34" s="365"/>
      <c r="AY34" s="365"/>
      <c r="AZ34" s="365"/>
      <c r="BA34" s="365"/>
      <c r="BB34" s="365"/>
      <c r="BC34" s="365"/>
      <c r="BD34" s="178"/>
      <c r="BE34" s="364">
        <f>IF(BG34="","",MAX(C34:D43,U34:V43,AM34:AN43)+1)</f>
        <v>5</v>
      </c>
      <c r="BF34" s="364"/>
      <c r="BG34" s="365" t="str">
        <f>IF('各会計、関係団体の財政状況及び健全化判断比率'!B31="","",'各会計、関係団体の財政状況及び健全化判断比率'!B31)</f>
        <v>公共下水道事業特別会計</v>
      </c>
      <c r="BH34" s="365"/>
      <c r="BI34" s="365"/>
      <c r="BJ34" s="365"/>
      <c r="BK34" s="365"/>
      <c r="BL34" s="365"/>
      <c r="BM34" s="365"/>
      <c r="BN34" s="365"/>
      <c r="BO34" s="365"/>
      <c r="BP34" s="365"/>
      <c r="BQ34" s="365"/>
      <c r="BR34" s="365"/>
      <c r="BS34" s="365"/>
      <c r="BT34" s="365"/>
      <c r="BU34" s="365"/>
      <c r="BV34" s="178"/>
      <c r="BW34" s="364">
        <f>IF(BY34="","",MAX(C34:D43,U34:V43,AM34:AN43,BE34:BF43)+1)</f>
        <v>7</v>
      </c>
      <c r="BX34" s="364"/>
      <c r="BY34" s="365" t="str">
        <f>IF('各会計、関係団体の財政状況及び健全化判断比率'!B68="","",'各会計、関係団体の財政状況及び健全化判断比率'!B68)</f>
        <v>芳賀郡中部環境衛生事務組合（一般会計）</v>
      </c>
      <c r="BZ34" s="365"/>
      <c r="CA34" s="365"/>
      <c r="CB34" s="365"/>
      <c r="CC34" s="365"/>
      <c r="CD34" s="365"/>
      <c r="CE34" s="365"/>
      <c r="CF34" s="365"/>
      <c r="CG34" s="365"/>
      <c r="CH34" s="365"/>
      <c r="CI34" s="365"/>
      <c r="CJ34" s="365"/>
      <c r="CK34" s="365"/>
      <c r="CL34" s="365"/>
      <c r="CM34" s="365"/>
      <c r="CN34" s="178"/>
      <c r="CO34" s="364">
        <f>IF(CQ34="","",MAX(C34:D43,U34:V43,AM34:AN43,BE34:BF43,BW34:BX43)+1)</f>
        <v>17</v>
      </c>
      <c r="CP34" s="364"/>
      <c r="CQ34" s="365" t="str">
        <f>IF('各会計、関係団体の財政状況及び健全化判断比率'!BS7="","",'各会計、関係団体の財政状況及び健全化判断比率'!BS7)</f>
        <v>ましこカンパニー</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78"/>
      <c r="U35" s="364">
        <f>IF(W35="","",U34+1)</f>
        <v>3</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78"/>
      <c r="AM35" s="364" t="str">
        <f t="shared" ref="AM35:AM43" si="0">IF(AO35="","",AM34+1)</f>
        <v/>
      </c>
      <c r="AN35" s="364"/>
      <c r="AO35" s="365"/>
      <c r="AP35" s="365"/>
      <c r="AQ35" s="365"/>
      <c r="AR35" s="365"/>
      <c r="AS35" s="365"/>
      <c r="AT35" s="365"/>
      <c r="AU35" s="365"/>
      <c r="AV35" s="365"/>
      <c r="AW35" s="365"/>
      <c r="AX35" s="365"/>
      <c r="AY35" s="365"/>
      <c r="AZ35" s="365"/>
      <c r="BA35" s="365"/>
      <c r="BB35" s="365"/>
      <c r="BC35" s="365"/>
      <c r="BD35" s="178"/>
      <c r="BE35" s="364">
        <f t="shared" ref="BE35:BE43" si="1">IF(BG35="","",BE34+1)</f>
        <v>6</v>
      </c>
      <c r="BF35" s="364"/>
      <c r="BG35" s="365" t="str">
        <f>IF('各会計、関係団体の財政状況及び健全化判断比率'!B32="","",'各会計、関係団体の財政状況及び健全化判断比率'!B32)</f>
        <v>農業集落排水事業特別会計</v>
      </c>
      <c r="BH35" s="365"/>
      <c r="BI35" s="365"/>
      <c r="BJ35" s="365"/>
      <c r="BK35" s="365"/>
      <c r="BL35" s="365"/>
      <c r="BM35" s="365"/>
      <c r="BN35" s="365"/>
      <c r="BO35" s="365"/>
      <c r="BP35" s="365"/>
      <c r="BQ35" s="365"/>
      <c r="BR35" s="365"/>
      <c r="BS35" s="365"/>
      <c r="BT35" s="365"/>
      <c r="BU35" s="365"/>
      <c r="BV35" s="178"/>
      <c r="BW35" s="364">
        <f t="shared" ref="BW35:BW43" si="2">IF(BY35="","",BW34+1)</f>
        <v>8</v>
      </c>
      <c r="BX35" s="364"/>
      <c r="BY35" s="365" t="str">
        <f>IF('各会計、関係団体の財政状況及び健全化判断比率'!B69="","",'各会計、関係団体の財政状況及び健全化判断比率'!B69)</f>
        <v>芳賀中部上水道企業団（水道事業特別会計）</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4</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9</v>
      </c>
      <c r="BX36" s="364"/>
      <c r="BY36" s="365" t="str">
        <f>IF('各会計、関係団体の財政状況及び健全化判断比率'!B70="","",'各会計、関係団体の財政状況及び健全化判断比率'!B70)</f>
        <v>栃木県市町村総合事務組合(一般会計)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10</v>
      </c>
      <c r="BX37" s="364"/>
      <c r="BY37" s="365" t="str">
        <f>IF('各会計、関係団体の財政状況及び健全化判断比率'!B71="","",'各会計、関係団体の財政状況及び健全化判断比率'!B71)</f>
        <v>栃木県市町村総合事務組合(特別会計)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11</v>
      </c>
      <c r="BX38" s="364"/>
      <c r="BY38" s="365" t="str">
        <f>IF('各会計、関係団体の財政状況及び健全化判断比率'!B72="","",'各会計、関係団体の財政状況及び健全化判断比率'!B72)</f>
        <v>栃木県後期高齢者医療広域連合(一般会計)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12</v>
      </c>
      <c r="BX39" s="364"/>
      <c r="BY39" s="365" t="str">
        <f>IF('各会計、関係団体の財政状況及び健全化判断比率'!B73="","",'各会計、関係団体の財政状況及び健全化判断比率'!B73)</f>
        <v>栃木県後期高齢者医療広域連合(後期高齢者医療特別会計)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13</v>
      </c>
      <c r="BX40" s="364"/>
      <c r="BY40" s="365" t="str">
        <f>IF('各会計、関係団体の財政状況及び健全化判断比率'!B74="","",'各会計、関係団体の財政状況及び健全化判断比率'!B74)</f>
        <v>芳賀地区広域行政事務組合(一般会計)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14</v>
      </c>
      <c r="BX41" s="364"/>
      <c r="BY41" s="365" t="str">
        <f>IF('各会計、関係団体の財政状況及び健全化判断比率'!B75="","",'各会計、関係団体の財政状況及び健全化判断比率'!B75)</f>
        <v>芳賀地区広域行政事務組合(ごみ処理施設特別会計)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15</v>
      </c>
      <c r="BX42" s="364"/>
      <c r="BY42" s="365" t="str">
        <f>IF('各会計、関係団体の財政状況及び健全化判断比率'!B76="","",'各会計、関係団体の財政状況及び健全化判断比率'!B76)</f>
        <v>芳賀地区広域行政事務組合(ふるさと市町村圏基金特別会計)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16</v>
      </c>
      <c r="BX43" s="364"/>
      <c r="BY43" s="365" t="str">
        <f>IF('各会計、関係団体の財政状況及び健全化判断比率'!B77="","",'各会計、関係団体の財政状況及び健全化判断比率'!B77)</f>
        <v>芳賀地区広域行政事務組合(卸売市場特別会計)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361" t="s">
        <v>213</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214</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215</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216</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217</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218</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219</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603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70" zoomScaleNormal="70" zoomScaleSheetLayoutView="100" workbookViewId="0">
      <selection activeCell="AU80" sqref="AU80:AY8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46" t="s">
        <v>569</v>
      </c>
      <c r="D34" s="1146"/>
      <c r="E34" s="1147"/>
      <c r="F34" s="32">
        <v>8.4499999999999993</v>
      </c>
      <c r="G34" s="33">
        <v>7.76</v>
      </c>
      <c r="H34" s="33">
        <v>6.14</v>
      </c>
      <c r="I34" s="33">
        <v>9.17</v>
      </c>
      <c r="J34" s="34">
        <v>11.56</v>
      </c>
      <c r="K34" s="22"/>
      <c r="L34" s="22"/>
      <c r="M34" s="22"/>
      <c r="N34" s="22"/>
      <c r="O34" s="22"/>
      <c r="P34" s="22"/>
    </row>
    <row r="35" spans="1:16" ht="39" customHeight="1" x14ac:dyDescent="0.15">
      <c r="A35" s="22"/>
      <c r="B35" s="35"/>
      <c r="C35" s="1140" t="s">
        <v>570</v>
      </c>
      <c r="D35" s="1141"/>
      <c r="E35" s="1142"/>
      <c r="F35" s="36">
        <v>1.17</v>
      </c>
      <c r="G35" s="37">
        <v>0.77</v>
      </c>
      <c r="H35" s="37">
        <v>0.82</v>
      </c>
      <c r="I35" s="37">
        <v>0.21</v>
      </c>
      <c r="J35" s="38">
        <v>1.7</v>
      </c>
      <c r="K35" s="22"/>
      <c r="L35" s="22"/>
      <c r="M35" s="22"/>
      <c r="N35" s="22"/>
      <c r="O35" s="22"/>
      <c r="P35" s="22"/>
    </row>
    <row r="36" spans="1:16" ht="39" customHeight="1" x14ac:dyDescent="0.15">
      <c r="A36" s="22"/>
      <c r="B36" s="35"/>
      <c r="C36" s="1140" t="s">
        <v>571</v>
      </c>
      <c r="D36" s="1141"/>
      <c r="E36" s="1142"/>
      <c r="F36" s="36">
        <v>0.96</v>
      </c>
      <c r="G36" s="37">
        <v>1.0900000000000001</v>
      </c>
      <c r="H36" s="37">
        <v>0.96</v>
      </c>
      <c r="I36" s="37">
        <v>0.82</v>
      </c>
      <c r="J36" s="38">
        <v>0.86</v>
      </c>
      <c r="K36" s="22"/>
      <c r="L36" s="22"/>
      <c r="M36" s="22"/>
      <c r="N36" s="22"/>
      <c r="O36" s="22"/>
      <c r="P36" s="22"/>
    </row>
    <row r="37" spans="1:16" ht="39" customHeight="1" x14ac:dyDescent="0.15">
      <c r="A37" s="22"/>
      <c r="B37" s="35"/>
      <c r="C37" s="1140" t="s">
        <v>572</v>
      </c>
      <c r="D37" s="1141"/>
      <c r="E37" s="1142"/>
      <c r="F37" s="36">
        <v>0.48</v>
      </c>
      <c r="G37" s="37">
        <v>0.25</v>
      </c>
      <c r="H37" s="37">
        <v>7.0000000000000007E-2</v>
      </c>
      <c r="I37" s="37">
        <v>0.25</v>
      </c>
      <c r="J37" s="38">
        <v>0.33</v>
      </c>
      <c r="K37" s="22"/>
      <c r="L37" s="22"/>
      <c r="M37" s="22"/>
      <c r="N37" s="22"/>
      <c r="O37" s="22"/>
      <c r="P37" s="22"/>
    </row>
    <row r="38" spans="1:16" ht="39" customHeight="1" x14ac:dyDescent="0.15">
      <c r="A38" s="22"/>
      <c r="B38" s="35"/>
      <c r="C38" s="1140" t="s">
        <v>573</v>
      </c>
      <c r="D38" s="1141"/>
      <c r="E38" s="1142"/>
      <c r="F38" s="36">
        <v>0.04</v>
      </c>
      <c r="G38" s="37">
        <v>0.02</v>
      </c>
      <c r="H38" s="37">
        <v>0.06</v>
      </c>
      <c r="I38" s="37">
        <v>0.08</v>
      </c>
      <c r="J38" s="38">
        <v>0.08</v>
      </c>
      <c r="K38" s="22"/>
      <c r="L38" s="22"/>
      <c r="M38" s="22"/>
      <c r="N38" s="22"/>
      <c r="O38" s="22"/>
      <c r="P38" s="22"/>
    </row>
    <row r="39" spans="1:16" ht="39" customHeight="1" x14ac:dyDescent="0.15">
      <c r="A39" s="22"/>
      <c r="B39" s="35"/>
      <c r="C39" s="1140" t="s">
        <v>574</v>
      </c>
      <c r="D39" s="1141"/>
      <c r="E39" s="1142"/>
      <c r="F39" s="36">
        <v>0.01</v>
      </c>
      <c r="G39" s="37">
        <v>0.02</v>
      </c>
      <c r="H39" s="37">
        <v>0.01</v>
      </c>
      <c r="I39" s="37">
        <v>0</v>
      </c>
      <c r="J39" s="38">
        <v>0.01</v>
      </c>
      <c r="K39" s="22"/>
      <c r="L39" s="22"/>
      <c r="M39" s="22"/>
      <c r="N39" s="22"/>
      <c r="O39" s="22"/>
      <c r="P39" s="22"/>
    </row>
    <row r="40" spans="1:16" ht="39" customHeight="1" x14ac:dyDescent="0.15">
      <c r="A40" s="22"/>
      <c r="B40" s="35"/>
      <c r="C40" s="1140"/>
      <c r="D40" s="1141"/>
      <c r="E40" s="1142"/>
      <c r="F40" s="36"/>
      <c r="G40" s="37"/>
      <c r="H40" s="37"/>
      <c r="I40" s="37"/>
      <c r="J40" s="38"/>
      <c r="K40" s="22"/>
      <c r="L40" s="22"/>
      <c r="M40" s="22"/>
      <c r="N40" s="22"/>
      <c r="O40" s="22"/>
      <c r="P40" s="22"/>
    </row>
    <row r="41" spans="1:16" ht="39" customHeight="1" x14ac:dyDescent="0.15">
      <c r="A41" s="22"/>
      <c r="B41" s="35"/>
      <c r="C41" s="1140"/>
      <c r="D41" s="1141"/>
      <c r="E41" s="1142"/>
      <c r="F41" s="36"/>
      <c r="G41" s="37"/>
      <c r="H41" s="37"/>
      <c r="I41" s="37"/>
      <c r="J41" s="38"/>
      <c r="K41" s="22"/>
      <c r="L41" s="22"/>
      <c r="M41" s="22"/>
      <c r="N41" s="22"/>
      <c r="O41" s="22"/>
      <c r="P41" s="22"/>
    </row>
    <row r="42" spans="1:16" ht="39" customHeight="1" x14ac:dyDescent="0.15">
      <c r="A42" s="22"/>
      <c r="B42" s="39"/>
      <c r="C42" s="1140" t="s">
        <v>575</v>
      </c>
      <c r="D42" s="1141"/>
      <c r="E42" s="1142"/>
      <c r="F42" s="36" t="s">
        <v>520</v>
      </c>
      <c r="G42" s="37" t="s">
        <v>520</v>
      </c>
      <c r="H42" s="37" t="s">
        <v>520</v>
      </c>
      <c r="I42" s="37" t="s">
        <v>520</v>
      </c>
      <c r="J42" s="38" t="s">
        <v>520</v>
      </c>
      <c r="K42" s="22"/>
      <c r="L42" s="22"/>
      <c r="M42" s="22"/>
      <c r="N42" s="22"/>
      <c r="O42" s="22"/>
      <c r="P42" s="22"/>
    </row>
    <row r="43" spans="1:16" ht="39" customHeight="1" thickBot="1" x14ac:dyDescent="0.2">
      <c r="A43" s="22"/>
      <c r="B43" s="40"/>
      <c r="C43" s="1143" t="s">
        <v>576</v>
      </c>
      <c r="D43" s="1144"/>
      <c r="E43" s="1145"/>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US1v3RQ7FAwSFhQbLxidBbNXsSKCt++1OcKt4LbAzwvxmFJNWuNRbC7/WmAgMo5f636x7Py4uwOBaLa/Q3WSw==" saltValue="/PNn0bbHkspavbZDnVca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9" zoomScale="70" zoomScaleNormal="70" zoomScaleSheetLayoutView="55" workbookViewId="0">
      <selection activeCell="N52" sqref="N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698</v>
      </c>
      <c r="L45" s="60">
        <v>701</v>
      </c>
      <c r="M45" s="60">
        <v>719</v>
      </c>
      <c r="N45" s="60">
        <v>715</v>
      </c>
      <c r="O45" s="61">
        <v>714</v>
      </c>
      <c r="P45" s="48"/>
      <c r="Q45" s="48"/>
      <c r="R45" s="48"/>
      <c r="S45" s="48"/>
      <c r="T45" s="48"/>
      <c r="U45" s="48"/>
    </row>
    <row r="46" spans="1:21" ht="30.75" customHeight="1" x14ac:dyDescent="0.15">
      <c r="A46" s="48"/>
      <c r="B46" s="1168"/>
      <c r="C46" s="1169"/>
      <c r="D46" s="62"/>
      <c r="E46" s="1150" t="s">
        <v>13</v>
      </c>
      <c r="F46" s="1150"/>
      <c r="G46" s="1150"/>
      <c r="H46" s="1150"/>
      <c r="I46" s="1150"/>
      <c r="J46" s="1151"/>
      <c r="K46" s="63" t="s">
        <v>520</v>
      </c>
      <c r="L46" s="64" t="s">
        <v>520</v>
      </c>
      <c r="M46" s="64" t="s">
        <v>520</v>
      </c>
      <c r="N46" s="64" t="s">
        <v>520</v>
      </c>
      <c r="O46" s="65" t="s">
        <v>520</v>
      </c>
      <c r="P46" s="48"/>
      <c r="Q46" s="48"/>
      <c r="R46" s="48"/>
      <c r="S46" s="48"/>
      <c r="T46" s="48"/>
      <c r="U46" s="48"/>
    </row>
    <row r="47" spans="1:21" ht="30.75" customHeight="1" x14ac:dyDescent="0.15">
      <c r="A47" s="48"/>
      <c r="B47" s="1168"/>
      <c r="C47" s="1169"/>
      <c r="D47" s="62"/>
      <c r="E47" s="1150" t="s">
        <v>14</v>
      </c>
      <c r="F47" s="1150"/>
      <c r="G47" s="1150"/>
      <c r="H47" s="1150"/>
      <c r="I47" s="1150"/>
      <c r="J47" s="1151"/>
      <c r="K47" s="63" t="s">
        <v>520</v>
      </c>
      <c r="L47" s="64" t="s">
        <v>520</v>
      </c>
      <c r="M47" s="64" t="s">
        <v>520</v>
      </c>
      <c r="N47" s="64" t="s">
        <v>520</v>
      </c>
      <c r="O47" s="65" t="s">
        <v>520</v>
      </c>
      <c r="P47" s="48"/>
      <c r="Q47" s="48"/>
      <c r="R47" s="48"/>
      <c r="S47" s="48"/>
      <c r="T47" s="48"/>
      <c r="U47" s="48"/>
    </row>
    <row r="48" spans="1:21" ht="30.75" customHeight="1" x14ac:dyDescent="0.15">
      <c r="A48" s="48"/>
      <c r="B48" s="1168"/>
      <c r="C48" s="1169"/>
      <c r="D48" s="62"/>
      <c r="E48" s="1150" t="s">
        <v>15</v>
      </c>
      <c r="F48" s="1150"/>
      <c r="G48" s="1150"/>
      <c r="H48" s="1150"/>
      <c r="I48" s="1150"/>
      <c r="J48" s="1151"/>
      <c r="K48" s="63">
        <v>212</v>
      </c>
      <c r="L48" s="64">
        <v>196</v>
      </c>
      <c r="M48" s="64">
        <v>187</v>
      </c>
      <c r="N48" s="64">
        <v>182</v>
      </c>
      <c r="O48" s="65">
        <v>180</v>
      </c>
      <c r="P48" s="48"/>
      <c r="Q48" s="48"/>
      <c r="R48" s="48"/>
      <c r="S48" s="48"/>
      <c r="T48" s="48"/>
      <c r="U48" s="48"/>
    </row>
    <row r="49" spans="1:21" ht="30.75" customHeight="1" x14ac:dyDescent="0.15">
      <c r="A49" s="48"/>
      <c r="B49" s="1168"/>
      <c r="C49" s="1169"/>
      <c r="D49" s="62"/>
      <c r="E49" s="1150" t="s">
        <v>16</v>
      </c>
      <c r="F49" s="1150"/>
      <c r="G49" s="1150"/>
      <c r="H49" s="1150"/>
      <c r="I49" s="1150"/>
      <c r="J49" s="1151"/>
      <c r="K49" s="63">
        <v>45</v>
      </c>
      <c r="L49" s="64">
        <v>46</v>
      </c>
      <c r="M49" s="64">
        <v>55</v>
      </c>
      <c r="N49" s="64">
        <v>61</v>
      </c>
      <c r="O49" s="65">
        <v>90</v>
      </c>
      <c r="P49" s="48"/>
      <c r="Q49" s="48"/>
      <c r="R49" s="48"/>
      <c r="S49" s="48"/>
      <c r="T49" s="48"/>
      <c r="U49" s="48"/>
    </row>
    <row r="50" spans="1:21" ht="30.75" customHeight="1" x14ac:dyDescent="0.15">
      <c r="A50" s="48"/>
      <c r="B50" s="1168"/>
      <c r="C50" s="1169"/>
      <c r="D50" s="62"/>
      <c r="E50" s="1150" t="s">
        <v>17</v>
      </c>
      <c r="F50" s="1150"/>
      <c r="G50" s="1150"/>
      <c r="H50" s="1150"/>
      <c r="I50" s="1150"/>
      <c r="J50" s="1151"/>
      <c r="K50" s="63">
        <v>56</v>
      </c>
      <c r="L50" s="64">
        <v>0</v>
      </c>
      <c r="M50" s="64">
        <v>0</v>
      </c>
      <c r="N50" s="64">
        <v>0</v>
      </c>
      <c r="O50" s="65">
        <v>0</v>
      </c>
      <c r="P50" s="48"/>
      <c r="Q50" s="48"/>
      <c r="R50" s="48"/>
      <c r="S50" s="48"/>
      <c r="T50" s="48"/>
      <c r="U50" s="48"/>
    </row>
    <row r="51" spans="1:21" ht="30.75" customHeight="1" x14ac:dyDescent="0.15">
      <c r="A51" s="48"/>
      <c r="B51" s="1170"/>
      <c r="C51" s="1171"/>
      <c r="D51" s="66"/>
      <c r="E51" s="1150" t="s">
        <v>18</v>
      </c>
      <c r="F51" s="1150"/>
      <c r="G51" s="1150"/>
      <c r="H51" s="1150"/>
      <c r="I51" s="1150"/>
      <c r="J51" s="1151"/>
      <c r="K51" s="63" t="s">
        <v>520</v>
      </c>
      <c r="L51" s="64" t="s">
        <v>520</v>
      </c>
      <c r="M51" s="64" t="s">
        <v>520</v>
      </c>
      <c r="N51" s="64" t="s">
        <v>520</v>
      </c>
      <c r="O51" s="65" t="s">
        <v>520</v>
      </c>
      <c r="P51" s="48"/>
      <c r="Q51" s="48"/>
      <c r="R51" s="48"/>
      <c r="S51" s="48"/>
      <c r="T51" s="48"/>
      <c r="U51" s="48"/>
    </row>
    <row r="52" spans="1:21" ht="30.75" customHeight="1" x14ac:dyDescent="0.15">
      <c r="A52" s="48"/>
      <c r="B52" s="1148" t="s">
        <v>19</v>
      </c>
      <c r="C52" s="1149"/>
      <c r="D52" s="66"/>
      <c r="E52" s="1150" t="s">
        <v>20</v>
      </c>
      <c r="F52" s="1150"/>
      <c r="G52" s="1150"/>
      <c r="H52" s="1150"/>
      <c r="I52" s="1150"/>
      <c r="J52" s="1151"/>
      <c r="K52" s="63">
        <v>665</v>
      </c>
      <c r="L52" s="64">
        <v>666</v>
      </c>
      <c r="M52" s="64">
        <v>656</v>
      </c>
      <c r="N52" s="64">
        <v>648</v>
      </c>
      <c r="O52" s="65">
        <v>650</v>
      </c>
      <c r="P52" s="48"/>
      <c r="Q52" s="48"/>
      <c r="R52" s="48"/>
      <c r="S52" s="48"/>
      <c r="T52" s="48"/>
      <c r="U52" s="48"/>
    </row>
    <row r="53" spans="1:21" ht="30.75" customHeight="1" thickBot="1" x14ac:dyDescent="0.2">
      <c r="A53" s="48"/>
      <c r="B53" s="1152" t="s">
        <v>21</v>
      </c>
      <c r="C53" s="1153"/>
      <c r="D53" s="67"/>
      <c r="E53" s="1154" t="s">
        <v>22</v>
      </c>
      <c r="F53" s="1154"/>
      <c r="G53" s="1154"/>
      <c r="H53" s="1154"/>
      <c r="I53" s="1154"/>
      <c r="J53" s="1155"/>
      <c r="K53" s="68">
        <v>346</v>
      </c>
      <c r="L53" s="69">
        <v>277</v>
      </c>
      <c r="M53" s="69">
        <v>305</v>
      </c>
      <c r="N53" s="69">
        <v>310</v>
      </c>
      <c r="O53" s="70">
        <v>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56" t="s">
        <v>25</v>
      </c>
      <c r="C57" s="1157"/>
      <c r="D57" s="1160" t="s">
        <v>26</v>
      </c>
      <c r="E57" s="1161"/>
      <c r="F57" s="1161"/>
      <c r="G57" s="1161"/>
      <c r="H57" s="1161"/>
      <c r="I57" s="1161"/>
      <c r="J57" s="1162"/>
      <c r="K57" s="83" t="s">
        <v>520</v>
      </c>
      <c r="L57" s="84" t="s">
        <v>520</v>
      </c>
      <c r="M57" s="84" t="s">
        <v>520</v>
      </c>
      <c r="N57" s="84" t="s">
        <v>520</v>
      </c>
      <c r="O57" s="85" t="s">
        <v>520</v>
      </c>
    </row>
    <row r="58" spans="1:21" ht="31.5" customHeight="1" thickBot="1" x14ac:dyDescent="0.2">
      <c r="B58" s="1158"/>
      <c r="C58" s="1159"/>
      <c r="D58" s="1163" t="s">
        <v>27</v>
      </c>
      <c r="E58" s="1164"/>
      <c r="F58" s="1164"/>
      <c r="G58" s="1164"/>
      <c r="H58" s="1164"/>
      <c r="I58" s="1164"/>
      <c r="J58" s="1165"/>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a1UGsBPSZ2isqTJ40LUWfG7OzNkM6CDSa9438FG8D/UFItxvDEdYlVIoUlXCpdtd6x4KTcse2nIGbvWHuJAbA==" saltValue="wKz/03Uof6Bj1o3PTNbF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5" zoomScale="70" zoomScaleNormal="70" zoomScaleSheetLayoutView="100" workbookViewId="0">
      <selection activeCell="AU80" sqref="AU80:AY8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186" t="s">
        <v>30</v>
      </c>
      <c r="C41" s="1187"/>
      <c r="D41" s="102"/>
      <c r="E41" s="1188" t="s">
        <v>31</v>
      </c>
      <c r="F41" s="1188"/>
      <c r="G41" s="1188"/>
      <c r="H41" s="1189"/>
      <c r="I41" s="346">
        <v>6886</v>
      </c>
      <c r="J41" s="347">
        <v>6742</v>
      </c>
      <c r="K41" s="347">
        <v>6674</v>
      </c>
      <c r="L41" s="347">
        <v>6395</v>
      </c>
      <c r="M41" s="348">
        <v>5934</v>
      </c>
    </row>
    <row r="42" spans="2:13" ht="27.75" customHeight="1" x14ac:dyDescent="0.15">
      <c r="B42" s="1176"/>
      <c r="C42" s="1177"/>
      <c r="D42" s="103"/>
      <c r="E42" s="1180" t="s">
        <v>32</v>
      </c>
      <c r="F42" s="1180"/>
      <c r="G42" s="1180"/>
      <c r="H42" s="1181"/>
      <c r="I42" s="349" t="s">
        <v>520</v>
      </c>
      <c r="J42" s="350" t="s">
        <v>520</v>
      </c>
      <c r="K42" s="350" t="s">
        <v>520</v>
      </c>
      <c r="L42" s="350" t="s">
        <v>520</v>
      </c>
      <c r="M42" s="351" t="s">
        <v>520</v>
      </c>
    </row>
    <row r="43" spans="2:13" ht="27.75" customHeight="1" x14ac:dyDescent="0.15">
      <c r="B43" s="1176"/>
      <c r="C43" s="1177"/>
      <c r="D43" s="103"/>
      <c r="E43" s="1180" t="s">
        <v>33</v>
      </c>
      <c r="F43" s="1180"/>
      <c r="G43" s="1180"/>
      <c r="H43" s="1181"/>
      <c r="I43" s="349">
        <v>2479</v>
      </c>
      <c r="J43" s="350">
        <v>2394</v>
      </c>
      <c r="K43" s="350">
        <v>2347</v>
      </c>
      <c r="L43" s="350">
        <v>2267</v>
      </c>
      <c r="M43" s="351">
        <v>2248</v>
      </c>
    </row>
    <row r="44" spans="2:13" ht="27.75" customHeight="1" x14ac:dyDescent="0.15">
      <c r="B44" s="1176"/>
      <c r="C44" s="1177"/>
      <c r="D44" s="103"/>
      <c r="E44" s="1180" t="s">
        <v>34</v>
      </c>
      <c r="F44" s="1180"/>
      <c r="G44" s="1180"/>
      <c r="H44" s="1181"/>
      <c r="I44" s="349">
        <v>650</v>
      </c>
      <c r="J44" s="350">
        <v>655</v>
      </c>
      <c r="K44" s="350">
        <v>654</v>
      </c>
      <c r="L44" s="350">
        <v>610</v>
      </c>
      <c r="M44" s="351">
        <v>537</v>
      </c>
    </row>
    <row r="45" spans="2:13" ht="27.75" customHeight="1" x14ac:dyDescent="0.15">
      <c r="B45" s="1176"/>
      <c r="C45" s="1177"/>
      <c r="D45" s="103"/>
      <c r="E45" s="1180" t="s">
        <v>35</v>
      </c>
      <c r="F45" s="1180"/>
      <c r="G45" s="1180"/>
      <c r="H45" s="1181"/>
      <c r="I45" s="349">
        <v>1143</v>
      </c>
      <c r="J45" s="350">
        <v>1106</v>
      </c>
      <c r="K45" s="350">
        <v>1046</v>
      </c>
      <c r="L45" s="350">
        <v>1026</v>
      </c>
      <c r="M45" s="351">
        <v>1052</v>
      </c>
    </row>
    <row r="46" spans="2:13" ht="27.75" customHeight="1" x14ac:dyDescent="0.15">
      <c r="B46" s="1176"/>
      <c r="C46" s="1177"/>
      <c r="D46" s="104"/>
      <c r="E46" s="1180" t="s">
        <v>36</v>
      </c>
      <c r="F46" s="1180"/>
      <c r="G46" s="1180"/>
      <c r="H46" s="1181"/>
      <c r="I46" s="349" t="s">
        <v>520</v>
      </c>
      <c r="J46" s="350" t="s">
        <v>520</v>
      </c>
      <c r="K46" s="350" t="s">
        <v>520</v>
      </c>
      <c r="L46" s="350" t="s">
        <v>520</v>
      </c>
      <c r="M46" s="351" t="s">
        <v>520</v>
      </c>
    </row>
    <row r="47" spans="2:13" ht="27.75" customHeight="1" x14ac:dyDescent="0.15">
      <c r="B47" s="1176"/>
      <c r="C47" s="1177"/>
      <c r="D47" s="105"/>
      <c r="E47" s="1190" t="s">
        <v>37</v>
      </c>
      <c r="F47" s="1191"/>
      <c r="G47" s="1191"/>
      <c r="H47" s="1192"/>
      <c r="I47" s="349" t="s">
        <v>520</v>
      </c>
      <c r="J47" s="350" t="s">
        <v>520</v>
      </c>
      <c r="K47" s="350" t="s">
        <v>520</v>
      </c>
      <c r="L47" s="350" t="s">
        <v>520</v>
      </c>
      <c r="M47" s="351" t="s">
        <v>520</v>
      </c>
    </row>
    <row r="48" spans="2:13" ht="27.75" customHeight="1" x14ac:dyDescent="0.15">
      <c r="B48" s="1176"/>
      <c r="C48" s="1177"/>
      <c r="D48" s="103"/>
      <c r="E48" s="1180" t="s">
        <v>38</v>
      </c>
      <c r="F48" s="1180"/>
      <c r="G48" s="1180"/>
      <c r="H48" s="1181"/>
      <c r="I48" s="349" t="s">
        <v>520</v>
      </c>
      <c r="J48" s="350" t="s">
        <v>520</v>
      </c>
      <c r="K48" s="350" t="s">
        <v>520</v>
      </c>
      <c r="L48" s="350" t="s">
        <v>520</v>
      </c>
      <c r="M48" s="351" t="s">
        <v>520</v>
      </c>
    </row>
    <row r="49" spans="2:13" ht="27.75" customHeight="1" x14ac:dyDescent="0.15">
      <c r="B49" s="1178"/>
      <c r="C49" s="1179"/>
      <c r="D49" s="103"/>
      <c r="E49" s="1180" t="s">
        <v>39</v>
      </c>
      <c r="F49" s="1180"/>
      <c r="G49" s="1180"/>
      <c r="H49" s="1181"/>
      <c r="I49" s="349" t="s">
        <v>520</v>
      </c>
      <c r="J49" s="350" t="s">
        <v>520</v>
      </c>
      <c r="K49" s="350" t="s">
        <v>520</v>
      </c>
      <c r="L49" s="350" t="s">
        <v>520</v>
      </c>
      <c r="M49" s="351" t="s">
        <v>520</v>
      </c>
    </row>
    <row r="50" spans="2:13" ht="27.75" customHeight="1" x14ac:dyDescent="0.15">
      <c r="B50" s="1174" t="s">
        <v>40</v>
      </c>
      <c r="C50" s="1175"/>
      <c r="D50" s="106"/>
      <c r="E50" s="1180" t="s">
        <v>41</v>
      </c>
      <c r="F50" s="1180"/>
      <c r="G50" s="1180"/>
      <c r="H50" s="1181"/>
      <c r="I50" s="349">
        <v>1843</v>
      </c>
      <c r="J50" s="350">
        <v>1695</v>
      </c>
      <c r="K50" s="350">
        <v>1620</v>
      </c>
      <c r="L50" s="350">
        <v>1786</v>
      </c>
      <c r="M50" s="351">
        <v>2292</v>
      </c>
    </row>
    <row r="51" spans="2:13" ht="27.75" customHeight="1" x14ac:dyDescent="0.15">
      <c r="B51" s="1176"/>
      <c r="C51" s="1177"/>
      <c r="D51" s="103"/>
      <c r="E51" s="1180" t="s">
        <v>42</v>
      </c>
      <c r="F51" s="1180"/>
      <c r="G51" s="1180"/>
      <c r="H51" s="1181"/>
      <c r="I51" s="349">
        <v>138</v>
      </c>
      <c r="J51" s="350">
        <v>128</v>
      </c>
      <c r="K51" s="350">
        <v>127</v>
      </c>
      <c r="L51" s="350">
        <v>109</v>
      </c>
      <c r="M51" s="351">
        <v>89</v>
      </c>
    </row>
    <row r="52" spans="2:13" ht="27.75" customHeight="1" x14ac:dyDescent="0.15">
      <c r="B52" s="1178"/>
      <c r="C52" s="1179"/>
      <c r="D52" s="103"/>
      <c r="E52" s="1180" t="s">
        <v>43</v>
      </c>
      <c r="F52" s="1180"/>
      <c r="G52" s="1180"/>
      <c r="H52" s="1181"/>
      <c r="I52" s="349">
        <v>7084</v>
      </c>
      <c r="J52" s="350">
        <v>6981</v>
      </c>
      <c r="K52" s="350">
        <v>6760</v>
      </c>
      <c r="L52" s="350">
        <v>6566</v>
      </c>
      <c r="M52" s="351">
        <v>6332</v>
      </c>
    </row>
    <row r="53" spans="2:13" ht="27.75" customHeight="1" thickBot="1" x14ac:dyDescent="0.2">
      <c r="B53" s="1182" t="s">
        <v>44</v>
      </c>
      <c r="C53" s="1183"/>
      <c r="D53" s="107"/>
      <c r="E53" s="1184" t="s">
        <v>45</v>
      </c>
      <c r="F53" s="1184"/>
      <c r="G53" s="1184"/>
      <c r="H53" s="1185"/>
      <c r="I53" s="352">
        <v>2093</v>
      </c>
      <c r="J53" s="353">
        <v>2093</v>
      </c>
      <c r="K53" s="353">
        <v>2215</v>
      </c>
      <c r="L53" s="353">
        <v>1837</v>
      </c>
      <c r="M53" s="354">
        <v>1059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X2BpxTt8o1xMMfG3LOyfFomL34/z3WrPQvM7tPulDwU6wTpti3oj1b2hVnFl6X/I8njynwjrSsiL5irFXO7yw==" saltValue="/PAz7zota8oM68N0spMh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55" zoomScaleNormal="55" zoomScaleSheetLayoutView="100" workbookViewId="0">
      <selection activeCell="G57" sqref="G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01" t="s">
        <v>48</v>
      </c>
      <c r="D55" s="1201"/>
      <c r="E55" s="1202"/>
      <c r="F55" s="119">
        <v>885</v>
      </c>
      <c r="G55" s="119">
        <v>1045</v>
      </c>
      <c r="H55" s="120">
        <v>1385</v>
      </c>
    </row>
    <row r="56" spans="2:8" ht="52.5" customHeight="1" x14ac:dyDescent="0.15">
      <c r="B56" s="121"/>
      <c r="C56" s="1203" t="s">
        <v>49</v>
      </c>
      <c r="D56" s="1203"/>
      <c r="E56" s="1204"/>
      <c r="F56" s="122">
        <v>16</v>
      </c>
      <c r="G56" s="122">
        <v>16</v>
      </c>
      <c r="H56" s="123">
        <v>16</v>
      </c>
    </row>
    <row r="57" spans="2:8" ht="53.25" customHeight="1" x14ac:dyDescent="0.15">
      <c r="B57" s="121"/>
      <c r="C57" s="1205" t="s">
        <v>50</v>
      </c>
      <c r="D57" s="1205"/>
      <c r="E57" s="1206"/>
      <c r="F57" s="124">
        <v>111</v>
      </c>
      <c r="G57" s="124">
        <v>122</v>
      </c>
      <c r="H57" s="125">
        <v>221</v>
      </c>
    </row>
    <row r="58" spans="2:8" ht="45.75" customHeight="1" x14ac:dyDescent="0.15">
      <c r="B58" s="126"/>
      <c r="C58" s="1193" t="s">
        <v>600</v>
      </c>
      <c r="D58" s="1194"/>
      <c r="E58" s="1195"/>
      <c r="F58" s="127" t="s">
        <v>584</v>
      </c>
      <c r="G58" s="127" t="s">
        <v>584</v>
      </c>
      <c r="H58" s="128">
        <v>90</v>
      </c>
    </row>
    <row r="59" spans="2:8" ht="45.75" customHeight="1" x14ac:dyDescent="0.15">
      <c r="B59" s="126"/>
      <c r="C59" s="1193" t="s">
        <v>599</v>
      </c>
      <c r="D59" s="1194"/>
      <c r="E59" s="1195"/>
      <c r="F59" s="127">
        <v>84</v>
      </c>
      <c r="G59" s="127">
        <v>84</v>
      </c>
      <c r="H59" s="128">
        <v>84</v>
      </c>
    </row>
    <row r="60" spans="2:8" ht="45.75" customHeight="1" x14ac:dyDescent="0.15">
      <c r="B60" s="126"/>
      <c r="C60" s="1193" t="s">
        <v>598</v>
      </c>
      <c r="D60" s="1194"/>
      <c r="E60" s="1195"/>
      <c r="F60" s="127">
        <v>19</v>
      </c>
      <c r="G60" s="127">
        <v>24</v>
      </c>
      <c r="H60" s="128">
        <v>29</v>
      </c>
    </row>
    <row r="61" spans="2:8" ht="45.75" customHeight="1" x14ac:dyDescent="0.15">
      <c r="B61" s="126"/>
      <c r="C61" s="1193" t="s">
        <v>601</v>
      </c>
      <c r="D61" s="1194"/>
      <c r="E61" s="1195"/>
      <c r="F61" s="127">
        <v>2</v>
      </c>
      <c r="G61" s="127">
        <v>7</v>
      </c>
      <c r="H61" s="128">
        <v>10</v>
      </c>
    </row>
    <row r="62" spans="2:8" ht="45.75" customHeight="1" thickBot="1" x14ac:dyDescent="0.2">
      <c r="B62" s="129"/>
      <c r="C62" s="1196" t="s">
        <v>602</v>
      </c>
      <c r="D62" s="1197"/>
      <c r="E62" s="1198"/>
      <c r="F62" s="130">
        <v>3</v>
      </c>
      <c r="G62" s="130">
        <v>3</v>
      </c>
      <c r="H62" s="131">
        <v>4</v>
      </c>
    </row>
    <row r="63" spans="2:8" ht="52.5" customHeight="1" thickBot="1" x14ac:dyDescent="0.2">
      <c r="B63" s="132"/>
      <c r="C63" s="1199" t="s">
        <v>51</v>
      </c>
      <c r="D63" s="1199"/>
      <c r="E63" s="1200"/>
      <c r="F63" s="133">
        <v>1012</v>
      </c>
      <c r="G63" s="133">
        <v>1183</v>
      </c>
      <c r="H63" s="134">
        <v>1622</v>
      </c>
    </row>
    <row r="64" spans="2:8" x14ac:dyDescent="0.15"/>
  </sheetData>
  <sheetProtection algorithmName="SHA-512" hashValue="i/tbbipV0tTF+MyR4Ab2npZszQYvZMoCzeJblS0h4MQHqyFhRMyAiKf7zjRHeNQ4jEAXCeC3HRd03LYuB0U7Yg==" saltValue="bczkl8n3ZfdIHgBRO7Cj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EDF9-2DDE-4B7B-93D4-9BC2A07D7A99}">
  <sheetPr>
    <pageSetUpPr fitToPage="1"/>
  </sheetPr>
  <dimension ref="A1:DE85"/>
  <sheetViews>
    <sheetView showGridLines="0" topLeftCell="AI1" zoomScale="70" zoomScaleNormal="70" zoomScaleSheetLayoutView="55" workbookViewId="0">
      <selection activeCell="CC16" sqref="CC16"/>
    </sheetView>
  </sheetViews>
  <sheetFormatPr defaultColWidth="0" defaultRowHeight="13.5" customHeight="1" zeroHeight="1" x14ac:dyDescent="0.15"/>
  <cols>
    <col min="1" max="1" width="6.375" style="1209" customWidth="1"/>
    <col min="2" max="107" width="2.5" style="1209" customWidth="1"/>
    <col min="108" max="108" width="6.125" style="1216" customWidth="1"/>
    <col min="109" max="109" width="5.875" style="1215" customWidth="1"/>
    <col min="110" max="16384" width="8.625" style="1209" hidden="1"/>
  </cols>
  <sheetData>
    <row r="1" spans="1:109" ht="42.75" customHeight="1" x14ac:dyDescent="0.15">
      <c r="A1" s="1207"/>
      <c r="B1" s="1208"/>
      <c r="DD1" s="1209"/>
      <c r="DE1" s="1209"/>
    </row>
    <row r="2" spans="1:109" ht="25.5" customHeight="1" x14ac:dyDescent="0.15">
      <c r="A2" s="1210"/>
      <c r="C2" s="1210"/>
      <c r="O2" s="1210"/>
      <c r="P2" s="1210"/>
      <c r="Q2" s="1210"/>
      <c r="R2" s="1210"/>
      <c r="S2" s="1210"/>
      <c r="T2" s="1210"/>
      <c r="U2" s="1210"/>
      <c r="V2" s="1210"/>
      <c r="W2" s="1210"/>
      <c r="X2" s="1210"/>
      <c r="Y2" s="1210"/>
      <c r="Z2" s="1210"/>
      <c r="AA2" s="1210"/>
      <c r="AB2" s="1210"/>
      <c r="AC2" s="1210"/>
      <c r="AD2" s="1210"/>
      <c r="AE2" s="1210"/>
      <c r="AF2" s="1210"/>
      <c r="AG2" s="1210"/>
      <c r="AH2" s="1210"/>
      <c r="AI2" s="1210"/>
      <c r="AU2" s="1210"/>
      <c r="BG2" s="1210"/>
      <c r="BS2" s="1210"/>
      <c r="CE2" s="1210"/>
      <c r="CQ2" s="1210"/>
      <c r="DD2" s="1209"/>
      <c r="DE2" s="1209"/>
    </row>
    <row r="3" spans="1:109" ht="25.5" customHeight="1" x14ac:dyDescent="0.15">
      <c r="A3" s="1210"/>
      <c r="C3" s="1210"/>
      <c r="O3" s="1210"/>
      <c r="P3" s="1210"/>
      <c r="Q3" s="1210"/>
      <c r="R3" s="1210"/>
      <c r="S3" s="1210"/>
      <c r="T3" s="1210"/>
      <c r="U3" s="1210"/>
      <c r="V3" s="1210"/>
      <c r="W3" s="1210"/>
      <c r="X3" s="1210"/>
      <c r="Y3" s="1210"/>
      <c r="Z3" s="1210"/>
      <c r="AA3" s="1210"/>
      <c r="AB3" s="1210"/>
      <c r="AC3" s="1210"/>
      <c r="AD3" s="1210"/>
      <c r="AE3" s="1210"/>
      <c r="AF3" s="1210"/>
      <c r="AG3" s="1210"/>
      <c r="AH3" s="1210"/>
      <c r="AI3" s="1210"/>
      <c r="AU3" s="1210"/>
      <c r="BG3" s="1210"/>
      <c r="BS3" s="1210"/>
      <c r="CE3" s="1210"/>
      <c r="CQ3" s="1210"/>
      <c r="DD3" s="1209"/>
      <c r="DE3" s="1209"/>
    </row>
    <row r="4" spans="1:109" s="250" customFormat="1" x14ac:dyDescent="0.15">
      <c r="A4" s="1210"/>
      <c r="B4" s="1210"/>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c r="AD4" s="1210"/>
      <c r="AE4" s="1210"/>
      <c r="AF4" s="1210"/>
      <c r="AG4" s="1210"/>
      <c r="AH4" s="1210"/>
      <c r="AI4" s="1210"/>
      <c r="AJ4" s="1210"/>
      <c r="AK4" s="1210"/>
      <c r="AL4" s="1210"/>
      <c r="AM4" s="1210"/>
      <c r="AN4" s="1210"/>
      <c r="AO4" s="1210"/>
      <c r="AP4" s="1210"/>
      <c r="AQ4" s="1210"/>
      <c r="AR4" s="1210"/>
      <c r="AS4" s="1210"/>
      <c r="AT4" s="1210"/>
      <c r="AU4" s="1210"/>
      <c r="AV4" s="1210"/>
      <c r="AW4" s="1210"/>
      <c r="AX4" s="1210"/>
      <c r="AY4" s="1210"/>
      <c r="AZ4" s="1210"/>
      <c r="BA4" s="1210"/>
      <c r="BB4" s="1210"/>
      <c r="BC4" s="1210"/>
      <c r="BD4" s="1210"/>
      <c r="BE4" s="1210"/>
      <c r="BF4" s="1210"/>
      <c r="BG4" s="1210"/>
      <c r="BH4" s="1210"/>
      <c r="BI4" s="1210"/>
      <c r="BJ4" s="1210"/>
      <c r="BK4" s="1210"/>
      <c r="BL4" s="1210"/>
      <c r="BM4" s="1210"/>
      <c r="BN4" s="1210"/>
      <c r="BO4" s="1210"/>
      <c r="BP4" s="1210"/>
      <c r="BQ4" s="1210"/>
      <c r="BR4" s="1210"/>
      <c r="BS4" s="1210"/>
      <c r="BT4" s="1210"/>
      <c r="BU4" s="1210"/>
      <c r="BV4" s="1210"/>
      <c r="BW4" s="1210"/>
      <c r="BX4" s="1210"/>
      <c r="BY4" s="1210"/>
      <c r="BZ4" s="1210"/>
      <c r="CA4" s="1210"/>
      <c r="CB4" s="1210"/>
      <c r="CC4" s="1210"/>
      <c r="CD4" s="1210"/>
      <c r="CE4" s="1210"/>
      <c r="CF4" s="1210"/>
      <c r="CG4" s="1210"/>
      <c r="CH4" s="1210"/>
      <c r="CI4" s="1210"/>
      <c r="CJ4" s="1210"/>
      <c r="CK4" s="1210"/>
      <c r="CL4" s="1210"/>
      <c r="CM4" s="1210"/>
      <c r="CN4" s="1210"/>
      <c r="CO4" s="1210"/>
      <c r="CP4" s="1210"/>
      <c r="CQ4" s="1210"/>
      <c r="CR4" s="1210"/>
      <c r="CS4" s="1210"/>
      <c r="CT4" s="1210"/>
      <c r="CU4" s="1210"/>
      <c r="CV4" s="1210"/>
      <c r="CW4" s="1210"/>
      <c r="CX4" s="1210"/>
      <c r="CY4" s="1210"/>
      <c r="CZ4" s="1210"/>
      <c r="DA4" s="1210"/>
      <c r="DB4" s="1210"/>
      <c r="DC4" s="1210"/>
      <c r="DD4" s="1210"/>
      <c r="DE4" s="1210"/>
    </row>
    <row r="5" spans="1:109" s="250" customFormat="1" x14ac:dyDescent="0.15">
      <c r="A5" s="1210"/>
      <c r="B5" s="1210"/>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c r="AH5" s="1210"/>
      <c r="AI5" s="1210"/>
      <c r="AJ5" s="1210"/>
      <c r="AK5" s="1210"/>
      <c r="AL5" s="1210"/>
      <c r="AM5" s="1210"/>
      <c r="AN5" s="1210"/>
      <c r="AO5" s="1210"/>
      <c r="AP5" s="1210"/>
      <c r="AQ5" s="1210"/>
      <c r="AR5" s="1210"/>
      <c r="AS5" s="1210"/>
      <c r="AT5" s="1210"/>
      <c r="AU5" s="1210"/>
      <c r="AV5" s="1210"/>
      <c r="AW5" s="1210"/>
      <c r="AX5" s="1210"/>
      <c r="AY5" s="1210"/>
      <c r="AZ5" s="1210"/>
      <c r="BA5" s="1210"/>
      <c r="BB5" s="1210"/>
      <c r="BC5" s="1210"/>
      <c r="BD5" s="1210"/>
      <c r="BE5" s="1210"/>
      <c r="BF5" s="1210"/>
      <c r="BG5" s="1210"/>
      <c r="BH5" s="1210"/>
      <c r="BI5" s="1210"/>
      <c r="BJ5" s="1210"/>
      <c r="BK5" s="1210"/>
      <c r="BL5" s="1210"/>
      <c r="BM5" s="1210"/>
      <c r="BN5" s="1210"/>
      <c r="BO5" s="1210"/>
      <c r="BP5" s="1210"/>
      <c r="BQ5" s="1210"/>
      <c r="BR5" s="1210"/>
      <c r="BS5" s="1210"/>
      <c r="BT5" s="1210"/>
      <c r="BU5" s="1210"/>
      <c r="BV5" s="1210"/>
      <c r="BW5" s="1210"/>
      <c r="BX5" s="1210"/>
      <c r="BY5" s="1210"/>
      <c r="BZ5" s="1210"/>
      <c r="CA5" s="1210"/>
      <c r="CB5" s="1210"/>
      <c r="CC5" s="1210"/>
      <c r="CD5" s="1210"/>
      <c r="CE5" s="1210"/>
      <c r="CF5" s="1210"/>
      <c r="CG5" s="1210"/>
      <c r="CH5" s="1210"/>
      <c r="CI5" s="1210"/>
      <c r="CJ5" s="1210"/>
      <c r="CK5" s="1210"/>
      <c r="CL5" s="1210"/>
      <c r="CM5" s="1210"/>
      <c r="CN5" s="1210"/>
      <c r="CO5" s="1210"/>
      <c r="CP5" s="1210"/>
      <c r="CQ5" s="1210"/>
      <c r="CR5" s="1210"/>
      <c r="CS5" s="1210"/>
      <c r="CT5" s="1210"/>
      <c r="CU5" s="1210"/>
      <c r="CV5" s="1210"/>
      <c r="CW5" s="1210"/>
      <c r="CX5" s="1210"/>
      <c r="CY5" s="1210"/>
      <c r="CZ5" s="1210"/>
      <c r="DA5" s="1210"/>
      <c r="DB5" s="1210"/>
      <c r="DC5" s="1210"/>
      <c r="DD5" s="1210"/>
      <c r="DE5" s="1210"/>
    </row>
    <row r="6" spans="1:109" s="250" customFormat="1" x14ac:dyDescent="0.15">
      <c r="A6" s="1210"/>
      <c r="B6" s="1210"/>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c r="AF6" s="1210"/>
      <c r="AG6" s="1210"/>
      <c r="AH6" s="1210"/>
      <c r="AI6" s="1210"/>
      <c r="AJ6" s="1210"/>
      <c r="AK6" s="1210"/>
      <c r="AL6" s="1210"/>
      <c r="AM6" s="1210"/>
      <c r="AN6" s="1210"/>
      <c r="AO6" s="1210"/>
      <c r="AP6" s="1210"/>
      <c r="AQ6" s="1210"/>
      <c r="AR6" s="1210"/>
      <c r="AS6" s="1210"/>
      <c r="AT6" s="1210"/>
      <c r="AU6" s="1210"/>
      <c r="AV6" s="1210"/>
      <c r="AW6" s="1210"/>
      <c r="AX6" s="1210"/>
      <c r="AY6" s="1210"/>
      <c r="AZ6" s="1210"/>
      <c r="BA6" s="1210"/>
      <c r="BB6" s="1210"/>
      <c r="BC6" s="1210"/>
      <c r="BD6" s="1210"/>
      <c r="BE6" s="1210"/>
      <c r="BF6" s="1210"/>
      <c r="BG6" s="1210"/>
      <c r="BH6" s="1210"/>
      <c r="BI6" s="1210"/>
      <c r="BJ6" s="1210"/>
      <c r="BK6" s="1210"/>
      <c r="BL6" s="1210"/>
      <c r="BM6" s="1210"/>
      <c r="BN6" s="1210"/>
      <c r="BO6" s="1210"/>
      <c r="BP6" s="1210"/>
      <c r="BQ6" s="1210"/>
      <c r="BR6" s="1210"/>
      <c r="BS6" s="1210"/>
      <c r="BT6" s="1210"/>
      <c r="BU6" s="1210"/>
      <c r="BV6" s="1210"/>
      <c r="BW6" s="1210"/>
      <c r="BX6" s="1210"/>
      <c r="BY6" s="1210"/>
      <c r="BZ6" s="1210"/>
      <c r="CA6" s="1210"/>
      <c r="CB6" s="1210"/>
      <c r="CC6" s="1210"/>
      <c r="CD6" s="1210"/>
      <c r="CE6" s="1210"/>
      <c r="CF6" s="1210"/>
      <c r="CG6" s="1210"/>
      <c r="CH6" s="1210"/>
      <c r="CI6" s="1210"/>
      <c r="CJ6" s="1210"/>
      <c r="CK6" s="1210"/>
      <c r="CL6" s="1210"/>
      <c r="CM6" s="1210"/>
      <c r="CN6" s="1210"/>
      <c r="CO6" s="1210"/>
      <c r="CP6" s="1210"/>
      <c r="CQ6" s="1210"/>
      <c r="CR6" s="1210"/>
      <c r="CS6" s="1210"/>
      <c r="CT6" s="1210"/>
      <c r="CU6" s="1210"/>
      <c r="CV6" s="1210"/>
      <c r="CW6" s="1210"/>
      <c r="CX6" s="1210"/>
      <c r="CY6" s="1210"/>
      <c r="CZ6" s="1210"/>
      <c r="DA6" s="1210"/>
      <c r="DB6" s="1210"/>
      <c r="DC6" s="1210"/>
      <c r="DD6" s="1210"/>
      <c r="DE6" s="1210"/>
    </row>
    <row r="7" spans="1:109" s="250" customFormat="1" x14ac:dyDescent="0.15">
      <c r="A7" s="1210"/>
      <c r="B7" s="1210"/>
      <c r="C7" s="1210"/>
      <c r="D7" s="1210"/>
      <c r="E7" s="1210"/>
      <c r="F7" s="1210"/>
      <c r="G7" s="1210"/>
      <c r="H7" s="1210"/>
      <c r="I7" s="1210"/>
      <c r="J7" s="1210"/>
      <c r="K7" s="1210"/>
      <c r="L7" s="1210"/>
      <c r="M7" s="1210"/>
      <c r="N7" s="1210"/>
      <c r="O7" s="1210"/>
      <c r="P7" s="1210"/>
      <c r="Q7" s="1210"/>
      <c r="R7" s="1210"/>
      <c r="S7" s="1210"/>
      <c r="T7" s="1210"/>
      <c r="U7" s="1210"/>
      <c r="V7" s="1210"/>
      <c r="W7" s="1210"/>
      <c r="X7" s="1210"/>
      <c r="Y7" s="1210"/>
      <c r="Z7" s="1210"/>
      <c r="AA7" s="1210"/>
      <c r="AB7" s="1210"/>
      <c r="AC7" s="1210"/>
      <c r="AD7" s="1210"/>
      <c r="AE7" s="1210"/>
      <c r="AF7" s="1210"/>
      <c r="AG7" s="1210"/>
      <c r="AH7" s="1210"/>
      <c r="AI7" s="1210"/>
      <c r="AJ7" s="1210"/>
      <c r="AK7" s="1210"/>
      <c r="AL7" s="1210"/>
      <c r="AM7" s="1210"/>
      <c r="AN7" s="1210"/>
      <c r="AO7" s="1210"/>
      <c r="AP7" s="1210"/>
      <c r="AQ7" s="1210"/>
      <c r="AR7" s="1210"/>
      <c r="AS7" s="1210"/>
      <c r="AT7" s="1210"/>
      <c r="AU7" s="1210"/>
      <c r="AV7" s="1210"/>
      <c r="AW7" s="1210"/>
      <c r="AX7" s="1210"/>
      <c r="AY7" s="1210"/>
      <c r="AZ7" s="1210"/>
      <c r="BA7" s="1210"/>
      <c r="BB7" s="1210"/>
      <c r="BC7" s="1210"/>
      <c r="BD7" s="1210"/>
      <c r="BE7" s="1210"/>
      <c r="BF7" s="1210"/>
      <c r="BG7" s="1210"/>
      <c r="BH7" s="1210"/>
      <c r="BI7" s="1210"/>
      <c r="BJ7" s="1210"/>
      <c r="BK7" s="1210"/>
      <c r="BL7" s="1210"/>
      <c r="BM7" s="1210"/>
      <c r="BN7" s="1210"/>
      <c r="BO7" s="1210"/>
      <c r="BP7" s="1210"/>
      <c r="BQ7" s="1210"/>
      <c r="BR7" s="1210"/>
      <c r="BS7" s="1210"/>
      <c r="BT7" s="1210"/>
      <c r="BU7" s="1210"/>
      <c r="BV7" s="1210"/>
      <c r="BW7" s="1210"/>
      <c r="BX7" s="1210"/>
      <c r="BY7" s="1210"/>
      <c r="BZ7" s="1210"/>
      <c r="CA7" s="1210"/>
      <c r="CB7" s="1210"/>
      <c r="CC7" s="1210"/>
      <c r="CD7" s="1210"/>
      <c r="CE7" s="1210"/>
      <c r="CF7" s="1210"/>
      <c r="CG7" s="1210"/>
      <c r="CH7" s="1210"/>
      <c r="CI7" s="1210"/>
      <c r="CJ7" s="1210"/>
      <c r="CK7" s="1210"/>
      <c r="CL7" s="1210"/>
      <c r="CM7" s="1210"/>
      <c r="CN7" s="1210"/>
      <c r="CO7" s="1210"/>
      <c r="CP7" s="1210"/>
      <c r="CQ7" s="1210"/>
      <c r="CR7" s="1210"/>
      <c r="CS7" s="1210"/>
      <c r="CT7" s="1210"/>
      <c r="CU7" s="1210"/>
      <c r="CV7" s="1210"/>
      <c r="CW7" s="1210"/>
      <c r="CX7" s="1210"/>
      <c r="CY7" s="1210"/>
      <c r="CZ7" s="1210"/>
      <c r="DA7" s="1210"/>
      <c r="DB7" s="1210"/>
      <c r="DC7" s="1210"/>
      <c r="DD7" s="1210"/>
      <c r="DE7" s="1210"/>
    </row>
    <row r="8" spans="1:109" s="250" customFormat="1" x14ac:dyDescent="0.15">
      <c r="A8" s="1210"/>
      <c r="B8" s="1210"/>
      <c r="C8" s="1210"/>
      <c r="D8" s="1210"/>
      <c r="E8" s="1210"/>
      <c r="F8" s="1210"/>
      <c r="G8" s="1210"/>
      <c r="H8" s="1210"/>
      <c r="I8" s="1210"/>
      <c r="J8" s="1210"/>
      <c r="K8" s="1210"/>
      <c r="L8" s="1210"/>
      <c r="M8" s="1210"/>
      <c r="N8" s="1210"/>
      <c r="O8" s="1210"/>
      <c r="P8" s="1210"/>
      <c r="Q8" s="1210"/>
      <c r="R8" s="1210"/>
      <c r="S8" s="1210"/>
      <c r="T8" s="1210"/>
      <c r="U8" s="1210"/>
      <c r="V8" s="1210"/>
      <c r="W8" s="1210"/>
      <c r="X8" s="1210"/>
      <c r="Y8" s="1210"/>
      <c r="Z8" s="1210"/>
      <c r="AA8" s="1210"/>
      <c r="AB8" s="1210"/>
      <c r="AC8" s="1210"/>
      <c r="AD8" s="1210"/>
      <c r="AE8" s="1210"/>
      <c r="AF8" s="1210"/>
      <c r="AG8" s="1210"/>
      <c r="AH8" s="1210"/>
      <c r="AI8" s="1210"/>
      <c r="AJ8" s="1210"/>
      <c r="AK8" s="1210"/>
      <c r="AL8" s="1210"/>
      <c r="AM8" s="1210"/>
      <c r="AN8" s="1210"/>
      <c r="AO8" s="1210"/>
      <c r="AP8" s="1210"/>
      <c r="AQ8" s="1210"/>
      <c r="AR8" s="1210"/>
      <c r="AS8" s="1210"/>
      <c r="AT8" s="1210"/>
      <c r="AU8" s="1210"/>
      <c r="AV8" s="1210"/>
      <c r="AW8" s="1210"/>
      <c r="AX8" s="1210"/>
      <c r="AY8" s="1210"/>
      <c r="AZ8" s="1210"/>
      <c r="BA8" s="1210"/>
      <c r="BB8" s="1210"/>
      <c r="BC8" s="1210"/>
      <c r="BD8" s="1210"/>
      <c r="BE8" s="1210"/>
      <c r="BF8" s="1210"/>
      <c r="BG8" s="1210"/>
      <c r="BH8" s="1210"/>
      <c r="BI8" s="1210"/>
      <c r="BJ8" s="1210"/>
      <c r="BK8" s="1210"/>
      <c r="BL8" s="1210"/>
      <c r="BM8" s="1210"/>
      <c r="BN8" s="1210"/>
      <c r="BO8" s="1210"/>
      <c r="BP8" s="1210"/>
      <c r="BQ8" s="1210"/>
      <c r="BR8" s="1210"/>
      <c r="BS8" s="1210"/>
      <c r="BT8" s="1210"/>
      <c r="BU8" s="1210"/>
      <c r="BV8" s="1210"/>
      <c r="BW8" s="1210"/>
      <c r="BX8" s="1210"/>
      <c r="BY8" s="1210"/>
      <c r="BZ8" s="1210"/>
      <c r="CA8" s="1210"/>
      <c r="CB8" s="1210"/>
      <c r="CC8" s="1210"/>
      <c r="CD8" s="1210"/>
      <c r="CE8" s="1210"/>
      <c r="CF8" s="1210"/>
      <c r="CG8" s="1210"/>
      <c r="CH8" s="1210"/>
      <c r="CI8" s="1210"/>
      <c r="CJ8" s="1210"/>
      <c r="CK8" s="1210"/>
      <c r="CL8" s="1210"/>
      <c r="CM8" s="1210"/>
      <c r="CN8" s="1210"/>
      <c r="CO8" s="1210"/>
      <c r="CP8" s="1210"/>
      <c r="CQ8" s="1210"/>
      <c r="CR8" s="1210"/>
      <c r="CS8" s="1210"/>
      <c r="CT8" s="1210"/>
      <c r="CU8" s="1210"/>
      <c r="CV8" s="1210"/>
      <c r="CW8" s="1210"/>
      <c r="CX8" s="1210"/>
      <c r="CY8" s="1210"/>
      <c r="CZ8" s="1210"/>
      <c r="DA8" s="1210"/>
      <c r="DB8" s="1210"/>
      <c r="DC8" s="1210"/>
      <c r="DD8" s="1210"/>
      <c r="DE8" s="1210"/>
    </row>
    <row r="9" spans="1:109" s="250" customFormat="1" x14ac:dyDescent="0.15">
      <c r="A9" s="1210"/>
      <c r="B9" s="1210"/>
      <c r="C9" s="1210"/>
      <c r="D9" s="1210"/>
      <c r="E9" s="1210"/>
      <c r="F9" s="1210"/>
      <c r="G9" s="1210"/>
      <c r="H9" s="1210"/>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0"/>
      <c r="AZ9" s="1210"/>
      <c r="BA9" s="1210"/>
      <c r="BB9" s="1210"/>
      <c r="BC9" s="1210"/>
      <c r="BD9" s="1210"/>
      <c r="BE9" s="1210"/>
      <c r="BF9" s="1210"/>
      <c r="BG9" s="1210"/>
      <c r="BH9" s="1210"/>
      <c r="BI9" s="1210"/>
      <c r="BJ9" s="1210"/>
      <c r="BK9" s="1210"/>
      <c r="BL9" s="1210"/>
      <c r="BM9" s="1210"/>
      <c r="BN9" s="1210"/>
      <c r="BO9" s="1210"/>
      <c r="BP9" s="1210"/>
      <c r="BQ9" s="1210"/>
      <c r="BR9" s="1210"/>
      <c r="BS9" s="1210"/>
      <c r="BT9" s="1210"/>
      <c r="BU9" s="1210"/>
      <c r="BV9" s="1210"/>
      <c r="BW9" s="1210"/>
      <c r="BX9" s="1210"/>
      <c r="BY9" s="1210"/>
      <c r="BZ9" s="1210"/>
      <c r="CA9" s="1210"/>
      <c r="CB9" s="1210"/>
      <c r="CC9" s="1210"/>
      <c r="CD9" s="1210"/>
      <c r="CE9" s="1210"/>
      <c r="CF9" s="1210"/>
      <c r="CG9" s="1210"/>
      <c r="CH9" s="1210"/>
      <c r="CI9" s="1210"/>
      <c r="CJ9" s="1210"/>
      <c r="CK9" s="1210"/>
      <c r="CL9" s="1210"/>
      <c r="CM9" s="1210"/>
      <c r="CN9" s="1210"/>
      <c r="CO9" s="1210"/>
      <c r="CP9" s="1210"/>
      <c r="CQ9" s="1210"/>
      <c r="CR9" s="1210"/>
      <c r="CS9" s="1210"/>
      <c r="CT9" s="1210"/>
      <c r="CU9" s="1210"/>
      <c r="CV9" s="1210"/>
      <c r="CW9" s="1210"/>
      <c r="CX9" s="1210"/>
      <c r="CY9" s="1210"/>
      <c r="CZ9" s="1210"/>
      <c r="DA9" s="1210"/>
      <c r="DB9" s="1210"/>
      <c r="DC9" s="1210"/>
      <c r="DD9" s="1210"/>
      <c r="DE9" s="1210"/>
    </row>
    <row r="10" spans="1:109" s="250" customFormat="1" x14ac:dyDescent="0.15">
      <c r="A10" s="1210"/>
      <c r="B10" s="1210"/>
      <c r="C10" s="1210"/>
      <c r="D10" s="1210"/>
      <c r="E10" s="1210"/>
      <c r="F10" s="1210"/>
      <c r="G10" s="1210"/>
      <c r="H10" s="1210"/>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0"/>
      <c r="AZ10" s="1210"/>
      <c r="BA10" s="1210"/>
      <c r="BB10" s="1210"/>
      <c r="BC10" s="1210"/>
      <c r="BD10" s="1210"/>
      <c r="BE10" s="1210"/>
      <c r="BF10" s="1210"/>
      <c r="BG10" s="1210"/>
      <c r="BH10" s="1210"/>
      <c r="BI10" s="1210"/>
      <c r="BJ10" s="1210"/>
      <c r="BK10" s="1210"/>
      <c r="BL10" s="1210"/>
      <c r="BM10" s="1210"/>
      <c r="BN10" s="1210"/>
      <c r="BO10" s="1210"/>
      <c r="BP10" s="1210"/>
      <c r="BQ10" s="1210"/>
      <c r="BR10" s="1210"/>
      <c r="BS10" s="1210"/>
      <c r="BT10" s="1210"/>
      <c r="BU10" s="1210"/>
      <c r="BV10" s="1210"/>
      <c r="BW10" s="1210"/>
      <c r="BX10" s="1210"/>
      <c r="BY10" s="1210"/>
      <c r="BZ10" s="1210"/>
      <c r="CA10" s="1210"/>
      <c r="CB10" s="1210"/>
      <c r="CC10" s="1210"/>
      <c r="CD10" s="1210"/>
      <c r="CE10" s="1210"/>
      <c r="CF10" s="1210"/>
      <c r="CG10" s="1210"/>
      <c r="CH10" s="1210"/>
      <c r="CI10" s="1210"/>
      <c r="CJ10" s="1210"/>
      <c r="CK10" s="1210"/>
      <c r="CL10" s="1210"/>
      <c r="CM10" s="1210"/>
      <c r="CN10" s="1210"/>
      <c r="CO10" s="1210"/>
      <c r="CP10" s="1210"/>
      <c r="CQ10" s="1210"/>
      <c r="CR10" s="1210"/>
      <c r="CS10" s="1210"/>
      <c r="CT10" s="1210"/>
      <c r="CU10" s="1210"/>
      <c r="CV10" s="1210"/>
      <c r="CW10" s="1210"/>
      <c r="CX10" s="1210"/>
      <c r="CY10" s="1210"/>
      <c r="CZ10" s="1210"/>
      <c r="DA10" s="1210"/>
      <c r="DB10" s="1210"/>
      <c r="DC10" s="1210"/>
      <c r="DD10" s="1210"/>
      <c r="DE10" s="1210"/>
    </row>
    <row r="11" spans="1:109" s="250" customFormat="1" x14ac:dyDescent="0.15">
      <c r="A11" s="1210"/>
      <c r="B11" s="1210"/>
      <c r="C11" s="1210"/>
      <c r="D11" s="1210"/>
      <c r="E11" s="1210"/>
      <c r="F11" s="1210"/>
      <c r="G11" s="1210"/>
      <c r="H11" s="1210"/>
      <c r="I11" s="1210"/>
      <c r="J11" s="1210"/>
      <c r="K11" s="1210"/>
      <c r="L11" s="1210"/>
      <c r="M11" s="1210"/>
      <c r="N11" s="1210"/>
      <c r="O11" s="1210"/>
      <c r="P11" s="1210"/>
      <c r="Q11" s="1210"/>
      <c r="R11" s="1210"/>
      <c r="S11" s="1210"/>
      <c r="T11" s="1210"/>
      <c r="U11" s="1210"/>
      <c r="V11" s="1210"/>
      <c r="W11" s="1210"/>
      <c r="X11" s="1210"/>
      <c r="Y11" s="1210"/>
      <c r="Z11" s="1210"/>
      <c r="AA11" s="1210"/>
      <c r="AB11" s="1210"/>
      <c r="AC11" s="1210"/>
      <c r="AD11" s="1210"/>
      <c r="AE11" s="1210"/>
      <c r="AF11" s="1210"/>
      <c r="AG11" s="1210"/>
      <c r="AH11" s="1210"/>
      <c r="AI11" s="1210"/>
      <c r="AJ11" s="1210"/>
      <c r="AK11" s="1210"/>
      <c r="AL11" s="1210"/>
      <c r="AM11" s="1210"/>
      <c r="AN11" s="1210"/>
      <c r="AO11" s="1210"/>
      <c r="AP11" s="1210"/>
      <c r="AQ11" s="1210"/>
      <c r="AR11" s="1210"/>
      <c r="AS11" s="1210"/>
      <c r="AT11" s="1210"/>
      <c r="AU11" s="1210"/>
      <c r="AV11" s="1210"/>
      <c r="AW11" s="1210"/>
      <c r="AX11" s="1210"/>
      <c r="AY11" s="1210"/>
      <c r="AZ11" s="1210"/>
      <c r="BA11" s="1210"/>
      <c r="BB11" s="1210"/>
      <c r="BC11" s="1210"/>
      <c r="BD11" s="1210"/>
      <c r="BE11" s="1210"/>
      <c r="BF11" s="1210"/>
      <c r="BG11" s="1210"/>
      <c r="BH11" s="1210"/>
      <c r="BI11" s="1210"/>
      <c r="BJ11" s="1210"/>
      <c r="BK11" s="1210"/>
      <c r="BL11" s="1210"/>
      <c r="BM11" s="1210"/>
      <c r="BN11" s="1210"/>
      <c r="BO11" s="1210"/>
      <c r="BP11" s="1210"/>
      <c r="BQ11" s="1210"/>
      <c r="BR11" s="1210"/>
      <c r="BS11" s="1210"/>
      <c r="BT11" s="1210"/>
      <c r="BU11" s="1210"/>
      <c r="BV11" s="1210"/>
      <c r="BW11" s="1210"/>
      <c r="BX11" s="1210"/>
      <c r="BY11" s="1210"/>
      <c r="BZ11" s="1210"/>
      <c r="CA11" s="1210"/>
      <c r="CB11" s="1210"/>
      <c r="CC11" s="1210"/>
      <c r="CD11" s="1210"/>
      <c r="CE11" s="1210"/>
      <c r="CF11" s="1210"/>
      <c r="CG11" s="1210"/>
      <c r="CH11" s="1210"/>
      <c r="CI11" s="1210"/>
      <c r="CJ11" s="1210"/>
      <c r="CK11" s="1210"/>
      <c r="CL11" s="1210"/>
      <c r="CM11" s="1210"/>
      <c r="CN11" s="1210"/>
      <c r="CO11" s="1210"/>
      <c r="CP11" s="1210"/>
      <c r="CQ11" s="1210"/>
      <c r="CR11" s="1210"/>
      <c r="CS11" s="1210"/>
      <c r="CT11" s="1210"/>
      <c r="CU11" s="1210"/>
      <c r="CV11" s="1210"/>
      <c r="CW11" s="1210"/>
      <c r="CX11" s="1210"/>
      <c r="CY11" s="1210"/>
      <c r="CZ11" s="1210"/>
      <c r="DA11" s="1210"/>
      <c r="DB11" s="1210"/>
      <c r="DC11" s="1210"/>
      <c r="DD11" s="1210"/>
      <c r="DE11" s="1210"/>
    </row>
    <row r="12" spans="1:109" s="250" customFormat="1" x14ac:dyDescent="0.15">
      <c r="A12" s="1210"/>
      <c r="B12" s="1210"/>
      <c r="C12" s="1210"/>
      <c r="D12" s="1210"/>
      <c r="E12" s="1210"/>
      <c r="F12" s="1210"/>
      <c r="G12" s="1210"/>
      <c r="H12" s="1210"/>
      <c r="I12" s="1210"/>
      <c r="J12" s="1210"/>
      <c r="K12" s="1210"/>
      <c r="L12" s="1210"/>
      <c r="M12" s="1210"/>
      <c r="N12" s="1210"/>
      <c r="O12" s="1210"/>
      <c r="P12" s="1210"/>
      <c r="Q12" s="1210"/>
      <c r="R12" s="1210"/>
      <c r="S12" s="1210"/>
      <c r="T12" s="1210"/>
      <c r="U12" s="1210"/>
      <c r="V12" s="1210"/>
      <c r="W12" s="1210"/>
      <c r="X12" s="1210"/>
      <c r="Y12" s="1210"/>
      <c r="Z12" s="1210"/>
      <c r="AA12" s="1210"/>
      <c r="AB12" s="1210"/>
      <c r="AC12" s="1210"/>
      <c r="AD12" s="1210"/>
      <c r="AE12" s="1210"/>
      <c r="AF12" s="1210"/>
      <c r="AG12" s="1210"/>
      <c r="AH12" s="1210"/>
      <c r="AI12" s="1210"/>
      <c r="AJ12" s="1210"/>
      <c r="AK12" s="1210"/>
      <c r="AL12" s="1210"/>
      <c r="AM12" s="1210"/>
      <c r="AN12" s="1210"/>
      <c r="AO12" s="1210"/>
      <c r="AP12" s="1210"/>
      <c r="AQ12" s="1210"/>
      <c r="AR12" s="1210"/>
      <c r="AS12" s="1210"/>
      <c r="AT12" s="1210"/>
      <c r="AU12" s="1210"/>
      <c r="AV12" s="1210"/>
      <c r="AW12" s="1210"/>
      <c r="AX12" s="1210"/>
      <c r="AY12" s="1210"/>
      <c r="AZ12" s="1210"/>
      <c r="BA12" s="1210"/>
      <c r="BB12" s="1210"/>
      <c r="BC12" s="1210"/>
      <c r="BD12" s="1210"/>
      <c r="BE12" s="1210"/>
      <c r="BF12" s="1210"/>
      <c r="BG12" s="1210"/>
      <c r="BH12" s="1210"/>
      <c r="BI12" s="1210"/>
      <c r="BJ12" s="1210"/>
      <c r="BK12" s="1210"/>
      <c r="BL12" s="1210"/>
      <c r="BM12" s="1210"/>
      <c r="BN12" s="1210"/>
      <c r="BO12" s="1210"/>
      <c r="BP12" s="1210"/>
      <c r="BQ12" s="1210"/>
      <c r="BR12" s="1210"/>
      <c r="BS12" s="1210"/>
      <c r="BT12" s="1210"/>
      <c r="BU12" s="1210"/>
      <c r="BV12" s="1210"/>
      <c r="BW12" s="1210"/>
      <c r="BX12" s="1210"/>
      <c r="BY12" s="1210"/>
      <c r="BZ12" s="1210"/>
      <c r="CA12" s="1210"/>
      <c r="CB12" s="1210"/>
      <c r="CC12" s="1210"/>
      <c r="CD12" s="1210"/>
      <c r="CE12" s="1210"/>
      <c r="CF12" s="1210"/>
      <c r="CG12" s="1210"/>
      <c r="CH12" s="1210"/>
      <c r="CI12" s="1210"/>
      <c r="CJ12" s="1210"/>
      <c r="CK12" s="1210"/>
      <c r="CL12" s="1210"/>
      <c r="CM12" s="1210"/>
      <c r="CN12" s="1210"/>
      <c r="CO12" s="1210"/>
      <c r="CP12" s="1210"/>
      <c r="CQ12" s="1210"/>
      <c r="CR12" s="1210"/>
      <c r="CS12" s="1210"/>
      <c r="CT12" s="1210"/>
      <c r="CU12" s="1210"/>
      <c r="CV12" s="1210"/>
      <c r="CW12" s="1210"/>
      <c r="CX12" s="1210"/>
      <c r="CY12" s="1210"/>
      <c r="CZ12" s="1210"/>
      <c r="DA12" s="1210"/>
      <c r="DB12" s="1210"/>
      <c r="DC12" s="1210"/>
      <c r="DD12" s="1210"/>
      <c r="DE12" s="1210"/>
    </row>
    <row r="13" spans="1:109" s="250" customFormat="1" x14ac:dyDescent="0.15">
      <c r="A13" s="1210"/>
      <c r="B13" s="1210"/>
      <c r="C13" s="1210"/>
      <c r="D13" s="1210"/>
      <c r="E13" s="1210"/>
      <c r="F13" s="1210"/>
      <c r="G13" s="1210"/>
      <c r="H13" s="1210"/>
      <c r="I13" s="1210"/>
      <c r="J13" s="1210"/>
      <c r="K13" s="1210"/>
      <c r="L13" s="1210"/>
      <c r="M13" s="1210"/>
      <c r="N13" s="1210"/>
      <c r="O13" s="1210"/>
      <c r="P13" s="1210"/>
      <c r="Q13" s="1210"/>
      <c r="R13" s="1210"/>
      <c r="S13" s="1210"/>
      <c r="T13" s="1210"/>
      <c r="U13" s="1210"/>
      <c r="V13" s="1210"/>
      <c r="W13" s="1210"/>
      <c r="X13" s="1210"/>
      <c r="Y13" s="1210"/>
      <c r="Z13" s="1210"/>
      <c r="AA13" s="1210"/>
      <c r="AB13" s="1210"/>
      <c r="AC13" s="1210"/>
      <c r="AD13" s="1210"/>
      <c r="AE13" s="1210"/>
      <c r="AF13" s="1210"/>
      <c r="AG13" s="1210"/>
      <c r="AH13" s="1210"/>
      <c r="AI13" s="1210"/>
      <c r="AJ13" s="1210"/>
      <c r="AK13" s="1210"/>
      <c r="AL13" s="1210"/>
      <c r="AM13" s="1210"/>
      <c r="AN13" s="1210"/>
      <c r="AO13" s="1210"/>
      <c r="AP13" s="1210"/>
      <c r="AQ13" s="1210"/>
      <c r="AR13" s="1210"/>
      <c r="AS13" s="1210"/>
      <c r="AT13" s="1210"/>
      <c r="AU13" s="1210"/>
      <c r="AV13" s="1210"/>
      <c r="AW13" s="1210"/>
      <c r="AX13" s="1210"/>
      <c r="AY13" s="1210"/>
      <c r="AZ13" s="1210"/>
      <c r="BA13" s="1210"/>
      <c r="BB13" s="1210"/>
      <c r="BC13" s="1210"/>
      <c r="BD13" s="1210"/>
      <c r="BE13" s="1210"/>
      <c r="BF13" s="1210"/>
      <c r="BG13" s="1210"/>
      <c r="BH13" s="1210"/>
      <c r="BI13" s="1210"/>
      <c r="BJ13" s="1210"/>
      <c r="BK13" s="1210"/>
      <c r="BL13" s="1210"/>
      <c r="BM13" s="1210"/>
      <c r="BN13" s="1210"/>
      <c r="BO13" s="1210"/>
      <c r="BP13" s="1210"/>
      <c r="BQ13" s="1210"/>
      <c r="BR13" s="1210"/>
      <c r="BS13" s="1210"/>
      <c r="BT13" s="1210"/>
      <c r="BU13" s="1210"/>
      <c r="BV13" s="1210"/>
      <c r="BW13" s="1210"/>
      <c r="BX13" s="1210"/>
      <c r="BY13" s="1210"/>
      <c r="BZ13" s="1210"/>
      <c r="CA13" s="1210"/>
      <c r="CB13" s="1210"/>
      <c r="CC13" s="1210"/>
      <c r="CD13" s="1210"/>
      <c r="CE13" s="1210"/>
      <c r="CF13" s="1210"/>
      <c r="CG13" s="1210"/>
      <c r="CH13" s="1210"/>
      <c r="CI13" s="1210"/>
      <c r="CJ13" s="1210"/>
      <c r="CK13" s="1210"/>
      <c r="CL13" s="1210"/>
      <c r="CM13" s="1210"/>
      <c r="CN13" s="1210"/>
      <c r="CO13" s="1210"/>
      <c r="CP13" s="1210"/>
      <c r="CQ13" s="1210"/>
      <c r="CR13" s="1210"/>
      <c r="CS13" s="1210"/>
      <c r="CT13" s="1210"/>
      <c r="CU13" s="1210"/>
      <c r="CV13" s="1210"/>
      <c r="CW13" s="1210"/>
      <c r="CX13" s="1210"/>
      <c r="CY13" s="1210"/>
      <c r="CZ13" s="1210"/>
      <c r="DA13" s="1210"/>
      <c r="DB13" s="1210"/>
      <c r="DC13" s="1210"/>
      <c r="DD13" s="1210"/>
      <c r="DE13" s="1210"/>
    </row>
    <row r="14" spans="1:109" s="250" customFormat="1" x14ac:dyDescent="0.15">
      <c r="A14" s="1210"/>
      <c r="B14" s="1210"/>
      <c r="C14" s="1210"/>
      <c r="D14" s="1210"/>
      <c r="E14" s="1210"/>
      <c r="F14" s="1210"/>
      <c r="G14" s="1210"/>
      <c r="H14" s="1210"/>
      <c r="I14" s="1210"/>
      <c r="J14" s="1210"/>
      <c r="K14" s="1210"/>
      <c r="L14" s="1210"/>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210"/>
      <c r="AK14" s="1210"/>
      <c r="AL14" s="1210"/>
      <c r="AM14" s="1210"/>
      <c r="AN14" s="1210"/>
      <c r="AO14" s="1210"/>
      <c r="AP14" s="1210"/>
      <c r="AQ14" s="1210"/>
      <c r="AR14" s="1210"/>
      <c r="AS14" s="1210"/>
      <c r="AT14" s="1210"/>
      <c r="AU14" s="1210"/>
      <c r="AV14" s="1210"/>
      <c r="AW14" s="1210"/>
      <c r="AX14" s="1210"/>
      <c r="AY14" s="1210"/>
      <c r="AZ14" s="1210"/>
      <c r="BA14" s="1210"/>
      <c r="BB14" s="1210"/>
      <c r="BC14" s="1210"/>
      <c r="BD14" s="1210"/>
      <c r="BE14" s="1210"/>
      <c r="BF14" s="1210"/>
      <c r="BG14" s="1210"/>
      <c r="BH14" s="1210"/>
      <c r="BI14" s="1210"/>
      <c r="BJ14" s="1210"/>
      <c r="BK14" s="1210"/>
      <c r="BL14" s="1210"/>
      <c r="BM14" s="1210"/>
      <c r="BN14" s="1210"/>
      <c r="BO14" s="1210"/>
      <c r="BP14" s="1210"/>
      <c r="BQ14" s="1210"/>
      <c r="BR14" s="1210"/>
      <c r="BS14" s="1210"/>
      <c r="BT14" s="1210"/>
      <c r="BU14" s="1210"/>
      <c r="BV14" s="1210"/>
      <c r="BW14" s="1210"/>
      <c r="BX14" s="1210"/>
      <c r="BY14" s="1210"/>
      <c r="BZ14" s="1210"/>
      <c r="CA14" s="1210"/>
      <c r="CB14" s="1210"/>
      <c r="CC14" s="1210"/>
      <c r="CD14" s="1210"/>
      <c r="CE14" s="1210"/>
      <c r="CF14" s="1210"/>
      <c r="CG14" s="1210"/>
      <c r="CH14" s="1210"/>
      <c r="CI14" s="1210"/>
      <c r="CJ14" s="1210"/>
      <c r="CK14" s="1210"/>
      <c r="CL14" s="1210"/>
      <c r="CM14" s="1210"/>
      <c r="CN14" s="1210"/>
      <c r="CO14" s="1210"/>
      <c r="CP14" s="1210"/>
      <c r="CQ14" s="1210"/>
      <c r="CR14" s="1210"/>
      <c r="CS14" s="1210"/>
      <c r="CT14" s="1210"/>
      <c r="CU14" s="1210"/>
      <c r="CV14" s="1210"/>
      <c r="CW14" s="1210"/>
      <c r="CX14" s="1210"/>
      <c r="CY14" s="1210"/>
      <c r="CZ14" s="1210"/>
      <c r="DA14" s="1210"/>
      <c r="DB14" s="1210"/>
      <c r="DC14" s="1210"/>
      <c r="DD14" s="1210"/>
      <c r="DE14" s="1210"/>
    </row>
    <row r="15" spans="1:109" s="250" customFormat="1" x14ac:dyDescent="0.15">
      <c r="A15" s="1209"/>
      <c r="B15" s="1210"/>
      <c r="C15" s="1210"/>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0"/>
      <c r="AL15" s="1210"/>
      <c r="AM15" s="1210"/>
      <c r="AN15" s="1210"/>
      <c r="AO15" s="1210"/>
      <c r="AP15" s="1210"/>
      <c r="AQ15" s="1210"/>
      <c r="AR15" s="1210"/>
      <c r="AS15" s="1210"/>
      <c r="AT15" s="1210"/>
      <c r="AU15" s="1210"/>
      <c r="AV15" s="1210"/>
      <c r="AW15" s="1210"/>
      <c r="AX15" s="1210"/>
      <c r="AY15" s="1210"/>
      <c r="AZ15" s="1210"/>
      <c r="BA15" s="1210"/>
      <c r="BB15" s="1210"/>
      <c r="BC15" s="1210"/>
      <c r="BD15" s="1210"/>
      <c r="BE15" s="1210"/>
      <c r="BF15" s="1210"/>
      <c r="BG15" s="1210"/>
      <c r="BH15" s="1210"/>
      <c r="BI15" s="1210"/>
      <c r="BJ15" s="1210"/>
      <c r="BK15" s="1210"/>
      <c r="BL15" s="1210"/>
      <c r="BM15" s="1210"/>
      <c r="BN15" s="1210"/>
      <c r="BO15" s="1210"/>
      <c r="BP15" s="1210"/>
      <c r="BQ15" s="1210"/>
      <c r="BR15" s="1210"/>
      <c r="BS15" s="1210"/>
      <c r="BT15" s="1210"/>
      <c r="BU15" s="1210"/>
      <c r="BV15" s="1210"/>
      <c r="BW15" s="1210"/>
      <c r="BX15" s="1210"/>
      <c r="BY15" s="1210"/>
      <c r="BZ15" s="1210"/>
      <c r="CA15" s="1210"/>
      <c r="CB15" s="1210"/>
      <c r="CC15" s="1210"/>
      <c r="CD15" s="1210"/>
      <c r="CE15" s="1210"/>
      <c r="CF15" s="1210"/>
      <c r="CG15" s="1210"/>
      <c r="CH15" s="1210"/>
      <c r="CI15" s="1210"/>
      <c r="CJ15" s="1210"/>
      <c r="CK15" s="1210"/>
      <c r="CL15" s="1210"/>
      <c r="CM15" s="1210"/>
      <c r="CN15" s="1210"/>
      <c r="CO15" s="1210"/>
      <c r="CP15" s="1210"/>
      <c r="CQ15" s="1210"/>
      <c r="CR15" s="1210"/>
      <c r="CS15" s="1210"/>
      <c r="CT15" s="1210"/>
      <c r="CU15" s="1210"/>
      <c r="CV15" s="1210"/>
      <c r="CW15" s="1210"/>
      <c r="CX15" s="1210"/>
      <c r="CY15" s="1210"/>
      <c r="CZ15" s="1210"/>
      <c r="DA15" s="1210"/>
      <c r="DB15" s="1210"/>
      <c r="DC15" s="1210"/>
      <c r="DD15" s="1210"/>
      <c r="DE15" s="1210"/>
    </row>
    <row r="16" spans="1:109" s="250" customFormat="1" x14ac:dyDescent="0.15">
      <c r="A16" s="1209"/>
      <c r="B16" s="1210"/>
      <c r="C16" s="1210"/>
      <c r="D16" s="1210"/>
      <c r="E16" s="1210"/>
      <c r="F16" s="1210"/>
      <c r="G16" s="1210"/>
      <c r="H16" s="1210"/>
      <c r="I16" s="1210"/>
      <c r="J16" s="1210"/>
      <c r="K16" s="1210"/>
      <c r="L16" s="1210"/>
      <c r="M16" s="1210"/>
      <c r="N16" s="1210"/>
      <c r="O16" s="1210"/>
      <c r="P16" s="1210"/>
      <c r="Q16" s="1210"/>
      <c r="R16" s="1210"/>
      <c r="S16" s="1210"/>
      <c r="T16" s="1210"/>
      <c r="U16" s="1210"/>
      <c r="V16" s="1210"/>
      <c r="W16" s="1210"/>
      <c r="X16" s="1210"/>
      <c r="Y16" s="1210"/>
      <c r="Z16" s="1210"/>
      <c r="AA16" s="1210"/>
      <c r="AB16" s="1210"/>
      <c r="AC16" s="1210"/>
      <c r="AD16" s="1210"/>
      <c r="AE16" s="1210"/>
      <c r="AF16" s="1210"/>
      <c r="AG16" s="1210"/>
      <c r="AH16" s="1210"/>
      <c r="AI16" s="1210"/>
      <c r="AJ16" s="1210"/>
      <c r="AK16" s="1210"/>
      <c r="AL16" s="1210"/>
      <c r="AM16" s="1210"/>
      <c r="AN16" s="1210"/>
      <c r="AO16" s="1210"/>
      <c r="AP16" s="1210"/>
      <c r="AQ16" s="1210"/>
      <c r="AR16" s="1210"/>
      <c r="AS16" s="1210"/>
      <c r="AT16" s="1210"/>
      <c r="AU16" s="1210"/>
      <c r="AV16" s="1210"/>
      <c r="AW16" s="1210"/>
      <c r="AX16" s="1210"/>
      <c r="AY16" s="1210"/>
      <c r="AZ16" s="1210"/>
      <c r="BA16" s="1210"/>
      <c r="BB16" s="1210"/>
      <c r="BC16" s="1210"/>
      <c r="BD16" s="1210"/>
      <c r="BE16" s="1210"/>
      <c r="BF16" s="1210"/>
      <c r="BG16" s="1210"/>
      <c r="BH16" s="1210"/>
      <c r="BI16" s="1210"/>
      <c r="BJ16" s="1210"/>
      <c r="BK16" s="1210"/>
      <c r="BL16" s="1210"/>
      <c r="BM16" s="1210"/>
      <c r="BN16" s="1210"/>
      <c r="BO16" s="1210"/>
      <c r="BP16" s="1210"/>
      <c r="BQ16" s="1210"/>
      <c r="BR16" s="1210"/>
      <c r="BS16" s="1210"/>
      <c r="BT16" s="1210"/>
      <c r="BU16" s="1210"/>
      <c r="BV16" s="1210"/>
      <c r="BW16" s="1210"/>
      <c r="BX16" s="1210"/>
      <c r="BY16" s="1210"/>
      <c r="BZ16" s="1210"/>
      <c r="CA16" s="1210"/>
      <c r="CB16" s="1210"/>
      <c r="CC16" s="1210"/>
      <c r="CD16" s="1210"/>
      <c r="CE16" s="1210"/>
      <c r="CF16" s="1210"/>
      <c r="CG16" s="1210"/>
      <c r="CH16" s="1210"/>
      <c r="CI16" s="1210"/>
      <c r="CJ16" s="1210"/>
      <c r="CK16" s="1210"/>
      <c r="CL16" s="1210"/>
      <c r="CM16" s="1210"/>
      <c r="CN16" s="1210"/>
      <c r="CO16" s="1210"/>
      <c r="CP16" s="1210"/>
      <c r="CQ16" s="1210"/>
      <c r="CR16" s="1210"/>
      <c r="CS16" s="1210"/>
      <c r="CT16" s="1210"/>
      <c r="CU16" s="1210"/>
      <c r="CV16" s="1210"/>
      <c r="CW16" s="1210"/>
      <c r="CX16" s="1210"/>
      <c r="CY16" s="1210"/>
      <c r="CZ16" s="1210"/>
      <c r="DA16" s="1210"/>
      <c r="DB16" s="1210"/>
      <c r="DC16" s="1210"/>
      <c r="DD16" s="1210"/>
      <c r="DE16" s="1210"/>
    </row>
    <row r="17" spans="1:109" s="250" customFormat="1" x14ac:dyDescent="0.15">
      <c r="A17" s="1209"/>
      <c r="B17" s="1210"/>
      <c r="C17" s="1210"/>
      <c r="D17" s="1210"/>
      <c r="E17" s="1210"/>
      <c r="F17" s="1210"/>
      <c r="G17" s="1210"/>
      <c r="H17" s="1210"/>
      <c r="I17" s="1210"/>
      <c r="J17" s="1210"/>
      <c r="K17" s="1210"/>
      <c r="L17" s="1210"/>
      <c r="M17" s="1210"/>
      <c r="N17" s="1210"/>
      <c r="O17" s="1210"/>
      <c r="P17" s="1210"/>
      <c r="Q17" s="1210"/>
      <c r="R17" s="1210"/>
      <c r="S17" s="1210"/>
      <c r="T17" s="1210"/>
      <c r="U17" s="1210"/>
      <c r="V17" s="1210"/>
      <c r="W17" s="1210"/>
      <c r="X17" s="1210"/>
      <c r="Y17" s="1210"/>
      <c r="Z17" s="1210"/>
      <c r="AA17" s="1210"/>
      <c r="AB17" s="1210"/>
      <c r="AC17" s="1210"/>
      <c r="AD17" s="1210"/>
      <c r="AE17" s="1210"/>
      <c r="AF17" s="1210"/>
      <c r="AG17" s="1210"/>
      <c r="AH17" s="1210"/>
      <c r="AI17" s="1210"/>
      <c r="AJ17" s="1210"/>
      <c r="AK17" s="1210"/>
      <c r="AL17" s="1210"/>
      <c r="AM17" s="1210"/>
      <c r="AN17" s="1210"/>
      <c r="AO17" s="1210"/>
      <c r="AP17" s="1210"/>
      <c r="AQ17" s="1210"/>
      <c r="AR17" s="1210"/>
      <c r="AS17" s="1210"/>
      <c r="AT17" s="1210"/>
      <c r="AU17" s="1210"/>
      <c r="AV17" s="1210"/>
      <c r="AW17" s="1210"/>
      <c r="AX17" s="1210"/>
      <c r="AY17" s="1210"/>
      <c r="AZ17" s="1210"/>
      <c r="BA17" s="1210"/>
      <c r="BB17" s="1210"/>
      <c r="BC17" s="1210"/>
      <c r="BD17" s="1210"/>
      <c r="BE17" s="1210"/>
      <c r="BF17" s="1210"/>
      <c r="BG17" s="1210"/>
      <c r="BH17" s="1210"/>
      <c r="BI17" s="1210"/>
      <c r="BJ17" s="1210"/>
      <c r="BK17" s="1210"/>
      <c r="BL17" s="1210"/>
      <c r="BM17" s="1210"/>
      <c r="BN17" s="1210"/>
      <c r="BO17" s="1210"/>
      <c r="BP17" s="1210"/>
      <c r="BQ17" s="1210"/>
      <c r="BR17" s="1210"/>
      <c r="BS17" s="1210"/>
      <c r="BT17" s="1210"/>
      <c r="BU17" s="1210"/>
      <c r="BV17" s="1210"/>
      <c r="BW17" s="1210"/>
      <c r="BX17" s="1210"/>
      <c r="BY17" s="1210"/>
      <c r="BZ17" s="1210"/>
      <c r="CA17" s="1210"/>
      <c r="CB17" s="1210"/>
      <c r="CC17" s="1210"/>
      <c r="CD17" s="1210"/>
      <c r="CE17" s="1210"/>
      <c r="CF17" s="1210"/>
      <c r="CG17" s="1210"/>
      <c r="CH17" s="1210"/>
      <c r="CI17" s="1210"/>
      <c r="CJ17" s="1210"/>
      <c r="CK17" s="1210"/>
      <c r="CL17" s="1210"/>
      <c r="CM17" s="1210"/>
      <c r="CN17" s="1210"/>
      <c r="CO17" s="1210"/>
      <c r="CP17" s="1210"/>
      <c r="CQ17" s="1210"/>
      <c r="CR17" s="1210"/>
      <c r="CS17" s="1210"/>
      <c r="CT17" s="1210"/>
      <c r="CU17" s="1210"/>
      <c r="CV17" s="1210"/>
      <c r="CW17" s="1210"/>
      <c r="CX17" s="1210"/>
      <c r="CY17" s="1210"/>
      <c r="CZ17" s="1210"/>
      <c r="DA17" s="1210"/>
      <c r="DB17" s="1210"/>
      <c r="DC17" s="1210"/>
      <c r="DD17" s="1210"/>
      <c r="DE17" s="1210"/>
    </row>
    <row r="18" spans="1:109" s="250" customFormat="1" x14ac:dyDescent="0.15">
      <c r="A18" s="1209"/>
      <c r="B18" s="1210"/>
      <c r="C18" s="1210"/>
      <c r="D18" s="1210"/>
      <c r="E18" s="1210"/>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10"/>
      <c r="AB18" s="1210"/>
      <c r="AC18" s="1210"/>
      <c r="AD18" s="1210"/>
      <c r="AE18" s="1210"/>
      <c r="AF18" s="1210"/>
      <c r="AG18" s="1210"/>
      <c r="AH18" s="1210"/>
      <c r="AI18" s="1210"/>
      <c r="AJ18" s="1210"/>
      <c r="AK18" s="1210"/>
      <c r="AL18" s="1210"/>
      <c r="AM18" s="1210"/>
      <c r="AN18" s="1210"/>
      <c r="AO18" s="1210"/>
      <c r="AP18" s="1210"/>
      <c r="AQ18" s="1210"/>
      <c r="AR18" s="1210"/>
      <c r="AS18" s="1210"/>
      <c r="AT18" s="1210"/>
      <c r="AU18" s="1210"/>
      <c r="AV18" s="1210"/>
      <c r="AW18" s="1210"/>
      <c r="AX18" s="1210"/>
      <c r="AY18" s="1210"/>
      <c r="AZ18" s="1210"/>
      <c r="BA18" s="1210"/>
      <c r="BB18" s="1210"/>
      <c r="BC18" s="1210"/>
      <c r="BD18" s="1210"/>
      <c r="BE18" s="1210"/>
      <c r="BF18" s="1210"/>
      <c r="BG18" s="1210"/>
      <c r="BH18" s="1210"/>
      <c r="BI18" s="1210"/>
      <c r="BJ18" s="1210"/>
      <c r="BK18" s="1210"/>
      <c r="BL18" s="1210"/>
      <c r="BM18" s="1210"/>
      <c r="BN18" s="1210"/>
      <c r="BO18" s="1210"/>
      <c r="BP18" s="1210"/>
      <c r="BQ18" s="1210"/>
      <c r="BR18" s="1210"/>
      <c r="BS18" s="1210"/>
      <c r="BT18" s="1210"/>
      <c r="BU18" s="1210"/>
      <c r="BV18" s="1210"/>
      <c r="BW18" s="1210"/>
      <c r="BX18" s="1210"/>
      <c r="BY18" s="1210"/>
      <c r="BZ18" s="1210"/>
      <c r="CA18" s="1210"/>
      <c r="CB18" s="1210"/>
      <c r="CC18" s="1210"/>
      <c r="CD18" s="1210"/>
      <c r="CE18" s="1210"/>
      <c r="CF18" s="1210"/>
      <c r="CG18" s="1210"/>
      <c r="CH18" s="1210"/>
      <c r="CI18" s="1210"/>
      <c r="CJ18" s="1210"/>
      <c r="CK18" s="1210"/>
      <c r="CL18" s="1210"/>
      <c r="CM18" s="1210"/>
      <c r="CN18" s="1210"/>
      <c r="CO18" s="1210"/>
      <c r="CP18" s="1210"/>
      <c r="CQ18" s="1210"/>
      <c r="CR18" s="1210"/>
      <c r="CS18" s="1210"/>
      <c r="CT18" s="1210"/>
      <c r="CU18" s="1210"/>
      <c r="CV18" s="1210"/>
      <c r="CW18" s="1210"/>
      <c r="CX18" s="1210"/>
      <c r="CY18" s="1210"/>
      <c r="CZ18" s="1210"/>
      <c r="DA18" s="1210"/>
      <c r="DB18" s="1210"/>
      <c r="DC18" s="1210"/>
      <c r="DD18" s="1210"/>
      <c r="DE18" s="1210"/>
    </row>
    <row r="19" spans="1:109" x14ac:dyDescent="0.15">
      <c r="DD19" s="1209"/>
      <c r="DE19" s="1209"/>
    </row>
    <row r="20" spans="1:109" x14ac:dyDescent="0.15">
      <c r="DD20" s="1209"/>
      <c r="DE20" s="1209"/>
    </row>
    <row r="21" spans="1:109" ht="17.25" customHeight="1" x14ac:dyDescent="0.15">
      <c r="B21" s="1211"/>
      <c r="C21" s="1212"/>
      <c r="D21" s="1212"/>
      <c r="E21" s="1212"/>
      <c r="F21" s="1212"/>
      <c r="G21" s="1212"/>
      <c r="H21" s="1212"/>
      <c r="I21" s="1212"/>
      <c r="J21" s="1212"/>
      <c r="K21" s="1212"/>
      <c r="L21" s="1212"/>
      <c r="M21" s="1212"/>
      <c r="N21" s="1213"/>
      <c r="O21" s="1212"/>
      <c r="P21" s="1212"/>
      <c r="Q21" s="1212"/>
      <c r="R21" s="1212"/>
      <c r="S21" s="1212"/>
      <c r="T21" s="1212"/>
      <c r="U21" s="1212"/>
      <c r="V21" s="1212"/>
      <c r="W21" s="1212"/>
      <c r="X21" s="1212"/>
      <c r="Y21" s="1212"/>
      <c r="Z21" s="1212"/>
      <c r="AA21" s="1212"/>
      <c r="AB21" s="1212"/>
      <c r="AC21" s="1212"/>
      <c r="AD21" s="1212"/>
      <c r="AE21" s="1212"/>
      <c r="AF21" s="1212"/>
      <c r="AG21" s="1212"/>
      <c r="AH21" s="1212"/>
      <c r="AI21" s="1212"/>
      <c r="AJ21" s="1212"/>
      <c r="AK21" s="1212"/>
      <c r="AL21" s="1212"/>
      <c r="AM21" s="1212"/>
      <c r="AN21" s="1212"/>
      <c r="AO21" s="1212"/>
      <c r="AP21" s="1212"/>
      <c r="AQ21" s="1212"/>
      <c r="AR21" s="1212"/>
      <c r="AS21" s="1212"/>
      <c r="AT21" s="1213"/>
      <c r="AU21" s="1212"/>
      <c r="AV21" s="1212"/>
      <c r="AW21" s="1212"/>
      <c r="AX21" s="1212"/>
      <c r="AY21" s="1212"/>
      <c r="AZ21" s="1212"/>
      <c r="BA21" s="1212"/>
      <c r="BB21" s="1212"/>
      <c r="BC21" s="1212"/>
      <c r="BD21" s="1212"/>
      <c r="BE21" s="1212"/>
      <c r="BF21" s="1213"/>
      <c r="BG21" s="1212"/>
      <c r="BH21" s="1212"/>
      <c r="BI21" s="1212"/>
      <c r="BJ21" s="1212"/>
      <c r="BK21" s="1212"/>
      <c r="BL21" s="1212"/>
      <c r="BM21" s="1212"/>
      <c r="BN21" s="1212"/>
      <c r="BO21" s="1212"/>
      <c r="BP21" s="1212"/>
      <c r="BQ21" s="1212"/>
      <c r="BR21" s="1213"/>
      <c r="BS21" s="1212"/>
      <c r="BT21" s="1212"/>
      <c r="BU21" s="1212"/>
      <c r="BV21" s="1212"/>
      <c r="BW21" s="1212"/>
      <c r="BX21" s="1212"/>
      <c r="BY21" s="1212"/>
      <c r="BZ21" s="1212"/>
      <c r="CA21" s="1212"/>
      <c r="CB21" s="1212"/>
      <c r="CC21" s="1212"/>
      <c r="CD21" s="1213"/>
      <c r="CE21" s="1212"/>
      <c r="CF21" s="1212"/>
      <c r="CG21" s="1212"/>
      <c r="CH21" s="1212"/>
      <c r="CI21" s="1212"/>
      <c r="CJ21" s="1212"/>
      <c r="CK21" s="1212"/>
      <c r="CL21" s="1212"/>
      <c r="CM21" s="1212"/>
      <c r="CN21" s="1212"/>
      <c r="CO21" s="1212"/>
      <c r="CP21" s="1213"/>
      <c r="CQ21" s="1212"/>
      <c r="CR21" s="1212"/>
      <c r="CS21" s="1212"/>
      <c r="CT21" s="1212"/>
      <c r="CU21" s="1212"/>
      <c r="CV21" s="1212"/>
      <c r="CW21" s="1212"/>
      <c r="CX21" s="1212"/>
      <c r="CY21" s="1212"/>
      <c r="CZ21" s="1212"/>
      <c r="DA21" s="1212"/>
      <c r="DB21" s="1213"/>
      <c r="DC21" s="1212"/>
      <c r="DD21" s="1214"/>
      <c r="DE21" s="1209"/>
    </row>
    <row r="22" spans="1:109" ht="17.25" customHeight="1" x14ac:dyDescent="0.15">
      <c r="B22" s="1215"/>
    </row>
    <row r="23" spans="1:109" x14ac:dyDescent="0.15">
      <c r="B23" s="1215"/>
    </row>
    <row r="24" spans="1:109" x14ac:dyDescent="0.15">
      <c r="B24" s="1215"/>
    </row>
    <row r="25" spans="1:109" x14ac:dyDescent="0.15">
      <c r="B25" s="1215"/>
    </row>
    <row r="26" spans="1:109" x14ac:dyDescent="0.15">
      <c r="B26" s="1215"/>
    </row>
    <row r="27" spans="1:109" x14ac:dyDescent="0.15">
      <c r="B27" s="1215"/>
    </row>
    <row r="28" spans="1:109" x14ac:dyDescent="0.15">
      <c r="B28" s="1215"/>
    </row>
    <row r="29" spans="1:109" x14ac:dyDescent="0.15">
      <c r="B29" s="1215"/>
    </row>
    <row r="30" spans="1:109" x14ac:dyDescent="0.15">
      <c r="B30" s="1215"/>
    </row>
    <row r="31" spans="1:109" x14ac:dyDescent="0.15">
      <c r="B31" s="1215"/>
    </row>
    <row r="32" spans="1:109" x14ac:dyDescent="0.15">
      <c r="B32" s="1215"/>
    </row>
    <row r="33" spans="2:109" x14ac:dyDescent="0.15">
      <c r="B33" s="1215"/>
    </row>
    <row r="34" spans="2:109" x14ac:dyDescent="0.15">
      <c r="B34" s="1215"/>
    </row>
    <row r="35" spans="2:109" x14ac:dyDescent="0.15">
      <c r="B35" s="1215"/>
    </row>
    <row r="36" spans="2:109" x14ac:dyDescent="0.15">
      <c r="B36" s="1215"/>
    </row>
    <row r="37" spans="2:109" x14ac:dyDescent="0.15">
      <c r="B37" s="1215"/>
    </row>
    <row r="38" spans="2:109" x14ac:dyDescent="0.15">
      <c r="B38" s="1215"/>
    </row>
    <row r="39" spans="2:109" x14ac:dyDescent="0.15">
      <c r="B39" s="1217"/>
      <c r="C39" s="1218"/>
      <c r="D39" s="1218"/>
      <c r="E39" s="1218"/>
      <c r="F39" s="1218"/>
      <c r="G39" s="1218"/>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c r="AG39" s="1218"/>
      <c r="AH39" s="1218"/>
      <c r="AI39" s="1218"/>
      <c r="AJ39" s="1218"/>
      <c r="AK39" s="1218"/>
      <c r="AL39" s="1218"/>
      <c r="AM39" s="1218"/>
      <c r="AN39" s="1218"/>
      <c r="AO39" s="1218"/>
      <c r="AP39" s="1218"/>
      <c r="AQ39" s="1218"/>
      <c r="AR39" s="1218"/>
      <c r="AS39" s="1218"/>
      <c r="AT39" s="1218"/>
      <c r="AU39" s="1218"/>
      <c r="AV39" s="1218"/>
      <c r="AW39" s="1218"/>
      <c r="AX39" s="1218"/>
      <c r="AY39" s="1218"/>
      <c r="AZ39" s="1218"/>
      <c r="BA39" s="1218"/>
      <c r="BB39" s="1218"/>
      <c r="BC39" s="1218"/>
      <c r="BD39" s="1218"/>
      <c r="BE39" s="1218"/>
      <c r="BF39" s="1218"/>
      <c r="BG39" s="1218"/>
      <c r="BH39" s="1218"/>
      <c r="BI39" s="1218"/>
      <c r="BJ39" s="1218"/>
      <c r="BK39" s="1218"/>
      <c r="BL39" s="1218"/>
      <c r="BM39" s="1218"/>
      <c r="BN39" s="1218"/>
      <c r="BO39" s="1218"/>
      <c r="BP39" s="1218"/>
      <c r="BQ39" s="1218"/>
      <c r="BR39" s="1218"/>
      <c r="BS39" s="1218"/>
      <c r="BT39" s="1218"/>
      <c r="BU39" s="1218"/>
      <c r="BV39" s="1218"/>
      <c r="BW39" s="1218"/>
      <c r="BX39" s="1218"/>
      <c r="BY39" s="1218"/>
      <c r="BZ39" s="1218"/>
      <c r="CA39" s="1218"/>
      <c r="CB39" s="1218"/>
      <c r="CC39" s="1218"/>
      <c r="CD39" s="1218"/>
      <c r="CE39" s="1218"/>
      <c r="CF39" s="1218"/>
      <c r="CG39" s="1218"/>
      <c r="CH39" s="1218"/>
      <c r="CI39" s="1218"/>
      <c r="CJ39" s="1218"/>
      <c r="CK39" s="1218"/>
      <c r="CL39" s="1218"/>
      <c r="CM39" s="1218"/>
      <c r="CN39" s="1218"/>
      <c r="CO39" s="1218"/>
      <c r="CP39" s="1218"/>
      <c r="CQ39" s="1218"/>
      <c r="CR39" s="1218"/>
      <c r="CS39" s="1218"/>
      <c r="CT39" s="1218"/>
      <c r="CU39" s="1218"/>
      <c r="CV39" s="1218"/>
      <c r="CW39" s="1218"/>
      <c r="CX39" s="1218"/>
      <c r="CY39" s="1218"/>
      <c r="CZ39" s="1218"/>
      <c r="DA39" s="1218"/>
      <c r="DB39" s="1218"/>
      <c r="DC39" s="1218"/>
      <c r="DD39" s="1219"/>
    </row>
    <row r="40" spans="2:109" x14ac:dyDescent="0.15">
      <c r="B40" s="1220"/>
      <c r="DD40" s="1220"/>
      <c r="DE40" s="1209"/>
    </row>
    <row r="41" spans="2:109" ht="17.25" x14ac:dyDescent="0.15">
      <c r="B41" s="1221" t="s">
        <v>604</v>
      </c>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2"/>
      <c r="AI41" s="1212"/>
      <c r="AJ41" s="1212"/>
      <c r="AK41" s="1212"/>
      <c r="AL41" s="1212"/>
      <c r="AM41" s="1212"/>
      <c r="AN41" s="1212"/>
      <c r="AO41" s="1212"/>
      <c r="AP41" s="1212"/>
      <c r="AQ41" s="1212"/>
      <c r="AR41" s="1212"/>
      <c r="AS41" s="1212"/>
      <c r="AT41" s="1212"/>
      <c r="AU41" s="1212"/>
      <c r="AV41" s="1212"/>
      <c r="AW41" s="1212"/>
      <c r="AX41" s="1212"/>
      <c r="AY41" s="1212"/>
      <c r="AZ41" s="1212"/>
      <c r="BA41" s="1212"/>
      <c r="BB41" s="1212"/>
      <c r="BC41" s="1212"/>
      <c r="BD41" s="1212"/>
      <c r="BE41" s="1212"/>
      <c r="BF41" s="1212"/>
      <c r="BG41" s="1212"/>
      <c r="BH41" s="1212"/>
      <c r="BI41" s="1212"/>
      <c r="BJ41" s="1212"/>
      <c r="BK41" s="1212"/>
      <c r="BL41" s="1212"/>
      <c r="BM41" s="1212"/>
      <c r="BN41" s="1212"/>
      <c r="BO41" s="1212"/>
      <c r="BP41" s="1212"/>
      <c r="BQ41" s="1212"/>
      <c r="BR41" s="1212"/>
      <c r="BS41" s="1212"/>
      <c r="BT41" s="1212"/>
      <c r="BU41" s="1212"/>
      <c r="BV41" s="1212"/>
      <c r="BW41" s="1212"/>
      <c r="BX41" s="1212"/>
      <c r="BY41" s="1212"/>
      <c r="BZ41" s="1212"/>
      <c r="CA41" s="1212"/>
      <c r="CB41" s="1212"/>
      <c r="CC41" s="1212"/>
      <c r="CD41" s="1212"/>
      <c r="CE41" s="1212"/>
      <c r="CF41" s="1212"/>
      <c r="CG41" s="1212"/>
      <c r="CH41" s="1212"/>
      <c r="CI41" s="1212"/>
      <c r="CJ41" s="1212"/>
      <c r="CK41" s="1212"/>
      <c r="CL41" s="1212"/>
      <c r="CM41" s="1212"/>
      <c r="CN41" s="1212"/>
      <c r="CO41" s="1212"/>
      <c r="CP41" s="1212"/>
      <c r="CQ41" s="1212"/>
      <c r="CR41" s="1212"/>
      <c r="CS41" s="1212"/>
      <c r="CT41" s="1212"/>
      <c r="CU41" s="1212"/>
      <c r="CV41" s="1212"/>
      <c r="CW41" s="1212"/>
      <c r="CX41" s="1212"/>
      <c r="CY41" s="1212"/>
      <c r="CZ41" s="1212"/>
      <c r="DA41" s="1212"/>
      <c r="DB41" s="1212"/>
      <c r="DC41" s="1212"/>
      <c r="DD41" s="1214"/>
    </row>
    <row r="42" spans="2:109" x14ac:dyDescent="0.15">
      <c r="B42" s="1215"/>
      <c r="G42" s="1222"/>
      <c r="I42" s="1223"/>
      <c r="J42" s="1223"/>
      <c r="K42" s="1223"/>
      <c r="AM42" s="1222"/>
      <c r="AN42" s="1222" t="s">
        <v>605</v>
      </c>
      <c r="AP42" s="1223"/>
      <c r="AQ42" s="1223"/>
      <c r="AR42" s="1223"/>
      <c r="AY42" s="1222"/>
      <c r="BA42" s="1223"/>
      <c r="BB42" s="1223"/>
      <c r="BC42" s="1223"/>
      <c r="BK42" s="1222"/>
      <c r="BM42" s="1223"/>
      <c r="BN42" s="1223"/>
      <c r="BO42" s="1223"/>
      <c r="BW42" s="1222"/>
      <c r="BY42" s="1223"/>
      <c r="BZ42" s="1223"/>
      <c r="CA42" s="1223"/>
      <c r="CI42" s="1222"/>
      <c r="CK42" s="1223"/>
      <c r="CL42" s="1223"/>
      <c r="CM42" s="1223"/>
      <c r="CU42" s="1222"/>
      <c r="CW42" s="1223"/>
      <c r="CX42" s="1223"/>
      <c r="CY42" s="1223"/>
    </row>
    <row r="43" spans="2:109" ht="13.5" customHeight="1" x14ac:dyDescent="0.15">
      <c r="B43" s="1215"/>
      <c r="AN43" s="1224" t="s">
        <v>606</v>
      </c>
      <c r="AO43" s="1225"/>
      <c r="AP43" s="1225"/>
      <c r="AQ43" s="1225"/>
      <c r="AR43" s="1225"/>
      <c r="AS43" s="1225"/>
      <c r="AT43" s="1225"/>
      <c r="AU43" s="1225"/>
      <c r="AV43" s="1225"/>
      <c r="AW43" s="1225"/>
      <c r="AX43" s="1225"/>
      <c r="AY43" s="1225"/>
      <c r="AZ43" s="1225"/>
      <c r="BA43" s="1225"/>
      <c r="BB43" s="1225"/>
      <c r="BC43" s="1225"/>
      <c r="BD43" s="1225"/>
      <c r="BE43" s="1225"/>
      <c r="BF43" s="1225"/>
      <c r="BG43" s="1225"/>
      <c r="BH43" s="1225"/>
      <c r="BI43" s="1225"/>
      <c r="BJ43" s="1225"/>
      <c r="BK43" s="1225"/>
      <c r="BL43" s="1225"/>
      <c r="BM43" s="1225"/>
      <c r="BN43" s="1225"/>
      <c r="BO43" s="1225"/>
      <c r="BP43" s="1225"/>
      <c r="BQ43" s="1225"/>
      <c r="BR43" s="1225"/>
      <c r="BS43" s="1225"/>
      <c r="BT43" s="1225"/>
      <c r="BU43" s="1225"/>
      <c r="BV43" s="1225"/>
      <c r="BW43" s="1225"/>
      <c r="BX43" s="1225"/>
      <c r="BY43" s="1225"/>
      <c r="BZ43" s="1225"/>
      <c r="CA43" s="1225"/>
      <c r="CB43" s="1225"/>
      <c r="CC43" s="1225"/>
      <c r="CD43" s="1225"/>
      <c r="CE43" s="1225"/>
      <c r="CF43" s="1225"/>
      <c r="CG43" s="1225"/>
      <c r="CH43" s="1225"/>
      <c r="CI43" s="1225"/>
      <c r="CJ43" s="1225"/>
      <c r="CK43" s="1225"/>
      <c r="CL43" s="1225"/>
      <c r="CM43" s="1225"/>
      <c r="CN43" s="1225"/>
      <c r="CO43" s="1225"/>
      <c r="CP43" s="1225"/>
      <c r="CQ43" s="1225"/>
      <c r="CR43" s="1225"/>
      <c r="CS43" s="1225"/>
      <c r="CT43" s="1225"/>
      <c r="CU43" s="1225"/>
      <c r="CV43" s="1225"/>
      <c r="CW43" s="1225"/>
      <c r="CX43" s="1225"/>
      <c r="CY43" s="1225"/>
      <c r="CZ43" s="1225"/>
      <c r="DA43" s="1225"/>
      <c r="DB43" s="1225"/>
      <c r="DC43" s="1226"/>
    </row>
    <row r="44" spans="2:109" x14ac:dyDescent="0.15">
      <c r="B44" s="1215"/>
      <c r="AN44" s="1227"/>
      <c r="AO44" s="1228"/>
      <c r="AP44" s="1228"/>
      <c r="AQ44" s="1228"/>
      <c r="AR44" s="1228"/>
      <c r="AS44" s="1228"/>
      <c r="AT44" s="1228"/>
      <c r="AU44" s="1228"/>
      <c r="AV44" s="1228"/>
      <c r="AW44" s="1228"/>
      <c r="AX44" s="1228"/>
      <c r="AY44" s="1228"/>
      <c r="AZ44" s="1228"/>
      <c r="BA44" s="1228"/>
      <c r="BB44" s="1228"/>
      <c r="BC44" s="1228"/>
      <c r="BD44" s="1228"/>
      <c r="BE44" s="1228"/>
      <c r="BF44" s="1228"/>
      <c r="BG44" s="1228"/>
      <c r="BH44" s="1228"/>
      <c r="BI44" s="1228"/>
      <c r="BJ44" s="1228"/>
      <c r="BK44" s="1228"/>
      <c r="BL44" s="1228"/>
      <c r="BM44" s="1228"/>
      <c r="BN44" s="1228"/>
      <c r="BO44" s="1228"/>
      <c r="BP44" s="1228"/>
      <c r="BQ44" s="1228"/>
      <c r="BR44" s="1228"/>
      <c r="BS44" s="1228"/>
      <c r="BT44" s="1228"/>
      <c r="BU44" s="1228"/>
      <c r="BV44" s="1228"/>
      <c r="BW44" s="1228"/>
      <c r="BX44" s="1228"/>
      <c r="BY44" s="1228"/>
      <c r="BZ44" s="1228"/>
      <c r="CA44" s="1228"/>
      <c r="CB44" s="1228"/>
      <c r="CC44" s="1228"/>
      <c r="CD44" s="1228"/>
      <c r="CE44" s="1228"/>
      <c r="CF44" s="1228"/>
      <c r="CG44" s="1228"/>
      <c r="CH44" s="1228"/>
      <c r="CI44" s="1228"/>
      <c r="CJ44" s="1228"/>
      <c r="CK44" s="1228"/>
      <c r="CL44" s="1228"/>
      <c r="CM44" s="1228"/>
      <c r="CN44" s="1228"/>
      <c r="CO44" s="1228"/>
      <c r="CP44" s="1228"/>
      <c r="CQ44" s="1228"/>
      <c r="CR44" s="1228"/>
      <c r="CS44" s="1228"/>
      <c r="CT44" s="1228"/>
      <c r="CU44" s="1228"/>
      <c r="CV44" s="1228"/>
      <c r="CW44" s="1228"/>
      <c r="CX44" s="1228"/>
      <c r="CY44" s="1228"/>
      <c r="CZ44" s="1228"/>
      <c r="DA44" s="1228"/>
      <c r="DB44" s="1228"/>
      <c r="DC44" s="1229"/>
    </row>
    <row r="45" spans="2:109" x14ac:dyDescent="0.15">
      <c r="B45" s="1215"/>
      <c r="AN45" s="1227"/>
      <c r="AO45" s="1228"/>
      <c r="AP45" s="1228"/>
      <c r="AQ45" s="1228"/>
      <c r="AR45" s="1228"/>
      <c r="AS45" s="1228"/>
      <c r="AT45" s="1228"/>
      <c r="AU45" s="1228"/>
      <c r="AV45" s="1228"/>
      <c r="AW45" s="1228"/>
      <c r="AX45" s="1228"/>
      <c r="AY45" s="1228"/>
      <c r="AZ45" s="1228"/>
      <c r="BA45" s="1228"/>
      <c r="BB45" s="1228"/>
      <c r="BC45" s="1228"/>
      <c r="BD45" s="1228"/>
      <c r="BE45" s="1228"/>
      <c r="BF45" s="1228"/>
      <c r="BG45" s="1228"/>
      <c r="BH45" s="1228"/>
      <c r="BI45" s="1228"/>
      <c r="BJ45" s="1228"/>
      <c r="BK45" s="1228"/>
      <c r="BL45" s="1228"/>
      <c r="BM45" s="1228"/>
      <c r="BN45" s="1228"/>
      <c r="BO45" s="1228"/>
      <c r="BP45" s="1228"/>
      <c r="BQ45" s="1228"/>
      <c r="BR45" s="1228"/>
      <c r="BS45" s="1228"/>
      <c r="BT45" s="1228"/>
      <c r="BU45" s="1228"/>
      <c r="BV45" s="1228"/>
      <c r="BW45" s="1228"/>
      <c r="BX45" s="1228"/>
      <c r="BY45" s="1228"/>
      <c r="BZ45" s="1228"/>
      <c r="CA45" s="1228"/>
      <c r="CB45" s="1228"/>
      <c r="CC45" s="1228"/>
      <c r="CD45" s="1228"/>
      <c r="CE45" s="1228"/>
      <c r="CF45" s="1228"/>
      <c r="CG45" s="1228"/>
      <c r="CH45" s="1228"/>
      <c r="CI45" s="1228"/>
      <c r="CJ45" s="1228"/>
      <c r="CK45" s="1228"/>
      <c r="CL45" s="1228"/>
      <c r="CM45" s="1228"/>
      <c r="CN45" s="1228"/>
      <c r="CO45" s="1228"/>
      <c r="CP45" s="1228"/>
      <c r="CQ45" s="1228"/>
      <c r="CR45" s="1228"/>
      <c r="CS45" s="1228"/>
      <c r="CT45" s="1228"/>
      <c r="CU45" s="1228"/>
      <c r="CV45" s="1228"/>
      <c r="CW45" s="1228"/>
      <c r="CX45" s="1228"/>
      <c r="CY45" s="1228"/>
      <c r="CZ45" s="1228"/>
      <c r="DA45" s="1228"/>
      <c r="DB45" s="1228"/>
      <c r="DC45" s="1229"/>
    </row>
    <row r="46" spans="2:109" x14ac:dyDescent="0.15">
      <c r="B46" s="1215"/>
      <c r="AN46" s="1227"/>
      <c r="AO46" s="1228"/>
      <c r="AP46" s="1228"/>
      <c r="AQ46" s="1228"/>
      <c r="AR46" s="1228"/>
      <c r="AS46" s="1228"/>
      <c r="AT46" s="1228"/>
      <c r="AU46" s="1228"/>
      <c r="AV46" s="1228"/>
      <c r="AW46" s="1228"/>
      <c r="AX46" s="1228"/>
      <c r="AY46" s="1228"/>
      <c r="AZ46" s="1228"/>
      <c r="BA46" s="1228"/>
      <c r="BB46" s="1228"/>
      <c r="BC46" s="1228"/>
      <c r="BD46" s="1228"/>
      <c r="BE46" s="1228"/>
      <c r="BF46" s="1228"/>
      <c r="BG46" s="1228"/>
      <c r="BH46" s="1228"/>
      <c r="BI46" s="1228"/>
      <c r="BJ46" s="1228"/>
      <c r="BK46" s="1228"/>
      <c r="BL46" s="1228"/>
      <c r="BM46" s="1228"/>
      <c r="BN46" s="1228"/>
      <c r="BO46" s="1228"/>
      <c r="BP46" s="1228"/>
      <c r="BQ46" s="1228"/>
      <c r="BR46" s="1228"/>
      <c r="BS46" s="1228"/>
      <c r="BT46" s="1228"/>
      <c r="BU46" s="1228"/>
      <c r="BV46" s="1228"/>
      <c r="BW46" s="1228"/>
      <c r="BX46" s="1228"/>
      <c r="BY46" s="1228"/>
      <c r="BZ46" s="1228"/>
      <c r="CA46" s="1228"/>
      <c r="CB46" s="1228"/>
      <c r="CC46" s="1228"/>
      <c r="CD46" s="1228"/>
      <c r="CE46" s="1228"/>
      <c r="CF46" s="1228"/>
      <c r="CG46" s="1228"/>
      <c r="CH46" s="1228"/>
      <c r="CI46" s="1228"/>
      <c r="CJ46" s="1228"/>
      <c r="CK46" s="1228"/>
      <c r="CL46" s="1228"/>
      <c r="CM46" s="1228"/>
      <c r="CN46" s="1228"/>
      <c r="CO46" s="1228"/>
      <c r="CP46" s="1228"/>
      <c r="CQ46" s="1228"/>
      <c r="CR46" s="1228"/>
      <c r="CS46" s="1228"/>
      <c r="CT46" s="1228"/>
      <c r="CU46" s="1228"/>
      <c r="CV46" s="1228"/>
      <c r="CW46" s="1228"/>
      <c r="CX46" s="1228"/>
      <c r="CY46" s="1228"/>
      <c r="CZ46" s="1228"/>
      <c r="DA46" s="1228"/>
      <c r="DB46" s="1228"/>
      <c r="DC46" s="1229"/>
    </row>
    <row r="47" spans="2:109" x14ac:dyDescent="0.15">
      <c r="B47" s="1215"/>
      <c r="AN47" s="1230"/>
      <c r="AO47" s="1231"/>
      <c r="AP47" s="1231"/>
      <c r="AQ47" s="1231"/>
      <c r="AR47" s="1231"/>
      <c r="AS47" s="1231"/>
      <c r="AT47" s="1231"/>
      <c r="AU47" s="1231"/>
      <c r="AV47" s="1231"/>
      <c r="AW47" s="1231"/>
      <c r="AX47" s="1231"/>
      <c r="AY47" s="1231"/>
      <c r="AZ47" s="1231"/>
      <c r="BA47" s="1231"/>
      <c r="BB47" s="1231"/>
      <c r="BC47" s="1231"/>
      <c r="BD47" s="1231"/>
      <c r="BE47" s="1231"/>
      <c r="BF47" s="1231"/>
      <c r="BG47" s="1231"/>
      <c r="BH47" s="1231"/>
      <c r="BI47" s="1231"/>
      <c r="BJ47" s="1231"/>
      <c r="BK47" s="1231"/>
      <c r="BL47" s="1231"/>
      <c r="BM47" s="1231"/>
      <c r="BN47" s="1231"/>
      <c r="BO47" s="1231"/>
      <c r="BP47" s="1231"/>
      <c r="BQ47" s="1231"/>
      <c r="BR47" s="1231"/>
      <c r="BS47" s="1231"/>
      <c r="BT47" s="1231"/>
      <c r="BU47" s="1231"/>
      <c r="BV47" s="1231"/>
      <c r="BW47" s="1231"/>
      <c r="BX47" s="1231"/>
      <c r="BY47" s="1231"/>
      <c r="BZ47" s="1231"/>
      <c r="CA47" s="1231"/>
      <c r="CB47" s="1231"/>
      <c r="CC47" s="1231"/>
      <c r="CD47" s="1231"/>
      <c r="CE47" s="1231"/>
      <c r="CF47" s="1231"/>
      <c r="CG47" s="1231"/>
      <c r="CH47" s="1231"/>
      <c r="CI47" s="1231"/>
      <c r="CJ47" s="1231"/>
      <c r="CK47" s="1231"/>
      <c r="CL47" s="1231"/>
      <c r="CM47" s="1231"/>
      <c r="CN47" s="1231"/>
      <c r="CO47" s="1231"/>
      <c r="CP47" s="1231"/>
      <c r="CQ47" s="1231"/>
      <c r="CR47" s="1231"/>
      <c r="CS47" s="1231"/>
      <c r="CT47" s="1231"/>
      <c r="CU47" s="1231"/>
      <c r="CV47" s="1231"/>
      <c r="CW47" s="1231"/>
      <c r="CX47" s="1231"/>
      <c r="CY47" s="1231"/>
      <c r="CZ47" s="1231"/>
      <c r="DA47" s="1231"/>
      <c r="DB47" s="1231"/>
      <c r="DC47" s="1232"/>
    </row>
    <row r="48" spans="2:109" x14ac:dyDescent="0.15">
      <c r="B48" s="1215"/>
      <c r="H48" s="1233"/>
      <c r="I48" s="1233"/>
      <c r="J48" s="1233"/>
      <c r="AN48" s="1233"/>
      <c r="AO48" s="1233"/>
      <c r="AP48" s="1233"/>
      <c r="AZ48" s="1233"/>
      <c r="BA48" s="1233"/>
      <c r="BB48" s="1233"/>
      <c r="BL48" s="1233"/>
      <c r="BM48" s="1233"/>
      <c r="BN48" s="1233"/>
      <c r="BX48" s="1233"/>
      <c r="BY48" s="1233"/>
      <c r="BZ48" s="1233"/>
      <c r="CJ48" s="1233"/>
      <c r="CK48" s="1233"/>
      <c r="CL48" s="1233"/>
      <c r="CV48" s="1233"/>
      <c r="CW48" s="1233"/>
      <c r="CX48" s="1233"/>
    </row>
    <row r="49" spans="1:109" x14ac:dyDescent="0.15">
      <c r="B49" s="1215"/>
      <c r="AN49" s="1209" t="s">
        <v>607</v>
      </c>
    </row>
    <row r="50" spans="1:109" x14ac:dyDescent="0.15">
      <c r="B50" s="1215"/>
      <c r="G50" s="1234"/>
      <c r="H50" s="1234"/>
      <c r="I50" s="1234"/>
      <c r="J50" s="1234"/>
      <c r="K50" s="1235"/>
      <c r="L50" s="1235"/>
      <c r="M50" s="1236"/>
      <c r="N50" s="1236"/>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40" t="s">
        <v>561</v>
      </c>
      <c r="BQ50" s="1240"/>
      <c r="BR50" s="1240"/>
      <c r="BS50" s="1240"/>
      <c r="BT50" s="1240"/>
      <c r="BU50" s="1240"/>
      <c r="BV50" s="1240"/>
      <c r="BW50" s="1240"/>
      <c r="BX50" s="1240" t="s">
        <v>562</v>
      </c>
      <c r="BY50" s="1240"/>
      <c r="BZ50" s="1240"/>
      <c r="CA50" s="1240"/>
      <c r="CB50" s="1240"/>
      <c r="CC50" s="1240"/>
      <c r="CD50" s="1240"/>
      <c r="CE50" s="1240"/>
      <c r="CF50" s="1240" t="s">
        <v>563</v>
      </c>
      <c r="CG50" s="1240"/>
      <c r="CH50" s="1240"/>
      <c r="CI50" s="1240"/>
      <c r="CJ50" s="1240"/>
      <c r="CK50" s="1240"/>
      <c r="CL50" s="1240"/>
      <c r="CM50" s="1240"/>
      <c r="CN50" s="1240" t="s">
        <v>564</v>
      </c>
      <c r="CO50" s="1240"/>
      <c r="CP50" s="1240"/>
      <c r="CQ50" s="1240"/>
      <c r="CR50" s="1240"/>
      <c r="CS50" s="1240"/>
      <c r="CT50" s="1240"/>
      <c r="CU50" s="1240"/>
      <c r="CV50" s="1240" t="s">
        <v>565</v>
      </c>
      <c r="CW50" s="1240"/>
      <c r="CX50" s="1240"/>
      <c r="CY50" s="1240"/>
      <c r="CZ50" s="1240"/>
      <c r="DA50" s="1240"/>
      <c r="DB50" s="1240"/>
      <c r="DC50" s="1240"/>
    </row>
    <row r="51" spans="1:109" ht="13.5" customHeight="1" x14ac:dyDescent="0.15">
      <c r="B51" s="1215"/>
      <c r="G51" s="1241"/>
      <c r="H51" s="1241"/>
      <c r="I51" s="1242"/>
      <c r="J51" s="1242"/>
      <c r="K51" s="1243"/>
      <c r="L51" s="1243"/>
      <c r="M51" s="1243"/>
      <c r="N51" s="1243"/>
      <c r="AM51" s="1233"/>
      <c r="AN51" s="1244" t="s">
        <v>608</v>
      </c>
      <c r="AO51" s="1244"/>
      <c r="AP51" s="1244"/>
      <c r="AQ51" s="1244"/>
      <c r="AR51" s="1244"/>
      <c r="AS51" s="1244"/>
      <c r="AT51" s="1244"/>
      <c r="AU51" s="1244"/>
      <c r="AV51" s="1244"/>
      <c r="AW51" s="1244"/>
      <c r="AX51" s="1244"/>
      <c r="AY51" s="1244"/>
      <c r="AZ51" s="1244"/>
      <c r="BA51" s="1244"/>
      <c r="BB51" s="1244" t="s">
        <v>609</v>
      </c>
      <c r="BC51" s="1244"/>
      <c r="BD51" s="1244"/>
      <c r="BE51" s="1244"/>
      <c r="BF51" s="1244"/>
      <c r="BG51" s="1244"/>
      <c r="BH51" s="1244"/>
      <c r="BI51" s="1244"/>
      <c r="BJ51" s="1244"/>
      <c r="BK51" s="1244"/>
      <c r="BL51" s="1244"/>
      <c r="BM51" s="1244"/>
      <c r="BN51" s="1244"/>
      <c r="BO51" s="1244"/>
      <c r="BP51" s="1245">
        <v>46.7</v>
      </c>
      <c r="BQ51" s="1245"/>
      <c r="BR51" s="1245"/>
      <c r="BS51" s="1245"/>
      <c r="BT51" s="1245"/>
      <c r="BU51" s="1245"/>
      <c r="BV51" s="1245"/>
      <c r="BW51" s="1245"/>
      <c r="BX51" s="1245">
        <v>46.8</v>
      </c>
      <c r="BY51" s="1245"/>
      <c r="BZ51" s="1245"/>
      <c r="CA51" s="1245"/>
      <c r="CB51" s="1245"/>
      <c r="CC51" s="1245"/>
      <c r="CD51" s="1245"/>
      <c r="CE51" s="1245"/>
      <c r="CF51" s="1245">
        <v>49.9</v>
      </c>
      <c r="CG51" s="1245"/>
      <c r="CH51" s="1245"/>
      <c r="CI51" s="1245"/>
      <c r="CJ51" s="1245"/>
      <c r="CK51" s="1245"/>
      <c r="CL51" s="1245"/>
      <c r="CM51" s="1245"/>
      <c r="CN51" s="1245">
        <v>38.9</v>
      </c>
      <c r="CO51" s="1245"/>
      <c r="CP51" s="1245"/>
      <c r="CQ51" s="1245"/>
      <c r="CR51" s="1245"/>
      <c r="CS51" s="1245"/>
      <c r="CT51" s="1245"/>
      <c r="CU51" s="1245"/>
      <c r="CV51" s="1245">
        <v>21.1</v>
      </c>
      <c r="CW51" s="1245"/>
      <c r="CX51" s="1245"/>
      <c r="CY51" s="1245"/>
      <c r="CZ51" s="1245"/>
      <c r="DA51" s="1245"/>
      <c r="DB51" s="1245"/>
      <c r="DC51" s="1245"/>
    </row>
    <row r="52" spans="1:109" x14ac:dyDescent="0.15">
      <c r="B52" s="1215"/>
      <c r="G52" s="1241"/>
      <c r="H52" s="1241"/>
      <c r="I52" s="1242"/>
      <c r="J52" s="1242"/>
      <c r="K52" s="1243"/>
      <c r="L52" s="1243"/>
      <c r="M52" s="1243"/>
      <c r="N52" s="1243"/>
      <c r="AM52" s="1233"/>
      <c r="AN52" s="1244"/>
      <c r="AO52" s="1244"/>
      <c r="AP52" s="1244"/>
      <c r="AQ52" s="1244"/>
      <c r="AR52" s="1244"/>
      <c r="AS52" s="1244"/>
      <c r="AT52" s="1244"/>
      <c r="AU52" s="1244"/>
      <c r="AV52" s="1244"/>
      <c r="AW52" s="1244"/>
      <c r="AX52" s="1244"/>
      <c r="AY52" s="1244"/>
      <c r="AZ52" s="1244"/>
      <c r="BA52" s="1244"/>
      <c r="BB52" s="1244"/>
      <c r="BC52" s="1244"/>
      <c r="BD52" s="1244"/>
      <c r="BE52" s="1244"/>
      <c r="BF52" s="1244"/>
      <c r="BG52" s="1244"/>
      <c r="BH52" s="1244"/>
      <c r="BI52" s="1244"/>
      <c r="BJ52" s="1244"/>
      <c r="BK52" s="1244"/>
      <c r="BL52" s="1244"/>
      <c r="BM52" s="1244"/>
      <c r="BN52" s="1244"/>
      <c r="BO52" s="1244"/>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1223"/>
      <c r="B53" s="1215"/>
      <c r="G53" s="1241"/>
      <c r="H53" s="1241"/>
      <c r="I53" s="1234"/>
      <c r="J53" s="1234"/>
      <c r="K53" s="1243"/>
      <c r="L53" s="1243"/>
      <c r="M53" s="1243"/>
      <c r="N53" s="1243"/>
      <c r="AM53" s="1233"/>
      <c r="AN53" s="1244"/>
      <c r="AO53" s="1244"/>
      <c r="AP53" s="1244"/>
      <c r="AQ53" s="1244"/>
      <c r="AR53" s="1244"/>
      <c r="AS53" s="1244"/>
      <c r="AT53" s="1244"/>
      <c r="AU53" s="1244"/>
      <c r="AV53" s="1244"/>
      <c r="AW53" s="1244"/>
      <c r="AX53" s="1244"/>
      <c r="AY53" s="1244"/>
      <c r="AZ53" s="1244"/>
      <c r="BA53" s="1244"/>
      <c r="BB53" s="1244" t="s">
        <v>610</v>
      </c>
      <c r="BC53" s="1244"/>
      <c r="BD53" s="1244"/>
      <c r="BE53" s="1244"/>
      <c r="BF53" s="1244"/>
      <c r="BG53" s="1244"/>
      <c r="BH53" s="1244"/>
      <c r="BI53" s="1244"/>
      <c r="BJ53" s="1244"/>
      <c r="BK53" s="1244"/>
      <c r="BL53" s="1244"/>
      <c r="BM53" s="1244"/>
      <c r="BN53" s="1244"/>
      <c r="BO53" s="1244"/>
      <c r="BP53" s="1245">
        <v>45.9</v>
      </c>
      <c r="BQ53" s="1245"/>
      <c r="BR53" s="1245"/>
      <c r="BS53" s="1245"/>
      <c r="BT53" s="1245"/>
      <c r="BU53" s="1245"/>
      <c r="BV53" s="1245"/>
      <c r="BW53" s="1245"/>
      <c r="BX53" s="1245">
        <v>47.4</v>
      </c>
      <c r="BY53" s="1245"/>
      <c r="BZ53" s="1245"/>
      <c r="CA53" s="1245"/>
      <c r="CB53" s="1245"/>
      <c r="CC53" s="1245"/>
      <c r="CD53" s="1245"/>
      <c r="CE53" s="1245"/>
      <c r="CF53" s="1245">
        <v>48.7</v>
      </c>
      <c r="CG53" s="1245"/>
      <c r="CH53" s="1245"/>
      <c r="CI53" s="1245"/>
      <c r="CJ53" s="1245"/>
      <c r="CK53" s="1245"/>
      <c r="CL53" s="1245"/>
      <c r="CM53" s="1245"/>
      <c r="CN53" s="1245">
        <v>50.7</v>
      </c>
      <c r="CO53" s="1245"/>
      <c r="CP53" s="1245"/>
      <c r="CQ53" s="1245"/>
      <c r="CR53" s="1245"/>
      <c r="CS53" s="1245"/>
      <c r="CT53" s="1245"/>
      <c r="CU53" s="1245"/>
      <c r="CV53" s="1245">
        <v>52.8</v>
      </c>
      <c r="CW53" s="1245"/>
      <c r="CX53" s="1245"/>
      <c r="CY53" s="1245"/>
      <c r="CZ53" s="1245"/>
      <c r="DA53" s="1245"/>
      <c r="DB53" s="1245"/>
      <c r="DC53" s="1245"/>
    </row>
    <row r="54" spans="1:109" x14ac:dyDescent="0.15">
      <c r="A54" s="1223"/>
      <c r="B54" s="1215"/>
      <c r="G54" s="1241"/>
      <c r="H54" s="1241"/>
      <c r="I54" s="1234"/>
      <c r="J54" s="1234"/>
      <c r="K54" s="1243"/>
      <c r="L54" s="1243"/>
      <c r="M54" s="1243"/>
      <c r="N54" s="1243"/>
      <c r="AM54" s="1233"/>
      <c r="AN54" s="1244"/>
      <c r="AO54" s="1244"/>
      <c r="AP54" s="1244"/>
      <c r="AQ54" s="1244"/>
      <c r="AR54" s="1244"/>
      <c r="AS54" s="1244"/>
      <c r="AT54" s="1244"/>
      <c r="AU54" s="1244"/>
      <c r="AV54" s="1244"/>
      <c r="AW54" s="1244"/>
      <c r="AX54" s="1244"/>
      <c r="AY54" s="1244"/>
      <c r="AZ54" s="1244"/>
      <c r="BA54" s="1244"/>
      <c r="BB54" s="1244"/>
      <c r="BC54" s="1244"/>
      <c r="BD54" s="1244"/>
      <c r="BE54" s="1244"/>
      <c r="BF54" s="1244"/>
      <c r="BG54" s="1244"/>
      <c r="BH54" s="1244"/>
      <c r="BI54" s="1244"/>
      <c r="BJ54" s="1244"/>
      <c r="BK54" s="1244"/>
      <c r="BL54" s="1244"/>
      <c r="BM54" s="1244"/>
      <c r="BN54" s="1244"/>
      <c r="BO54" s="1244"/>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1223"/>
      <c r="B55" s="1215"/>
      <c r="G55" s="1234"/>
      <c r="H55" s="1234"/>
      <c r="I55" s="1234"/>
      <c r="J55" s="1234"/>
      <c r="K55" s="1243"/>
      <c r="L55" s="1243"/>
      <c r="M55" s="1243"/>
      <c r="N55" s="1243"/>
      <c r="AN55" s="1240" t="s">
        <v>611</v>
      </c>
      <c r="AO55" s="1240"/>
      <c r="AP55" s="1240"/>
      <c r="AQ55" s="1240"/>
      <c r="AR55" s="1240"/>
      <c r="AS55" s="1240"/>
      <c r="AT55" s="1240"/>
      <c r="AU55" s="1240"/>
      <c r="AV55" s="1240"/>
      <c r="AW55" s="1240"/>
      <c r="AX55" s="1240"/>
      <c r="AY55" s="1240"/>
      <c r="AZ55" s="1240"/>
      <c r="BA55" s="1240"/>
      <c r="BB55" s="1244" t="s">
        <v>609</v>
      </c>
      <c r="BC55" s="1244"/>
      <c r="BD55" s="1244"/>
      <c r="BE55" s="1244"/>
      <c r="BF55" s="1244"/>
      <c r="BG55" s="1244"/>
      <c r="BH55" s="1244"/>
      <c r="BI55" s="1244"/>
      <c r="BJ55" s="1244"/>
      <c r="BK55" s="1244"/>
      <c r="BL55" s="1244"/>
      <c r="BM55" s="1244"/>
      <c r="BN55" s="1244"/>
      <c r="BO55" s="1244"/>
      <c r="BP55" s="1245">
        <v>14</v>
      </c>
      <c r="BQ55" s="1245"/>
      <c r="BR55" s="1245"/>
      <c r="BS55" s="1245"/>
      <c r="BT55" s="1245"/>
      <c r="BU55" s="1245"/>
      <c r="BV55" s="1245"/>
      <c r="BW55" s="1245"/>
      <c r="BX55" s="1245">
        <v>11.4</v>
      </c>
      <c r="BY55" s="1245"/>
      <c r="BZ55" s="1245"/>
      <c r="CA55" s="1245"/>
      <c r="CB55" s="1245"/>
      <c r="CC55" s="1245"/>
      <c r="CD55" s="1245"/>
      <c r="CE55" s="1245"/>
      <c r="CF55" s="1245">
        <v>10.4</v>
      </c>
      <c r="CG55" s="1245"/>
      <c r="CH55" s="1245"/>
      <c r="CI55" s="1245"/>
      <c r="CJ55" s="1245"/>
      <c r="CK55" s="1245"/>
      <c r="CL55" s="1245"/>
      <c r="CM55" s="1245"/>
      <c r="CN55" s="1245">
        <v>10.9</v>
      </c>
      <c r="CO55" s="1245"/>
      <c r="CP55" s="1245"/>
      <c r="CQ55" s="1245"/>
      <c r="CR55" s="1245"/>
      <c r="CS55" s="1245"/>
      <c r="CT55" s="1245"/>
      <c r="CU55" s="1245"/>
      <c r="CV55" s="1245">
        <v>6.5</v>
      </c>
      <c r="CW55" s="1245"/>
      <c r="CX55" s="1245"/>
      <c r="CY55" s="1245"/>
      <c r="CZ55" s="1245"/>
      <c r="DA55" s="1245"/>
      <c r="DB55" s="1245"/>
      <c r="DC55" s="1245"/>
    </row>
    <row r="56" spans="1:109" x14ac:dyDescent="0.15">
      <c r="A56" s="1223"/>
      <c r="B56" s="1215"/>
      <c r="G56" s="1234"/>
      <c r="H56" s="1234"/>
      <c r="I56" s="1234"/>
      <c r="J56" s="1234"/>
      <c r="K56" s="1243"/>
      <c r="L56" s="1243"/>
      <c r="M56" s="1243"/>
      <c r="N56" s="1243"/>
      <c r="AN56" s="1240"/>
      <c r="AO56" s="1240"/>
      <c r="AP56" s="1240"/>
      <c r="AQ56" s="1240"/>
      <c r="AR56" s="1240"/>
      <c r="AS56" s="1240"/>
      <c r="AT56" s="1240"/>
      <c r="AU56" s="1240"/>
      <c r="AV56" s="1240"/>
      <c r="AW56" s="1240"/>
      <c r="AX56" s="1240"/>
      <c r="AY56" s="1240"/>
      <c r="AZ56" s="1240"/>
      <c r="BA56" s="1240"/>
      <c r="BB56" s="1244"/>
      <c r="BC56" s="1244"/>
      <c r="BD56" s="1244"/>
      <c r="BE56" s="1244"/>
      <c r="BF56" s="1244"/>
      <c r="BG56" s="1244"/>
      <c r="BH56" s="1244"/>
      <c r="BI56" s="1244"/>
      <c r="BJ56" s="1244"/>
      <c r="BK56" s="1244"/>
      <c r="BL56" s="1244"/>
      <c r="BM56" s="1244"/>
      <c r="BN56" s="1244"/>
      <c r="BO56" s="1244"/>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23" customFormat="1" x14ac:dyDescent="0.15">
      <c r="B57" s="1246"/>
      <c r="G57" s="1234"/>
      <c r="H57" s="1234"/>
      <c r="I57" s="1247"/>
      <c r="J57" s="1247"/>
      <c r="K57" s="1243"/>
      <c r="L57" s="1243"/>
      <c r="M57" s="1243"/>
      <c r="N57" s="1243"/>
      <c r="AM57" s="1209"/>
      <c r="AN57" s="1240"/>
      <c r="AO57" s="1240"/>
      <c r="AP57" s="1240"/>
      <c r="AQ57" s="1240"/>
      <c r="AR57" s="1240"/>
      <c r="AS57" s="1240"/>
      <c r="AT57" s="1240"/>
      <c r="AU57" s="1240"/>
      <c r="AV57" s="1240"/>
      <c r="AW57" s="1240"/>
      <c r="AX57" s="1240"/>
      <c r="AY57" s="1240"/>
      <c r="AZ57" s="1240"/>
      <c r="BA57" s="1240"/>
      <c r="BB57" s="1244" t="s">
        <v>610</v>
      </c>
      <c r="BC57" s="1244"/>
      <c r="BD57" s="1244"/>
      <c r="BE57" s="1244"/>
      <c r="BF57" s="1244"/>
      <c r="BG57" s="1244"/>
      <c r="BH57" s="1244"/>
      <c r="BI57" s="1244"/>
      <c r="BJ57" s="1244"/>
      <c r="BK57" s="1244"/>
      <c r="BL57" s="1244"/>
      <c r="BM57" s="1244"/>
      <c r="BN57" s="1244"/>
      <c r="BO57" s="1244"/>
      <c r="BP57" s="1245">
        <v>58</v>
      </c>
      <c r="BQ57" s="1245"/>
      <c r="BR57" s="1245"/>
      <c r="BS57" s="1245"/>
      <c r="BT57" s="1245"/>
      <c r="BU57" s="1245"/>
      <c r="BV57" s="1245"/>
      <c r="BW57" s="1245"/>
      <c r="BX57" s="1245">
        <v>60.2</v>
      </c>
      <c r="BY57" s="1245"/>
      <c r="BZ57" s="1245"/>
      <c r="CA57" s="1245"/>
      <c r="CB57" s="1245"/>
      <c r="CC57" s="1245"/>
      <c r="CD57" s="1245"/>
      <c r="CE57" s="1245"/>
      <c r="CF57" s="1245">
        <v>61.3</v>
      </c>
      <c r="CG57" s="1245"/>
      <c r="CH57" s="1245"/>
      <c r="CI57" s="1245"/>
      <c r="CJ57" s="1245"/>
      <c r="CK57" s="1245"/>
      <c r="CL57" s="1245"/>
      <c r="CM57" s="1245"/>
      <c r="CN57" s="1245">
        <v>62.2</v>
      </c>
      <c r="CO57" s="1245"/>
      <c r="CP57" s="1245"/>
      <c r="CQ57" s="1245"/>
      <c r="CR57" s="1245"/>
      <c r="CS57" s="1245"/>
      <c r="CT57" s="1245"/>
      <c r="CU57" s="1245"/>
      <c r="CV57" s="1245">
        <v>63.3</v>
      </c>
      <c r="CW57" s="1245"/>
      <c r="CX57" s="1245"/>
      <c r="CY57" s="1245"/>
      <c r="CZ57" s="1245"/>
      <c r="DA57" s="1245"/>
      <c r="DB57" s="1245"/>
      <c r="DC57" s="1245"/>
      <c r="DD57" s="1248"/>
      <c r="DE57" s="1246"/>
    </row>
    <row r="58" spans="1:109" s="1223" customFormat="1" x14ac:dyDescent="0.15">
      <c r="A58" s="1209"/>
      <c r="B58" s="1246"/>
      <c r="G58" s="1234"/>
      <c r="H58" s="1234"/>
      <c r="I58" s="1247"/>
      <c r="J58" s="1247"/>
      <c r="K58" s="1243"/>
      <c r="L58" s="1243"/>
      <c r="M58" s="1243"/>
      <c r="N58" s="1243"/>
      <c r="AM58" s="1209"/>
      <c r="AN58" s="1240"/>
      <c r="AO58" s="1240"/>
      <c r="AP58" s="1240"/>
      <c r="AQ58" s="1240"/>
      <c r="AR58" s="1240"/>
      <c r="AS58" s="1240"/>
      <c r="AT58" s="1240"/>
      <c r="AU58" s="1240"/>
      <c r="AV58" s="1240"/>
      <c r="AW58" s="1240"/>
      <c r="AX58" s="1240"/>
      <c r="AY58" s="1240"/>
      <c r="AZ58" s="1240"/>
      <c r="BA58" s="1240"/>
      <c r="BB58" s="1244"/>
      <c r="BC58" s="1244"/>
      <c r="BD58" s="1244"/>
      <c r="BE58" s="1244"/>
      <c r="BF58" s="1244"/>
      <c r="BG58" s="1244"/>
      <c r="BH58" s="1244"/>
      <c r="BI58" s="1244"/>
      <c r="BJ58" s="1244"/>
      <c r="BK58" s="1244"/>
      <c r="BL58" s="1244"/>
      <c r="BM58" s="1244"/>
      <c r="BN58" s="1244"/>
      <c r="BO58" s="1244"/>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48"/>
      <c r="DE58" s="1246"/>
    </row>
    <row r="59" spans="1:109" s="1223" customFormat="1" x14ac:dyDescent="0.15">
      <c r="A59" s="1209"/>
      <c r="B59" s="1246"/>
      <c r="K59" s="1249"/>
      <c r="L59" s="1249"/>
      <c r="M59" s="1249"/>
      <c r="N59" s="1249"/>
      <c r="AQ59" s="1249"/>
      <c r="AR59" s="1249"/>
      <c r="AS59" s="1249"/>
      <c r="AT59" s="1249"/>
      <c r="BC59" s="1249"/>
      <c r="BD59" s="1249"/>
      <c r="BE59" s="1249"/>
      <c r="BF59" s="1249"/>
      <c r="BO59" s="1249"/>
      <c r="BP59" s="1249"/>
      <c r="BQ59" s="1249"/>
      <c r="BR59" s="1249"/>
      <c r="CA59" s="1249"/>
      <c r="CB59" s="1249"/>
      <c r="CC59" s="1249"/>
      <c r="CD59" s="1249"/>
      <c r="CM59" s="1249"/>
      <c r="CN59" s="1249"/>
      <c r="CO59" s="1249"/>
      <c r="CP59" s="1249"/>
      <c r="CY59" s="1249"/>
      <c r="CZ59" s="1249"/>
      <c r="DA59" s="1249"/>
      <c r="DB59" s="1249"/>
      <c r="DC59" s="1249"/>
      <c r="DD59" s="1248"/>
      <c r="DE59" s="1246"/>
    </row>
    <row r="60" spans="1:109" s="1223" customFormat="1" x14ac:dyDescent="0.15">
      <c r="A60" s="1209"/>
      <c r="B60" s="1246"/>
      <c r="K60" s="1249"/>
      <c r="L60" s="1249"/>
      <c r="M60" s="1249"/>
      <c r="N60" s="1249"/>
      <c r="AQ60" s="1249"/>
      <c r="AR60" s="1249"/>
      <c r="AS60" s="1249"/>
      <c r="AT60" s="1249"/>
      <c r="BC60" s="1249"/>
      <c r="BD60" s="1249"/>
      <c r="BE60" s="1249"/>
      <c r="BF60" s="1249"/>
      <c r="BO60" s="1249"/>
      <c r="BP60" s="1249"/>
      <c r="BQ60" s="1249"/>
      <c r="BR60" s="1249"/>
      <c r="CA60" s="1249"/>
      <c r="CB60" s="1249"/>
      <c r="CC60" s="1249"/>
      <c r="CD60" s="1249"/>
      <c r="CM60" s="1249"/>
      <c r="CN60" s="1249"/>
      <c r="CO60" s="1249"/>
      <c r="CP60" s="1249"/>
      <c r="CY60" s="1249"/>
      <c r="CZ60" s="1249"/>
      <c r="DA60" s="1249"/>
      <c r="DB60" s="1249"/>
      <c r="DC60" s="1249"/>
      <c r="DD60" s="1248"/>
      <c r="DE60" s="1246"/>
    </row>
    <row r="61" spans="1:109" s="1223" customFormat="1" x14ac:dyDescent="0.15">
      <c r="A61" s="1209"/>
      <c r="B61" s="1250"/>
      <c r="C61" s="1251"/>
      <c r="D61" s="1251"/>
      <c r="E61" s="1251"/>
      <c r="F61" s="1251"/>
      <c r="G61" s="1251"/>
      <c r="H61" s="1251"/>
      <c r="I61" s="1251"/>
      <c r="J61" s="1251"/>
      <c r="K61" s="1251"/>
      <c r="L61" s="1251"/>
      <c r="M61" s="1252"/>
      <c r="N61" s="1252"/>
      <c r="O61" s="1251"/>
      <c r="P61" s="1251"/>
      <c r="Q61" s="1251"/>
      <c r="R61" s="1251"/>
      <c r="S61" s="1251"/>
      <c r="T61" s="1251"/>
      <c r="U61" s="1251"/>
      <c r="V61" s="1251"/>
      <c r="W61" s="1251"/>
      <c r="X61" s="1251"/>
      <c r="Y61" s="1251"/>
      <c r="Z61" s="1251"/>
      <c r="AA61" s="1251"/>
      <c r="AB61" s="1251"/>
      <c r="AC61" s="1251"/>
      <c r="AD61" s="1251"/>
      <c r="AE61" s="1251"/>
      <c r="AF61" s="1251"/>
      <c r="AG61" s="1251"/>
      <c r="AH61" s="1251"/>
      <c r="AI61" s="1251"/>
      <c r="AJ61" s="1251"/>
      <c r="AK61" s="1251"/>
      <c r="AL61" s="1251"/>
      <c r="AM61" s="1251"/>
      <c r="AN61" s="1251"/>
      <c r="AO61" s="1251"/>
      <c r="AP61" s="1251"/>
      <c r="AQ61" s="1251"/>
      <c r="AR61" s="1251"/>
      <c r="AS61" s="1252"/>
      <c r="AT61" s="1252"/>
      <c r="AU61" s="1251"/>
      <c r="AV61" s="1251"/>
      <c r="AW61" s="1251"/>
      <c r="AX61" s="1251"/>
      <c r="AY61" s="1251"/>
      <c r="AZ61" s="1251"/>
      <c r="BA61" s="1251"/>
      <c r="BB61" s="1251"/>
      <c r="BC61" s="1251"/>
      <c r="BD61" s="1251"/>
      <c r="BE61" s="1252"/>
      <c r="BF61" s="1252"/>
      <c r="BG61" s="1251"/>
      <c r="BH61" s="1251"/>
      <c r="BI61" s="1251"/>
      <c r="BJ61" s="1251"/>
      <c r="BK61" s="1251"/>
      <c r="BL61" s="1251"/>
      <c r="BM61" s="1251"/>
      <c r="BN61" s="1251"/>
      <c r="BO61" s="1251"/>
      <c r="BP61" s="1251"/>
      <c r="BQ61" s="1252"/>
      <c r="BR61" s="1252"/>
      <c r="BS61" s="1251"/>
      <c r="BT61" s="1251"/>
      <c r="BU61" s="1251"/>
      <c r="BV61" s="1251"/>
      <c r="BW61" s="1251"/>
      <c r="BX61" s="1251"/>
      <c r="BY61" s="1251"/>
      <c r="BZ61" s="1251"/>
      <c r="CA61" s="1251"/>
      <c r="CB61" s="1251"/>
      <c r="CC61" s="1252"/>
      <c r="CD61" s="1252"/>
      <c r="CE61" s="1251"/>
      <c r="CF61" s="1251"/>
      <c r="CG61" s="1251"/>
      <c r="CH61" s="1251"/>
      <c r="CI61" s="1251"/>
      <c r="CJ61" s="1251"/>
      <c r="CK61" s="1251"/>
      <c r="CL61" s="1251"/>
      <c r="CM61" s="1251"/>
      <c r="CN61" s="1251"/>
      <c r="CO61" s="1252"/>
      <c r="CP61" s="1252"/>
      <c r="CQ61" s="1251"/>
      <c r="CR61" s="1251"/>
      <c r="CS61" s="1251"/>
      <c r="CT61" s="1251"/>
      <c r="CU61" s="1251"/>
      <c r="CV61" s="1251"/>
      <c r="CW61" s="1251"/>
      <c r="CX61" s="1251"/>
      <c r="CY61" s="1251"/>
      <c r="CZ61" s="1251"/>
      <c r="DA61" s="1252"/>
      <c r="DB61" s="1252"/>
      <c r="DC61" s="1252"/>
      <c r="DD61" s="1253"/>
      <c r="DE61" s="1246"/>
    </row>
    <row r="62" spans="1:109" x14ac:dyDescent="0.15">
      <c r="B62" s="1220"/>
      <c r="C62" s="1220"/>
      <c r="D62" s="1220"/>
      <c r="E62" s="1220"/>
      <c r="F62" s="1220"/>
      <c r="G62" s="1220"/>
      <c r="H62" s="1220"/>
      <c r="I62" s="1220"/>
      <c r="J62" s="1220"/>
      <c r="K62" s="1220"/>
      <c r="L62" s="1220"/>
      <c r="M62" s="1220"/>
      <c r="N62" s="1220"/>
      <c r="O62" s="1220"/>
      <c r="P62" s="1220"/>
      <c r="Q62" s="1220"/>
      <c r="R62" s="1220"/>
      <c r="S62" s="1220"/>
      <c r="T62" s="1220"/>
      <c r="U62" s="1220"/>
      <c r="V62" s="1220"/>
      <c r="W62" s="1220"/>
      <c r="X62" s="1220"/>
      <c r="Y62" s="1220"/>
      <c r="Z62" s="1220"/>
      <c r="AA62" s="1220"/>
      <c r="AB62" s="1220"/>
      <c r="AC62" s="1220"/>
      <c r="AD62" s="1220"/>
      <c r="AE62" s="1220"/>
      <c r="AF62" s="1220"/>
      <c r="AG62" s="1220"/>
      <c r="AH62" s="1220"/>
      <c r="AI62" s="1220"/>
      <c r="AJ62" s="1220"/>
      <c r="AK62" s="1220"/>
      <c r="AL62" s="1220"/>
      <c r="AM62" s="1220"/>
      <c r="AN62" s="1220"/>
      <c r="AO62" s="1220"/>
      <c r="AP62" s="1220"/>
      <c r="AQ62" s="1220"/>
      <c r="AR62" s="1220"/>
      <c r="AS62" s="1220"/>
      <c r="AT62" s="1220"/>
      <c r="AU62" s="1220"/>
      <c r="AV62" s="1220"/>
      <c r="AW62" s="1220"/>
      <c r="AX62" s="1220"/>
      <c r="AY62" s="1220"/>
      <c r="AZ62" s="1220"/>
      <c r="BA62" s="1220"/>
      <c r="BB62" s="1220"/>
      <c r="BC62" s="1220"/>
      <c r="BD62" s="1220"/>
      <c r="BE62" s="1220"/>
      <c r="BF62" s="1220"/>
      <c r="BG62" s="1220"/>
      <c r="BH62" s="1220"/>
      <c r="BI62" s="1220"/>
      <c r="BJ62" s="1220"/>
      <c r="BK62" s="1220"/>
      <c r="BL62" s="1220"/>
      <c r="BM62" s="1220"/>
      <c r="BN62" s="1220"/>
      <c r="BO62" s="1220"/>
      <c r="BP62" s="1220"/>
      <c r="BQ62" s="1220"/>
      <c r="BR62" s="1220"/>
      <c r="BS62" s="1220"/>
      <c r="BT62" s="1220"/>
      <c r="BU62" s="1220"/>
      <c r="BV62" s="1220"/>
      <c r="BW62" s="1220"/>
      <c r="BX62" s="1220"/>
      <c r="BY62" s="1220"/>
      <c r="BZ62" s="1220"/>
      <c r="CA62" s="1220"/>
      <c r="CB62" s="1220"/>
      <c r="CC62" s="1220"/>
      <c r="CD62" s="1220"/>
      <c r="CE62" s="1220"/>
      <c r="CF62" s="1220"/>
      <c r="CG62" s="1220"/>
      <c r="CH62" s="1220"/>
      <c r="CI62" s="1220"/>
      <c r="CJ62" s="1220"/>
      <c r="CK62" s="1220"/>
      <c r="CL62" s="1220"/>
      <c r="CM62" s="1220"/>
      <c r="CN62" s="1220"/>
      <c r="CO62" s="1220"/>
      <c r="CP62" s="1220"/>
      <c r="CQ62" s="1220"/>
      <c r="CR62" s="1220"/>
      <c r="CS62" s="1220"/>
      <c r="CT62" s="1220"/>
      <c r="CU62" s="1220"/>
      <c r="CV62" s="1220"/>
      <c r="CW62" s="1220"/>
      <c r="CX62" s="1220"/>
      <c r="CY62" s="1220"/>
      <c r="CZ62" s="1220"/>
      <c r="DA62" s="1220"/>
      <c r="DB62" s="1220"/>
      <c r="DC62" s="1220"/>
      <c r="DD62" s="1220"/>
      <c r="DE62" s="1209"/>
    </row>
    <row r="63" spans="1:109" ht="17.25" x14ac:dyDescent="0.15">
      <c r="B63" s="1254" t="s">
        <v>612</v>
      </c>
    </row>
    <row r="64" spans="1:109" x14ac:dyDescent="0.15">
      <c r="B64" s="1215"/>
      <c r="G64" s="1222"/>
      <c r="I64" s="1255"/>
      <c r="J64" s="1255"/>
      <c r="K64" s="1255"/>
      <c r="L64" s="1255"/>
      <c r="M64" s="1255"/>
      <c r="N64" s="1256"/>
      <c r="AM64" s="1222"/>
      <c r="AN64" s="1222" t="s">
        <v>605</v>
      </c>
      <c r="AP64" s="1223"/>
      <c r="AQ64" s="1223"/>
      <c r="AR64" s="1223"/>
      <c r="AY64" s="1222"/>
      <c r="BA64" s="1223"/>
      <c r="BB64" s="1223"/>
      <c r="BC64" s="1223"/>
      <c r="BK64" s="1222"/>
      <c r="BM64" s="1223"/>
      <c r="BN64" s="1223"/>
      <c r="BO64" s="1223"/>
      <c r="BW64" s="1222"/>
      <c r="BY64" s="1223"/>
      <c r="BZ64" s="1223"/>
      <c r="CA64" s="1223"/>
      <c r="CI64" s="1222"/>
      <c r="CK64" s="1223"/>
      <c r="CL64" s="1223"/>
      <c r="CM64" s="1223"/>
      <c r="CU64" s="1222"/>
      <c r="CW64" s="1223"/>
      <c r="CX64" s="1223"/>
      <c r="CY64" s="1223"/>
    </row>
    <row r="65" spans="2:107" x14ac:dyDescent="0.15">
      <c r="B65" s="1215"/>
      <c r="AN65" s="1224" t="s">
        <v>613</v>
      </c>
      <c r="AO65" s="1225"/>
      <c r="AP65" s="1225"/>
      <c r="AQ65" s="1225"/>
      <c r="AR65" s="1225"/>
      <c r="AS65" s="1225"/>
      <c r="AT65" s="1225"/>
      <c r="AU65" s="1225"/>
      <c r="AV65" s="1225"/>
      <c r="AW65" s="1225"/>
      <c r="AX65" s="1225"/>
      <c r="AY65" s="1225"/>
      <c r="AZ65" s="1225"/>
      <c r="BA65" s="1225"/>
      <c r="BB65" s="1225"/>
      <c r="BC65" s="1225"/>
      <c r="BD65" s="1225"/>
      <c r="BE65" s="1225"/>
      <c r="BF65" s="1225"/>
      <c r="BG65" s="1225"/>
      <c r="BH65" s="1225"/>
      <c r="BI65" s="1225"/>
      <c r="BJ65" s="1225"/>
      <c r="BK65" s="1225"/>
      <c r="BL65" s="1225"/>
      <c r="BM65" s="1225"/>
      <c r="BN65" s="1225"/>
      <c r="BO65" s="1225"/>
      <c r="BP65" s="1225"/>
      <c r="BQ65" s="1225"/>
      <c r="BR65" s="1225"/>
      <c r="BS65" s="1225"/>
      <c r="BT65" s="1225"/>
      <c r="BU65" s="1225"/>
      <c r="BV65" s="1225"/>
      <c r="BW65" s="1225"/>
      <c r="BX65" s="1225"/>
      <c r="BY65" s="1225"/>
      <c r="BZ65" s="1225"/>
      <c r="CA65" s="1225"/>
      <c r="CB65" s="1225"/>
      <c r="CC65" s="1225"/>
      <c r="CD65" s="1225"/>
      <c r="CE65" s="1225"/>
      <c r="CF65" s="1225"/>
      <c r="CG65" s="1225"/>
      <c r="CH65" s="1225"/>
      <c r="CI65" s="1225"/>
      <c r="CJ65" s="1225"/>
      <c r="CK65" s="1225"/>
      <c r="CL65" s="1225"/>
      <c r="CM65" s="1225"/>
      <c r="CN65" s="1225"/>
      <c r="CO65" s="1225"/>
      <c r="CP65" s="1225"/>
      <c r="CQ65" s="1225"/>
      <c r="CR65" s="1225"/>
      <c r="CS65" s="1225"/>
      <c r="CT65" s="1225"/>
      <c r="CU65" s="1225"/>
      <c r="CV65" s="1225"/>
      <c r="CW65" s="1225"/>
      <c r="CX65" s="1225"/>
      <c r="CY65" s="1225"/>
      <c r="CZ65" s="1225"/>
      <c r="DA65" s="1225"/>
      <c r="DB65" s="1225"/>
      <c r="DC65" s="1226"/>
    </row>
    <row r="66" spans="2:107" x14ac:dyDescent="0.15">
      <c r="B66" s="1215"/>
      <c r="AN66" s="1227"/>
      <c r="AO66" s="1228"/>
      <c r="AP66" s="1228"/>
      <c r="AQ66" s="1228"/>
      <c r="AR66" s="1228"/>
      <c r="AS66" s="1228"/>
      <c r="AT66" s="1228"/>
      <c r="AU66" s="1228"/>
      <c r="AV66" s="1228"/>
      <c r="AW66" s="1228"/>
      <c r="AX66" s="1228"/>
      <c r="AY66" s="1228"/>
      <c r="AZ66" s="1228"/>
      <c r="BA66" s="1228"/>
      <c r="BB66" s="1228"/>
      <c r="BC66" s="1228"/>
      <c r="BD66" s="1228"/>
      <c r="BE66" s="1228"/>
      <c r="BF66" s="1228"/>
      <c r="BG66" s="1228"/>
      <c r="BH66" s="1228"/>
      <c r="BI66" s="1228"/>
      <c r="BJ66" s="1228"/>
      <c r="BK66" s="1228"/>
      <c r="BL66" s="1228"/>
      <c r="BM66" s="1228"/>
      <c r="BN66" s="1228"/>
      <c r="BO66" s="1228"/>
      <c r="BP66" s="1228"/>
      <c r="BQ66" s="1228"/>
      <c r="BR66" s="1228"/>
      <c r="BS66" s="1228"/>
      <c r="BT66" s="1228"/>
      <c r="BU66" s="1228"/>
      <c r="BV66" s="1228"/>
      <c r="BW66" s="1228"/>
      <c r="BX66" s="1228"/>
      <c r="BY66" s="1228"/>
      <c r="BZ66" s="1228"/>
      <c r="CA66" s="1228"/>
      <c r="CB66" s="1228"/>
      <c r="CC66" s="1228"/>
      <c r="CD66" s="1228"/>
      <c r="CE66" s="1228"/>
      <c r="CF66" s="1228"/>
      <c r="CG66" s="1228"/>
      <c r="CH66" s="1228"/>
      <c r="CI66" s="1228"/>
      <c r="CJ66" s="1228"/>
      <c r="CK66" s="1228"/>
      <c r="CL66" s="1228"/>
      <c r="CM66" s="1228"/>
      <c r="CN66" s="1228"/>
      <c r="CO66" s="1228"/>
      <c r="CP66" s="1228"/>
      <c r="CQ66" s="1228"/>
      <c r="CR66" s="1228"/>
      <c r="CS66" s="1228"/>
      <c r="CT66" s="1228"/>
      <c r="CU66" s="1228"/>
      <c r="CV66" s="1228"/>
      <c r="CW66" s="1228"/>
      <c r="CX66" s="1228"/>
      <c r="CY66" s="1228"/>
      <c r="CZ66" s="1228"/>
      <c r="DA66" s="1228"/>
      <c r="DB66" s="1228"/>
      <c r="DC66" s="1229"/>
    </row>
    <row r="67" spans="2:107" x14ac:dyDescent="0.15">
      <c r="B67" s="1215"/>
      <c r="AN67" s="1227"/>
      <c r="AO67" s="1228"/>
      <c r="AP67" s="1228"/>
      <c r="AQ67" s="1228"/>
      <c r="AR67" s="1228"/>
      <c r="AS67" s="1228"/>
      <c r="AT67" s="1228"/>
      <c r="AU67" s="1228"/>
      <c r="AV67" s="1228"/>
      <c r="AW67" s="1228"/>
      <c r="AX67" s="1228"/>
      <c r="AY67" s="1228"/>
      <c r="AZ67" s="1228"/>
      <c r="BA67" s="1228"/>
      <c r="BB67" s="1228"/>
      <c r="BC67" s="1228"/>
      <c r="BD67" s="1228"/>
      <c r="BE67" s="1228"/>
      <c r="BF67" s="1228"/>
      <c r="BG67" s="1228"/>
      <c r="BH67" s="1228"/>
      <c r="BI67" s="1228"/>
      <c r="BJ67" s="1228"/>
      <c r="BK67" s="1228"/>
      <c r="BL67" s="1228"/>
      <c r="BM67" s="1228"/>
      <c r="BN67" s="1228"/>
      <c r="BO67" s="1228"/>
      <c r="BP67" s="1228"/>
      <c r="BQ67" s="1228"/>
      <c r="BR67" s="1228"/>
      <c r="BS67" s="1228"/>
      <c r="BT67" s="1228"/>
      <c r="BU67" s="1228"/>
      <c r="BV67" s="1228"/>
      <c r="BW67" s="1228"/>
      <c r="BX67" s="1228"/>
      <c r="BY67" s="1228"/>
      <c r="BZ67" s="1228"/>
      <c r="CA67" s="1228"/>
      <c r="CB67" s="1228"/>
      <c r="CC67" s="1228"/>
      <c r="CD67" s="1228"/>
      <c r="CE67" s="1228"/>
      <c r="CF67" s="1228"/>
      <c r="CG67" s="1228"/>
      <c r="CH67" s="1228"/>
      <c r="CI67" s="1228"/>
      <c r="CJ67" s="1228"/>
      <c r="CK67" s="1228"/>
      <c r="CL67" s="1228"/>
      <c r="CM67" s="1228"/>
      <c r="CN67" s="1228"/>
      <c r="CO67" s="1228"/>
      <c r="CP67" s="1228"/>
      <c r="CQ67" s="1228"/>
      <c r="CR67" s="1228"/>
      <c r="CS67" s="1228"/>
      <c r="CT67" s="1228"/>
      <c r="CU67" s="1228"/>
      <c r="CV67" s="1228"/>
      <c r="CW67" s="1228"/>
      <c r="CX67" s="1228"/>
      <c r="CY67" s="1228"/>
      <c r="CZ67" s="1228"/>
      <c r="DA67" s="1228"/>
      <c r="DB67" s="1228"/>
      <c r="DC67" s="1229"/>
    </row>
    <row r="68" spans="2:107" x14ac:dyDescent="0.15">
      <c r="B68" s="1215"/>
      <c r="AN68" s="1227"/>
      <c r="AO68" s="1228"/>
      <c r="AP68" s="1228"/>
      <c r="AQ68" s="1228"/>
      <c r="AR68" s="1228"/>
      <c r="AS68" s="1228"/>
      <c r="AT68" s="1228"/>
      <c r="AU68" s="1228"/>
      <c r="AV68" s="1228"/>
      <c r="AW68" s="1228"/>
      <c r="AX68" s="1228"/>
      <c r="AY68" s="1228"/>
      <c r="AZ68" s="1228"/>
      <c r="BA68" s="1228"/>
      <c r="BB68" s="1228"/>
      <c r="BC68" s="1228"/>
      <c r="BD68" s="1228"/>
      <c r="BE68" s="1228"/>
      <c r="BF68" s="1228"/>
      <c r="BG68" s="1228"/>
      <c r="BH68" s="1228"/>
      <c r="BI68" s="1228"/>
      <c r="BJ68" s="1228"/>
      <c r="BK68" s="1228"/>
      <c r="BL68" s="1228"/>
      <c r="BM68" s="1228"/>
      <c r="BN68" s="1228"/>
      <c r="BO68" s="1228"/>
      <c r="BP68" s="1228"/>
      <c r="BQ68" s="1228"/>
      <c r="BR68" s="1228"/>
      <c r="BS68" s="1228"/>
      <c r="BT68" s="1228"/>
      <c r="BU68" s="1228"/>
      <c r="BV68" s="1228"/>
      <c r="BW68" s="1228"/>
      <c r="BX68" s="1228"/>
      <c r="BY68" s="1228"/>
      <c r="BZ68" s="1228"/>
      <c r="CA68" s="1228"/>
      <c r="CB68" s="1228"/>
      <c r="CC68" s="1228"/>
      <c r="CD68" s="1228"/>
      <c r="CE68" s="1228"/>
      <c r="CF68" s="1228"/>
      <c r="CG68" s="1228"/>
      <c r="CH68" s="1228"/>
      <c r="CI68" s="1228"/>
      <c r="CJ68" s="1228"/>
      <c r="CK68" s="1228"/>
      <c r="CL68" s="1228"/>
      <c r="CM68" s="1228"/>
      <c r="CN68" s="1228"/>
      <c r="CO68" s="1228"/>
      <c r="CP68" s="1228"/>
      <c r="CQ68" s="1228"/>
      <c r="CR68" s="1228"/>
      <c r="CS68" s="1228"/>
      <c r="CT68" s="1228"/>
      <c r="CU68" s="1228"/>
      <c r="CV68" s="1228"/>
      <c r="CW68" s="1228"/>
      <c r="CX68" s="1228"/>
      <c r="CY68" s="1228"/>
      <c r="CZ68" s="1228"/>
      <c r="DA68" s="1228"/>
      <c r="DB68" s="1228"/>
      <c r="DC68" s="1229"/>
    </row>
    <row r="69" spans="2:107" x14ac:dyDescent="0.15">
      <c r="B69" s="1215"/>
      <c r="AN69" s="1230"/>
      <c r="AO69" s="1231"/>
      <c r="AP69" s="1231"/>
      <c r="AQ69" s="1231"/>
      <c r="AR69" s="1231"/>
      <c r="AS69" s="1231"/>
      <c r="AT69" s="1231"/>
      <c r="AU69" s="1231"/>
      <c r="AV69" s="1231"/>
      <c r="AW69" s="1231"/>
      <c r="AX69" s="1231"/>
      <c r="AY69" s="1231"/>
      <c r="AZ69" s="1231"/>
      <c r="BA69" s="1231"/>
      <c r="BB69" s="1231"/>
      <c r="BC69" s="1231"/>
      <c r="BD69" s="1231"/>
      <c r="BE69" s="1231"/>
      <c r="BF69" s="1231"/>
      <c r="BG69" s="1231"/>
      <c r="BH69" s="1231"/>
      <c r="BI69" s="1231"/>
      <c r="BJ69" s="1231"/>
      <c r="BK69" s="1231"/>
      <c r="BL69" s="1231"/>
      <c r="BM69" s="1231"/>
      <c r="BN69" s="1231"/>
      <c r="BO69" s="1231"/>
      <c r="BP69" s="1231"/>
      <c r="BQ69" s="1231"/>
      <c r="BR69" s="1231"/>
      <c r="BS69" s="1231"/>
      <c r="BT69" s="1231"/>
      <c r="BU69" s="1231"/>
      <c r="BV69" s="1231"/>
      <c r="BW69" s="1231"/>
      <c r="BX69" s="1231"/>
      <c r="BY69" s="1231"/>
      <c r="BZ69" s="1231"/>
      <c r="CA69" s="1231"/>
      <c r="CB69" s="1231"/>
      <c r="CC69" s="1231"/>
      <c r="CD69" s="1231"/>
      <c r="CE69" s="1231"/>
      <c r="CF69" s="1231"/>
      <c r="CG69" s="1231"/>
      <c r="CH69" s="1231"/>
      <c r="CI69" s="1231"/>
      <c r="CJ69" s="1231"/>
      <c r="CK69" s="1231"/>
      <c r="CL69" s="1231"/>
      <c r="CM69" s="1231"/>
      <c r="CN69" s="1231"/>
      <c r="CO69" s="1231"/>
      <c r="CP69" s="1231"/>
      <c r="CQ69" s="1231"/>
      <c r="CR69" s="1231"/>
      <c r="CS69" s="1231"/>
      <c r="CT69" s="1231"/>
      <c r="CU69" s="1231"/>
      <c r="CV69" s="1231"/>
      <c r="CW69" s="1231"/>
      <c r="CX69" s="1231"/>
      <c r="CY69" s="1231"/>
      <c r="CZ69" s="1231"/>
      <c r="DA69" s="1231"/>
      <c r="DB69" s="1231"/>
      <c r="DC69" s="1232"/>
    </row>
    <row r="70" spans="2:107" x14ac:dyDescent="0.15">
      <c r="B70" s="1215"/>
      <c r="H70" s="1257"/>
      <c r="I70" s="1257"/>
      <c r="J70" s="1258"/>
      <c r="K70" s="1258"/>
      <c r="L70" s="1259"/>
      <c r="M70" s="1258"/>
      <c r="N70" s="1259"/>
      <c r="AN70" s="1233"/>
      <c r="AO70" s="1233"/>
      <c r="AP70" s="1233"/>
      <c r="AZ70" s="1233"/>
      <c r="BA70" s="1233"/>
      <c r="BB70" s="1233"/>
      <c r="BL70" s="1233"/>
      <c r="BM70" s="1233"/>
      <c r="BN70" s="1233"/>
      <c r="BX70" s="1233"/>
      <c r="BY70" s="1233"/>
      <c r="BZ70" s="1233"/>
      <c r="CJ70" s="1233"/>
      <c r="CK70" s="1233"/>
      <c r="CL70" s="1233"/>
      <c r="CV70" s="1233"/>
      <c r="CW70" s="1233"/>
      <c r="CX70" s="1233"/>
    </row>
    <row r="71" spans="2:107" x14ac:dyDescent="0.15">
      <c r="B71" s="1215"/>
      <c r="G71" s="1260"/>
      <c r="I71" s="1261"/>
      <c r="J71" s="1258"/>
      <c r="K71" s="1258"/>
      <c r="L71" s="1259"/>
      <c r="M71" s="1258"/>
      <c r="N71" s="1259"/>
      <c r="AM71" s="1260"/>
      <c r="AN71" s="1209" t="s">
        <v>607</v>
      </c>
    </row>
    <row r="72" spans="2:107" x14ac:dyDescent="0.15">
      <c r="B72" s="1215"/>
      <c r="G72" s="1234"/>
      <c r="H72" s="1234"/>
      <c r="I72" s="1234"/>
      <c r="J72" s="1234"/>
      <c r="K72" s="1235"/>
      <c r="L72" s="1235"/>
      <c r="M72" s="1236"/>
      <c r="N72" s="1236"/>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40" t="s">
        <v>561</v>
      </c>
      <c r="BQ72" s="1240"/>
      <c r="BR72" s="1240"/>
      <c r="BS72" s="1240"/>
      <c r="BT72" s="1240"/>
      <c r="BU72" s="1240"/>
      <c r="BV72" s="1240"/>
      <c r="BW72" s="1240"/>
      <c r="BX72" s="1240" t="s">
        <v>562</v>
      </c>
      <c r="BY72" s="1240"/>
      <c r="BZ72" s="1240"/>
      <c r="CA72" s="1240"/>
      <c r="CB72" s="1240"/>
      <c r="CC72" s="1240"/>
      <c r="CD72" s="1240"/>
      <c r="CE72" s="1240"/>
      <c r="CF72" s="1240" t="s">
        <v>563</v>
      </c>
      <c r="CG72" s="1240"/>
      <c r="CH72" s="1240"/>
      <c r="CI72" s="1240"/>
      <c r="CJ72" s="1240"/>
      <c r="CK72" s="1240"/>
      <c r="CL72" s="1240"/>
      <c r="CM72" s="1240"/>
      <c r="CN72" s="1240" t="s">
        <v>564</v>
      </c>
      <c r="CO72" s="1240"/>
      <c r="CP72" s="1240"/>
      <c r="CQ72" s="1240"/>
      <c r="CR72" s="1240"/>
      <c r="CS72" s="1240"/>
      <c r="CT72" s="1240"/>
      <c r="CU72" s="1240"/>
      <c r="CV72" s="1240" t="s">
        <v>565</v>
      </c>
      <c r="CW72" s="1240"/>
      <c r="CX72" s="1240"/>
      <c r="CY72" s="1240"/>
      <c r="CZ72" s="1240"/>
      <c r="DA72" s="1240"/>
      <c r="DB72" s="1240"/>
      <c r="DC72" s="1240"/>
    </row>
    <row r="73" spans="2:107" x14ac:dyDescent="0.15">
      <c r="B73" s="1215"/>
      <c r="G73" s="1241"/>
      <c r="H73" s="1241"/>
      <c r="I73" s="1241"/>
      <c r="J73" s="1241"/>
      <c r="K73" s="1262"/>
      <c r="L73" s="1262"/>
      <c r="M73" s="1262"/>
      <c r="N73" s="1262"/>
      <c r="AM73" s="1233"/>
      <c r="AN73" s="1244" t="s">
        <v>608</v>
      </c>
      <c r="AO73" s="1244"/>
      <c r="AP73" s="1244"/>
      <c r="AQ73" s="1244"/>
      <c r="AR73" s="1244"/>
      <c r="AS73" s="1244"/>
      <c r="AT73" s="1244"/>
      <c r="AU73" s="1244"/>
      <c r="AV73" s="1244"/>
      <c r="AW73" s="1244"/>
      <c r="AX73" s="1244"/>
      <c r="AY73" s="1244"/>
      <c r="AZ73" s="1244"/>
      <c r="BA73" s="1244"/>
      <c r="BB73" s="1244" t="s">
        <v>609</v>
      </c>
      <c r="BC73" s="1244"/>
      <c r="BD73" s="1244"/>
      <c r="BE73" s="1244"/>
      <c r="BF73" s="1244"/>
      <c r="BG73" s="1244"/>
      <c r="BH73" s="1244"/>
      <c r="BI73" s="1244"/>
      <c r="BJ73" s="1244"/>
      <c r="BK73" s="1244"/>
      <c r="BL73" s="1244"/>
      <c r="BM73" s="1244"/>
      <c r="BN73" s="1244"/>
      <c r="BO73" s="1244"/>
      <c r="BP73" s="1245">
        <v>46.7</v>
      </c>
      <c r="BQ73" s="1245"/>
      <c r="BR73" s="1245"/>
      <c r="BS73" s="1245"/>
      <c r="BT73" s="1245"/>
      <c r="BU73" s="1245"/>
      <c r="BV73" s="1245"/>
      <c r="BW73" s="1245"/>
      <c r="BX73" s="1245">
        <v>46.8</v>
      </c>
      <c r="BY73" s="1245"/>
      <c r="BZ73" s="1245"/>
      <c r="CA73" s="1245"/>
      <c r="CB73" s="1245"/>
      <c r="CC73" s="1245"/>
      <c r="CD73" s="1245"/>
      <c r="CE73" s="1245"/>
      <c r="CF73" s="1245">
        <v>49.9</v>
      </c>
      <c r="CG73" s="1245"/>
      <c r="CH73" s="1245"/>
      <c r="CI73" s="1245"/>
      <c r="CJ73" s="1245"/>
      <c r="CK73" s="1245"/>
      <c r="CL73" s="1245"/>
      <c r="CM73" s="1245"/>
      <c r="CN73" s="1245">
        <v>38.9</v>
      </c>
      <c r="CO73" s="1245"/>
      <c r="CP73" s="1245"/>
      <c r="CQ73" s="1245"/>
      <c r="CR73" s="1245"/>
      <c r="CS73" s="1245"/>
      <c r="CT73" s="1245"/>
      <c r="CU73" s="1245"/>
      <c r="CV73" s="1245">
        <v>21.1</v>
      </c>
      <c r="CW73" s="1245"/>
      <c r="CX73" s="1245"/>
      <c r="CY73" s="1245"/>
      <c r="CZ73" s="1245"/>
      <c r="DA73" s="1245"/>
      <c r="DB73" s="1245"/>
      <c r="DC73" s="1245"/>
    </row>
    <row r="74" spans="2:107" x14ac:dyDescent="0.15">
      <c r="B74" s="1215"/>
      <c r="G74" s="1241"/>
      <c r="H74" s="1241"/>
      <c r="I74" s="1241"/>
      <c r="J74" s="1241"/>
      <c r="K74" s="1262"/>
      <c r="L74" s="1262"/>
      <c r="M74" s="1262"/>
      <c r="N74" s="1262"/>
      <c r="AM74" s="1233"/>
      <c r="AN74" s="1244"/>
      <c r="AO74" s="1244"/>
      <c r="AP74" s="1244"/>
      <c r="AQ74" s="1244"/>
      <c r="AR74" s="1244"/>
      <c r="AS74" s="1244"/>
      <c r="AT74" s="1244"/>
      <c r="AU74" s="1244"/>
      <c r="AV74" s="1244"/>
      <c r="AW74" s="1244"/>
      <c r="AX74" s="1244"/>
      <c r="AY74" s="1244"/>
      <c r="AZ74" s="1244"/>
      <c r="BA74" s="1244"/>
      <c r="BB74" s="1244"/>
      <c r="BC74" s="1244"/>
      <c r="BD74" s="1244"/>
      <c r="BE74" s="1244"/>
      <c r="BF74" s="1244"/>
      <c r="BG74" s="1244"/>
      <c r="BH74" s="1244"/>
      <c r="BI74" s="1244"/>
      <c r="BJ74" s="1244"/>
      <c r="BK74" s="1244"/>
      <c r="BL74" s="1244"/>
      <c r="BM74" s="1244"/>
      <c r="BN74" s="1244"/>
      <c r="BO74" s="1244"/>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1215"/>
      <c r="G75" s="1241"/>
      <c r="H75" s="1241"/>
      <c r="I75" s="1234"/>
      <c r="J75" s="1234"/>
      <c r="K75" s="1243"/>
      <c r="L75" s="1243"/>
      <c r="M75" s="1243"/>
      <c r="N75" s="1243"/>
      <c r="AM75" s="1233"/>
      <c r="AN75" s="1244"/>
      <c r="AO75" s="1244"/>
      <c r="AP75" s="1244"/>
      <c r="AQ75" s="1244"/>
      <c r="AR75" s="1244"/>
      <c r="AS75" s="1244"/>
      <c r="AT75" s="1244"/>
      <c r="AU75" s="1244"/>
      <c r="AV75" s="1244"/>
      <c r="AW75" s="1244"/>
      <c r="AX75" s="1244"/>
      <c r="AY75" s="1244"/>
      <c r="AZ75" s="1244"/>
      <c r="BA75" s="1244"/>
      <c r="BB75" s="1244" t="s">
        <v>614</v>
      </c>
      <c r="BC75" s="1244"/>
      <c r="BD75" s="1244"/>
      <c r="BE75" s="1244"/>
      <c r="BF75" s="1244"/>
      <c r="BG75" s="1244"/>
      <c r="BH75" s="1244"/>
      <c r="BI75" s="1244"/>
      <c r="BJ75" s="1244"/>
      <c r="BK75" s="1244"/>
      <c r="BL75" s="1244"/>
      <c r="BM75" s="1244"/>
      <c r="BN75" s="1244"/>
      <c r="BO75" s="1244"/>
      <c r="BP75" s="1245">
        <v>7.1</v>
      </c>
      <c r="BQ75" s="1245"/>
      <c r="BR75" s="1245"/>
      <c r="BS75" s="1245"/>
      <c r="BT75" s="1245"/>
      <c r="BU75" s="1245"/>
      <c r="BV75" s="1245"/>
      <c r="BW75" s="1245"/>
      <c r="BX75" s="1245">
        <v>7</v>
      </c>
      <c r="BY75" s="1245"/>
      <c r="BZ75" s="1245"/>
      <c r="CA75" s="1245"/>
      <c r="CB75" s="1245"/>
      <c r="CC75" s="1245"/>
      <c r="CD75" s="1245"/>
      <c r="CE75" s="1245"/>
      <c r="CF75" s="1245">
        <v>6.9</v>
      </c>
      <c r="CG75" s="1245"/>
      <c r="CH75" s="1245"/>
      <c r="CI75" s="1245"/>
      <c r="CJ75" s="1245"/>
      <c r="CK75" s="1245"/>
      <c r="CL75" s="1245"/>
      <c r="CM75" s="1245"/>
      <c r="CN75" s="1245">
        <v>6.5</v>
      </c>
      <c r="CO75" s="1245"/>
      <c r="CP75" s="1245"/>
      <c r="CQ75" s="1245"/>
      <c r="CR75" s="1245"/>
      <c r="CS75" s="1245"/>
      <c r="CT75" s="1245"/>
      <c r="CU75" s="1245"/>
      <c r="CV75" s="1245">
        <v>6.7</v>
      </c>
      <c r="CW75" s="1245"/>
      <c r="CX75" s="1245"/>
      <c r="CY75" s="1245"/>
      <c r="CZ75" s="1245"/>
      <c r="DA75" s="1245"/>
      <c r="DB75" s="1245"/>
      <c r="DC75" s="1245"/>
    </row>
    <row r="76" spans="2:107" x14ac:dyDescent="0.15">
      <c r="B76" s="1215"/>
      <c r="G76" s="1241"/>
      <c r="H76" s="1241"/>
      <c r="I76" s="1234"/>
      <c r="J76" s="1234"/>
      <c r="K76" s="1243"/>
      <c r="L76" s="1243"/>
      <c r="M76" s="1243"/>
      <c r="N76" s="1243"/>
      <c r="AM76" s="1233"/>
      <c r="AN76" s="1244"/>
      <c r="AO76" s="1244"/>
      <c r="AP76" s="1244"/>
      <c r="AQ76" s="1244"/>
      <c r="AR76" s="1244"/>
      <c r="AS76" s="1244"/>
      <c r="AT76" s="1244"/>
      <c r="AU76" s="1244"/>
      <c r="AV76" s="1244"/>
      <c r="AW76" s="1244"/>
      <c r="AX76" s="1244"/>
      <c r="AY76" s="1244"/>
      <c r="AZ76" s="1244"/>
      <c r="BA76" s="1244"/>
      <c r="BB76" s="1244"/>
      <c r="BC76" s="1244"/>
      <c r="BD76" s="1244"/>
      <c r="BE76" s="1244"/>
      <c r="BF76" s="1244"/>
      <c r="BG76" s="1244"/>
      <c r="BH76" s="1244"/>
      <c r="BI76" s="1244"/>
      <c r="BJ76" s="1244"/>
      <c r="BK76" s="1244"/>
      <c r="BL76" s="1244"/>
      <c r="BM76" s="1244"/>
      <c r="BN76" s="1244"/>
      <c r="BO76" s="1244"/>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1215"/>
      <c r="G77" s="1234"/>
      <c r="H77" s="1234"/>
      <c r="I77" s="1234"/>
      <c r="J77" s="1234"/>
      <c r="K77" s="1262"/>
      <c r="L77" s="1262"/>
      <c r="M77" s="1262"/>
      <c r="N77" s="1262"/>
      <c r="AN77" s="1240" t="s">
        <v>611</v>
      </c>
      <c r="AO77" s="1240"/>
      <c r="AP77" s="1240"/>
      <c r="AQ77" s="1240"/>
      <c r="AR77" s="1240"/>
      <c r="AS77" s="1240"/>
      <c r="AT77" s="1240"/>
      <c r="AU77" s="1240"/>
      <c r="AV77" s="1240"/>
      <c r="AW77" s="1240"/>
      <c r="AX77" s="1240"/>
      <c r="AY77" s="1240"/>
      <c r="AZ77" s="1240"/>
      <c r="BA77" s="1240"/>
      <c r="BB77" s="1244" t="s">
        <v>609</v>
      </c>
      <c r="BC77" s="1244"/>
      <c r="BD77" s="1244"/>
      <c r="BE77" s="1244"/>
      <c r="BF77" s="1244"/>
      <c r="BG77" s="1244"/>
      <c r="BH77" s="1244"/>
      <c r="BI77" s="1244"/>
      <c r="BJ77" s="1244"/>
      <c r="BK77" s="1244"/>
      <c r="BL77" s="1244"/>
      <c r="BM77" s="1244"/>
      <c r="BN77" s="1244"/>
      <c r="BO77" s="1244"/>
      <c r="BP77" s="1245">
        <v>14</v>
      </c>
      <c r="BQ77" s="1245"/>
      <c r="BR77" s="1245"/>
      <c r="BS77" s="1245"/>
      <c r="BT77" s="1245"/>
      <c r="BU77" s="1245"/>
      <c r="BV77" s="1245"/>
      <c r="BW77" s="1245"/>
      <c r="BX77" s="1245">
        <v>11.4</v>
      </c>
      <c r="BY77" s="1245"/>
      <c r="BZ77" s="1245"/>
      <c r="CA77" s="1245"/>
      <c r="CB77" s="1245"/>
      <c r="CC77" s="1245"/>
      <c r="CD77" s="1245"/>
      <c r="CE77" s="1245"/>
      <c r="CF77" s="1245">
        <v>10.4</v>
      </c>
      <c r="CG77" s="1245"/>
      <c r="CH77" s="1245"/>
      <c r="CI77" s="1245"/>
      <c r="CJ77" s="1245"/>
      <c r="CK77" s="1245"/>
      <c r="CL77" s="1245"/>
      <c r="CM77" s="1245"/>
      <c r="CN77" s="1245">
        <v>10.9</v>
      </c>
      <c r="CO77" s="1245"/>
      <c r="CP77" s="1245"/>
      <c r="CQ77" s="1245"/>
      <c r="CR77" s="1245"/>
      <c r="CS77" s="1245"/>
      <c r="CT77" s="1245"/>
      <c r="CU77" s="1245"/>
      <c r="CV77" s="1245">
        <v>6.5</v>
      </c>
      <c r="CW77" s="1245"/>
      <c r="CX77" s="1245"/>
      <c r="CY77" s="1245"/>
      <c r="CZ77" s="1245"/>
      <c r="DA77" s="1245"/>
      <c r="DB77" s="1245"/>
      <c r="DC77" s="1245"/>
    </row>
    <row r="78" spans="2:107" x14ac:dyDescent="0.15">
      <c r="B78" s="1215"/>
      <c r="G78" s="1234"/>
      <c r="H78" s="1234"/>
      <c r="I78" s="1234"/>
      <c r="J78" s="1234"/>
      <c r="K78" s="1262"/>
      <c r="L78" s="1262"/>
      <c r="M78" s="1262"/>
      <c r="N78" s="1262"/>
      <c r="AN78" s="1240"/>
      <c r="AO78" s="1240"/>
      <c r="AP78" s="1240"/>
      <c r="AQ78" s="1240"/>
      <c r="AR78" s="1240"/>
      <c r="AS78" s="1240"/>
      <c r="AT78" s="1240"/>
      <c r="AU78" s="1240"/>
      <c r="AV78" s="1240"/>
      <c r="AW78" s="1240"/>
      <c r="AX78" s="1240"/>
      <c r="AY78" s="1240"/>
      <c r="AZ78" s="1240"/>
      <c r="BA78" s="1240"/>
      <c r="BB78" s="1244"/>
      <c r="BC78" s="1244"/>
      <c r="BD78" s="1244"/>
      <c r="BE78" s="1244"/>
      <c r="BF78" s="1244"/>
      <c r="BG78" s="1244"/>
      <c r="BH78" s="1244"/>
      <c r="BI78" s="1244"/>
      <c r="BJ78" s="1244"/>
      <c r="BK78" s="1244"/>
      <c r="BL78" s="1244"/>
      <c r="BM78" s="1244"/>
      <c r="BN78" s="1244"/>
      <c r="BO78" s="1244"/>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1215"/>
      <c r="G79" s="1234"/>
      <c r="H79" s="1234"/>
      <c r="I79" s="1247"/>
      <c r="J79" s="1247"/>
      <c r="K79" s="1263"/>
      <c r="L79" s="1263"/>
      <c r="M79" s="1263"/>
      <c r="N79" s="1263"/>
      <c r="AN79" s="1240"/>
      <c r="AO79" s="1240"/>
      <c r="AP79" s="1240"/>
      <c r="AQ79" s="1240"/>
      <c r="AR79" s="1240"/>
      <c r="AS79" s="1240"/>
      <c r="AT79" s="1240"/>
      <c r="AU79" s="1240"/>
      <c r="AV79" s="1240"/>
      <c r="AW79" s="1240"/>
      <c r="AX79" s="1240"/>
      <c r="AY79" s="1240"/>
      <c r="AZ79" s="1240"/>
      <c r="BA79" s="1240"/>
      <c r="BB79" s="1244" t="s">
        <v>614</v>
      </c>
      <c r="BC79" s="1244"/>
      <c r="BD79" s="1244"/>
      <c r="BE79" s="1244"/>
      <c r="BF79" s="1244"/>
      <c r="BG79" s="1244"/>
      <c r="BH79" s="1244"/>
      <c r="BI79" s="1244"/>
      <c r="BJ79" s="1244"/>
      <c r="BK79" s="1244"/>
      <c r="BL79" s="1244"/>
      <c r="BM79" s="1244"/>
      <c r="BN79" s="1244"/>
      <c r="BO79" s="1244"/>
      <c r="BP79" s="1245">
        <v>6.5</v>
      </c>
      <c r="BQ79" s="1245"/>
      <c r="BR79" s="1245"/>
      <c r="BS79" s="1245"/>
      <c r="BT79" s="1245"/>
      <c r="BU79" s="1245"/>
      <c r="BV79" s="1245"/>
      <c r="BW79" s="1245"/>
      <c r="BX79" s="1245">
        <v>6.7</v>
      </c>
      <c r="BY79" s="1245"/>
      <c r="BZ79" s="1245"/>
      <c r="CA79" s="1245"/>
      <c r="CB79" s="1245"/>
      <c r="CC79" s="1245"/>
      <c r="CD79" s="1245"/>
      <c r="CE79" s="1245"/>
      <c r="CF79" s="1245">
        <v>6.6</v>
      </c>
      <c r="CG79" s="1245"/>
      <c r="CH79" s="1245"/>
      <c r="CI79" s="1245"/>
      <c r="CJ79" s="1245"/>
      <c r="CK79" s="1245"/>
      <c r="CL79" s="1245"/>
      <c r="CM79" s="1245"/>
      <c r="CN79" s="1245">
        <v>5.9</v>
      </c>
      <c r="CO79" s="1245"/>
      <c r="CP79" s="1245"/>
      <c r="CQ79" s="1245"/>
      <c r="CR79" s="1245"/>
      <c r="CS79" s="1245"/>
      <c r="CT79" s="1245"/>
      <c r="CU79" s="1245"/>
      <c r="CV79" s="1245">
        <v>5.9</v>
      </c>
      <c r="CW79" s="1245"/>
      <c r="CX79" s="1245"/>
      <c r="CY79" s="1245"/>
      <c r="CZ79" s="1245"/>
      <c r="DA79" s="1245"/>
      <c r="DB79" s="1245"/>
      <c r="DC79" s="1245"/>
    </row>
    <row r="80" spans="2:107" x14ac:dyDescent="0.15">
      <c r="B80" s="1215"/>
      <c r="G80" s="1234"/>
      <c r="H80" s="1234"/>
      <c r="I80" s="1247"/>
      <c r="J80" s="1247"/>
      <c r="K80" s="1263"/>
      <c r="L80" s="1263"/>
      <c r="M80" s="1263"/>
      <c r="N80" s="1263"/>
      <c r="AN80" s="1240"/>
      <c r="AO80" s="1240"/>
      <c r="AP80" s="1240"/>
      <c r="AQ80" s="1240"/>
      <c r="AR80" s="1240"/>
      <c r="AS80" s="1240"/>
      <c r="AT80" s="1240"/>
      <c r="AU80" s="1240"/>
      <c r="AV80" s="1240"/>
      <c r="AW80" s="1240"/>
      <c r="AX80" s="1240"/>
      <c r="AY80" s="1240"/>
      <c r="AZ80" s="1240"/>
      <c r="BA80" s="1240"/>
      <c r="BB80" s="1244"/>
      <c r="BC80" s="1244"/>
      <c r="BD80" s="1244"/>
      <c r="BE80" s="1244"/>
      <c r="BF80" s="1244"/>
      <c r="BG80" s="1244"/>
      <c r="BH80" s="1244"/>
      <c r="BI80" s="1244"/>
      <c r="BJ80" s="1244"/>
      <c r="BK80" s="1244"/>
      <c r="BL80" s="1244"/>
      <c r="BM80" s="1244"/>
      <c r="BN80" s="1244"/>
      <c r="BO80" s="1244"/>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1215"/>
    </row>
    <row r="82" spans="2:109" ht="17.25" x14ac:dyDescent="0.15">
      <c r="B82" s="1215"/>
      <c r="K82" s="1264"/>
      <c r="L82" s="1264"/>
      <c r="M82" s="1264"/>
      <c r="N82" s="1264"/>
      <c r="AQ82" s="1264"/>
      <c r="AR82" s="1264"/>
      <c r="AS82" s="1264"/>
      <c r="AT82" s="1264"/>
      <c r="BC82" s="1264"/>
      <c r="BD82" s="1264"/>
      <c r="BE82" s="1264"/>
      <c r="BF82" s="1264"/>
      <c r="BO82" s="1264"/>
      <c r="BP82" s="1264"/>
      <c r="BQ82" s="1264"/>
      <c r="BR82" s="1264"/>
      <c r="CA82" s="1264"/>
      <c r="CB82" s="1264"/>
      <c r="CC82" s="1264"/>
      <c r="CD82" s="1264"/>
      <c r="CM82" s="1264"/>
      <c r="CN82" s="1264"/>
      <c r="CO82" s="1264"/>
      <c r="CP82" s="1264"/>
      <c r="CY82" s="1264"/>
      <c r="CZ82" s="1264"/>
      <c r="DA82" s="1264"/>
      <c r="DB82" s="1264"/>
      <c r="DC82" s="1264"/>
    </row>
    <row r="83" spans="2:109" x14ac:dyDescent="0.15">
      <c r="B83" s="1217"/>
      <c r="C83" s="1218"/>
      <c r="D83" s="1218"/>
      <c r="E83" s="1218"/>
      <c r="F83" s="1218"/>
      <c r="G83" s="1218"/>
      <c r="H83" s="1218"/>
      <c r="I83" s="1218"/>
      <c r="J83" s="1218"/>
      <c r="K83" s="1218"/>
      <c r="L83" s="1218"/>
      <c r="M83" s="1218"/>
      <c r="N83" s="1218"/>
      <c r="O83" s="1218"/>
      <c r="P83" s="1218"/>
      <c r="Q83" s="1218"/>
      <c r="R83" s="1218"/>
      <c r="S83" s="1218"/>
      <c r="T83" s="1218"/>
      <c r="U83" s="1218"/>
      <c r="V83" s="1218"/>
      <c r="W83" s="1218"/>
      <c r="X83" s="1218"/>
      <c r="Y83" s="1218"/>
      <c r="Z83" s="1218"/>
      <c r="AA83" s="1218"/>
      <c r="AB83" s="1218"/>
      <c r="AC83" s="1218"/>
      <c r="AD83" s="1218"/>
      <c r="AE83" s="1218"/>
      <c r="AF83" s="1218"/>
      <c r="AG83" s="1218"/>
      <c r="AH83" s="1218"/>
      <c r="AI83" s="1218"/>
      <c r="AJ83" s="1218"/>
      <c r="AK83" s="1218"/>
      <c r="AL83" s="1218"/>
      <c r="AM83" s="1218"/>
      <c r="AN83" s="1218"/>
      <c r="AO83" s="1218"/>
      <c r="AP83" s="1218"/>
      <c r="AQ83" s="1218"/>
      <c r="AR83" s="1218"/>
      <c r="AS83" s="1218"/>
      <c r="AT83" s="1218"/>
      <c r="AU83" s="1218"/>
      <c r="AV83" s="1218"/>
      <c r="AW83" s="1218"/>
      <c r="AX83" s="1218"/>
      <c r="AY83" s="1218"/>
      <c r="AZ83" s="1218"/>
      <c r="BA83" s="1218"/>
      <c r="BB83" s="1218"/>
      <c r="BC83" s="1218"/>
      <c r="BD83" s="1218"/>
      <c r="BE83" s="1218"/>
      <c r="BF83" s="1218"/>
      <c r="BG83" s="1218"/>
      <c r="BH83" s="1218"/>
      <c r="BI83" s="1218"/>
      <c r="BJ83" s="1218"/>
      <c r="BK83" s="1218"/>
      <c r="BL83" s="1218"/>
      <c r="BM83" s="1218"/>
      <c r="BN83" s="1218"/>
      <c r="BO83" s="1218"/>
      <c r="BP83" s="1218"/>
      <c r="BQ83" s="1218"/>
      <c r="BR83" s="1218"/>
      <c r="BS83" s="1218"/>
      <c r="BT83" s="1218"/>
      <c r="BU83" s="1218"/>
      <c r="BV83" s="1218"/>
      <c r="BW83" s="1218"/>
      <c r="BX83" s="1218"/>
      <c r="BY83" s="1218"/>
      <c r="BZ83" s="1218"/>
      <c r="CA83" s="1218"/>
      <c r="CB83" s="1218"/>
      <c r="CC83" s="1218"/>
      <c r="CD83" s="1218"/>
      <c r="CE83" s="1218"/>
      <c r="CF83" s="1218"/>
      <c r="CG83" s="1218"/>
      <c r="CH83" s="1218"/>
      <c r="CI83" s="1218"/>
      <c r="CJ83" s="1218"/>
      <c r="CK83" s="1218"/>
      <c r="CL83" s="1218"/>
      <c r="CM83" s="1218"/>
      <c r="CN83" s="1218"/>
      <c r="CO83" s="1218"/>
      <c r="CP83" s="1218"/>
      <c r="CQ83" s="1218"/>
      <c r="CR83" s="1218"/>
      <c r="CS83" s="1218"/>
      <c r="CT83" s="1218"/>
      <c r="CU83" s="1218"/>
      <c r="CV83" s="1218"/>
      <c r="CW83" s="1218"/>
      <c r="CX83" s="1218"/>
      <c r="CY83" s="1218"/>
      <c r="CZ83" s="1218"/>
      <c r="DA83" s="1218"/>
      <c r="DB83" s="1218"/>
      <c r="DC83" s="1218"/>
      <c r="DD83" s="1219"/>
    </row>
    <row r="84" spans="2:109" x14ac:dyDescent="0.15">
      <c r="DD84" s="1209"/>
      <c r="DE84" s="1209"/>
    </row>
    <row r="85" spans="2:109" x14ac:dyDescent="0.15">
      <c r="DD85" s="1209"/>
      <c r="DE85" s="1209"/>
    </row>
  </sheetData>
  <sheetProtection algorithmName="SHA-512" hashValue="Ez+VuQ8JBy5Vs9XtC1i566Bu47g6AtEOua42A4krAAhPf09mi+ZrbcUUNvBPzBTY4BTYcSa5AU2YVUdiDCa/+Q==" saltValue="+f5oJmz6MdwgsSxgUo33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45B46-ECC5-4683-8F03-AA8D6FB87DB7}">
  <sheetPr>
    <pageSetUpPr fitToPage="1"/>
  </sheetPr>
  <dimension ref="A1:DR125"/>
  <sheetViews>
    <sheetView showGridLines="0" tabSelected="1" topLeftCell="A40" zoomScale="70" zoomScaleNormal="70" zoomScaleSheetLayoutView="70" workbookViewId="0">
      <selection activeCell="CC16" sqref="CC1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qDHYesoGbvxkCjPrdb80tE54mE0XdUKe49Uoyi6b5Fq2eQBs6W91Q/eyz8++4BI3t1zSOE84HcWwi/fp1CHb1w==" saltValue="glXI/XQNa4m9e3lhUGuJK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6EA9-470A-4BCE-A584-426EB020A5F8}">
  <sheetPr>
    <pageSetUpPr fitToPage="1"/>
  </sheetPr>
  <dimension ref="A1:DR125"/>
  <sheetViews>
    <sheetView showGridLines="0" topLeftCell="A86" zoomScale="70" zoomScaleNormal="70" zoomScaleSheetLayoutView="55" workbookViewId="0">
      <selection activeCell="CC16" sqref="CC1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urJaz8tvTIvvRotKhNhlbPA6aZTjZCpS4V6gWkFpNTD1aNb1+zSHe5wOEmrFji3207FjBVUfBBCNrCwD6yU1Yg==" saltValue="0J0WOS/QQbCrRYVbDkIV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47255</v>
      </c>
      <c r="E3" s="153"/>
      <c r="F3" s="154">
        <v>53655</v>
      </c>
      <c r="G3" s="155"/>
      <c r="H3" s="156"/>
    </row>
    <row r="4" spans="1:8" x14ac:dyDescent="0.15">
      <c r="A4" s="157"/>
      <c r="B4" s="158"/>
      <c r="C4" s="159"/>
      <c r="D4" s="160">
        <v>24810</v>
      </c>
      <c r="E4" s="161"/>
      <c r="F4" s="162">
        <v>32719</v>
      </c>
      <c r="G4" s="163"/>
      <c r="H4" s="164"/>
    </row>
    <row r="5" spans="1:8" x14ac:dyDescent="0.15">
      <c r="A5" s="145" t="s">
        <v>553</v>
      </c>
      <c r="B5" s="150"/>
      <c r="C5" s="151"/>
      <c r="D5" s="152">
        <v>43824</v>
      </c>
      <c r="E5" s="153"/>
      <c r="F5" s="154">
        <v>53869</v>
      </c>
      <c r="G5" s="155"/>
      <c r="H5" s="156"/>
    </row>
    <row r="6" spans="1:8" x14ac:dyDescent="0.15">
      <c r="A6" s="157"/>
      <c r="B6" s="158"/>
      <c r="C6" s="159"/>
      <c r="D6" s="160">
        <v>19269</v>
      </c>
      <c r="E6" s="161"/>
      <c r="F6" s="162">
        <v>35046</v>
      </c>
      <c r="G6" s="163"/>
      <c r="H6" s="164"/>
    </row>
    <row r="7" spans="1:8" x14ac:dyDescent="0.15">
      <c r="A7" s="145" t="s">
        <v>554</v>
      </c>
      <c r="B7" s="150"/>
      <c r="C7" s="151"/>
      <c r="D7" s="152">
        <v>63618</v>
      </c>
      <c r="E7" s="153"/>
      <c r="F7" s="154">
        <v>59119</v>
      </c>
      <c r="G7" s="155"/>
      <c r="H7" s="156"/>
    </row>
    <row r="8" spans="1:8" x14ac:dyDescent="0.15">
      <c r="A8" s="157"/>
      <c r="B8" s="158"/>
      <c r="C8" s="159"/>
      <c r="D8" s="160">
        <v>19157</v>
      </c>
      <c r="E8" s="161"/>
      <c r="F8" s="162">
        <v>29900</v>
      </c>
      <c r="G8" s="163"/>
      <c r="H8" s="164"/>
    </row>
    <row r="9" spans="1:8" x14ac:dyDescent="0.15">
      <c r="A9" s="145" t="s">
        <v>555</v>
      </c>
      <c r="B9" s="150"/>
      <c r="C9" s="151"/>
      <c r="D9" s="152">
        <v>30075</v>
      </c>
      <c r="E9" s="153"/>
      <c r="F9" s="154">
        <v>53895</v>
      </c>
      <c r="G9" s="155"/>
      <c r="H9" s="156"/>
    </row>
    <row r="10" spans="1:8" x14ac:dyDescent="0.15">
      <c r="A10" s="157"/>
      <c r="B10" s="158"/>
      <c r="C10" s="159"/>
      <c r="D10" s="160">
        <v>10996</v>
      </c>
      <c r="E10" s="161"/>
      <c r="F10" s="162">
        <v>31224</v>
      </c>
      <c r="G10" s="163"/>
      <c r="H10" s="164"/>
    </row>
    <row r="11" spans="1:8" x14ac:dyDescent="0.15">
      <c r="A11" s="145" t="s">
        <v>556</v>
      </c>
      <c r="B11" s="150"/>
      <c r="C11" s="151"/>
      <c r="D11" s="152">
        <v>26964</v>
      </c>
      <c r="E11" s="153"/>
      <c r="F11" s="154">
        <v>56181</v>
      </c>
      <c r="G11" s="155"/>
      <c r="H11" s="156"/>
    </row>
    <row r="12" spans="1:8" x14ac:dyDescent="0.15">
      <c r="A12" s="157"/>
      <c r="B12" s="158"/>
      <c r="C12" s="165"/>
      <c r="D12" s="160">
        <v>14554</v>
      </c>
      <c r="E12" s="161"/>
      <c r="F12" s="162">
        <v>32039</v>
      </c>
      <c r="G12" s="163"/>
      <c r="H12" s="164"/>
    </row>
    <row r="13" spans="1:8" x14ac:dyDescent="0.15">
      <c r="A13" s="145"/>
      <c r="B13" s="150"/>
      <c r="C13" s="166"/>
      <c r="D13" s="167">
        <v>42347</v>
      </c>
      <c r="E13" s="168"/>
      <c r="F13" s="169">
        <v>55344</v>
      </c>
      <c r="G13" s="170"/>
      <c r="H13" s="156"/>
    </row>
    <row r="14" spans="1:8" x14ac:dyDescent="0.15">
      <c r="A14" s="157"/>
      <c r="B14" s="158"/>
      <c r="C14" s="159"/>
      <c r="D14" s="160">
        <v>17757</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8.4600000000000009</v>
      </c>
      <c r="C19" s="171">
        <f>ROUND(VALUE(SUBSTITUTE(実質収支比率等に係る経年分析!G$48,"▲","-")),2)</f>
        <v>7.76</v>
      </c>
      <c r="D19" s="171">
        <f>ROUND(VALUE(SUBSTITUTE(実質収支比率等に係る経年分析!H$48,"▲","-")),2)</f>
        <v>6.14</v>
      </c>
      <c r="E19" s="171">
        <f>ROUND(VALUE(SUBSTITUTE(実質収支比率等に係る経年分析!I$48,"▲","-")),2)</f>
        <v>9.18</v>
      </c>
      <c r="F19" s="171">
        <f>ROUND(VALUE(SUBSTITUTE(実質収支比率等に係る経年分析!J$48,"▲","-")),2)</f>
        <v>11.56</v>
      </c>
    </row>
    <row r="20" spans="1:11" x14ac:dyDescent="0.15">
      <c r="A20" s="171" t="s">
        <v>55</v>
      </c>
      <c r="B20" s="171">
        <f>ROUND(VALUE(SUBSTITUTE(実質収支比率等に係る経年分析!F$47,"▲","-")),2)</f>
        <v>20.010000000000002</v>
      </c>
      <c r="C20" s="171">
        <f>ROUND(VALUE(SUBSTITUTE(実質収支比率等に係る経年分析!G$47,"▲","-")),2)</f>
        <v>18.25</v>
      </c>
      <c r="D20" s="171">
        <f>ROUND(VALUE(SUBSTITUTE(実質収支比率等に係る経年分析!H$47,"▲","-")),2)</f>
        <v>17.420000000000002</v>
      </c>
      <c r="E20" s="171">
        <f>ROUND(VALUE(SUBSTITUTE(実質収支比率等に係る経年分析!I$47,"▲","-")),2)</f>
        <v>19.53</v>
      </c>
      <c r="F20" s="171">
        <f>ROUND(VALUE(SUBSTITUTE(実質収支比率等に係る経年分析!J$47,"▲","-")),2)</f>
        <v>24.52</v>
      </c>
    </row>
    <row r="21" spans="1:11" x14ac:dyDescent="0.15">
      <c r="A21" s="171" t="s">
        <v>56</v>
      </c>
      <c r="B21" s="171">
        <f>IF(ISNUMBER(VALUE(SUBSTITUTE(実質収支比率等に係る経年分析!F$49,"▲","-"))),ROUND(VALUE(SUBSTITUTE(実質収支比率等に係る経年分析!F$49,"▲","-")),2),NA())</f>
        <v>-6.11</v>
      </c>
      <c r="C21" s="171">
        <f>IF(ISNUMBER(VALUE(SUBSTITUTE(実質収支比率等に係る経年分析!G$49,"▲","-"))),ROUND(VALUE(SUBSTITUTE(実質収支比率等に係る経年分析!G$49,"▲","-")),2),NA())</f>
        <v>-6.77</v>
      </c>
      <c r="D21" s="171">
        <f>IF(ISNUMBER(VALUE(SUBSTITUTE(実質収支比率等に係る経年分析!H$49,"▲","-"))),ROUND(VALUE(SUBSTITUTE(実質収支比率等に係る経年分析!H$49,"▲","-")),2),NA())</f>
        <v>-6.6</v>
      </c>
      <c r="E21" s="171">
        <f>IF(ISNUMBER(VALUE(SUBSTITUTE(実質収支比率等に係る経年分析!I$49,"▲","-"))),ROUND(VALUE(SUBSTITUTE(実質収支比率等に係る経年分析!I$49,"▲","-")),2),NA())</f>
        <v>3.35</v>
      </c>
      <c r="F21" s="171">
        <f>IF(ISNUMBER(VALUE(SUBSTITUTE(実質収支比率等に係る経年分析!J$49,"▲","-"))),ROUND(VALUE(SUBSTITUTE(実質収支比率等に係る経年分析!J$49,"▲","-")),2),NA())</f>
        <v>4.46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0.33</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1.0900000000000001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0.86</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8.4499999999999993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11.56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665</v>
      </c>
      <c r="E42" s="173"/>
      <c r="F42" s="173"/>
      <c r="G42" s="173">
        <f>'実質公債費比率（分子）の構造'!L$52</f>
        <v>666</v>
      </c>
      <c r="H42" s="173"/>
      <c r="I42" s="173"/>
      <c r="J42" s="173">
        <f>'実質公債費比率（分子）の構造'!M$52</f>
        <v>656</v>
      </c>
      <c r="K42" s="173"/>
      <c r="L42" s="173"/>
      <c r="M42" s="173">
        <f>'実質公債費比率（分子）の構造'!N$52</f>
        <v>648</v>
      </c>
      <c r="N42" s="173"/>
      <c r="O42" s="173"/>
      <c r="P42" s="173">
        <f>'実質公債費比率（分子）の構造'!O$52</f>
        <v>650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56</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45</v>
      </c>
      <c r="C45" s="173"/>
      <c r="D45" s="173"/>
      <c r="E45" s="173">
        <f>'実質公債費比率（分子）の構造'!L$49</f>
        <v>46</v>
      </c>
      <c r="F45" s="173"/>
      <c r="G45" s="173"/>
      <c r="H45" s="173">
        <f>'実質公債費比率（分子）の構造'!M$49</f>
        <v>55</v>
      </c>
      <c r="I45" s="173"/>
      <c r="J45" s="173"/>
      <c r="K45" s="173">
        <f>'実質公債費比率（分子）の構造'!N$49</f>
        <v>61</v>
      </c>
      <c r="L45" s="173"/>
      <c r="M45" s="173"/>
      <c r="N45" s="173">
        <f>'実質公債費比率（分子）の構造'!O$49</f>
        <v>90</v>
      </c>
      <c r="O45" s="173"/>
      <c r="P45" s="173"/>
    </row>
    <row r="46" spans="1:16" x14ac:dyDescent="0.15">
      <c r="A46" s="173" t="s">
        <v>67</v>
      </c>
      <c r="B46" s="173">
        <f>'実質公債費比率（分子）の構造'!K$48</f>
        <v>212</v>
      </c>
      <c r="C46" s="173"/>
      <c r="D46" s="173"/>
      <c r="E46" s="173">
        <f>'実質公債費比率（分子）の構造'!L$48</f>
        <v>196</v>
      </c>
      <c r="F46" s="173"/>
      <c r="G46" s="173"/>
      <c r="H46" s="173">
        <f>'実質公債費比率（分子）の構造'!M$48</f>
        <v>187</v>
      </c>
      <c r="I46" s="173"/>
      <c r="J46" s="173"/>
      <c r="K46" s="173">
        <f>'実質公債費比率（分子）の構造'!N$48</f>
        <v>182</v>
      </c>
      <c r="L46" s="173"/>
      <c r="M46" s="173"/>
      <c r="N46" s="173">
        <f>'実質公債費比率（分子）の構造'!O$48</f>
        <v>180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698</v>
      </c>
      <c r="C49" s="173"/>
      <c r="D49" s="173"/>
      <c r="E49" s="173">
        <f>'実質公債費比率（分子）の構造'!L$45</f>
        <v>701</v>
      </c>
      <c r="F49" s="173"/>
      <c r="G49" s="173"/>
      <c r="H49" s="173">
        <f>'実質公債費比率（分子）の構造'!M$45</f>
        <v>719</v>
      </c>
      <c r="I49" s="173"/>
      <c r="J49" s="173"/>
      <c r="K49" s="173">
        <f>'実質公債費比率（分子）の構造'!N$45</f>
        <v>715</v>
      </c>
      <c r="L49" s="173"/>
      <c r="M49" s="173"/>
      <c r="N49" s="173">
        <f>'実質公債費比率（分子）の構造'!O$45</f>
        <v>714</v>
      </c>
      <c r="O49" s="173"/>
      <c r="P49" s="173"/>
    </row>
    <row r="50" spans="1:16" x14ac:dyDescent="0.15">
      <c r="A50" s="173" t="s">
        <v>71</v>
      </c>
      <c r="B50" s="173" t="e">
        <f>NA()</f>
        <v>#N/A</v>
      </c>
      <c r="C50" s="173">
        <f>IF(ISNUMBER('実質公債費比率（分子）の構造'!K$53),'実質公債費比率（分子）の構造'!K$53,NA())</f>
        <v>346</v>
      </c>
      <c r="D50" s="173" t="e">
        <f>NA()</f>
        <v>#N/A</v>
      </c>
      <c r="E50" s="173" t="e">
        <f>NA()</f>
        <v>#N/A</v>
      </c>
      <c r="F50" s="173">
        <f>IF(ISNUMBER('実質公債費比率（分子）の構造'!L$53),'実質公債費比率（分子）の構造'!L$53,NA())</f>
        <v>277</v>
      </c>
      <c r="G50" s="173" t="e">
        <f>NA()</f>
        <v>#N/A</v>
      </c>
      <c r="H50" s="173" t="e">
        <f>NA()</f>
        <v>#N/A</v>
      </c>
      <c r="I50" s="173">
        <f>IF(ISNUMBER('実質公債費比率（分子）の構造'!M$53),'実質公債費比率（分子）の構造'!M$53,NA())</f>
        <v>305</v>
      </c>
      <c r="J50" s="173" t="e">
        <f>NA()</f>
        <v>#N/A</v>
      </c>
      <c r="K50" s="173" t="e">
        <f>NA()</f>
        <v>#N/A</v>
      </c>
      <c r="L50" s="173">
        <f>IF(ISNUMBER('実質公債費比率（分子）の構造'!N$53),'実質公債費比率（分子）の構造'!N$53,NA())</f>
        <v>310</v>
      </c>
      <c r="M50" s="173" t="e">
        <f>NA()</f>
        <v>#N/A</v>
      </c>
      <c r="N50" s="173" t="e">
        <f>NA()</f>
        <v>#N/A</v>
      </c>
      <c r="O50" s="173">
        <f>IF(ISNUMBER('実質公債費比率（分子）の構造'!O$53),'実質公債費比率（分子）の構造'!O$53,NA())</f>
        <v>334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7084</v>
      </c>
      <c r="E56" s="172"/>
      <c r="F56" s="172"/>
      <c r="G56" s="172">
        <f>'将来負担比率（分子）の構造'!J$52</f>
        <v>6981</v>
      </c>
      <c r="H56" s="172"/>
      <c r="I56" s="172"/>
      <c r="J56" s="172">
        <f>'将来負担比率（分子）の構造'!K$52</f>
        <v>6760</v>
      </c>
      <c r="K56" s="172"/>
      <c r="L56" s="172"/>
      <c r="M56" s="172">
        <f>'将来負担比率（分子）の構造'!L$52</f>
        <v>6566</v>
      </c>
      <c r="N56" s="172"/>
      <c r="O56" s="172"/>
      <c r="P56" s="172">
        <f>'将来負担比率（分子）の構造'!M$52</f>
        <v>6332</v>
      </c>
    </row>
    <row r="57" spans="1:16" x14ac:dyDescent="0.15">
      <c r="A57" s="172" t="s">
        <v>42</v>
      </c>
      <c r="B57" s="172"/>
      <c r="C57" s="172"/>
      <c r="D57" s="172">
        <f>'将来負担比率（分子）の構造'!I$51</f>
        <v>138</v>
      </c>
      <c r="E57" s="172"/>
      <c r="F57" s="172"/>
      <c r="G57" s="172">
        <f>'将来負担比率（分子）の構造'!J$51</f>
        <v>128</v>
      </c>
      <c r="H57" s="172"/>
      <c r="I57" s="172"/>
      <c r="J57" s="172">
        <f>'将来負担比率（分子）の構造'!K$51</f>
        <v>127</v>
      </c>
      <c r="K57" s="172"/>
      <c r="L57" s="172"/>
      <c r="M57" s="172">
        <f>'将来負担比率（分子）の構造'!L$51</f>
        <v>109</v>
      </c>
      <c r="N57" s="172"/>
      <c r="O57" s="172"/>
      <c r="P57" s="172">
        <f>'将来負担比率（分子）の構造'!M$51</f>
        <v>89</v>
      </c>
    </row>
    <row r="58" spans="1:16" x14ac:dyDescent="0.15">
      <c r="A58" s="172" t="s">
        <v>41</v>
      </c>
      <c r="B58" s="172"/>
      <c r="C58" s="172"/>
      <c r="D58" s="172">
        <f>'将来負担比率（分子）の構造'!I$50</f>
        <v>1843</v>
      </c>
      <c r="E58" s="172"/>
      <c r="F58" s="172"/>
      <c r="G58" s="172">
        <f>'将来負担比率（分子）の構造'!J$50</f>
        <v>1695</v>
      </c>
      <c r="H58" s="172"/>
      <c r="I58" s="172"/>
      <c r="J58" s="172">
        <f>'将来負担比率（分子）の構造'!K$50</f>
        <v>1620</v>
      </c>
      <c r="K58" s="172"/>
      <c r="L58" s="172"/>
      <c r="M58" s="172">
        <f>'将来負担比率（分子）の構造'!L$50</f>
        <v>1786</v>
      </c>
      <c r="N58" s="172"/>
      <c r="O58" s="172"/>
      <c r="P58" s="172">
        <f>'将来負担比率（分子）の構造'!M$50</f>
        <v>2292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1143</v>
      </c>
      <c r="C62" s="172"/>
      <c r="D62" s="172"/>
      <c r="E62" s="172">
        <f>'将来負担比率（分子）の構造'!J$45</f>
        <v>1106</v>
      </c>
      <c r="F62" s="172"/>
      <c r="G62" s="172"/>
      <c r="H62" s="172">
        <f>'将来負担比率（分子）の構造'!K$45</f>
        <v>1046</v>
      </c>
      <c r="I62" s="172"/>
      <c r="J62" s="172"/>
      <c r="K62" s="172">
        <f>'将来負担比率（分子）の構造'!L$45</f>
        <v>1026</v>
      </c>
      <c r="L62" s="172"/>
      <c r="M62" s="172"/>
      <c r="N62" s="172">
        <f>'将来負担比率（分子）の構造'!M$45</f>
        <v>1052</v>
      </c>
      <c r="O62" s="172"/>
      <c r="P62" s="172"/>
    </row>
    <row r="63" spans="1:16" x14ac:dyDescent="0.15">
      <c r="A63" s="172" t="s">
        <v>34</v>
      </c>
      <c r="B63" s="172">
        <f>'将来負担比率（分子）の構造'!I$44</f>
        <v>650</v>
      </c>
      <c r="C63" s="172"/>
      <c r="D63" s="172"/>
      <c r="E63" s="172">
        <f>'将来負担比率（分子）の構造'!J$44</f>
        <v>655</v>
      </c>
      <c r="F63" s="172"/>
      <c r="G63" s="172"/>
      <c r="H63" s="172">
        <f>'将来負担比率（分子）の構造'!K$44</f>
        <v>654</v>
      </c>
      <c r="I63" s="172"/>
      <c r="J63" s="172"/>
      <c r="K63" s="172">
        <f>'将来負担比率（分子）の構造'!L$44</f>
        <v>610</v>
      </c>
      <c r="L63" s="172"/>
      <c r="M63" s="172"/>
      <c r="N63" s="172">
        <f>'将来負担比率（分子）の構造'!M$44</f>
        <v>537</v>
      </c>
      <c r="O63" s="172"/>
      <c r="P63" s="172"/>
    </row>
    <row r="64" spans="1:16" x14ac:dyDescent="0.15">
      <c r="A64" s="172" t="s">
        <v>33</v>
      </c>
      <c r="B64" s="172">
        <f>'将来負担比率（分子）の構造'!I$43</f>
        <v>2479</v>
      </c>
      <c r="C64" s="172"/>
      <c r="D64" s="172"/>
      <c r="E64" s="172">
        <f>'将来負担比率（分子）の構造'!J$43</f>
        <v>2394</v>
      </c>
      <c r="F64" s="172"/>
      <c r="G64" s="172"/>
      <c r="H64" s="172">
        <f>'将来負担比率（分子）の構造'!K$43</f>
        <v>2347</v>
      </c>
      <c r="I64" s="172"/>
      <c r="J64" s="172"/>
      <c r="K64" s="172">
        <f>'将来負担比率（分子）の構造'!L$43</f>
        <v>2267</v>
      </c>
      <c r="L64" s="172"/>
      <c r="M64" s="172"/>
      <c r="N64" s="172">
        <f>'将来負担比率（分子）の構造'!M$43</f>
        <v>2248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6886</v>
      </c>
      <c r="C66" s="172"/>
      <c r="D66" s="172"/>
      <c r="E66" s="172">
        <f>'将来負担比率（分子）の構造'!J$41</f>
        <v>6742</v>
      </c>
      <c r="F66" s="172"/>
      <c r="G66" s="172"/>
      <c r="H66" s="172">
        <f>'将来負担比率（分子）の構造'!K$41</f>
        <v>6674</v>
      </c>
      <c r="I66" s="172"/>
      <c r="J66" s="172"/>
      <c r="K66" s="172">
        <f>'将来負担比率（分子）の構造'!L$41</f>
        <v>6395</v>
      </c>
      <c r="L66" s="172"/>
      <c r="M66" s="172"/>
      <c r="N66" s="172">
        <f>'将来負担比率（分子）の構造'!M$41</f>
        <v>5934</v>
      </c>
      <c r="O66" s="172"/>
      <c r="P66" s="172"/>
    </row>
    <row r="67" spans="1:16" x14ac:dyDescent="0.15">
      <c r="A67" s="172" t="s">
        <v>75</v>
      </c>
      <c r="B67" s="172" t="e">
        <f>NA()</f>
        <v>#N/A</v>
      </c>
      <c r="C67" s="172">
        <f>IF(ISNUMBER('将来負担比率（分子）の構造'!I$53), IF('将来負担比率（分子）の構造'!I$53 &lt; 0, 0, '将来負担比率（分子）の構造'!I$53), NA())</f>
        <v>2093</v>
      </c>
      <c r="D67" s="172" t="e">
        <f>NA()</f>
        <v>#N/A</v>
      </c>
      <c r="E67" s="172" t="e">
        <f>NA()</f>
        <v>#N/A</v>
      </c>
      <c r="F67" s="172">
        <f>IF(ISNUMBER('将来負担比率（分子）の構造'!J$53), IF('将来負担比率（分子）の構造'!J$53 &lt; 0, 0, '将来負担比率（分子）の構造'!J$53), NA())</f>
        <v>2093</v>
      </c>
      <c r="G67" s="172" t="e">
        <f>NA()</f>
        <v>#N/A</v>
      </c>
      <c r="H67" s="172" t="e">
        <f>NA()</f>
        <v>#N/A</v>
      </c>
      <c r="I67" s="172">
        <f>IF(ISNUMBER('将来負担比率（分子）の構造'!K$53), IF('将来負担比率（分子）の構造'!K$53 &lt; 0, 0, '将来負担比率（分子）の構造'!K$53), NA())</f>
        <v>2215</v>
      </c>
      <c r="J67" s="172" t="e">
        <f>NA()</f>
        <v>#N/A</v>
      </c>
      <c r="K67" s="172" t="e">
        <f>NA()</f>
        <v>#N/A</v>
      </c>
      <c r="L67" s="172">
        <f>IF(ISNUMBER('将来負担比率（分子）の構造'!L$53), IF('将来負担比率（分子）の構造'!L$53 &lt; 0, 0, '将来負担比率（分子）の構造'!L$53), NA())</f>
        <v>1837</v>
      </c>
      <c r="M67" s="172" t="e">
        <f>NA()</f>
        <v>#N/A</v>
      </c>
      <c r="N67" s="172" t="e">
        <f>NA()</f>
        <v>#N/A</v>
      </c>
      <c r="O67" s="172">
        <f>IF(ISNUMBER('将来負担比率（分子）の構造'!M$53), IF('将来負担比率（分子）の構造'!M$53 &lt; 0, 0, '将来負担比率（分子）の構造'!M$53), NA())</f>
        <v>1059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885</v>
      </c>
      <c r="C72" s="176">
        <f>基金残高に係る経年分析!G55</f>
        <v>1045</v>
      </c>
      <c r="D72" s="176">
        <f>基金残高に係る経年分析!H55</f>
        <v>1385</v>
      </c>
    </row>
    <row r="73" spans="1:16" x14ac:dyDescent="0.15">
      <c r="A73" s="175" t="s">
        <v>78</v>
      </c>
      <c r="B73" s="176">
        <f>基金残高に係る経年分析!F56</f>
        <v>16</v>
      </c>
      <c r="C73" s="176">
        <f>基金残高に係る経年分析!G56</f>
        <v>16</v>
      </c>
      <c r="D73" s="176">
        <f>基金残高に係る経年分析!H56</f>
        <v>16</v>
      </c>
    </row>
    <row r="74" spans="1:16" x14ac:dyDescent="0.15">
      <c r="A74" s="175" t="s">
        <v>79</v>
      </c>
      <c r="B74" s="176">
        <f>基金残高に係る経年分析!F57</f>
        <v>111</v>
      </c>
      <c r="C74" s="176">
        <f>基金残高に係る経年分析!G57</f>
        <v>122</v>
      </c>
      <c r="D74" s="176">
        <f>基金残高に係る経年分析!H57</f>
        <v>221</v>
      </c>
    </row>
  </sheetData>
  <sheetProtection algorithmName="SHA-512" hashValue="03nuW9afLxs3+H2T9pr9anliYwGxmsBpKtZ2VSIZ2+34T8P4h9R0ucXOUjYyhGcUeYIHwHGPvxuhu003KR4yvA==" saltValue="HZSU529X7bF6n3Ef2JVu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6C8E1-D441-4356-97BB-5E225C645DDA}">
  <sheetPr>
    <pageSetUpPr fitToPage="1"/>
  </sheetPr>
  <dimension ref="B1:EM50"/>
  <sheetViews>
    <sheetView showGridLines="0" topLeftCell="A28"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220</v>
      </c>
      <c r="DI1" s="600"/>
      <c r="DJ1" s="600"/>
      <c r="DK1" s="600"/>
      <c r="DL1" s="600"/>
      <c r="DM1" s="600"/>
      <c r="DN1" s="601"/>
      <c r="DO1" s="211"/>
      <c r="DP1" s="599" t="s">
        <v>221</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222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223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224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225</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226</v>
      </c>
      <c r="S4" s="603"/>
      <c r="T4" s="603"/>
      <c r="U4" s="603"/>
      <c r="V4" s="603"/>
      <c r="W4" s="603"/>
      <c r="X4" s="603"/>
      <c r="Y4" s="604"/>
      <c r="Z4" s="602" t="s">
        <v>227</v>
      </c>
      <c r="AA4" s="603"/>
      <c r="AB4" s="603"/>
      <c r="AC4" s="604"/>
      <c r="AD4" s="602" t="s">
        <v>228</v>
      </c>
      <c r="AE4" s="603"/>
      <c r="AF4" s="603"/>
      <c r="AG4" s="603"/>
      <c r="AH4" s="603"/>
      <c r="AI4" s="603"/>
      <c r="AJ4" s="603"/>
      <c r="AK4" s="604"/>
      <c r="AL4" s="602" t="s">
        <v>227</v>
      </c>
      <c r="AM4" s="603"/>
      <c r="AN4" s="603"/>
      <c r="AO4" s="604"/>
      <c r="AP4" s="605" t="s">
        <v>229</v>
      </c>
      <c r="AQ4" s="605"/>
      <c r="AR4" s="605"/>
      <c r="AS4" s="605"/>
      <c r="AT4" s="605"/>
      <c r="AU4" s="605"/>
      <c r="AV4" s="605"/>
      <c r="AW4" s="605"/>
      <c r="AX4" s="605"/>
      <c r="AY4" s="605"/>
      <c r="AZ4" s="605"/>
      <c r="BA4" s="605"/>
      <c r="BB4" s="605"/>
      <c r="BC4" s="605"/>
      <c r="BD4" s="605"/>
      <c r="BE4" s="605"/>
      <c r="BF4" s="605"/>
      <c r="BG4" s="605" t="s">
        <v>230</v>
      </c>
      <c r="BH4" s="605"/>
      <c r="BI4" s="605"/>
      <c r="BJ4" s="605"/>
      <c r="BK4" s="605"/>
      <c r="BL4" s="605"/>
      <c r="BM4" s="605"/>
      <c r="BN4" s="605"/>
      <c r="BO4" s="605" t="s">
        <v>227</v>
      </c>
      <c r="BP4" s="605"/>
      <c r="BQ4" s="605"/>
      <c r="BR4" s="605"/>
      <c r="BS4" s="605" t="s">
        <v>231</v>
      </c>
      <c r="BT4" s="605"/>
      <c r="BU4" s="605"/>
      <c r="BV4" s="605"/>
      <c r="BW4" s="605"/>
      <c r="BX4" s="605"/>
      <c r="BY4" s="605"/>
      <c r="BZ4" s="605"/>
      <c r="CA4" s="605"/>
      <c r="CB4" s="605"/>
      <c r="CD4" s="602" t="s">
        <v>232</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233</v>
      </c>
      <c r="C5" s="607"/>
      <c r="D5" s="607"/>
      <c r="E5" s="607"/>
      <c r="F5" s="607"/>
      <c r="G5" s="607"/>
      <c r="H5" s="607"/>
      <c r="I5" s="607"/>
      <c r="J5" s="607"/>
      <c r="K5" s="607"/>
      <c r="L5" s="607"/>
      <c r="M5" s="607"/>
      <c r="N5" s="607"/>
      <c r="O5" s="607"/>
      <c r="P5" s="607"/>
      <c r="Q5" s="608"/>
      <c r="R5" s="609">
        <v>2451793</v>
      </c>
      <c r="S5" s="610"/>
      <c r="T5" s="610"/>
      <c r="U5" s="610"/>
      <c r="V5" s="610"/>
      <c r="W5" s="610"/>
      <c r="X5" s="610"/>
      <c r="Y5" s="611"/>
      <c r="Z5" s="612">
        <v>25.8</v>
      </c>
      <c r="AA5" s="612"/>
      <c r="AB5" s="612"/>
      <c r="AC5" s="612"/>
      <c r="AD5" s="613">
        <v>2451793</v>
      </c>
      <c r="AE5" s="613"/>
      <c r="AF5" s="613"/>
      <c r="AG5" s="613"/>
      <c r="AH5" s="613"/>
      <c r="AI5" s="613"/>
      <c r="AJ5" s="613"/>
      <c r="AK5" s="613"/>
      <c r="AL5" s="614">
        <v>44.7</v>
      </c>
      <c r="AM5" s="615"/>
      <c r="AN5" s="615"/>
      <c r="AO5" s="616"/>
      <c r="AP5" s="606" t="s">
        <v>234</v>
      </c>
      <c r="AQ5" s="607"/>
      <c r="AR5" s="607"/>
      <c r="AS5" s="607"/>
      <c r="AT5" s="607"/>
      <c r="AU5" s="607"/>
      <c r="AV5" s="607"/>
      <c r="AW5" s="607"/>
      <c r="AX5" s="607"/>
      <c r="AY5" s="607"/>
      <c r="AZ5" s="607"/>
      <c r="BA5" s="607"/>
      <c r="BB5" s="607"/>
      <c r="BC5" s="607"/>
      <c r="BD5" s="607"/>
      <c r="BE5" s="607"/>
      <c r="BF5" s="608"/>
      <c r="BG5" s="620">
        <v>2446713</v>
      </c>
      <c r="BH5" s="621"/>
      <c r="BI5" s="621"/>
      <c r="BJ5" s="621"/>
      <c r="BK5" s="621"/>
      <c r="BL5" s="621"/>
      <c r="BM5" s="621"/>
      <c r="BN5" s="622"/>
      <c r="BO5" s="623">
        <v>99.8</v>
      </c>
      <c r="BP5" s="623"/>
      <c r="BQ5" s="623"/>
      <c r="BR5" s="623"/>
      <c r="BS5" s="624">
        <v>28528</v>
      </c>
      <c r="BT5" s="624"/>
      <c r="BU5" s="624"/>
      <c r="BV5" s="624"/>
      <c r="BW5" s="624"/>
      <c r="BX5" s="624"/>
      <c r="BY5" s="624"/>
      <c r="BZ5" s="624"/>
      <c r="CA5" s="624"/>
      <c r="CB5" s="628"/>
      <c r="CD5" s="602" t="s">
        <v>229</v>
      </c>
      <c r="CE5" s="603"/>
      <c r="CF5" s="603"/>
      <c r="CG5" s="603"/>
      <c r="CH5" s="603"/>
      <c r="CI5" s="603"/>
      <c r="CJ5" s="603"/>
      <c r="CK5" s="603"/>
      <c r="CL5" s="603"/>
      <c r="CM5" s="603"/>
      <c r="CN5" s="603"/>
      <c r="CO5" s="603"/>
      <c r="CP5" s="603"/>
      <c r="CQ5" s="604"/>
      <c r="CR5" s="602" t="s">
        <v>235</v>
      </c>
      <c r="CS5" s="603"/>
      <c r="CT5" s="603"/>
      <c r="CU5" s="603"/>
      <c r="CV5" s="603"/>
      <c r="CW5" s="603"/>
      <c r="CX5" s="603"/>
      <c r="CY5" s="604"/>
      <c r="CZ5" s="602" t="s">
        <v>227</v>
      </c>
      <c r="DA5" s="603"/>
      <c r="DB5" s="603"/>
      <c r="DC5" s="604"/>
      <c r="DD5" s="602" t="s">
        <v>236</v>
      </c>
      <c r="DE5" s="603"/>
      <c r="DF5" s="603"/>
      <c r="DG5" s="603"/>
      <c r="DH5" s="603"/>
      <c r="DI5" s="603"/>
      <c r="DJ5" s="603"/>
      <c r="DK5" s="603"/>
      <c r="DL5" s="603"/>
      <c r="DM5" s="603"/>
      <c r="DN5" s="603"/>
      <c r="DO5" s="603"/>
      <c r="DP5" s="604"/>
      <c r="DQ5" s="602" t="s">
        <v>237</v>
      </c>
      <c r="DR5" s="603"/>
      <c r="DS5" s="603"/>
      <c r="DT5" s="603"/>
      <c r="DU5" s="603"/>
      <c r="DV5" s="603"/>
      <c r="DW5" s="603"/>
      <c r="DX5" s="603"/>
      <c r="DY5" s="603"/>
      <c r="DZ5" s="603"/>
      <c r="EA5" s="603"/>
      <c r="EB5" s="603"/>
      <c r="EC5" s="604"/>
    </row>
    <row r="6" spans="2:143" ht="11.25" customHeight="1" x14ac:dyDescent="0.15">
      <c r="B6" s="617" t="s">
        <v>238</v>
      </c>
      <c r="C6" s="618"/>
      <c r="D6" s="618"/>
      <c r="E6" s="618"/>
      <c r="F6" s="618"/>
      <c r="G6" s="618"/>
      <c r="H6" s="618"/>
      <c r="I6" s="618"/>
      <c r="J6" s="618"/>
      <c r="K6" s="618"/>
      <c r="L6" s="618"/>
      <c r="M6" s="618"/>
      <c r="N6" s="618"/>
      <c r="O6" s="618"/>
      <c r="P6" s="618"/>
      <c r="Q6" s="619"/>
      <c r="R6" s="620">
        <v>94444</v>
      </c>
      <c r="S6" s="621"/>
      <c r="T6" s="621"/>
      <c r="U6" s="621"/>
      <c r="V6" s="621"/>
      <c r="W6" s="621"/>
      <c r="X6" s="621"/>
      <c r="Y6" s="622"/>
      <c r="Z6" s="623">
        <v>1</v>
      </c>
      <c r="AA6" s="623"/>
      <c r="AB6" s="623"/>
      <c r="AC6" s="623"/>
      <c r="AD6" s="624">
        <v>94444</v>
      </c>
      <c r="AE6" s="624"/>
      <c r="AF6" s="624"/>
      <c r="AG6" s="624"/>
      <c r="AH6" s="624"/>
      <c r="AI6" s="624"/>
      <c r="AJ6" s="624"/>
      <c r="AK6" s="624"/>
      <c r="AL6" s="625">
        <v>1.7</v>
      </c>
      <c r="AM6" s="626"/>
      <c r="AN6" s="626"/>
      <c r="AO6" s="627"/>
      <c r="AP6" s="617" t="s">
        <v>239</v>
      </c>
      <c r="AQ6" s="618"/>
      <c r="AR6" s="618"/>
      <c r="AS6" s="618"/>
      <c r="AT6" s="618"/>
      <c r="AU6" s="618"/>
      <c r="AV6" s="618"/>
      <c r="AW6" s="618"/>
      <c r="AX6" s="618"/>
      <c r="AY6" s="618"/>
      <c r="AZ6" s="618"/>
      <c r="BA6" s="618"/>
      <c r="BB6" s="618"/>
      <c r="BC6" s="618"/>
      <c r="BD6" s="618"/>
      <c r="BE6" s="618"/>
      <c r="BF6" s="619"/>
      <c r="BG6" s="620">
        <v>2446713</v>
      </c>
      <c r="BH6" s="621"/>
      <c r="BI6" s="621"/>
      <c r="BJ6" s="621"/>
      <c r="BK6" s="621"/>
      <c r="BL6" s="621"/>
      <c r="BM6" s="621"/>
      <c r="BN6" s="622"/>
      <c r="BO6" s="623">
        <v>99.8</v>
      </c>
      <c r="BP6" s="623"/>
      <c r="BQ6" s="623"/>
      <c r="BR6" s="623"/>
      <c r="BS6" s="624">
        <v>28528</v>
      </c>
      <c r="BT6" s="624"/>
      <c r="BU6" s="624"/>
      <c r="BV6" s="624"/>
      <c r="BW6" s="624"/>
      <c r="BX6" s="624"/>
      <c r="BY6" s="624"/>
      <c r="BZ6" s="624"/>
      <c r="CA6" s="624"/>
      <c r="CB6" s="628"/>
      <c r="CD6" s="606" t="s">
        <v>240</v>
      </c>
      <c r="CE6" s="607"/>
      <c r="CF6" s="607"/>
      <c r="CG6" s="607"/>
      <c r="CH6" s="607"/>
      <c r="CI6" s="607"/>
      <c r="CJ6" s="607"/>
      <c r="CK6" s="607"/>
      <c r="CL6" s="607"/>
      <c r="CM6" s="607"/>
      <c r="CN6" s="607"/>
      <c r="CO6" s="607"/>
      <c r="CP6" s="607"/>
      <c r="CQ6" s="608"/>
      <c r="CR6" s="620">
        <v>109390</v>
      </c>
      <c r="CS6" s="621"/>
      <c r="CT6" s="621"/>
      <c r="CU6" s="621"/>
      <c r="CV6" s="621"/>
      <c r="CW6" s="621"/>
      <c r="CX6" s="621"/>
      <c r="CY6" s="622"/>
      <c r="CZ6" s="614">
        <v>1.2</v>
      </c>
      <c r="DA6" s="615"/>
      <c r="DB6" s="615"/>
      <c r="DC6" s="631"/>
      <c r="DD6" s="629" t="s">
        <v>131</v>
      </c>
      <c r="DE6" s="621"/>
      <c r="DF6" s="621"/>
      <c r="DG6" s="621"/>
      <c r="DH6" s="621"/>
      <c r="DI6" s="621"/>
      <c r="DJ6" s="621"/>
      <c r="DK6" s="621"/>
      <c r="DL6" s="621"/>
      <c r="DM6" s="621"/>
      <c r="DN6" s="621"/>
      <c r="DO6" s="621"/>
      <c r="DP6" s="622"/>
      <c r="DQ6" s="629">
        <v>109390</v>
      </c>
      <c r="DR6" s="621"/>
      <c r="DS6" s="621"/>
      <c r="DT6" s="621"/>
      <c r="DU6" s="621"/>
      <c r="DV6" s="621"/>
      <c r="DW6" s="621"/>
      <c r="DX6" s="621"/>
      <c r="DY6" s="621"/>
      <c r="DZ6" s="621"/>
      <c r="EA6" s="621"/>
      <c r="EB6" s="621"/>
      <c r="EC6" s="630"/>
    </row>
    <row r="7" spans="2:143" ht="11.25" customHeight="1" x14ac:dyDescent="0.15">
      <c r="B7" s="617" t="s">
        <v>241</v>
      </c>
      <c r="C7" s="618"/>
      <c r="D7" s="618"/>
      <c r="E7" s="618"/>
      <c r="F7" s="618"/>
      <c r="G7" s="618"/>
      <c r="H7" s="618"/>
      <c r="I7" s="618"/>
      <c r="J7" s="618"/>
      <c r="K7" s="618"/>
      <c r="L7" s="618"/>
      <c r="M7" s="618"/>
      <c r="N7" s="618"/>
      <c r="O7" s="618"/>
      <c r="P7" s="618"/>
      <c r="Q7" s="619"/>
      <c r="R7" s="620">
        <v>1424</v>
      </c>
      <c r="S7" s="621"/>
      <c r="T7" s="621"/>
      <c r="U7" s="621"/>
      <c r="V7" s="621"/>
      <c r="W7" s="621"/>
      <c r="X7" s="621"/>
      <c r="Y7" s="622"/>
      <c r="Z7" s="623">
        <v>0</v>
      </c>
      <c r="AA7" s="623"/>
      <c r="AB7" s="623"/>
      <c r="AC7" s="623"/>
      <c r="AD7" s="624">
        <v>1424</v>
      </c>
      <c r="AE7" s="624"/>
      <c r="AF7" s="624"/>
      <c r="AG7" s="624"/>
      <c r="AH7" s="624"/>
      <c r="AI7" s="624"/>
      <c r="AJ7" s="624"/>
      <c r="AK7" s="624"/>
      <c r="AL7" s="625">
        <v>0</v>
      </c>
      <c r="AM7" s="626"/>
      <c r="AN7" s="626"/>
      <c r="AO7" s="627"/>
      <c r="AP7" s="617" t="s">
        <v>242</v>
      </c>
      <c r="AQ7" s="618"/>
      <c r="AR7" s="618"/>
      <c r="AS7" s="618"/>
      <c r="AT7" s="618"/>
      <c r="AU7" s="618"/>
      <c r="AV7" s="618"/>
      <c r="AW7" s="618"/>
      <c r="AX7" s="618"/>
      <c r="AY7" s="618"/>
      <c r="AZ7" s="618"/>
      <c r="BA7" s="618"/>
      <c r="BB7" s="618"/>
      <c r="BC7" s="618"/>
      <c r="BD7" s="618"/>
      <c r="BE7" s="618"/>
      <c r="BF7" s="619"/>
      <c r="BG7" s="620">
        <v>1108225</v>
      </c>
      <c r="BH7" s="621"/>
      <c r="BI7" s="621"/>
      <c r="BJ7" s="621"/>
      <c r="BK7" s="621"/>
      <c r="BL7" s="621"/>
      <c r="BM7" s="621"/>
      <c r="BN7" s="622"/>
      <c r="BO7" s="623">
        <v>45.2</v>
      </c>
      <c r="BP7" s="623"/>
      <c r="BQ7" s="623"/>
      <c r="BR7" s="623"/>
      <c r="BS7" s="624">
        <v>28528</v>
      </c>
      <c r="BT7" s="624"/>
      <c r="BU7" s="624"/>
      <c r="BV7" s="624"/>
      <c r="BW7" s="624"/>
      <c r="BX7" s="624"/>
      <c r="BY7" s="624"/>
      <c r="BZ7" s="624"/>
      <c r="CA7" s="624"/>
      <c r="CB7" s="628"/>
      <c r="CD7" s="617" t="s">
        <v>243</v>
      </c>
      <c r="CE7" s="618"/>
      <c r="CF7" s="618"/>
      <c r="CG7" s="618"/>
      <c r="CH7" s="618"/>
      <c r="CI7" s="618"/>
      <c r="CJ7" s="618"/>
      <c r="CK7" s="618"/>
      <c r="CL7" s="618"/>
      <c r="CM7" s="618"/>
      <c r="CN7" s="618"/>
      <c r="CO7" s="618"/>
      <c r="CP7" s="618"/>
      <c r="CQ7" s="619"/>
      <c r="CR7" s="620">
        <v>1247459</v>
      </c>
      <c r="CS7" s="621"/>
      <c r="CT7" s="621"/>
      <c r="CU7" s="621"/>
      <c r="CV7" s="621"/>
      <c r="CW7" s="621"/>
      <c r="CX7" s="621"/>
      <c r="CY7" s="622"/>
      <c r="CZ7" s="623">
        <v>14.1</v>
      </c>
      <c r="DA7" s="623"/>
      <c r="DB7" s="623"/>
      <c r="DC7" s="623"/>
      <c r="DD7" s="629">
        <v>42994</v>
      </c>
      <c r="DE7" s="621"/>
      <c r="DF7" s="621"/>
      <c r="DG7" s="621"/>
      <c r="DH7" s="621"/>
      <c r="DI7" s="621"/>
      <c r="DJ7" s="621"/>
      <c r="DK7" s="621"/>
      <c r="DL7" s="621"/>
      <c r="DM7" s="621"/>
      <c r="DN7" s="621"/>
      <c r="DO7" s="621"/>
      <c r="DP7" s="622"/>
      <c r="DQ7" s="629">
        <v>1101209</v>
      </c>
      <c r="DR7" s="621"/>
      <c r="DS7" s="621"/>
      <c r="DT7" s="621"/>
      <c r="DU7" s="621"/>
      <c r="DV7" s="621"/>
      <c r="DW7" s="621"/>
      <c r="DX7" s="621"/>
      <c r="DY7" s="621"/>
      <c r="DZ7" s="621"/>
      <c r="EA7" s="621"/>
      <c r="EB7" s="621"/>
      <c r="EC7" s="630"/>
    </row>
    <row r="8" spans="2:143" ht="11.25" customHeight="1" x14ac:dyDescent="0.15">
      <c r="B8" s="617" t="s">
        <v>244</v>
      </c>
      <c r="C8" s="618"/>
      <c r="D8" s="618"/>
      <c r="E8" s="618"/>
      <c r="F8" s="618"/>
      <c r="G8" s="618"/>
      <c r="H8" s="618"/>
      <c r="I8" s="618"/>
      <c r="J8" s="618"/>
      <c r="K8" s="618"/>
      <c r="L8" s="618"/>
      <c r="M8" s="618"/>
      <c r="N8" s="618"/>
      <c r="O8" s="618"/>
      <c r="P8" s="618"/>
      <c r="Q8" s="619"/>
      <c r="R8" s="620">
        <v>14642</v>
      </c>
      <c r="S8" s="621"/>
      <c r="T8" s="621"/>
      <c r="U8" s="621"/>
      <c r="V8" s="621"/>
      <c r="W8" s="621"/>
      <c r="X8" s="621"/>
      <c r="Y8" s="622"/>
      <c r="Z8" s="623">
        <v>0.2</v>
      </c>
      <c r="AA8" s="623"/>
      <c r="AB8" s="623"/>
      <c r="AC8" s="623"/>
      <c r="AD8" s="624">
        <v>14642</v>
      </c>
      <c r="AE8" s="624"/>
      <c r="AF8" s="624"/>
      <c r="AG8" s="624"/>
      <c r="AH8" s="624"/>
      <c r="AI8" s="624"/>
      <c r="AJ8" s="624"/>
      <c r="AK8" s="624"/>
      <c r="AL8" s="625">
        <v>0.3</v>
      </c>
      <c r="AM8" s="626"/>
      <c r="AN8" s="626"/>
      <c r="AO8" s="627"/>
      <c r="AP8" s="617" t="s">
        <v>245</v>
      </c>
      <c r="AQ8" s="618"/>
      <c r="AR8" s="618"/>
      <c r="AS8" s="618"/>
      <c r="AT8" s="618"/>
      <c r="AU8" s="618"/>
      <c r="AV8" s="618"/>
      <c r="AW8" s="618"/>
      <c r="AX8" s="618"/>
      <c r="AY8" s="618"/>
      <c r="AZ8" s="618"/>
      <c r="BA8" s="618"/>
      <c r="BB8" s="618"/>
      <c r="BC8" s="618"/>
      <c r="BD8" s="618"/>
      <c r="BE8" s="618"/>
      <c r="BF8" s="619"/>
      <c r="BG8" s="620">
        <v>40136</v>
      </c>
      <c r="BH8" s="621"/>
      <c r="BI8" s="621"/>
      <c r="BJ8" s="621"/>
      <c r="BK8" s="621"/>
      <c r="BL8" s="621"/>
      <c r="BM8" s="621"/>
      <c r="BN8" s="622"/>
      <c r="BO8" s="623">
        <v>1.6</v>
      </c>
      <c r="BP8" s="623"/>
      <c r="BQ8" s="623"/>
      <c r="BR8" s="623"/>
      <c r="BS8" s="624" t="s">
        <v>131</v>
      </c>
      <c r="BT8" s="624"/>
      <c r="BU8" s="624"/>
      <c r="BV8" s="624"/>
      <c r="BW8" s="624"/>
      <c r="BX8" s="624"/>
      <c r="BY8" s="624"/>
      <c r="BZ8" s="624"/>
      <c r="CA8" s="624"/>
      <c r="CB8" s="628"/>
      <c r="CD8" s="617" t="s">
        <v>247</v>
      </c>
      <c r="CE8" s="618"/>
      <c r="CF8" s="618"/>
      <c r="CG8" s="618"/>
      <c r="CH8" s="618"/>
      <c r="CI8" s="618"/>
      <c r="CJ8" s="618"/>
      <c r="CK8" s="618"/>
      <c r="CL8" s="618"/>
      <c r="CM8" s="618"/>
      <c r="CN8" s="618"/>
      <c r="CO8" s="618"/>
      <c r="CP8" s="618"/>
      <c r="CQ8" s="619"/>
      <c r="CR8" s="620">
        <v>3359886</v>
      </c>
      <c r="CS8" s="621"/>
      <c r="CT8" s="621"/>
      <c r="CU8" s="621"/>
      <c r="CV8" s="621"/>
      <c r="CW8" s="621"/>
      <c r="CX8" s="621"/>
      <c r="CY8" s="622"/>
      <c r="CZ8" s="623">
        <v>38.1</v>
      </c>
      <c r="DA8" s="623"/>
      <c r="DB8" s="623"/>
      <c r="DC8" s="623"/>
      <c r="DD8" s="629" t="s">
        <v>131</v>
      </c>
      <c r="DE8" s="621"/>
      <c r="DF8" s="621"/>
      <c r="DG8" s="621"/>
      <c r="DH8" s="621"/>
      <c r="DI8" s="621"/>
      <c r="DJ8" s="621"/>
      <c r="DK8" s="621"/>
      <c r="DL8" s="621"/>
      <c r="DM8" s="621"/>
      <c r="DN8" s="621"/>
      <c r="DO8" s="621"/>
      <c r="DP8" s="622"/>
      <c r="DQ8" s="629">
        <v>1419521</v>
      </c>
      <c r="DR8" s="621"/>
      <c r="DS8" s="621"/>
      <c r="DT8" s="621"/>
      <c r="DU8" s="621"/>
      <c r="DV8" s="621"/>
      <c r="DW8" s="621"/>
      <c r="DX8" s="621"/>
      <c r="DY8" s="621"/>
      <c r="DZ8" s="621"/>
      <c r="EA8" s="621"/>
      <c r="EB8" s="621"/>
      <c r="EC8" s="630"/>
    </row>
    <row r="9" spans="2:143" ht="11.25" customHeight="1" x14ac:dyDescent="0.15">
      <c r="B9" s="617" t="s">
        <v>248</v>
      </c>
      <c r="C9" s="618"/>
      <c r="D9" s="618"/>
      <c r="E9" s="618"/>
      <c r="F9" s="618"/>
      <c r="G9" s="618"/>
      <c r="H9" s="618"/>
      <c r="I9" s="618"/>
      <c r="J9" s="618"/>
      <c r="K9" s="618"/>
      <c r="L9" s="618"/>
      <c r="M9" s="618"/>
      <c r="N9" s="618"/>
      <c r="O9" s="618"/>
      <c r="P9" s="618"/>
      <c r="Q9" s="619"/>
      <c r="R9" s="620">
        <v>16918</v>
      </c>
      <c r="S9" s="621"/>
      <c r="T9" s="621"/>
      <c r="U9" s="621"/>
      <c r="V9" s="621"/>
      <c r="W9" s="621"/>
      <c r="X9" s="621"/>
      <c r="Y9" s="622"/>
      <c r="Z9" s="623">
        <v>0.2</v>
      </c>
      <c r="AA9" s="623"/>
      <c r="AB9" s="623"/>
      <c r="AC9" s="623"/>
      <c r="AD9" s="624">
        <v>16918</v>
      </c>
      <c r="AE9" s="624"/>
      <c r="AF9" s="624"/>
      <c r="AG9" s="624"/>
      <c r="AH9" s="624"/>
      <c r="AI9" s="624"/>
      <c r="AJ9" s="624"/>
      <c r="AK9" s="624"/>
      <c r="AL9" s="625">
        <v>0.3</v>
      </c>
      <c r="AM9" s="626"/>
      <c r="AN9" s="626"/>
      <c r="AO9" s="627"/>
      <c r="AP9" s="617" t="s">
        <v>249</v>
      </c>
      <c r="AQ9" s="618"/>
      <c r="AR9" s="618"/>
      <c r="AS9" s="618"/>
      <c r="AT9" s="618"/>
      <c r="AU9" s="618"/>
      <c r="AV9" s="618"/>
      <c r="AW9" s="618"/>
      <c r="AX9" s="618"/>
      <c r="AY9" s="618"/>
      <c r="AZ9" s="618"/>
      <c r="BA9" s="618"/>
      <c r="BB9" s="618"/>
      <c r="BC9" s="618"/>
      <c r="BD9" s="618"/>
      <c r="BE9" s="618"/>
      <c r="BF9" s="619"/>
      <c r="BG9" s="620">
        <v>946031</v>
      </c>
      <c r="BH9" s="621"/>
      <c r="BI9" s="621"/>
      <c r="BJ9" s="621"/>
      <c r="BK9" s="621"/>
      <c r="BL9" s="621"/>
      <c r="BM9" s="621"/>
      <c r="BN9" s="622"/>
      <c r="BO9" s="623">
        <v>38.6</v>
      </c>
      <c r="BP9" s="623"/>
      <c r="BQ9" s="623"/>
      <c r="BR9" s="623"/>
      <c r="BS9" s="624" t="s">
        <v>131</v>
      </c>
      <c r="BT9" s="624"/>
      <c r="BU9" s="624"/>
      <c r="BV9" s="624"/>
      <c r="BW9" s="624"/>
      <c r="BX9" s="624"/>
      <c r="BY9" s="624"/>
      <c r="BZ9" s="624"/>
      <c r="CA9" s="624"/>
      <c r="CB9" s="628"/>
      <c r="CD9" s="617" t="s">
        <v>250</v>
      </c>
      <c r="CE9" s="618"/>
      <c r="CF9" s="618"/>
      <c r="CG9" s="618"/>
      <c r="CH9" s="618"/>
      <c r="CI9" s="618"/>
      <c r="CJ9" s="618"/>
      <c r="CK9" s="618"/>
      <c r="CL9" s="618"/>
      <c r="CM9" s="618"/>
      <c r="CN9" s="618"/>
      <c r="CO9" s="618"/>
      <c r="CP9" s="618"/>
      <c r="CQ9" s="619"/>
      <c r="CR9" s="620">
        <v>625148</v>
      </c>
      <c r="CS9" s="621"/>
      <c r="CT9" s="621"/>
      <c r="CU9" s="621"/>
      <c r="CV9" s="621"/>
      <c r="CW9" s="621"/>
      <c r="CX9" s="621"/>
      <c r="CY9" s="622"/>
      <c r="CZ9" s="623">
        <v>7.1</v>
      </c>
      <c r="DA9" s="623"/>
      <c r="DB9" s="623"/>
      <c r="DC9" s="623"/>
      <c r="DD9" s="629">
        <v>13562</v>
      </c>
      <c r="DE9" s="621"/>
      <c r="DF9" s="621"/>
      <c r="DG9" s="621"/>
      <c r="DH9" s="621"/>
      <c r="DI9" s="621"/>
      <c r="DJ9" s="621"/>
      <c r="DK9" s="621"/>
      <c r="DL9" s="621"/>
      <c r="DM9" s="621"/>
      <c r="DN9" s="621"/>
      <c r="DO9" s="621"/>
      <c r="DP9" s="622"/>
      <c r="DQ9" s="629">
        <v>467126</v>
      </c>
      <c r="DR9" s="621"/>
      <c r="DS9" s="621"/>
      <c r="DT9" s="621"/>
      <c r="DU9" s="621"/>
      <c r="DV9" s="621"/>
      <c r="DW9" s="621"/>
      <c r="DX9" s="621"/>
      <c r="DY9" s="621"/>
      <c r="DZ9" s="621"/>
      <c r="EA9" s="621"/>
      <c r="EB9" s="621"/>
      <c r="EC9" s="630"/>
    </row>
    <row r="10" spans="2:143" ht="11.25" customHeight="1" x14ac:dyDescent="0.15">
      <c r="B10" s="617" t="s">
        <v>251</v>
      </c>
      <c r="C10" s="618"/>
      <c r="D10" s="618"/>
      <c r="E10" s="618"/>
      <c r="F10" s="618"/>
      <c r="G10" s="618"/>
      <c r="H10" s="618"/>
      <c r="I10" s="618"/>
      <c r="J10" s="618"/>
      <c r="K10" s="618"/>
      <c r="L10" s="618"/>
      <c r="M10" s="618"/>
      <c r="N10" s="618"/>
      <c r="O10" s="618"/>
      <c r="P10" s="618"/>
      <c r="Q10" s="619"/>
      <c r="R10" s="620" t="s">
        <v>131</v>
      </c>
      <c r="S10" s="621"/>
      <c r="T10" s="621"/>
      <c r="U10" s="621"/>
      <c r="V10" s="621"/>
      <c r="W10" s="621"/>
      <c r="X10" s="621"/>
      <c r="Y10" s="622"/>
      <c r="Z10" s="623" t="s">
        <v>131</v>
      </c>
      <c r="AA10" s="623"/>
      <c r="AB10" s="623"/>
      <c r="AC10" s="623"/>
      <c r="AD10" s="624" t="s">
        <v>131</v>
      </c>
      <c r="AE10" s="624"/>
      <c r="AF10" s="624"/>
      <c r="AG10" s="624"/>
      <c r="AH10" s="624"/>
      <c r="AI10" s="624"/>
      <c r="AJ10" s="624"/>
      <c r="AK10" s="624"/>
      <c r="AL10" s="625" t="s">
        <v>131</v>
      </c>
      <c r="AM10" s="626"/>
      <c r="AN10" s="626"/>
      <c r="AO10" s="627"/>
      <c r="AP10" s="617" t="s">
        <v>252</v>
      </c>
      <c r="AQ10" s="618"/>
      <c r="AR10" s="618"/>
      <c r="AS10" s="618"/>
      <c r="AT10" s="618"/>
      <c r="AU10" s="618"/>
      <c r="AV10" s="618"/>
      <c r="AW10" s="618"/>
      <c r="AX10" s="618"/>
      <c r="AY10" s="618"/>
      <c r="AZ10" s="618"/>
      <c r="BA10" s="618"/>
      <c r="BB10" s="618"/>
      <c r="BC10" s="618"/>
      <c r="BD10" s="618"/>
      <c r="BE10" s="618"/>
      <c r="BF10" s="619"/>
      <c r="BG10" s="620">
        <v>53263</v>
      </c>
      <c r="BH10" s="621"/>
      <c r="BI10" s="621"/>
      <c r="BJ10" s="621"/>
      <c r="BK10" s="621"/>
      <c r="BL10" s="621"/>
      <c r="BM10" s="621"/>
      <c r="BN10" s="622"/>
      <c r="BO10" s="623">
        <v>2.2000000000000002</v>
      </c>
      <c r="BP10" s="623"/>
      <c r="BQ10" s="623"/>
      <c r="BR10" s="623"/>
      <c r="BS10" s="624">
        <v>8899</v>
      </c>
      <c r="BT10" s="624"/>
      <c r="BU10" s="624"/>
      <c r="BV10" s="624"/>
      <c r="BW10" s="624"/>
      <c r="BX10" s="624"/>
      <c r="BY10" s="624"/>
      <c r="BZ10" s="624"/>
      <c r="CA10" s="624"/>
      <c r="CB10" s="628"/>
      <c r="CD10" s="617" t="s">
        <v>253</v>
      </c>
      <c r="CE10" s="618"/>
      <c r="CF10" s="618"/>
      <c r="CG10" s="618"/>
      <c r="CH10" s="618"/>
      <c r="CI10" s="618"/>
      <c r="CJ10" s="618"/>
      <c r="CK10" s="618"/>
      <c r="CL10" s="618"/>
      <c r="CM10" s="618"/>
      <c r="CN10" s="618"/>
      <c r="CO10" s="618"/>
      <c r="CP10" s="618"/>
      <c r="CQ10" s="619"/>
      <c r="CR10" s="620">
        <v>6925</v>
      </c>
      <c r="CS10" s="621"/>
      <c r="CT10" s="621"/>
      <c r="CU10" s="621"/>
      <c r="CV10" s="621"/>
      <c r="CW10" s="621"/>
      <c r="CX10" s="621"/>
      <c r="CY10" s="622"/>
      <c r="CZ10" s="623">
        <v>0.1</v>
      </c>
      <c r="DA10" s="623"/>
      <c r="DB10" s="623"/>
      <c r="DC10" s="623"/>
      <c r="DD10" s="629" t="s">
        <v>131</v>
      </c>
      <c r="DE10" s="621"/>
      <c r="DF10" s="621"/>
      <c r="DG10" s="621"/>
      <c r="DH10" s="621"/>
      <c r="DI10" s="621"/>
      <c r="DJ10" s="621"/>
      <c r="DK10" s="621"/>
      <c r="DL10" s="621"/>
      <c r="DM10" s="621"/>
      <c r="DN10" s="621"/>
      <c r="DO10" s="621"/>
      <c r="DP10" s="622"/>
      <c r="DQ10" s="629">
        <v>6925</v>
      </c>
      <c r="DR10" s="621"/>
      <c r="DS10" s="621"/>
      <c r="DT10" s="621"/>
      <c r="DU10" s="621"/>
      <c r="DV10" s="621"/>
      <c r="DW10" s="621"/>
      <c r="DX10" s="621"/>
      <c r="DY10" s="621"/>
      <c r="DZ10" s="621"/>
      <c r="EA10" s="621"/>
      <c r="EB10" s="621"/>
      <c r="EC10" s="630"/>
    </row>
    <row r="11" spans="2:143" ht="11.25" customHeight="1" x14ac:dyDescent="0.15">
      <c r="B11" s="617" t="s">
        <v>254</v>
      </c>
      <c r="C11" s="618"/>
      <c r="D11" s="618"/>
      <c r="E11" s="618"/>
      <c r="F11" s="618"/>
      <c r="G11" s="618"/>
      <c r="H11" s="618"/>
      <c r="I11" s="618"/>
      <c r="J11" s="618"/>
      <c r="K11" s="618"/>
      <c r="L11" s="618"/>
      <c r="M11" s="618"/>
      <c r="N11" s="618"/>
      <c r="O11" s="618"/>
      <c r="P11" s="618"/>
      <c r="Q11" s="619"/>
      <c r="R11" s="620">
        <v>518216</v>
      </c>
      <c r="S11" s="621"/>
      <c r="T11" s="621"/>
      <c r="U11" s="621"/>
      <c r="V11" s="621"/>
      <c r="W11" s="621"/>
      <c r="X11" s="621"/>
      <c r="Y11" s="622"/>
      <c r="Z11" s="625">
        <v>5.5</v>
      </c>
      <c r="AA11" s="626"/>
      <c r="AB11" s="626"/>
      <c r="AC11" s="632"/>
      <c r="AD11" s="629">
        <v>518216</v>
      </c>
      <c r="AE11" s="621"/>
      <c r="AF11" s="621"/>
      <c r="AG11" s="621"/>
      <c r="AH11" s="621"/>
      <c r="AI11" s="621"/>
      <c r="AJ11" s="621"/>
      <c r="AK11" s="622"/>
      <c r="AL11" s="625">
        <v>9.5</v>
      </c>
      <c r="AM11" s="626"/>
      <c r="AN11" s="626"/>
      <c r="AO11" s="627"/>
      <c r="AP11" s="617" t="s">
        <v>255</v>
      </c>
      <c r="AQ11" s="618"/>
      <c r="AR11" s="618"/>
      <c r="AS11" s="618"/>
      <c r="AT11" s="618"/>
      <c r="AU11" s="618"/>
      <c r="AV11" s="618"/>
      <c r="AW11" s="618"/>
      <c r="AX11" s="618"/>
      <c r="AY11" s="618"/>
      <c r="AZ11" s="618"/>
      <c r="BA11" s="618"/>
      <c r="BB11" s="618"/>
      <c r="BC11" s="618"/>
      <c r="BD11" s="618"/>
      <c r="BE11" s="618"/>
      <c r="BF11" s="619"/>
      <c r="BG11" s="620">
        <v>68795</v>
      </c>
      <c r="BH11" s="621"/>
      <c r="BI11" s="621"/>
      <c r="BJ11" s="621"/>
      <c r="BK11" s="621"/>
      <c r="BL11" s="621"/>
      <c r="BM11" s="621"/>
      <c r="BN11" s="622"/>
      <c r="BO11" s="623">
        <v>2.8</v>
      </c>
      <c r="BP11" s="623"/>
      <c r="BQ11" s="623"/>
      <c r="BR11" s="623"/>
      <c r="BS11" s="624">
        <v>19629</v>
      </c>
      <c r="BT11" s="624"/>
      <c r="BU11" s="624"/>
      <c r="BV11" s="624"/>
      <c r="BW11" s="624"/>
      <c r="BX11" s="624"/>
      <c r="BY11" s="624"/>
      <c r="BZ11" s="624"/>
      <c r="CA11" s="624"/>
      <c r="CB11" s="628"/>
      <c r="CD11" s="617" t="s">
        <v>256</v>
      </c>
      <c r="CE11" s="618"/>
      <c r="CF11" s="618"/>
      <c r="CG11" s="618"/>
      <c r="CH11" s="618"/>
      <c r="CI11" s="618"/>
      <c r="CJ11" s="618"/>
      <c r="CK11" s="618"/>
      <c r="CL11" s="618"/>
      <c r="CM11" s="618"/>
      <c r="CN11" s="618"/>
      <c r="CO11" s="618"/>
      <c r="CP11" s="618"/>
      <c r="CQ11" s="619"/>
      <c r="CR11" s="620">
        <v>542094</v>
      </c>
      <c r="CS11" s="621"/>
      <c r="CT11" s="621"/>
      <c r="CU11" s="621"/>
      <c r="CV11" s="621"/>
      <c r="CW11" s="621"/>
      <c r="CX11" s="621"/>
      <c r="CY11" s="622"/>
      <c r="CZ11" s="623">
        <v>6.1</v>
      </c>
      <c r="DA11" s="623"/>
      <c r="DB11" s="623"/>
      <c r="DC11" s="623"/>
      <c r="DD11" s="629">
        <v>177203</v>
      </c>
      <c r="DE11" s="621"/>
      <c r="DF11" s="621"/>
      <c r="DG11" s="621"/>
      <c r="DH11" s="621"/>
      <c r="DI11" s="621"/>
      <c r="DJ11" s="621"/>
      <c r="DK11" s="621"/>
      <c r="DL11" s="621"/>
      <c r="DM11" s="621"/>
      <c r="DN11" s="621"/>
      <c r="DO11" s="621"/>
      <c r="DP11" s="622"/>
      <c r="DQ11" s="629">
        <v>257171</v>
      </c>
      <c r="DR11" s="621"/>
      <c r="DS11" s="621"/>
      <c r="DT11" s="621"/>
      <c r="DU11" s="621"/>
      <c r="DV11" s="621"/>
      <c r="DW11" s="621"/>
      <c r="DX11" s="621"/>
      <c r="DY11" s="621"/>
      <c r="DZ11" s="621"/>
      <c r="EA11" s="621"/>
      <c r="EB11" s="621"/>
      <c r="EC11" s="630"/>
    </row>
    <row r="12" spans="2:143" ht="11.25" customHeight="1" x14ac:dyDescent="0.15">
      <c r="B12" s="617" t="s">
        <v>257</v>
      </c>
      <c r="C12" s="618"/>
      <c r="D12" s="618"/>
      <c r="E12" s="618"/>
      <c r="F12" s="618"/>
      <c r="G12" s="618"/>
      <c r="H12" s="618"/>
      <c r="I12" s="618"/>
      <c r="J12" s="618"/>
      <c r="K12" s="618"/>
      <c r="L12" s="618"/>
      <c r="M12" s="618"/>
      <c r="N12" s="618"/>
      <c r="O12" s="618"/>
      <c r="P12" s="618"/>
      <c r="Q12" s="619"/>
      <c r="R12" s="620">
        <v>54240</v>
      </c>
      <c r="S12" s="621"/>
      <c r="T12" s="621"/>
      <c r="U12" s="621"/>
      <c r="V12" s="621"/>
      <c r="W12" s="621"/>
      <c r="X12" s="621"/>
      <c r="Y12" s="622"/>
      <c r="Z12" s="623">
        <v>0.6</v>
      </c>
      <c r="AA12" s="623"/>
      <c r="AB12" s="623"/>
      <c r="AC12" s="623"/>
      <c r="AD12" s="624">
        <v>54240</v>
      </c>
      <c r="AE12" s="624"/>
      <c r="AF12" s="624"/>
      <c r="AG12" s="624"/>
      <c r="AH12" s="624"/>
      <c r="AI12" s="624"/>
      <c r="AJ12" s="624"/>
      <c r="AK12" s="624"/>
      <c r="AL12" s="625">
        <v>1</v>
      </c>
      <c r="AM12" s="626"/>
      <c r="AN12" s="626"/>
      <c r="AO12" s="627"/>
      <c r="AP12" s="617" t="s">
        <v>258</v>
      </c>
      <c r="AQ12" s="618"/>
      <c r="AR12" s="618"/>
      <c r="AS12" s="618"/>
      <c r="AT12" s="618"/>
      <c r="AU12" s="618"/>
      <c r="AV12" s="618"/>
      <c r="AW12" s="618"/>
      <c r="AX12" s="618"/>
      <c r="AY12" s="618"/>
      <c r="AZ12" s="618"/>
      <c r="BA12" s="618"/>
      <c r="BB12" s="618"/>
      <c r="BC12" s="618"/>
      <c r="BD12" s="618"/>
      <c r="BE12" s="618"/>
      <c r="BF12" s="619"/>
      <c r="BG12" s="620">
        <v>1122283</v>
      </c>
      <c r="BH12" s="621"/>
      <c r="BI12" s="621"/>
      <c r="BJ12" s="621"/>
      <c r="BK12" s="621"/>
      <c r="BL12" s="621"/>
      <c r="BM12" s="621"/>
      <c r="BN12" s="622"/>
      <c r="BO12" s="623">
        <v>45.8</v>
      </c>
      <c r="BP12" s="623"/>
      <c r="BQ12" s="623"/>
      <c r="BR12" s="623"/>
      <c r="BS12" s="624" t="s">
        <v>131</v>
      </c>
      <c r="BT12" s="624"/>
      <c r="BU12" s="624"/>
      <c r="BV12" s="624"/>
      <c r="BW12" s="624"/>
      <c r="BX12" s="624"/>
      <c r="BY12" s="624"/>
      <c r="BZ12" s="624"/>
      <c r="CA12" s="624"/>
      <c r="CB12" s="628"/>
      <c r="CD12" s="617" t="s">
        <v>259</v>
      </c>
      <c r="CE12" s="618"/>
      <c r="CF12" s="618"/>
      <c r="CG12" s="618"/>
      <c r="CH12" s="618"/>
      <c r="CI12" s="618"/>
      <c r="CJ12" s="618"/>
      <c r="CK12" s="618"/>
      <c r="CL12" s="618"/>
      <c r="CM12" s="618"/>
      <c r="CN12" s="618"/>
      <c r="CO12" s="618"/>
      <c r="CP12" s="618"/>
      <c r="CQ12" s="619"/>
      <c r="CR12" s="620">
        <v>393137</v>
      </c>
      <c r="CS12" s="621"/>
      <c r="CT12" s="621"/>
      <c r="CU12" s="621"/>
      <c r="CV12" s="621"/>
      <c r="CW12" s="621"/>
      <c r="CX12" s="621"/>
      <c r="CY12" s="622"/>
      <c r="CZ12" s="623">
        <v>4.5</v>
      </c>
      <c r="DA12" s="623"/>
      <c r="DB12" s="623"/>
      <c r="DC12" s="623"/>
      <c r="DD12" s="629">
        <v>20774</v>
      </c>
      <c r="DE12" s="621"/>
      <c r="DF12" s="621"/>
      <c r="DG12" s="621"/>
      <c r="DH12" s="621"/>
      <c r="DI12" s="621"/>
      <c r="DJ12" s="621"/>
      <c r="DK12" s="621"/>
      <c r="DL12" s="621"/>
      <c r="DM12" s="621"/>
      <c r="DN12" s="621"/>
      <c r="DO12" s="621"/>
      <c r="DP12" s="622"/>
      <c r="DQ12" s="629">
        <v>305902</v>
      </c>
      <c r="DR12" s="621"/>
      <c r="DS12" s="621"/>
      <c r="DT12" s="621"/>
      <c r="DU12" s="621"/>
      <c r="DV12" s="621"/>
      <c r="DW12" s="621"/>
      <c r="DX12" s="621"/>
      <c r="DY12" s="621"/>
      <c r="DZ12" s="621"/>
      <c r="EA12" s="621"/>
      <c r="EB12" s="621"/>
      <c r="EC12" s="630"/>
    </row>
    <row r="13" spans="2:143" ht="11.25" customHeight="1" x14ac:dyDescent="0.15">
      <c r="B13" s="617" t="s">
        <v>260</v>
      </c>
      <c r="C13" s="618"/>
      <c r="D13" s="618"/>
      <c r="E13" s="618"/>
      <c r="F13" s="618"/>
      <c r="G13" s="618"/>
      <c r="H13" s="618"/>
      <c r="I13" s="618"/>
      <c r="J13" s="618"/>
      <c r="K13" s="618"/>
      <c r="L13" s="618"/>
      <c r="M13" s="618"/>
      <c r="N13" s="618"/>
      <c r="O13" s="618"/>
      <c r="P13" s="618"/>
      <c r="Q13" s="619"/>
      <c r="R13" s="620" t="s">
        <v>131</v>
      </c>
      <c r="S13" s="621"/>
      <c r="T13" s="621"/>
      <c r="U13" s="621"/>
      <c r="V13" s="621"/>
      <c r="W13" s="621"/>
      <c r="X13" s="621"/>
      <c r="Y13" s="622"/>
      <c r="Z13" s="623" t="s">
        <v>131</v>
      </c>
      <c r="AA13" s="623"/>
      <c r="AB13" s="623"/>
      <c r="AC13" s="623"/>
      <c r="AD13" s="624" t="s">
        <v>131</v>
      </c>
      <c r="AE13" s="624"/>
      <c r="AF13" s="624"/>
      <c r="AG13" s="624"/>
      <c r="AH13" s="624"/>
      <c r="AI13" s="624"/>
      <c r="AJ13" s="624"/>
      <c r="AK13" s="624"/>
      <c r="AL13" s="625" t="s">
        <v>131</v>
      </c>
      <c r="AM13" s="626"/>
      <c r="AN13" s="626"/>
      <c r="AO13" s="627"/>
      <c r="AP13" s="617" t="s">
        <v>261</v>
      </c>
      <c r="AQ13" s="618"/>
      <c r="AR13" s="618"/>
      <c r="AS13" s="618"/>
      <c r="AT13" s="618"/>
      <c r="AU13" s="618"/>
      <c r="AV13" s="618"/>
      <c r="AW13" s="618"/>
      <c r="AX13" s="618"/>
      <c r="AY13" s="618"/>
      <c r="AZ13" s="618"/>
      <c r="BA13" s="618"/>
      <c r="BB13" s="618"/>
      <c r="BC13" s="618"/>
      <c r="BD13" s="618"/>
      <c r="BE13" s="618"/>
      <c r="BF13" s="619"/>
      <c r="BG13" s="620">
        <v>1119905</v>
      </c>
      <c r="BH13" s="621"/>
      <c r="BI13" s="621"/>
      <c r="BJ13" s="621"/>
      <c r="BK13" s="621"/>
      <c r="BL13" s="621"/>
      <c r="BM13" s="621"/>
      <c r="BN13" s="622"/>
      <c r="BO13" s="623">
        <v>45.7</v>
      </c>
      <c r="BP13" s="623"/>
      <c r="BQ13" s="623"/>
      <c r="BR13" s="623"/>
      <c r="BS13" s="624" t="s">
        <v>131</v>
      </c>
      <c r="BT13" s="624"/>
      <c r="BU13" s="624"/>
      <c r="BV13" s="624"/>
      <c r="BW13" s="624"/>
      <c r="BX13" s="624"/>
      <c r="BY13" s="624"/>
      <c r="BZ13" s="624"/>
      <c r="CA13" s="624"/>
      <c r="CB13" s="628"/>
      <c r="CD13" s="617" t="s">
        <v>262</v>
      </c>
      <c r="CE13" s="618"/>
      <c r="CF13" s="618"/>
      <c r="CG13" s="618"/>
      <c r="CH13" s="618"/>
      <c r="CI13" s="618"/>
      <c r="CJ13" s="618"/>
      <c r="CK13" s="618"/>
      <c r="CL13" s="618"/>
      <c r="CM13" s="618"/>
      <c r="CN13" s="618"/>
      <c r="CO13" s="618"/>
      <c r="CP13" s="618"/>
      <c r="CQ13" s="619"/>
      <c r="CR13" s="620">
        <v>414282</v>
      </c>
      <c r="CS13" s="621"/>
      <c r="CT13" s="621"/>
      <c r="CU13" s="621"/>
      <c r="CV13" s="621"/>
      <c r="CW13" s="621"/>
      <c r="CX13" s="621"/>
      <c r="CY13" s="622"/>
      <c r="CZ13" s="623">
        <v>4.7</v>
      </c>
      <c r="DA13" s="623"/>
      <c r="DB13" s="623"/>
      <c r="DC13" s="623"/>
      <c r="DD13" s="629">
        <v>193152</v>
      </c>
      <c r="DE13" s="621"/>
      <c r="DF13" s="621"/>
      <c r="DG13" s="621"/>
      <c r="DH13" s="621"/>
      <c r="DI13" s="621"/>
      <c r="DJ13" s="621"/>
      <c r="DK13" s="621"/>
      <c r="DL13" s="621"/>
      <c r="DM13" s="621"/>
      <c r="DN13" s="621"/>
      <c r="DO13" s="621"/>
      <c r="DP13" s="622"/>
      <c r="DQ13" s="629">
        <v>325007</v>
      </c>
      <c r="DR13" s="621"/>
      <c r="DS13" s="621"/>
      <c r="DT13" s="621"/>
      <c r="DU13" s="621"/>
      <c r="DV13" s="621"/>
      <c r="DW13" s="621"/>
      <c r="DX13" s="621"/>
      <c r="DY13" s="621"/>
      <c r="DZ13" s="621"/>
      <c r="EA13" s="621"/>
      <c r="EB13" s="621"/>
      <c r="EC13" s="630"/>
    </row>
    <row r="14" spans="2:143" ht="11.25" customHeight="1" x14ac:dyDescent="0.15">
      <c r="B14" s="617" t="s">
        <v>263</v>
      </c>
      <c r="C14" s="618"/>
      <c r="D14" s="618"/>
      <c r="E14" s="618"/>
      <c r="F14" s="618"/>
      <c r="G14" s="618"/>
      <c r="H14" s="618"/>
      <c r="I14" s="618"/>
      <c r="J14" s="618"/>
      <c r="K14" s="618"/>
      <c r="L14" s="618"/>
      <c r="M14" s="618"/>
      <c r="N14" s="618"/>
      <c r="O14" s="618"/>
      <c r="P14" s="618"/>
      <c r="Q14" s="619"/>
      <c r="R14" s="620" t="s">
        <v>131</v>
      </c>
      <c r="S14" s="621"/>
      <c r="T14" s="621"/>
      <c r="U14" s="621"/>
      <c r="V14" s="621"/>
      <c r="W14" s="621"/>
      <c r="X14" s="621"/>
      <c r="Y14" s="622"/>
      <c r="Z14" s="623" t="s">
        <v>131</v>
      </c>
      <c r="AA14" s="623"/>
      <c r="AB14" s="623"/>
      <c r="AC14" s="623"/>
      <c r="AD14" s="624" t="s">
        <v>131</v>
      </c>
      <c r="AE14" s="624"/>
      <c r="AF14" s="624"/>
      <c r="AG14" s="624"/>
      <c r="AH14" s="624"/>
      <c r="AI14" s="624"/>
      <c r="AJ14" s="624"/>
      <c r="AK14" s="624"/>
      <c r="AL14" s="625" t="s">
        <v>131</v>
      </c>
      <c r="AM14" s="626"/>
      <c r="AN14" s="626"/>
      <c r="AO14" s="627"/>
      <c r="AP14" s="617" t="s">
        <v>264</v>
      </c>
      <c r="AQ14" s="618"/>
      <c r="AR14" s="618"/>
      <c r="AS14" s="618"/>
      <c r="AT14" s="618"/>
      <c r="AU14" s="618"/>
      <c r="AV14" s="618"/>
      <c r="AW14" s="618"/>
      <c r="AX14" s="618"/>
      <c r="AY14" s="618"/>
      <c r="AZ14" s="618"/>
      <c r="BA14" s="618"/>
      <c r="BB14" s="618"/>
      <c r="BC14" s="618"/>
      <c r="BD14" s="618"/>
      <c r="BE14" s="618"/>
      <c r="BF14" s="619"/>
      <c r="BG14" s="620">
        <v>82074</v>
      </c>
      <c r="BH14" s="621"/>
      <c r="BI14" s="621"/>
      <c r="BJ14" s="621"/>
      <c r="BK14" s="621"/>
      <c r="BL14" s="621"/>
      <c r="BM14" s="621"/>
      <c r="BN14" s="622"/>
      <c r="BO14" s="623">
        <v>3.3</v>
      </c>
      <c r="BP14" s="623"/>
      <c r="BQ14" s="623"/>
      <c r="BR14" s="623"/>
      <c r="BS14" s="624" t="s">
        <v>131</v>
      </c>
      <c r="BT14" s="624"/>
      <c r="BU14" s="624"/>
      <c r="BV14" s="624"/>
      <c r="BW14" s="624"/>
      <c r="BX14" s="624"/>
      <c r="BY14" s="624"/>
      <c r="BZ14" s="624"/>
      <c r="CA14" s="624"/>
      <c r="CB14" s="628"/>
      <c r="CD14" s="617" t="s">
        <v>265</v>
      </c>
      <c r="CE14" s="618"/>
      <c r="CF14" s="618"/>
      <c r="CG14" s="618"/>
      <c r="CH14" s="618"/>
      <c r="CI14" s="618"/>
      <c r="CJ14" s="618"/>
      <c r="CK14" s="618"/>
      <c r="CL14" s="618"/>
      <c r="CM14" s="618"/>
      <c r="CN14" s="618"/>
      <c r="CO14" s="618"/>
      <c r="CP14" s="618"/>
      <c r="CQ14" s="619"/>
      <c r="CR14" s="620">
        <v>365927</v>
      </c>
      <c r="CS14" s="621"/>
      <c r="CT14" s="621"/>
      <c r="CU14" s="621"/>
      <c r="CV14" s="621"/>
      <c r="CW14" s="621"/>
      <c r="CX14" s="621"/>
      <c r="CY14" s="622"/>
      <c r="CZ14" s="623">
        <v>4.0999999999999996</v>
      </c>
      <c r="DA14" s="623"/>
      <c r="DB14" s="623"/>
      <c r="DC14" s="623"/>
      <c r="DD14" s="629" t="s">
        <v>131</v>
      </c>
      <c r="DE14" s="621"/>
      <c r="DF14" s="621"/>
      <c r="DG14" s="621"/>
      <c r="DH14" s="621"/>
      <c r="DI14" s="621"/>
      <c r="DJ14" s="621"/>
      <c r="DK14" s="621"/>
      <c r="DL14" s="621"/>
      <c r="DM14" s="621"/>
      <c r="DN14" s="621"/>
      <c r="DO14" s="621"/>
      <c r="DP14" s="622"/>
      <c r="DQ14" s="629">
        <v>363105</v>
      </c>
      <c r="DR14" s="621"/>
      <c r="DS14" s="621"/>
      <c r="DT14" s="621"/>
      <c r="DU14" s="621"/>
      <c r="DV14" s="621"/>
      <c r="DW14" s="621"/>
      <c r="DX14" s="621"/>
      <c r="DY14" s="621"/>
      <c r="DZ14" s="621"/>
      <c r="EA14" s="621"/>
      <c r="EB14" s="621"/>
      <c r="EC14" s="630"/>
    </row>
    <row r="15" spans="2:143" ht="11.25" customHeight="1" x14ac:dyDescent="0.15">
      <c r="B15" s="617" t="s">
        <v>266</v>
      </c>
      <c r="C15" s="618"/>
      <c r="D15" s="618"/>
      <c r="E15" s="618"/>
      <c r="F15" s="618"/>
      <c r="G15" s="618"/>
      <c r="H15" s="618"/>
      <c r="I15" s="618"/>
      <c r="J15" s="618"/>
      <c r="K15" s="618"/>
      <c r="L15" s="618"/>
      <c r="M15" s="618"/>
      <c r="N15" s="618"/>
      <c r="O15" s="618"/>
      <c r="P15" s="618"/>
      <c r="Q15" s="619"/>
      <c r="R15" s="620" t="s">
        <v>131</v>
      </c>
      <c r="S15" s="621"/>
      <c r="T15" s="621"/>
      <c r="U15" s="621"/>
      <c r="V15" s="621"/>
      <c r="W15" s="621"/>
      <c r="X15" s="621"/>
      <c r="Y15" s="622"/>
      <c r="Z15" s="623" t="s">
        <v>131</v>
      </c>
      <c r="AA15" s="623"/>
      <c r="AB15" s="623"/>
      <c r="AC15" s="623"/>
      <c r="AD15" s="624" t="s">
        <v>131</v>
      </c>
      <c r="AE15" s="624"/>
      <c r="AF15" s="624"/>
      <c r="AG15" s="624"/>
      <c r="AH15" s="624"/>
      <c r="AI15" s="624"/>
      <c r="AJ15" s="624"/>
      <c r="AK15" s="624"/>
      <c r="AL15" s="625" t="s">
        <v>131</v>
      </c>
      <c r="AM15" s="626"/>
      <c r="AN15" s="626"/>
      <c r="AO15" s="627"/>
      <c r="AP15" s="617" t="s">
        <v>267</v>
      </c>
      <c r="AQ15" s="618"/>
      <c r="AR15" s="618"/>
      <c r="AS15" s="618"/>
      <c r="AT15" s="618"/>
      <c r="AU15" s="618"/>
      <c r="AV15" s="618"/>
      <c r="AW15" s="618"/>
      <c r="AX15" s="618"/>
      <c r="AY15" s="618"/>
      <c r="AZ15" s="618"/>
      <c r="BA15" s="618"/>
      <c r="BB15" s="618"/>
      <c r="BC15" s="618"/>
      <c r="BD15" s="618"/>
      <c r="BE15" s="618"/>
      <c r="BF15" s="619"/>
      <c r="BG15" s="620">
        <v>134131</v>
      </c>
      <c r="BH15" s="621"/>
      <c r="BI15" s="621"/>
      <c r="BJ15" s="621"/>
      <c r="BK15" s="621"/>
      <c r="BL15" s="621"/>
      <c r="BM15" s="621"/>
      <c r="BN15" s="622"/>
      <c r="BO15" s="623">
        <v>5.5</v>
      </c>
      <c r="BP15" s="623"/>
      <c r="BQ15" s="623"/>
      <c r="BR15" s="623"/>
      <c r="BS15" s="624" t="s">
        <v>131</v>
      </c>
      <c r="BT15" s="624"/>
      <c r="BU15" s="624"/>
      <c r="BV15" s="624"/>
      <c r="BW15" s="624"/>
      <c r="BX15" s="624"/>
      <c r="BY15" s="624"/>
      <c r="BZ15" s="624"/>
      <c r="CA15" s="624"/>
      <c r="CB15" s="628"/>
      <c r="CD15" s="617" t="s">
        <v>268</v>
      </c>
      <c r="CE15" s="618"/>
      <c r="CF15" s="618"/>
      <c r="CG15" s="618"/>
      <c r="CH15" s="618"/>
      <c r="CI15" s="618"/>
      <c r="CJ15" s="618"/>
      <c r="CK15" s="618"/>
      <c r="CL15" s="618"/>
      <c r="CM15" s="618"/>
      <c r="CN15" s="618"/>
      <c r="CO15" s="618"/>
      <c r="CP15" s="618"/>
      <c r="CQ15" s="619"/>
      <c r="CR15" s="620">
        <v>1035242</v>
      </c>
      <c r="CS15" s="621"/>
      <c r="CT15" s="621"/>
      <c r="CU15" s="621"/>
      <c r="CV15" s="621"/>
      <c r="CW15" s="621"/>
      <c r="CX15" s="621"/>
      <c r="CY15" s="622"/>
      <c r="CZ15" s="623">
        <v>11.7</v>
      </c>
      <c r="DA15" s="623"/>
      <c r="DB15" s="623"/>
      <c r="DC15" s="623"/>
      <c r="DD15" s="629">
        <v>150812</v>
      </c>
      <c r="DE15" s="621"/>
      <c r="DF15" s="621"/>
      <c r="DG15" s="621"/>
      <c r="DH15" s="621"/>
      <c r="DI15" s="621"/>
      <c r="DJ15" s="621"/>
      <c r="DK15" s="621"/>
      <c r="DL15" s="621"/>
      <c r="DM15" s="621"/>
      <c r="DN15" s="621"/>
      <c r="DO15" s="621"/>
      <c r="DP15" s="622"/>
      <c r="DQ15" s="629">
        <v>846837</v>
      </c>
      <c r="DR15" s="621"/>
      <c r="DS15" s="621"/>
      <c r="DT15" s="621"/>
      <c r="DU15" s="621"/>
      <c r="DV15" s="621"/>
      <c r="DW15" s="621"/>
      <c r="DX15" s="621"/>
      <c r="DY15" s="621"/>
      <c r="DZ15" s="621"/>
      <c r="EA15" s="621"/>
      <c r="EB15" s="621"/>
      <c r="EC15" s="630"/>
    </row>
    <row r="16" spans="2:143" ht="11.25" customHeight="1" x14ac:dyDescent="0.15">
      <c r="B16" s="617" t="s">
        <v>269</v>
      </c>
      <c r="C16" s="618"/>
      <c r="D16" s="618"/>
      <c r="E16" s="618"/>
      <c r="F16" s="618"/>
      <c r="G16" s="618"/>
      <c r="H16" s="618"/>
      <c r="I16" s="618"/>
      <c r="J16" s="618"/>
      <c r="K16" s="618"/>
      <c r="L16" s="618"/>
      <c r="M16" s="618"/>
      <c r="N16" s="618"/>
      <c r="O16" s="618"/>
      <c r="P16" s="618"/>
      <c r="Q16" s="619"/>
      <c r="R16" s="620">
        <v>9551</v>
      </c>
      <c r="S16" s="621"/>
      <c r="T16" s="621"/>
      <c r="U16" s="621"/>
      <c r="V16" s="621"/>
      <c r="W16" s="621"/>
      <c r="X16" s="621"/>
      <c r="Y16" s="622"/>
      <c r="Z16" s="623">
        <v>0.1</v>
      </c>
      <c r="AA16" s="623"/>
      <c r="AB16" s="623"/>
      <c r="AC16" s="623"/>
      <c r="AD16" s="624">
        <v>9551</v>
      </c>
      <c r="AE16" s="624"/>
      <c r="AF16" s="624"/>
      <c r="AG16" s="624"/>
      <c r="AH16" s="624"/>
      <c r="AI16" s="624"/>
      <c r="AJ16" s="624"/>
      <c r="AK16" s="624"/>
      <c r="AL16" s="625">
        <v>0.2</v>
      </c>
      <c r="AM16" s="626"/>
      <c r="AN16" s="626"/>
      <c r="AO16" s="627"/>
      <c r="AP16" s="617" t="s">
        <v>270</v>
      </c>
      <c r="AQ16" s="618"/>
      <c r="AR16" s="618"/>
      <c r="AS16" s="618"/>
      <c r="AT16" s="618"/>
      <c r="AU16" s="618"/>
      <c r="AV16" s="618"/>
      <c r="AW16" s="618"/>
      <c r="AX16" s="618"/>
      <c r="AY16" s="618"/>
      <c r="AZ16" s="618"/>
      <c r="BA16" s="618"/>
      <c r="BB16" s="618"/>
      <c r="BC16" s="618"/>
      <c r="BD16" s="618"/>
      <c r="BE16" s="618"/>
      <c r="BF16" s="619"/>
      <c r="BG16" s="620" t="s">
        <v>131</v>
      </c>
      <c r="BH16" s="621"/>
      <c r="BI16" s="621"/>
      <c r="BJ16" s="621"/>
      <c r="BK16" s="621"/>
      <c r="BL16" s="621"/>
      <c r="BM16" s="621"/>
      <c r="BN16" s="622"/>
      <c r="BO16" s="623" t="s">
        <v>131</v>
      </c>
      <c r="BP16" s="623"/>
      <c r="BQ16" s="623"/>
      <c r="BR16" s="623"/>
      <c r="BS16" s="624" t="s">
        <v>131</v>
      </c>
      <c r="BT16" s="624"/>
      <c r="BU16" s="624"/>
      <c r="BV16" s="624"/>
      <c r="BW16" s="624"/>
      <c r="BX16" s="624"/>
      <c r="BY16" s="624"/>
      <c r="BZ16" s="624"/>
      <c r="CA16" s="624"/>
      <c r="CB16" s="628"/>
      <c r="CD16" s="617" t="s">
        <v>271</v>
      </c>
      <c r="CE16" s="618"/>
      <c r="CF16" s="618"/>
      <c r="CG16" s="618"/>
      <c r="CH16" s="618"/>
      <c r="CI16" s="618"/>
      <c r="CJ16" s="618"/>
      <c r="CK16" s="618"/>
      <c r="CL16" s="618"/>
      <c r="CM16" s="618"/>
      <c r="CN16" s="618"/>
      <c r="CO16" s="618"/>
      <c r="CP16" s="618"/>
      <c r="CQ16" s="619"/>
      <c r="CR16" s="620">
        <v>6679</v>
      </c>
      <c r="CS16" s="621"/>
      <c r="CT16" s="621"/>
      <c r="CU16" s="621"/>
      <c r="CV16" s="621"/>
      <c r="CW16" s="621"/>
      <c r="CX16" s="621"/>
      <c r="CY16" s="622"/>
      <c r="CZ16" s="623">
        <v>0.1</v>
      </c>
      <c r="DA16" s="623"/>
      <c r="DB16" s="623"/>
      <c r="DC16" s="623"/>
      <c r="DD16" s="629" t="s">
        <v>131</v>
      </c>
      <c r="DE16" s="621"/>
      <c r="DF16" s="621"/>
      <c r="DG16" s="621"/>
      <c r="DH16" s="621"/>
      <c r="DI16" s="621"/>
      <c r="DJ16" s="621"/>
      <c r="DK16" s="621"/>
      <c r="DL16" s="621"/>
      <c r="DM16" s="621"/>
      <c r="DN16" s="621"/>
      <c r="DO16" s="621"/>
      <c r="DP16" s="622"/>
      <c r="DQ16" s="629">
        <v>6679</v>
      </c>
      <c r="DR16" s="621"/>
      <c r="DS16" s="621"/>
      <c r="DT16" s="621"/>
      <c r="DU16" s="621"/>
      <c r="DV16" s="621"/>
      <c r="DW16" s="621"/>
      <c r="DX16" s="621"/>
      <c r="DY16" s="621"/>
      <c r="DZ16" s="621"/>
      <c r="EA16" s="621"/>
      <c r="EB16" s="621"/>
      <c r="EC16" s="630"/>
    </row>
    <row r="17" spans="2:133" ht="11.25" customHeight="1" x14ac:dyDescent="0.15">
      <c r="B17" s="617" t="s">
        <v>272</v>
      </c>
      <c r="C17" s="618"/>
      <c r="D17" s="618"/>
      <c r="E17" s="618"/>
      <c r="F17" s="618"/>
      <c r="G17" s="618"/>
      <c r="H17" s="618"/>
      <c r="I17" s="618"/>
      <c r="J17" s="618"/>
      <c r="K17" s="618"/>
      <c r="L17" s="618"/>
      <c r="M17" s="618"/>
      <c r="N17" s="618"/>
      <c r="O17" s="618"/>
      <c r="P17" s="618"/>
      <c r="Q17" s="619"/>
      <c r="R17" s="620">
        <v>20292</v>
      </c>
      <c r="S17" s="621"/>
      <c r="T17" s="621"/>
      <c r="U17" s="621"/>
      <c r="V17" s="621"/>
      <c r="W17" s="621"/>
      <c r="X17" s="621"/>
      <c r="Y17" s="622"/>
      <c r="Z17" s="623">
        <v>0.2</v>
      </c>
      <c r="AA17" s="623"/>
      <c r="AB17" s="623"/>
      <c r="AC17" s="623"/>
      <c r="AD17" s="624">
        <v>20292</v>
      </c>
      <c r="AE17" s="624"/>
      <c r="AF17" s="624"/>
      <c r="AG17" s="624"/>
      <c r="AH17" s="624"/>
      <c r="AI17" s="624"/>
      <c r="AJ17" s="624"/>
      <c r="AK17" s="624"/>
      <c r="AL17" s="625">
        <v>0.4</v>
      </c>
      <c r="AM17" s="626"/>
      <c r="AN17" s="626"/>
      <c r="AO17" s="627"/>
      <c r="AP17" s="617" t="s">
        <v>273</v>
      </c>
      <c r="AQ17" s="618"/>
      <c r="AR17" s="618"/>
      <c r="AS17" s="618"/>
      <c r="AT17" s="618"/>
      <c r="AU17" s="618"/>
      <c r="AV17" s="618"/>
      <c r="AW17" s="618"/>
      <c r="AX17" s="618"/>
      <c r="AY17" s="618"/>
      <c r="AZ17" s="618"/>
      <c r="BA17" s="618"/>
      <c r="BB17" s="618"/>
      <c r="BC17" s="618"/>
      <c r="BD17" s="618"/>
      <c r="BE17" s="618"/>
      <c r="BF17" s="619"/>
      <c r="BG17" s="620" t="s">
        <v>131</v>
      </c>
      <c r="BH17" s="621"/>
      <c r="BI17" s="621"/>
      <c r="BJ17" s="621"/>
      <c r="BK17" s="621"/>
      <c r="BL17" s="621"/>
      <c r="BM17" s="621"/>
      <c r="BN17" s="622"/>
      <c r="BO17" s="623" t="s">
        <v>131</v>
      </c>
      <c r="BP17" s="623"/>
      <c r="BQ17" s="623"/>
      <c r="BR17" s="623"/>
      <c r="BS17" s="624" t="s">
        <v>131</v>
      </c>
      <c r="BT17" s="624"/>
      <c r="BU17" s="624"/>
      <c r="BV17" s="624"/>
      <c r="BW17" s="624"/>
      <c r="BX17" s="624"/>
      <c r="BY17" s="624"/>
      <c r="BZ17" s="624"/>
      <c r="CA17" s="624"/>
      <c r="CB17" s="628"/>
      <c r="CD17" s="617" t="s">
        <v>274</v>
      </c>
      <c r="CE17" s="618"/>
      <c r="CF17" s="618"/>
      <c r="CG17" s="618"/>
      <c r="CH17" s="618"/>
      <c r="CI17" s="618"/>
      <c r="CJ17" s="618"/>
      <c r="CK17" s="618"/>
      <c r="CL17" s="618"/>
      <c r="CM17" s="618"/>
      <c r="CN17" s="618"/>
      <c r="CO17" s="618"/>
      <c r="CP17" s="618"/>
      <c r="CQ17" s="619"/>
      <c r="CR17" s="620">
        <v>714154</v>
      </c>
      <c r="CS17" s="621"/>
      <c r="CT17" s="621"/>
      <c r="CU17" s="621"/>
      <c r="CV17" s="621"/>
      <c r="CW17" s="621"/>
      <c r="CX17" s="621"/>
      <c r="CY17" s="622"/>
      <c r="CZ17" s="623">
        <v>8.1</v>
      </c>
      <c r="DA17" s="623"/>
      <c r="DB17" s="623"/>
      <c r="DC17" s="623"/>
      <c r="DD17" s="629" t="s">
        <v>131</v>
      </c>
      <c r="DE17" s="621"/>
      <c r="DF17" s="621"/>
      <c r="DG17" s="621"/>
      <c r="DH17" s="621"/>
      <c r="DI17" s="621"/>
      <c r="DJ17" s="621"/>
      <c r="DK17" s="621"/>
      <c r="DL17" s="621"/>
      <c r="DM17" s="621"/>
      <c r="DN17" s="621"/>
      <c r="DO17" s="621"/>
      <c r="DP17" s="622"/>
      <c r="DQ17" s="629">
        <v>704269</v>
      </c>
      <c r="DR17" s="621"/>
      <c r="DS17" s="621"/>
      <c r="DT17" s="621"/>
      <c r="DU17" s="621"/>
      <c r="DV17" s="621"/>
      <c r="DW17" s="621"/>
      <c r="DX17" s="621"/>
      <c r="DY17" s="621"/>
      <c r="DZ17" s="621"/>
      <c r="EA17" s="621"/>
      <c r="EB17" s="621"/>
      <c r="EC17" s="630"/>
    </row>
    <row r="18" spans="2:133" ht="11.25" customHeight="1" x14ac:dyDescent="0.15">
      <c r="B18" s="617" t="s">
        <v>275</v>
      </c>
      <c r="C18" s="618"/>
      <c r="D18" s="618"/>
      <c r="E18" s="618"/>
      <c r="F18" s="618"/>
      <c r="G18" s="618"/>
      <c r="H18" s="618"/>
      <c r="I18" s="618"/>
      <c r="J18" s="618"/>
      <c r="K18" s="618"/>
      <c r="L18" s="618"/>
      <c r="M18" s="618"/>
      <c r="N18" s="618"/>
      <c r="O18" s="618"/>
      <c r="P18" s="618"/>
      <c r="Q18" s="619"/>
      <c r="R18" s="620">
        <v>59275</v>
      </c>
      <c r="S18" s="621"/>
      <c r="T18" s="621"/>
      <c r="U18" s="621"/>
      <c r="V18" s="621"/>
      <c r="W18" s="621"/>
      <c r="X18" s="621"/>
      <c r="Y18" s="622"/>
      <c r="Z18" s="623">
        <v>0.6</v>
      </c>
      <c r="AA18" s="623"/>
      <c r="AB18" s="623"/>
      <c r="AC18" s="623"/>
      <c r="AD18" s="624">
        <v>59275</v>
      </c>
      <c r="AE18" s="624"/>
      <c r="AF18" s="624"/>
      <c r="AG18" s="624"/>
      <c r="AH18" s="624"/>
      <c r="AI18" s="624"/>
      <c r="AJ18" s="624"/>
      <c r="AK18" s="624"/>
      <c r="AL18" s="625">
        <v>1.1000000238418579</v>
      </c>
      <c r="AM18" s="626"/>
      <c r="AN18" s="626"/>
      <c r="AO18" s="627"/>
      <c r="AP18" s="617" t="s">
        <v>276</v>
      </c>
      <c r="AQ18" s="618"/>
      <c r="AR18" s="618"/>
      <c r="AS18" s="618"/>
      <c r="AT18" s="618"/>
      <c r="AU18" s="618"/>
      <c r="AV18" s="618"/>
      <c r="AW18" s="618"/>
      <c r="AX18" s="618"/>
      <c r="AY18" s="618"/>
      <c r="AZ18" s="618"/>
      <c r="BA18" s="618"/>
      <c r="BB18" s="618"/>
      <c r="BC18" s="618"/>
      <c r="BD18" s="618"/>
      <c r="BE18" s="618"/>
      <c r="BF18" s="619"/>
      <c r="BG18" s="620" t="s">
        <v>131</v>
      </c>
      <c r="BH18" s="621"/>
      <c r="BI18" s="621"/>
      <c r="BJ18" s="621"/>
      <c r="BK18" s="621"/>
      <c r="BL18" s="621"/>
      <c r="BM18" s="621"/>
      <c r="BN18" s="622"/>
      <c r="BO18" s="623" t="s">
        <v>131</v>
      </c>
      <c r="BP18" s="623"/>
      <c r="BQ18" s="623"/>
      <c r="BR18" s="623"/>
      <c r="BS18" s="624" t="s">
        <v>131</v>
      </c>
      <c r="BT18" s="624"/>
      <c r="BU18" s="624"/>
      <c r="BV18" s="624"/>
      <c r="BW18" s="624"/>
      <c r="BX18" s="624"/>
      <c r="BY18" s="624"/>
      <c r="BZ18" s="624"/>
      <c r="CA18" s="624"/>
      <c r="CB18" s="628"/>
      <c r="CD18" s="617" t="s">
        <v>277</v>
      </c>
      <c r="CE18" s="618"/>
      <c r="CF18" s="618"/>
      <c r="CG18" s="618"/>
      <c r="CH18" s="618"/>
      <c r="CI18" s="618"/>
      <c r="CJ18" s="618"/>
      <c r="CK18" s="618"/>
      <c r="CL18" s="618"/>
      <c r="CM18" s="618"/>
      <c r="CN18" s="618"/>
      <c r="CO18" s="618"/>
      <c r="CP18" s="618"/>
      <c r="CQ18" s="619"/>
      <c r="CR18" s="620" t="s">
        <v>131</v>
      </c>
      <c r="CS18" s="621"/>
      <c r="CT18" s="621"/>
      <c r="CU18" s="621"/>
      <c r="CV18" s="621"/>
      <c r="CW18" s="621"/>
      <c r="CX18" s="621"/>
      <c r="CY18" s="622"/>
      <c r="CZ18" s="623" t="s">
        <v>131</v>
      </c>
      <c r="DA18" s="623"/>
      <c r="DB18" s="623"/>
      <c r="DC18" s="623"/>
      <c r="DD18" s="629" t="s">
        <v>131</v>
      </c>
      <c r="DE18" s="621"/>
      <c r="DF18" s="621"/>
      <c r="DG18" s="621"/>
      <c r="DH18" s="621"/>
      <c r="DI18" s="621"/>
      <c r="DJ18" s="621"/>
      <c r="DK18" s="621"/>
      <c r="DL18" s="621"/>
      <c r="DM18" s="621"/>
      <c r="DN18" s="621"/>
      <c r="DO18" s="621"/>
      <c r="DP18" s="622"/>
      <c r="DQ18" s="629" t="s">
        <v>131</v>
      </c>
      <c r="DR18" s="621"/>
      <c r="DS18" s="621"/>
      <c r="DT18" s="621"/>
      <c r="DU18" s="621"/>
      <c r="DV18" s="621"/>
      <c r="DW18" s="621"/>
      <c r="DX18" s="621"/>
      <c r="DY18" s="621"/>
      <c r="DZ18" s="621"/>
      <c r="EA18" s="621"/>
      <c r="EB18" s="621"/>
      <c r="EC18" s="630"/>
    </row>
    <row r="19" spans="2:133" ht="11.25" customHeight="1" x14ac:dyDescent="0.15">
      <c r="B19" s="617" t="s">
        <v>278</v>
      </c>
      <c r="C19" s="618"/>
      <c r="D19" s="618"/>
      <c r="E19" s="618"/>
      <c r="F19" s="618"/>
      <c r="G19" s="618"/>
      <c r="H19" s="618"/>
      <c r="I19" s="618"/>
      <c r="J19" s="618"/>
      <c r="K19" s="618"/>
      <c r="L19" s="618"/>
      <c r="M19" s="618"/>
      <c r="N19" s="618"/>
      <c r="O19" s="618"/>
      <c r="P19" s="618"/>
      <c r="Q19" s="619"/>
      <c r="R19" s="620">
        <v>16271</v>
      </c>
      <c r="S19" s="621"/>
      <c r="T19" s="621"/>
      <c r="U19" s="621"/>
      <c r="V19" s="621"/>
      <c r="W19" s="621"/>
      <c r="X19" s="621"/>
      <c r="Y19" s="622"/>
      <c r="Z19" s="623">
        <v>0.2</v>
      </c>
      <c r="AA19" s="623"/>
      <c r="AB19" s="623"/>
      <c r="AC19" s="623"/>
      <c r="AD19" s="624">
        <v>16271</v>
      </c>
      <c r="AE19" s="624"/>
      <c r="AF19" s="624"/>
      <c r="AG19" s="624"/>
      <c r="AH19" s="624"/>
      <c r="AI19" s="624"/>
      <c r="AJ19" s="624"/>
      <c r="AK19" s="624"/>
      <c r="AL19" s="625">
        <v>0.3</v>
      </c>
      <c r="AM19" s="626"/>
      <c r="AN19" s="626"/>
      <c r="AO19" s="627"/>
      <c r="AP19" s="617" t="s">
        <v>279</v>
      </c>
      <c r="AQ19" s="618"/>
      <c r="AR19" s="618"/>
      <c r="AS19" s="618"/>
      <c r="AT19" s="618"/>
      <c r="AU19" s="618"/>
      <c r="AV19" s="618"/>
      <c r="AW19" s="618"/>
      <c r="AX19" s="618"/>
      <c r="AY19" s="618"/>
      <c r="AZ19" s="618"/>
      <c r="BA19" s="618"/>
      <c r="BB19" s="618"/>
      <c r="BC19" s="618"/>
      <c r="BD19" s="618"/>
      <c r="BE19" s="618"/>
      <c r="BF19" s="619"/>
      <c r="BG19" s="620">
        <v>5080</v>
      </c>
      <c r="BH19" s="621"/>
      <c r="BI19" s="621"/>
      <c r="BJ19" s="621"/>
      <c r="BK19" s="621"/>
      <c r="BL19" s="621"/>
      <c r="BM19" s="621"/>
      <c r="BN19" s="622"/>
      <c r="BO19" s="623">
        <v>0.2</v>
      </c>
      <c r="BP19" s="623"/>
      <c r="BQ19" s="623"/>
      <c r="BR19" s="623"/>
      <c r="BS19" s="624" t="s">
        <v>131</v>
      </c>
      <c r="BT19" s="624"/>
      <c r="BU19" s="624"/>
      <c r="BV19" s="624"/>
      <c r="BW19" s="624"/>
      <c r="BX19" s="624"/>
      <c r="BY19" s="624"/>
      <c r="BZ19" s="624"/>
      <c r="CA19" s="624"/>
      <c r="CB19" s="628"/>
      <c r="CD19" s="617" t="s">
        <v>280</v>
      </c>
      <c r="CE19" s="618"/>
      <c r="CF19" s="618"/>
      <c r="CG19" s="618"/>
      <c r="CH19" s="618"/>
      <c r="CI19" s="618"/>
      <c r="CJ19" s="618"/>
      <c r="CK19" s="618"/>
      <c r="CL19" s="618"/>
      <c r="CM19" s="618"/>
      <c r="CN19" s="618"/>
      <c r="CO19" s="618"/>
      <c r="CP19" s="618"/>
      <c r="CQ19" s="619"/>
      <c r="CR19" s="620" t="s">
        <v>131</v>
      </c>
      <c r="CS19" s="621"/>
      <c r="CT19" s="621"/>
      <c r="CU19" s="621"/>
      <c r="CV19" s="621"/>
      <c r="CW19" s="621"/>
      <c r="CX19" s="621"/>
      <c r="CY19" s="622"/>
      <c r="CZ19" s="623" t="s">
        <v>131</v>
      </c>
      <c r="DA19" s="623"/>
      <c r="DB19" s="623"/>
      <c r="DC19" s="623"/>
      <c r="DD19" s="629" t="s">
        <v>131</v>
      </c>
      <c r="DE19" s="621"/>
      <c r="DF19" s="621"/>
      <c r="DG19" s="621"/>
      <c r="DH19" s="621"/>
      <c r="DI19" s="621"/>
      <c r="DJ19" s="621"/>
      <c r="DK19" s="621"/>
      <c r="DL19" s="621"/>
      <c r="DM19" s="621"/>
      <c r="DN19" s="621"/>
      <c r="DO19" s="621"/>
      <c r="DP19" s="622"/>
      <c r="DQ19" s="629" t="s">
        <v>131</v>
      </c>
      <c r="DR19" s="621"/>
      <c r="DS19" s="621"/>
      <c r="DT19" s="621"/>
      <c r="DU19" s="621"/>
      <c r="DV19" s="621"/>
      <c r="DW19" s="621"/>
      <c r="DX19" s="621"/>
      <c r="DY19" s="621"/>
      <c r="DZ19" s="621"/>
      <c r="EA19" s="621"/>
      <c r="EB19" s="621"/>
      <c r="EC19" s="630"/>
    </row>
    <row r="20" spans="2:133" ht="11.25" customHeight="1" x14ac:dyDescent="0.15">
      <c r="B20" s="617" t="s">
        <v>281</v>
      </c>
      <c r="C20" s="618"/>
      <c r="D20" s="618"/>
      <c r="E20" s="618"/>
      <c r="F20" s="618"/>
      <c r="G20" s="618"/>
      <c r="H20" s="618"/>
      <c r="I20" s="618"/>
      <c r="J20" s="618"/>
      <c r="K20" s="618"/>
      <c r="L20" s="618"/>
      <c r="M20" s="618"/>
      <c r="N20" s="618"/>
      <c r="O20" s="618"/>
      <c r="P20" s="618"/>
      <c r="Q20" s="619"/>
      <c r="R20" s="620">
        <v>2804</v>
      </c>
      <c r="S20" s="621"/>
      <c r="T20" s="621"/>
      <c r="U20" s="621"/>
      <c r="V20" s="621"/>
      <c r="W20" s="621"/>
      <c r="X20" s="621"/>
      <c r="Y20" s="622"/>
      <c r="Z20" s="623">
        <v>0</v>
      </c>
      <c r="AA20" s="623"/>
      <c r="AB20" s="623"/>
      <c r="AC20" s="623"/>
      <c r="AD20" s="624">
        <v>2804</v>
      </c>
      <c r="AE20" s="624"/>
      <c r="AF20" s="624"/>
      <c r="AG20" s="624"/>
      <c r="AH20" s="624"/>
      <c r="AI20" s="624"/>
      <c r="AJ20" s="624"/>
      <c r="AK20" s="624"/>
      <c r="AL20" s="625">
        <v>0.1</v>
      </c>
      <c r="AM20" s="626"/>
      <c r="AN20" s="626"/>
      <c r="AO20" s="627"/>
      <c r="AP20" s="617" t="s">
        <v>282</v>
      </c>
      <c r="AQ20" s="618"/>
      <c r="AR20" s="618"/>
      <c r="AS20" s="618"/>
      <c r="AT20" s="618"/>
      <c r="AU20" s="618"/>
      <c r="AV20" s="618"/>
      <c r="AW20" s="618"/>
      <c r="AX20" s="618"/>
      <c r="AY20" s="618"/>
      <c r="AZ20" s="618"/>
      <c r="BA20" s="618"/>
      <c r="BB20" s="618"/>
      <c r="BC20" s="618"/>
      <c r="BD20" s="618"/>
      <c r="BE20" s="618"/>
      <c r="BF20" s="619"/>
      <c r="BG20" s="620">
        <v>5080</v>
      </c>
      <c r="BH20" s="621"/>
      <c r="BI20" s="621"/>
      <c r="BJ20" s="621"/>
      <c r="BK20" s="621"/>
      <c r="BL20" s="621"/>
      <c r="BM20" s="621"/>
      <c r="BN20" s="622"/>
      <c r="BO20" s="623">
        <v>0.2</v>
      </c>
      <c r="BP20" s="623"/>
      <c r="BQ20" s="623"/>
      <c r="BR20" s="623"/>
      <c r="BS20" s="624" t="s">
        <v>131</v>
      </c>
      <c r="BT20" s="624"/>
      <c r="BU20" s="624"/>
      <c r="BV20" s="624"/>
      <c r="BW20" s="624"/>
      <c r="BX20" s="624"/>
      <c r="BY20" s="624"/>
      <c r="BZ20" s="624"/>
      <c r="CA20" s="624"/>
      <c r="CB20" s="628"/>
      <c r="CD20" s="617" t="s">
        <v>283</v>
      </c>
      <c r="CE20" s="618"/>
      <c r="CF20" s="618"/>
      <c r="CG20" s="618"/>
      <c r="CH20" s="618"/>
      <c r="CI20" s="618"/>
      <c r="CJ20" s="618"/>
      <c r="CK20" s="618"/>
      <c r="CL20" s="618"/>
      <c r="CM20" s="618"/>
      <c r="CN20" s="618"/>
      <c r="CO20" s="618"/>
      <c r="CP20" s="618"/>
      <c r="CQ20" s="619"/>
      <c r="CR20" s="620">
        <v>8820323</v>
      </c>
      <c r="CS20" s="621"/>
      <c r="CT20" s="621"/>
      <c r="CU20" s="621"/>
      <c r="CV20" s="621"/>
      <c r="CW20" s="621"/>
      <c r="CX20" s="621"/>
      <c r="CY20" s="622"/>
      <c r="CZ20" s="623">
        <v>100</v>
      </c>
      <c r="DA20" s="623"/>
      <c r="DB20" s="623"/>
      <c r="DC20" s="623"/>
      <c r="DD20" s="629">
        <v>598497</v>
      </c>
      <c r="DE20" s="621"/>
      <c r="DF20" s="621"/>
      <c r="DG20" s="621"/>
      <c r="DH20" s="621"/>
      <c r="DI20" s="621"/>
      <c r="DJ20" s="621"/>
      <c r="DK20" s="621"/>
      <c r="DL20" s="621"/>
      <c r="DM20" s="621"/>
      <c r="DN20" s="621"/>
      <c r="DO20" s="621"/>
      <c r="DP20" s="622"/>
      <c r="DQ20" s="629">
        <v>5913141</v>
      </c>
      <c r="DR20" s="621"/>
      <c r="DS20" s="621"/>
      <c r="DT20" s="621"/>
      <c r="DU20" s="621"/>
      <c r="DV20" s="621"/>
      <c r="DW20" s="621"/>
      <c r="DX20" s="621"/>
      <c r="DY20" s="621"/>
      <c r="DZ20" s="621"/>
      <c r="EA20" s="621"/>
      <c r="EB20" s="621"/>
      <c r="EC20" s="630"/>
    </row>
    <row r="21" spans="2:133" ht="11.25" customHeight="1" x14ac:dyDescent="0.15">
      <c r="B21" s="617" t="s">
        <v>284</v>
      </c>
      <c r="C21" s="618"/>
      <c r="D21" s="618"/>
      <c r="E21" s="618"/>
      <c r="F21" s="618"/>
      <c r="G21" s="618"/>
      <c r="H21" s="618"/>
      <c r="I21" s="618"/>
      <c r="J21" s="618"/>
      <c r="K21" s="618"/>
      <c r="L21" s="618"/>
      <c r="M21" s="618"/>
      <c r="N21" s="618"/>
      <c r="O21" s="618"/>
      <c r="P21" s="618"/>
      <c r="Q21" s="619"/>
      <c r="R21" s="620">
        <v>1068</v>
      </c>
      <c r="S21" s="621"/>
      <c r="T21" s="621"/>
      <c r="U21" s="621"/>
      <c r="V21" s="621"/>
      <c r="W21" s="621"/>
      <c r="X21" s="621"/>
      <c r="Y21" s="622"/>
      <c r="Z21" s="623">
        <v>0</v>
      </c>
      <c r="AA21" s="623"/>
      <c r="AB21" s="623"/>
      <c r="AC21" s="623"/>
      <c r="AD21" s="624">
        <v>1068</v>
      </c>
      <c r="AE21" s="624"/>
      <c r="AF21" s="624"/>
      <c r="AG21" s="624"/>
      <c r="AH21" s="624"/>
      <c r="AI21" s="624"/>
      <c r="AJ21" s="624"/>
      <c r="AK21" s="624"/>
      <c r="AL21" s="625">
        <v>0</v>
      </c>
      <c r="AM21" s="626"/>
      <c r="AN21" s="626"/>
      <c r="AO21" s="627"/>
      <c r="AP21" s="617" t="s">
        <v>285</v>
      </c>
      <c r="AQ21" s="633"/>
      <c r="AR21" s="633"/>
      <c r="AS21" s="633"/>
      <c r="AT21" s="633"/>
      <c r="AU21" s="633"/>
      <c r="AV21" s="633"/>
      <c r="AW21" s="633"/>
      <c r="AX21" s="633"/>
      <c r="AY21" s="633"/>
      <c r="AZ21" s="633"/>
      <c r="BA21" s="633"/>
      <c r="BB21" s="633"/>
      <c r="BC21" s="633"/>
      <c r="BD21" s="633"/>
      <c r="BE21" s="633"/>
      <c r="BF21" s="634"/>
      <c r="BG21" s="620">
        <v>5080</v>
      </c>
      <c r="BH21" s="621"/>
      <c r="BI21" s="621"/>
      <c r="BJ21" s="621"/>
      <c r="BK21" s="621"/>
      <c r="BL21" s="621"/>
      <c r="BM21" s="621"/>
      <c r="BN21" s="622"/>
      <c r="BO21" s="623">
        <v>0.2</v>
      </c>
      <c r="BP21" s="623"/>
      <c r="BQ21" s="623"/>
      <c r="BR21" s="623"/>
      <c r="BS21" s="624" t="s">
        <v>131</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286</v>
      </c>
      <c r="C22" s="639"/>
      <c r="D22" s="639"/>
      <c r="E22" s="639"/>
      <c r="F22" s="639"/>
      <c r="G22" s="639"/>
      <c r="H22" s="639"/>
      <c r="I22" s="639"/>
      <c r="J22" s="639"/>
      <c r="K22" s="639"/>
      <c r="L22" s="639"/>
      <c r="M22" s="639"/>
      <c r="N22" s="639"/>
      <c r="O22" s="639"/>
      <c r="P22" s="639"/>
      <c r="Q22" s="640"/>
      <c r="R22" s="620">
        <v>39132</v>
      </c>
      <c r="S22" s="621"/>
      <c r="T22" s="621"/>
      <c r="U22" s="621"/>
      <c r="V22" s="621"/>
      <c r="W22" s="621"/>
      <c r="X22" s="621"/>
      <c r="Y22" s="622"/>
      <c r="Z22" s="623">
        <v>0.4</v>
      </c>
      <c r="AA22" s="623"/>
      <c r="AB22" s="623"/>
      <c r="AC22" s="623"/>
      <c r="AD22" s="624">
        <v>39132</v>
      </c>
      <c r="AE22" s="624"/>
      <c r="AF22" s="624"/>
      <c r="AG22" s="624"/>
      <c r="AH22" s="624"/>
      <c r="AI22" s="624"/>
      <c r="AJ22" s="624"/>
      <c r="AK22" s="624"/>
      <c r="AL22" s="625">
        <v>0.69999998807907104</v>
      </c>
      <c r="AM22" s="626"/>
      <c r="AN22" s="626"/>
      <c r="AO22" s="627"/>
      <c r="AP22" s="617" t="s">
        <v>287</v>
      </c>
      <c r="AQ22" s="633"/>
      <c r="AR22" s="633"/>
      <c r="AS22" s="633"/>
      <c r="AT22" s="633"/>
      <c r="AU22" s="633"/>
      <c r="AV22" s="633"/>
      <c r="AW22" s="633"/>
      <c r="AX22" s="633"/>
      <c r="AY22" s="633"/>
      <c r="AZ22" s="633"/>
      <c r="BA22" s="633"/>
      <c r="BB22" s="633"/>
      <c r="BC22" s="633"/>
      <c r="BD22" s="633"/>
      <c r="BE22" s="633"/>
      <c r="BF22" s="634"/>
      <c r="BG22" s="620" t="s">
        <v>131</v>
      </c>
      <c r="BH22" s="621"/>
      <c r="BI22" s="621"/>
      <c r="BJ22" s="621"/>
      <c r="BK22" s="621"/>
      <c r="BL22" s="621"/>
      <c r="BM22" s="621"/>
      <c r="BN22" s="622"/>
      <c r="BO22" s="623" t="s">
        <v>131</v>
      </c>
      <c r="BP22" s="623"/>
      <c r="BQ22" s="623"/>
      <c r="BR22" s="623"/>
      <c r="BS22" s="624" t="s">
        <v>131</v>
      </c>
      <c r="BT22" s="624"/>
      <c r="BU22" s="624"/>
      <c r="BV22" s="624"/>
      <c r="BW22" s="624"/>
      <c r="BX22" s="624"/>
      <c r="BY22" s="624"/>
      <c r="BZ22" s="624"/>
      <c r="CA22" s="624"/>
      <c r="CB22" s="628"/>
      <c r="CD22" s="602" t="s">
        <v>288</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289</v>
      </c>
      <c r="C23" s="618"/>
      <c r="D23" s="618"/>
      <c r="E23" s="618"/>
      <c r="F23" s="618"/>
      <c r="G23" s="618"/>
      <c r="H23" s="618"/>
      <c r="I23" s="618"/>
      <c r="J23" s="618"/>
      <c r="K23" s="618"/>
      <c r="L23" s="618"/>
      <c r="M23" s="618"/>
      <c r="N23" s="618"/>
      <c r="O23" s="618"/>
      <c r="P23" s="618"/>
      <c r="Q23" s="619"/>
      <c r="R23" s="620">
        <v>2531754</v>
      </c>
      <c r="S23" s="621"/>
      <c r="T23" s="621"/>
      <c r="U23" s="621"/>
      <c r="V23" s="621"/>
      <c r="W23" s="621"/>
      <c r="X23" s="621"/>
      <c r="Y23" s="622"/>
      <c r="Z23" s="623">
        <v>26.7</v>
      </c>
      <c r="AA23" s="623"/>
      <c r="AB23" s="623"/>
      <c r="AC23" s="623"/>
      <c r="AD23" s="624">
        <v>2232445</v>
      </c>
      <c r="AE23" s="624"/>
      <c r="AF23" s="624"/>
      <c r="AG23" s="624"/>
      <c r="AH23" s="624"/>
      <c r="AI23" s="624"/>
      <c r="AJ23" s="624"/>
      <c r="AK23" s="624"/>
      <c r="AL23" s="625">
        <v>40.700000000000003</v>
      </c>
      <c r="AM23" s="626"/>
      <c r="AN23" s="626"/>
      <c r="AO23" s="627"/>
      <c r="AP23" s="617" t="s">
        <v>290</v>
      </c>
      <c r="AQ23" s="633"/>
      <c r="AR23" s="633"/>
      <c r="AS23" s="633"/>
      <c r="AT23" s="633"/>
      <c r="AU23" s="633"/>
      <c r="AV23" s="633"/>
      <c r="AW23" s="633"/>
      <c r="AX23" s="633"/>
      <c r="AY23" s="633"/>
      <c r="AZ23" s="633"/>
      <c r="BA23" s="633"/>
      <c r="BB23" s="633"/>
      <c r="BC23" s="633"/>
      <c r="BD23" s="633"/>
      <c r="BE23" s="633"/>
      <c r="BF23" s="634"/>
      <c r="BG23" s="620" t="s">
        <v>131</v>
      </c>
      <c r="BH23" s="621"/>
      <c r="BI23" s="621"/>
      <c r="BJ23" s="621"/>
      <c r="BK23" s="621"/>
      <c r="BL23" s="621"/>
      <c r="BM23" s="621"/>
      <c r="BN23" s="622"/>
      <c r="BO23" s="623" t="s">
        <v>131</v>
      </c>
      <c r="BP23" s="623"/>
      <c r="BQ23" s="623"/>
      <c r="BR23" s="623"/>
      <c r="BS23" s="624" t="s">
        <v>131</v>
      </c>
      <c r="BT23" s="624"/>
      <c r="BU23" s="624"/>
      <c r="BV23" s="624"/>
      <c r="BW23" s="624"/>
      <c r="BX23" s="624"/>
      <c r="BY23" s="624"/>
      <c r="BZ23" s="624"/>
      <c r="CA23" s="624"/>
      <c r="CB23" s="628"/>
      <c r="CD23" s="602" t="s">
        <v>229</v>
      </c>
      <c r="CE23" s="603"/>
      <c r="CF23" s="603"/>
      <c r="CG23" s="603"/>
      <c r="CH23" s="603"/>
      <c r="CI23" s="603"/>
      <c r="CJ23" s="603"/>
      <c r="CK23" s="603"/>
      <c r="CL23" s="603"/>
      <c r="CM23" s="603"/>
      <c r="CN23" s="603"/>
      <c r="CO23" s="603"/>
      <c r="CP23" s="603"/>
      <c r="CQ23" s="604"/>
      <c r="CR23" s="602" t="s">
        <v>291</v>
      </c>
      <c r="CS23" s="603"/>
      <c r="CT23" s="603"/>
      <c r="CU23" s="603"/>
      <c r="CV23" s="603"/>
      <c r="CW23" s="603"/>
      <c r="CX23" s="603"/>
      <c r="CY23" s="604"/>
      <c r="CZ23" s="602" t="s">
        <v>292</v>
      </c>
      <c r="DA23" s="603"/>
      <c r="DB23" s="603"/>
      <c r="DC23" s="604"/>
      <c r="DD23" s="602" t="s">
        <v>293</v>
      </c>
      <c r="DE23" s="603"/>
      <c r="DF23" s="603"/>
      <c r="DG23" s="603"/>
      <c r="DH23" s="603"/>
      <c r="DI23" s="603"/>
      <c r="DJ23" s="603"/>
      <c r="DK23" s="604"/>
      <c r="DL23" s="647" t="s">
        <v>294</v>
      </c>
      <c r="DM23" s="648"/>
      <c r="DN23" s="648"/>
      <c r="DO23" s="648"/>
      <c r="DP23" s="648"/>
      <c r="DQ23" s="648"/>
      <c r="DR23" s="648"/>
      <c r="DS23" s="648"/>
      <c r="DT23" s="648"/>
      <c r="DU23" s="648"/>
      <c r="DV23" s="649"/>
      <c r="DW23" s="602" t="s">
        <v>295</v>
      </c>
      <c r="DX23" s="603"/>
      <c r="DY23" s="603"/>
      <c r="DZ23" s="603"/>
      <c r="EA23" s="603"/>
      <c r="EB23" s="603"/>
      <c r="EC23" s="604"/>
    </row>
    <row r="24" spans="2:133" ht="11.25" customHeight="1" x14ac:dyDescent="0.15">
      <c r="B24" s="617" t="s">
        <v>296</v>
      </c>
      <c r="C24" s="618"/>
      <c r="D24" s="618"/>
      <c r="E24" s="618"/>
      <c r="F24" s="618"/>
      <c r="G24" s="618"/>
      <c r="H24" s="618"/>
      <c r="I24" s="618"/>
      <c r="J24" s="618"/>
      <c r="K24" s="618"/>
      <c r="L24" s="618"/>
      <c r="M24" s="618"/>
      <c r="N24" s="618"/>
      <c r="O24" s="618"/>
      <c r="P24" s="618"/>
      <c r="Q24" s="619"/>
      <c r="R24" s="620">
        <v>2232445</v>
      </c>
      <c r="S24" s="621"/>
      <c r="T24" s="621"/>
      <c r="U24" s="621"/>
      <c r="V24" s="621"/>
      <c r="W24" s="621"/>
      <c r="X24" s="621"/>
      <c r="Y24" s="622"/>
      <c r="Z24" s="623">
        <v>23.5</v>
      </c>
      <c r="AA24" s="623"/>
      <c r="AB24" s="623"/>
      <c r="AC24" s="623"/>
      <c r="AD24" s="624">
        <v>2232445</v>
      </c>
      <c r="AE24" s="624"/>
      <c r="AF24" s="624"/>
      <c r="AG24" s="624"/>
      <c r="AH24" s="624"/>
      <c r="AI24" s="624"/>
      <c r="AJ24" s="624"/>
      <c r="AK24" s="624"/>
      <c r="AL24" s="625">
        <v>40.700000000000003</v>
      </c>
      <c r="AM24" s="626"/>
      <c r="AN24" s="626"/>
      <c r="AO24" s="627"/>
      <c r="AP24" s="617" t="s">
        <v>297</v>
      </c>
      <c r="AQ24" s="633"/>
      <c r="AR24" s="633"/>
      <c r="AS24" s="633"/>
      <c r="AT24" s="633"/>
      <c r="AU24" s="633"/>
      <c r="AV24" s="633"/>
      <c r="AW24" s="633"/>
      <c r="AX24" s="633"/>
      <c r="AY24" s="633"/>
      <c r="AZ24" s="633"/>
      <c r="BA24" s="633"/>
      <c r="BB24" s="633"/>
      <c r="BC24" s="633"/>
      <c r="BD24" s="633"/>
      <c r="BE24" s="633"/>
      <c r="BF24" s="634"/>
      <c r="BG24" s="620" t="s">
        <v>131</v>
      </c>
      <c r="BH24" s="621"/>
      <c r="BI24" s="621"/>
      <c r="BJ24" s="621"/>
      <c r="BK24" s="621"/>
      <c r="BL24" s="621"/>
      <c r="BM24" s="621"/>
      <c r="BN24" s="622"/>
      <c r="BO24" s="623" t="s">
        <v>131</v>
      </c>
      <c r="BP24" s="623"/>
      <c r="BQ24" s="623"/>
      <c r="BR24" s="623"/>
      <c r="BS24" s="624" t="s">
        <v>131</v>
      </c>
      <c r="BT24" s="624"/>
      <c r="BU24" s="624"/>
      <c r="BV24" s="624"/>
      <c r="BW24" s="624"/>
      <c r="BX24" s="624"/>
      <c r="BY24" s="624"/>
      <c r="BZ24" s="624"/>
      <c r="CA24" s="624"/>
      <c r="CB24" s="628"/>
      <c r="CD24" s="606" t="s">
        <v>298</v>
      </c>
      <c r="CE24" s="607"/>
      <c r="CF24" s="607"/>
      <c r="CG24" s="607"/>
      <c r="CH24" s="607"/>
      <c r="CI24" s="607"/>
      <c r="CJ24" s="607"/>
      <c r="CK24" s="607"/>
      <c r="CL24" s="607"/>
      <c r="CM24" s="607"/>
      <c r="CN24" s="607"/>
      <c r="CO24" s="607"/>
      <c r="CP24" s="607"/>
      <c r="CQ24" s="608"/>
      <c r="CR24" s="609">
        <v>4393838</v>
      </c>
      <c r="CS24" s="610"/>
      <c r="CT24" s="610"/>
      <c r="CU24" s="610"/>
      <c r="CV24" s="610"/>
      <c r="CW24" s="610"/>
      <c r="CX24" s="610"/>
      <c r="CY24" s="611"/>
      <c r="CZ24" s="614">
        <v>49.8</v>
      </c>
      <c r="DA24" s="615"/>
      <c r="DB24" s="615"/>
      <c r="DC24" s="631"/>
      <c r="DD24" s="650">
        <v>2478873</v>
      </c>
      <c r="DE24" s="610"/>
      <c r="DF24" s="610"/>
      <c r="DG24" s="610"/>
      <c r="DH24" s="610"/>
      <c r="DI24" s="610"/>
      <c r="DJ24" s="610"/>
      <c r="DK24" s="611"/>
      <c r="DL24" s="650">
        <v>2466882</v>
      </c>
      <c r="DM24" s="610"/>
      <c r="DN24" s="610"/>
      <c r="DO24" s="610"/>
      <c r="DP24" s="610"/>
      <c r="DQ24" s="610"/>
      <c r="DR24" s="610"/>
      <c r="DS24" s="610"/>
      <c r="DT24" s="610"/>
      <c r="DU24" s="610"/>
      <c r="DV24" s="611"/>
      <c r="DW24" s="614">
        <v>43.7</v>
      </c>
      <c r="DX24" s="615"/>
      <c r="DY24" s="615"/>
      <c r="DZ24" s="615"/>
      <c r="EA24" s="615"/>
      <c r="EB24" s="615"/>
      <c r="EC24" s="616"/>
    </row>
    <row r="25" spans="2:133" ht="11.25" customHeight="1" x14ac:dyDescent="0.15">
      <c r="B25" s="617" t="s">
        <v>299</v>
      </c>
      <c r="C25" s="618"/>
      <c r="D25" s="618"/>
      <c r="E25" s="618"/>
      <c r="F25" s="618"/>
      <c r="G25" s="618"/>
      <c r="H25" s="618"/>
      <c r="I25" s="618"/>
      <c r="J25" s="618"/>
      <c r="K25" s="618"/>
      <c r="L25" s="618"/>
      <c r="M25" s="618"/>
      <c r="N25" s="618"/>
      <c r="O25" s="618"/>
      <c r="P25" s="618"/>
      <c r="Q25" s="619"/>
      <c r="R25" s="620">
        <v>298062</v>
      </c>
      <c r="S25" s="621"/>
      <c r="T25" s="621"/>
      <c r="U25" s="621"/>
      <c r="V25" s="621"/>
      <c r="W25" s="621"/>
      <c r="X25" s="621"/>
      <c r="Y25" s="622"/>
      <c r="Z25" s="623">
        <v>3.1</v>
      </c>
      <c r="AA25" s="623"/>
      <c r="AB25" s="623"/>
      <c r="AC25" s="623"/>
      <c r="AD25" s="624" t="s">
        <v>131</v>
      </c>
      <c r="AE25" s="624"/>
      <c r="AF25" s="624"/>
      <c r="AG25" s="624"/>
      <c r="AH25" s="624"/>
      <c r="AI25" s="624"/>
      <c r="AJ25" s="624"/>
      <c r="AK25" s="624"/>
      <c r="AL25" s="625" t="s">
        <v>131</v>
      </c>
      <c r="AM25" s="626"/>
      <c r="AN25" s="626"/>
      <c r="AO25" s="627"/>
      <c r="AP25" s="617" t="s">
        <v>300</v>
      </c>
      <c r="AQ25" s="633"/>
      <c r="AR25" s="633"/>
      <c r="AS25" s="633"/>
      <c r="AT25" s="633"/>
      <c r="AU25" s="633"/>
      <c r="AV25" s="633"/>
      <c r="AW25" s="633"/>
      <c r="AX25" s="633"/>
      <c r="AY25" s="633"/>
      <c r="AZ25" s="633"/>
      <c r="BA25" s="633"/>
      <c r="BB25" s="633"/>
      <c r="BC25" s="633"/>
      <c r="BD25" s="633"/>
      <c r="BE25" s="633"/>
      <c r="BF25" s="634"/>
      <c r="BG25" s="620" t="s">
        <v>131</v>
      </c>
      <c r="BH25" s="621"/>
      <c r="BI25" s="621"/>
      <c r="BJ25" s="621"/>
      <c r="BK25" s="621"/>
      <c r="BL25" s="621"/>
      <c r="BM25" s="621"/>
      <c r="BN25" s="622"/>
      <c r="BO25" s="623" t="s">
        <v>131</v>
      </c>
      <c r="BP25" s="623"/>
      <c r="BQ25" s="623"/>
      <c r="BR25" s="623"/>
      <c r="BS25" s="624" t="s">
        <v>131</v>
      </c>
      <c r="BT25" s="624"/>
      <c r="BU25" s="624"/>
      <c r="BV25" s="624"/>
      <c r="BW25" s="624"/>
      <c r="BX25" s="624"/>
      <c r="BY25" s="624"/>
      <c r="BZ25" s="624"/>
      <c r="CA25" s="624"/>
      <c r="CB25" s="628"/>
      <c r="CD25" s="617" t="s">
        <v>301</v>
      </c>
      <c r="CE25" s="618"/>
      <c r="CF25" s="618"/>
      <c r="CG25" s="618"/>
      <c r="CH25" s="618"/>
      <c r="CI25" s="618"/>
      <c r="CJ25" s="618"/>
      <c r="CK25" s="618"/>
      <c r="CL25" s="618"/>
      <c r="CM25" s="618"/>
      <c r="CN25" s="618"/>
      <c r="CO25" s="618"/>
      <c r="CP25" s="618"/>
      <c r="CQ25" s="619"/>
      <c r="CR25" s="620">
        <v>1391150</v>
      </c>
      <c r="CS25" s="651"/>
      <c r="CT25" s="651"/>
      <c r="CU25" s="651"/>
      <c r="CV25" s="651"/>
      <c r="CW25" s="651"/>
      <c r="CX25" s="651"/>
      <c r="CY25" s="652"/>
      <c r="CZ25" s="625">
        <v>15.8</v>
      </c>
      <c r="DA25" s="653"/>
      <c r="DB25" s="653"/>
      <c r="DC25" s="655"/>
      <c r="DD25" s="629">
        <v>1268285</v>
      </c>
      <c r="DE25" s="651"/>
      <c r="DF25" s="651"/>
      <c r="DG25" s="651"/>
      <c r="DH25" s="651"/>
      <c r="DI25" s="651"/>
      <c r="DJ25" s="651"/>
      <c r="DK25" s="652"/>
      <c r="DL25" s="629">
        <v>1268194</v>
      </c>
      <c r="DM25" s="651"/>
      <c r="DN25" s="651"/>
      <c r="DO25" s="651"/>
      <c r="DP25" s="651"/>
      <c r="DQ25" s="651"/>
      <c r="DR25" s="651"/>
      <c r="DS25" s="651"/>
      <c r="DT25" s="651"/>
      <c r="DU25" s="651"/>
      <c r="DV25" s="652"/>
      <c r="DW25" s="625">
        <v>22.5</v>
      </c>
      <c r="DX25" s="653"/>
      <c r="DY25" s="653"/>
      <c r="DZ25" s="653"/>
      <c r="EA25" s="653"/>
      <c r="EB25" s="653"/>
      <c r="EC25" s="654"/>
    </row>
    <row r="26" spans="2:133" ht="11.25" customHeight="1" x14ac:dyDescent="0.15">
      <c r="B26" s="617" t="s">
        <v>302</v>
      </c>
      <c r="C26" s="618"/>
      <c r="D26" s="618"/>
      <c r="E26" s="618"/>
      <c r="F26" s="618"/>
      <c r="G26" s="618"/>
      <c r="H26" s="618"/>
      <c r="I26" s="618"/>
      <c r="J26" s="618"/>
      <c r="K26" s="618"/>
      <c r="L26" s="618"/>
      <c r="M26" s="618"/>
      <c r="N26" s="618"/>
      <c r="O26" s="618"/>
      <c r="P26" s="618"/>
      <c r="Q26" s="619"/>
      <c r="R26" s="620">
        <v>1247</v>
      </c>
      <c r="S26" s="621"/>
      <c r="T26" s="621"/>
      <c r="U26" s="621"/>
      <c r="V26" s="621"/>
      <c r="W26" s="621"/>
      <c r="X26" s="621"/>
      <c r="Y26" s="622"/>
      <c r="Z26" s="623">
        <v>0</v>
      </c>
      <c r="AA26" s="623"/>
      <c r="AB26" s="623"/>
      <c r="AC26" s="623"/>
      <c r="AD26" s="624" t="s">
        <v>131</v>
      </c>
      <c r="AE26" s="624"/>
      <c r="AF26" s="624"/>
      <c r="AG26" s="624"/>
      <c r="AH26" s="624"/>
      <c r="AI26" s="624"/>
      <c r="AJ26" s="624"/>
      <c r="AK26" s="624"/>
      <c r="AL26" s="625" t="s">
        <v>131</v>
      </c>
      <c r="AM26" s="626"/>
      <c r="AN26" s="626"/>
      <c r="AO26" s="627"/>
      <c r="AP26" s="617" t="s">
        <v>303</v>
      </c>
      <c r="AQ26" s="633"/>
      <c r="AR26" s="633"/>
      <c r="AS26" s="633"/>
      <c r="AT26" s="633"/>
      <c r="AU26" s="633"/>
      <c r="AV26" s="633"/>
      <c r="AW26" s="633"/>
      <c r="AX26" s="633"/>
      <c r="AY26" s="633"/>
      <c r="AZ26" s="633"/>
      <c r="BA26" s="633"/>
      <c r="BB26" s="633"/>
      <c r="BC26" s="633"/>
      <c r="BD26" s="633"/>
      <c r="BE26" s="633"/>
      <c r="BF26" s="634"/>
      <c r="BG26" s="620" t="s">
        <v>131</v>
      </c>
      <c r="BH26" s="621"/>
      <c r="BI26" s="621"/>
      <c r="BJ26" s="621"/>
      <c r="BK26" s="621"/>
      <c r="BL26" s="621"/>
      <c r="BM26" s="621"/>
      <c r="BN26" s="622"/>
      <c r="BO26" s="623" t="s">
        <v>131</v>
      </c>
      <c r="BP26" s="623"/>
      <c r="BQ26" s="623"/>
      <c r="BR26" s="623"/>
      <c r="BS26" s="624" t="s">
        <v>131</v>
      </c>
      <c r="BT26" s="624"/>
      <c r="BU26" s="624"/>
      <c r="BV26" s="624"/>
      <c r="BW26" s="624"/>
      <c r="BX26" s="624"/>
      <c r="BY26" s="624"/>
      <c r="BZ26" s="624"/>
      <c r="CA26" s="624"/>
      <c r="CB26" s="628"/>
      <c r="CD26" s="617" t="s">
        <v>304</v>
      </c>
      <c r="CE26" s="618"/>
      <c r="CF26" s="618"/>
      <c r="CG26" s="618"/>
      <c r="CH26" s="618"/>
      <c r="CI26" s="618"/>
      <c r="CJ26" s="618"/>
      <c r="CK26" s="618"/>
      <c r="CL26" s="618"/>
      <c r="CM26" s="618"/>
      <c r="CN26" s="618"/>
      <c r="CO26" s="618"/>
      <c r="CP26" s="618"/>
      <c r="CQ26" s="619"/>
      <c r="CR26" s="620">
        <v>837248</v>
      </c>
      <c r="CS26" s="621"/>
      <c r="CT26" s="621"/>
      <c r="CU26" s="621"/>
      <c r="CV26" s="621"/>
      <c r="CW26" s="621"/>
      <c r="CX26" s="621"/>
      <c r="CY26" s="622"/>
      <c r="CZ26" s="625">
        <v>9.5</v>
      </c>
      <c r="DA26" s="653"/>
      <c r="DB26" s="653"/>
      <c r="DC26" s="655"/>
      <c r="DD26" s="629">
        <v>740679</v>
      </c>
      <c r="DE26" s="621"/>
      <c r="DF26" s="621"/>
      <c r="DG26" s="621"/>
      <c r="DH26" s="621"/>
      <c r="DI26" s="621"/>
      <c r="DJ26" s="621"/>
      <c r="DK26" s="622"/>
      <c r="DL26" s="629" t="s">
        <v>131</v>
      </c>
      <c r="DM26" s="621"/>
      <c r="DN26" s="621"/>
      <c r="DO26" s="621"/>
      <c r="DP26" s="621"/>
      <c r="DQ26" s="621"/>
      <c r="DR26" s="621"/>
      <c r="DS26" s="621"/>
      <c r="DT26" s="621"/>
      <c r="DU26" s="621"/>
      <c r="DV26" s="622"/>
      <c r="DW26" s="625" t="s">
        <v>131</v>
      </c>
      <c r="DX26" s="653"/>
      <c r="DY26" s="653"/>
      <c r="DZ26" s="653"/>
      <c r="EA26" s="653"/>
      <c r="EB26" s="653"/>
      <c r="EC26" s="654"/>
    </row>
    <row r="27" spans="2:133" ht="11.25" customHeight="1" x14ac:dyDescent="0.15">
      <c r="B27" s="617" t="s">
        <v>305</v>
      </c>
      <c r="C27" s="618"/>
      <c r="D27" s="618"/>
      <c r="E27" s="618"/>
      <c r="F27" s="618"/>
      <c r="G27" s="618"/>
      <c r="H27" s="618"/>
      <c r="I27" s="618"/>
      <c r="J27" s="618"/>
      <c r="K27" s="618"/>
      <c r="L27" s="618"/>
      <c r="M27" s="618"/>
      <c r="N27" s="618"/>
      <c r="O27" s="618"/>
      <c r="P27" s="618"/>
      <c r="Q27" s="619"/>
      <c r="R27" s="620">
        <v>5772549</v>
      </c>
      <c r="S27" s="621"/>
      <c r="T27" s="621"/>
      <c r="U27" s="621"/>
      <c r="V27" s="621"/>
      <c r="W27" s="621"/>
      <c r="X27" s="621"/>
      <c r="Y27" s="622"/>
      <c r="Z27" s="623">
        <v>60.8</v>
      </c>
      <c r="AA27" s="623"/>
      <c r="AB27" s="623"/>
      <c r="AC27" s="623"/>
      <c r="AD27" s="624">
        <v>5473240</v>
      </c>
      <c r="AE27" s="624"/>
      <c r="AF27" s="624"/>
      <c r="AG27" s="624"/>
      <c r="AH27" s="624"/>
      <c r="AI27" s="624"/>
      <c r="AJ27" s="624"/>
      <c r="AK27" s="624"/>
      <c r="AL27" s="625">
        <v>99.800003051757813</v>
      </c>
      <c r="AM27" s="626"/>
      <c r="AN27" s="626"/>
      <c r="AO27" s="627"/>
      <c r="AP27" s="617" t="s">
        <v>306</v>
      </c>
      <c r="AQ27" s="618"/>
      <c r="AR27" s="618"/>
      <c r="AS27" s="618"/>
      <c r="AT27" s="618"/>
      <c r="AU27" s="618"/>
      <c r="AV27" s="618"/>
      <c r="AW27" s="618"/>
      <c r="AX27" s="618"/>
      <c r="AY27" s="618"/>
      <c r="AZ27" s="618"/>
      <c r="BA27" s="618"/>
      <c r="BB27" s="618"/>
      <c r="BC27" s="618"/>
      <c r="BD27" s="618"/>
      <c r="BE27" s="618"/>
      <c r="BF27" s="619"/>
      <c r="BG27" s="620">
        <v>2451793</v>
      </c>
      <c r="BH27" s="621"/>
      <c r="BI27" s="621"/>
      <c r="BJ27" s="621"/>
      <c r="BK27" s="621"/>
      <c r="BL27" s="621"/>
      <c r="BM27" s="621"/>
      <c r="BN27" s="622"/>
      <c r="BO27" s="623">
        <v>100</v>
      </c>
      <c r="BP27" s="623"/>
      <c r="BQ27" s="623"/>
      <c r="BR27" s="623"/>
      <c r="BS27" s="624">
        <v>28528</v>
      </c>
      <c r="BT27" s="624"/>
      <c r="BU27" s="624"/>
      <c r="BV27" s="624"/>
      <c r="BW27" s="624"/>
      <c r="BX27" s="624"/>
      <c r="BY27" s="624"/>
      <c r="BZ27" s="624"/>
      <c r="CA27" s="624"/>
      <c r="CB27" s="628"/>
      <c r="CD27" s="617" t="s">
        <v>307</v>
      </c>
      <c r="CE27" s="618"/>
      <c r="CF27" s="618"/>
      <c r="CG27" s="618"/>
      <c r="CH27" s="618"/>
      <c r="CI27" s="618"/>
      <c r="CJ27" s="618"/>
      <c r="CK27" s="618"/>
      <c r="CL27" s="618"/>
      <c r="CM27" s="618"/>
      <c r="CN27" s="618"/>
      <c r="CO27" s="618"/>
      <c r="CP27" s="618"/>
      <c r="CQ27" s="619"/>
      <c r="CR27" s="620">
        <v>2288534</v>
      </c>
      <c r="CS27" s="651"/>
      <c r="CT27" s="651"/>
      <c r="CU27" s="651"/>
      <c r="CV27" s="651"/>
      <c r="CW27" s="651"/>
      <c r="CX27" s="651"/>
      <c r="CY27" s="652"/>
      <c r="CZ27" s="625">
        <v>25.9</v>
      </c>
      <c r="DA27" s="653"/>
      <c r="DB27" s="653"/>
      <c r="DC27" s="655"/>
      <c r="DD27" s="629">
        <v>506319</v>
      </c>
      <c r="DE27" s="651"/>
      <c r="DF27" s="651"/>
      <c r="DG27" s="651"/>
      <c r="DH27" s="651"/>
      <c r="DI27" s="651"/>
      <c r="DJ27" s="651"/>
      <c r="DK27" s="652"/>
      <c r="DL27" s="629">
        <v>494419</v>
      </c>
      <c r="DM27" s="651"/>
      <c r="DN27" s="651"/>
      <c r="DO27" s="651"/>
      <c r="DP27" s="651"/>
      <c r="DQ27" s="651"/>
      <c r="DR27" s="651"/>
      <c r="DS27" s="651"/>
      <c r="DT27" s="651"/>
      <c r="DU27" s="651"/>
      <c r="DV27" s="652"/>
      <c r="DW27" s="625">
        <v>8.8000000000000007</v>
      </c>
      <c r="DX27" s="653"/>
      <c r="DY27" s="653"/>
      <c r="DZ27" s="653"/>
      <c r="EA27" s="653"/>
      <c r="EB27" s="653"/>
      <c r="EC27" s="654"/>
    </row>
    <row r="28" spans="2:133" ht="11.25" customHeight="1" x14ac:dyDescent="0.15">
      <c r="B28" s="617" t="s">
        <v>308</v>
      </c>
      <c r="C28" s="618"/>
      <c r="D28" s="618"/>
      <c r="E28" s="618"/>
      <c r="F28" s="618"/>
      <c r="G28" s="618"/>
      <c r="H28" s="618"/>
      <c r="I28" s="618"/>
      <c r="J28" s="618"/>
      <c r="K28" s="618"/>
      <c r="L28" s="618"/>
      <c r="M28" s="618"/>
      <c r="N28" s="618"/>
      <c r="O28" s="618"/>
      <c r="P28" s="618"/>
      <c r="Q28" s="619"/>
      <c r="R28" s="620">
        <v>1487</v>
      </c>
      <c r="S28" s="621"/>
      <c r="T28" s="621"/>
      <c r="U28" s="621"/>
      <c r="V28" s="621"/>
      <c r="W28" s="621"/>
      <c r="X28" s="621"/>
      <c r="Y28" s="622"/>
      <c r="Z28" s="623">
        <v>0</v>
      </c>
      <c r="AA28" s="623"/>
      <c r="AB28" s="623"/>
      <c r="AC28" s="623"/>
      <c r="AD28" s="624">
        <v>1487</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309</v>
      </c>
      <c r="CE28" s="618"/>
      <c r="CF28" s="618"/>
      <c r="CG28" s="618"/>
      <c r="CH28" s="618"/>
      <c r="CI28" s="618"/>
      <c r="CJ28" s="618"/>
      <c r="CK28" s="618"/>
      <c r="CL28" s="618"/>
      <c r="CM28" s="618"/>
      <c r="CN28" s="618"/>
      <c r="CO28" s="618"/>
      <c r="CP28" s="618"/>
      <c r="CQ28" s="619"/>
      <c r="CR28" s="620">
        <v>714154</v>
      </c>
      <c r="CS28" s="621"/>
      <c r="CT28" s="621"/>
      <c r="CU28" s="621"/>
      <c r="CV28" s="621"/>
      <c r="CW28" s="621"/>
      <c r="CX28" s="621"/>
      <c r="CY28" s="622"/>
      <c r="CZ28" s="625">
        <v>8.1</v>
      </c>
      <c r="DA28" s="653"/>
      <c r="DB28" s="653"/>
      <c r="DC28" s="655"/>
      <c r="DD28" s="629">
        <v>704269</v>
      </c>
      <c r="DE28" s="621"/>
      <c r="DF28" s="621"/>
      <c r="DG28" s="621"/>
      <c r="DH28" s="621"/>
      <c r="DI28" s="621"/>
      <c r="DJ28" s="621"/>
      <c r="DK28" s="622"/>
      <c r="DL28" s="629">
        <v>704269</v>
      </c>
      <c r="DM28" s="621"/>
      <c r="DN28" s="621"/>
      <c r="DO28" s="621"/>
      <c r="DP28" s="621"/>
      <c r="DQ28" s="621"/>
      <c r="DR28" s="621"/>
      <c r="DS28" s="621"/>
      <c r="DT28" s="621"/>
      <c r="DU28" s="621"/>
      <c r="DV28" s="622"/>
      <c r="DW28" s="625">
        <v>12.5</v>
      </c>
      <c r="DX28" s="653"/>
      <c r="DY28" s="653"/>
      <c r="DZ28" s="653"/>
      <c r="EA28" s="653"/>
      <c r="EB28" s="653"/>
      <c r="EC28" s="654"/>
    </row>
    <row r="29" spans="2:133" ht="11.25" customHeight="1" x14ac:dyDescent="0.15">
      <c r="B29" s="617" t="s">
        <v>310</v>
      </c>
      <c r="C29" s="618"/>
      <c r="D29" s="618"/>
      <c r="E29" s="618"/>
      <c r="F29" s="618"/>
      <c r="G29" s="618"/>
      <c r="H29" s="618"/>
      <c r="I29" s="618"/>
      <c r="J29" s="618"/>
      <c r="K29" s="618"/>
      <c r="L29" s="618"/>
      <c r="M29" s="618"/>
      <c r="N29" s="618"/>
      <c r="O29" s="618"/>
      <c r="P29" s="618"/>
      <c r="Q29" s="619"/>
      <c r="R29" s="620">
        <v>35174</v>
      </c>
      <c r="S29" s="621"/>
      <c r="T29" s="621"/>
      <c r="U29" s="621"/>
      <c r="V29" s="621"/>
      <c r="W29" s="621"/>
      <c r="X29" s="621"/>
      <c r="Y29" s="622"/>
      <c r="Z29" s="623">
        <v>0.4</v>
      </c>
      <c r="AA29" s="623"/>
      <c r="AB29" s="623"/>
      <c r="AC29" s="623"/>
      <c r="AD29" s="624" t="s">
        <v>131</v>
      </c>
      <c r="AE29" s="624"/>
      <c r="AF29" s="624"/>
      <c r="AG29" s="624"/>
      <c r="AH29" s="624"/>
      <c r="AI29" s="624"/>
      <c r="AJ29" s="624"/>
      <c r="AK29" s="624"/>
      <c r="AL29" s="625" t="s">
        <v>131</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311</v>
      </c>
      <c r="CE29" s="659"/>
      <c r="CF29" s="617" t="s">
        <v>70</v>
      </c>
      <c r="CG29" s="618"/>
      <c r="CH29" s="618"/>
      <c r="CI29" s="618"/>
      <c r="CJ29" s="618"/>
      <c r="CK29" s="618"/>
      <c r="CL29" s="618"/>
      <c r="CM29" s="618"/>
      <c r="CN29" s="618"/>
      <c r="CO29" s="618"/>
      <c r="CP29" s="618"/>
      <c r="CQ29" s="619"/>
      <c r="CR29" s="620">
        <v>714154</v>
      </c>
      <c r="CS29" s="651"/>
      <c r="CT29" s="651"/>
      <c r="CU29" s="651"/>
      <c r="CV29" s="651"/>
      <c r="CW29" s="651"/>
      <c r="CX29" s="651"/>
      <c r="CY29" s="652"/>
      <c r="CZ29" s="625">
        <v>8.1</v>
      </c>
      <c r="DA29" s="653"/>
      <c r="DB29" s="653"/>
      <c r="DC29" s="655"/>
      <c r="DD29" s="629">
        <v>704269</v>
      </c>
      <c r="DE29" s="651"/>
      <c r="DF29" s="651"/>
      <c r="DG29" s="651"/>
      <c r="DH29" s="651"/>
      <c r="DI29" s="651"/>
      <c r="DJ29" s="651"/>
      <c r="DK29" s="652"/>
      <c r="DL29" s="629">
        <v>704269</v>
      </c>
      <c r="DM29" s="651"/>
      <c r="DN29" s="651"/>
      <c r="DO29" s="651"/>
      <c r="DP29" s="651"/>
      <c r="DQ29" s="651"/>
      <c r="DR29" s="651"/>
      <c r="DS29" s="651"/>
      <c r="DT29" s="651"/>
      <c r="DU29" s="651"/>
      <c r="DV29" s="652"/>
      <c r="DW29" s="625">
        <v>12.5</v>
      </c>
      <c r="DX29" s="653"/>
      <c r="DY29" s="653"/>
      <c r="DZ29" s="653"/>
      <c r="EA29" s="653"/>
      <c r="EB29" s="653"/>
      <c r="EC29" s="654"/>
    </row>
    <row r="30" spans="2:133" ht="11.25" customHeight="1" x14ac:dyDescent="0.15">
      <c r="B30" s="617" t="s">
        <v>312</v>
      </c>
      <c r="C30" s="618"/>
      <c r="D30" s="618"/>
      <c r="E30" s="618"/>
      <c r="F30" s="618"/>
      <c r="G30" s="618"/>
      <c r="H30" s="618"/>
      <c r="I30" s="618"/>
      <c r="J30" s="618"/>
      <c r="K30" s="618"/>
      <c r="L30" s="618"/>
      <c r="M30" s="618"/>
      <c r="N30" s="618"/>
      <c r="O30" s="618"/>
      <c r="P30" s="618"/>
      <c r="Q30" s="619"/>
      <c r="R30" s="620">
        <v>27521</v>
      </c>
      <c r="S30" s="621"/>
      <c r="T30" s="621"/>
      <c r="U30" s="621"/>
      <c r="V30" s="621"/>
      <c r="W30" s="621"/>
      <c r="X30" s="621"/>
      <c r="Y30" s="622"/>
      <c r="Z30" s="623">
        <v>0.3</v>
      </c>
      <c r="AA30" s="623"/>
      <c r="AB30" s="623"/>
      <c r="AC30" s="623"/>
      <c r="AD30" s="624">
        <v>5249</v>
      </c>
      <c r="AE30" s="624"/>
      <c r="AF30" s="624"/>
      <c r="AG30" s="624"/>
      <c r="AH30" s="624"/>
      <c r="AI30" s="624"/>
      <c r="AJ30" s="624"/>
      <c r="AK30" s="624"/>
      <c r="AL30" s="625">
        <v>0.1</v>
      </c>
      <c r="AM30" s="626"/>
      <c r="AN30" s="626"/>
      <c r="AO30" s="627"/>
      <c r="AP30" s="602" t="s">
        <v>229</v>
      </c>
      <c r="AQ30" s="603"/>
      <c r="AR30" s="603"/>
      <c r="AS30" s="603"/>
      <c r="AT30" s="603"/>
      <c r="AU30" s="603"/>
      <c r="AV30" s="603"/>
      <c r="AW30" s="603"/>
      <c r="AX30" s="603"/>
      <c r="AY30" s="603"/>
      <c r="AZ30" s="603"/>
      <c r="BA30" s="603"/>
      <c r="BB30" s="603"/>
      <c r="BC30" s="603"/>
      <c r="BD30" s="603"/>
      <c r="BE30" s="603"/>
      <c r="BF30" s="604"/>
      <c r="BG30" s="602" t="s">
        <v>313</v>
      </c>
      <c r="BH30" s="656"/>
      <c r="BI30" s="656"/>
      <c r="BJ30" s="656"/>
      <c r="BK30" s="656"/>
      <c r="BL30" s="656"/>
      <c r="BM30" s="656"/>
      <c r="BN30" s="656"/>
      <c r="BO30" s="656"/>
      <c r="BP30" s="656"/>
      <c r="BQ30" s="657"/>
      <c r="BR30" s="602" t="s">
        <v>314</v>
      </c>
      <c r="BS30" s="656"/>
      <c r="BT30" s="656"/>
      <c r="BU30" s="656"/>
      <c r="BV30" s="656"/>
      <c r="BW30" s="656"/>
      <c r="BX30" s="656"/>
      <c r="BY30" s="656"/>
      <c r="BZ30" s="656"/>
      <c r="CA30" s="656"/>
      <c r="CB30" s="657"/>
      <c r="CD30" s="660"/>
      <c r="CE30" s="661"/>
      <c r="CF30" s="617" t="s">
        <v>315</v>
      </c>
      <c r="CG30" s="618"/>
      <c r="CH30" s="618"/>
      <c r="CI30" s="618"/>
      <c r="CJ30" s="618"/>
      <c r="CK30" s="618"/>
      <c r="CL30" s="618"/>
      <c r="CM30" s="618"/>
      <c r="CN30" s="618"/>
      <c r="CO30" s="618"/>
      <c r="CP30" s="618"/>
      <c r="CQ30" s="619"/>
      <c r="CR30" s="620">
        <v>693268</v>
      </c>
      <c r="CS30" s="621"/>
      <c r="CT30" s="621"/>
      <c r="CU30" s="621"/>
      <c r="CV30" s="621"/>
      <c r="CW30" s="621"/>
      <c r="CX30" s="621"/>
      <c r="CY30" s="622"/>
      <c r="CZ30" s="625">
        <v>7.9</v>
      </c>
      <c r="DA30" s="653"/>
      <c r="DB30" s="653"/>
      <c r="DC30" s="655"/>
      <c r="DD30" s="629">
        <v>683383</v>
      </c>
      <c r="DE30" s="621"/>
      <c r="DF30" s="621"/>
      <c r="DG30" s="621"/>
      <c r="DH30" s="621"/>
      <c r="DI30" s="621"/>
      <c r="DJ30" s="621"/>
      <c r="DK30" s="622"/>
      <c r="DL30" s="629">
        <v>683383</v>
      </c>
      <c r="DM30" s="621"/>
      <c r="DN30" s="621"/>
      <c r="DO30" s="621"/>
      <c r="DP30" s="621"/>
      <c r="DQ30" s="621"/>
      <c r="DR30" s="621"/>
      <c r="DS30" s="621"/>
      <c r="DT30" s="621"/>
      <c r="DU30" s="621"/>
      <c r="DV30" s="622"/>
      <c r="DW30" s="625">
        <v>12.1</v>
      </c>
      <c r="DX30" s="653"/>
      <c r="DY30" s="653"/>
      <c r="DZ30" s="653"/>
      <c r="EA30" s="653"/>
      <c r="EB30" s="653"/>
      <c r="EC30" s="654"/>
    </row>
    <row r="31" spans="2:133" ht="11.25" customHeight="1" x14ac:dyDescent="0.15">
      <c r="B31" s="617" t="s">
        <v>316</v>
      </c>
      <c r="C31" s="618"/>
      <c r="D31" s="618"/>
      <c r="E31" s="618"/>
      <c r="F31" s="618"/>
      <c r="G31" s="618"/>
      <c r="H31" s="618"/>
      <c r="I31" s="618"/>
      <c r="J31" s="618"/>
      <c r="K31" s="618"/>
      <c r="L31" s="618"/>
      <c r="M31" s="618"/>
      <c r="N31" s="618"/>
      <c r="O31" s="618"/>
      <c r="P31" s="618"/>
      <c r="Q31" s="619"/>
      <c r="R31" s="620">
        <v>13064</v>
      </c>
      <c r="S31" s="621"/>
      <c r="T31" s="621"/>
      <c r="U31" s="621"/>
      <c r="V31" s="621"/>
      <c r="W31" s="621"/>
      <c r="X31" s="621"/>
      <c r="Y31" s="622"/>
      <c r="Z31" s="623">
        <v>0.1</v>
      </c>
      <c r="AA31" s="623"/>
      <c r="AB31" s="623"/>
      <c r="AC31" s="623"/>
      <c r="AD31" s="624" t="s">
        <v>131</v>
      </c>
      <c r="AE31" s="624"/>
      <c r="AF31" s="624"/>
      <c r="AG31" s="624"/>
      <c r="AH31" s="624"/>
      <c r="AI31" s="624"/>
      <c r="AJ31" s="624"/>
      <c r="AK31" s="624"/>
      <c r="AL31" s="625" t="s">
        <v>131</v>
      </c>
      <c r="AM31" s="626"/>
      <c r="AN31" s="626"/>
      <c r="AO31" s="627"/>
      <c r="AP31" s="664" t="s">
        <v>317</v>
      </c>
      <c r="AQ31" s="665"/>
      <c r="AR31" s="665"/>
      <c r="AS31" s="665"/>
      <c r="AT31" s="670" t="s">
        <v>318</v>
      </c>
      <c r="AU31" s="355"/>
      <c r="AV31" s="355"/>
      <c r="AW31" s="355"/>
      <c r="AX31" s="606" t="s">
        <v>194</v>
      </c>
      <c r="AY31" s="607"/>
      <c r="AZ31" s="607"/>
      <c r="BA31" s="607"/>
      <c r="BB31" s="607"/>
      <c r="BC31" s="607"/>
      <c r="BD31" s="607"/>
      <c r="BE31" s="607"/>
      <c r="BF31" s="608"/>
      <c r="BG31" s="673">
        <v>98.1</v>
      </c>
      <c r="BH31" s="674"/>
      <c r="BI31" s="674"/>
      <c r="BJ31" s="674"/>
      <c r="BK31" s="674"/>
      <c r="BL31" s="674"/>
      <c r="BM31" s="615">
        <v>92.8</v>
      </c>
      <c r="BN31" s="674"/>
      <c r="BO31" s="674"/>
      <c r="BP31" s="674"/>
      <c r="BQ31" s="675"/>
      <c r="BR31" s="673">
        <v>97.7</v>
      </c>
      <c r="BS31" s="674"/>
      <c r="BT31" s="674"/>
      <c r="BU31" s="674"/>
      <c r="BV31" s="674"/>
      <c r="BW31" s="674"/>
      <c r="BX31" s="615">
        <v>92.4</v>
      </c>
      <c r="BY31" s="674"/>
      <c r="BZ31" s="674"/>
      <c r="CA31" s="674"/>
      <c r="CB31" s="675"/>
      <c r="CD31" s="660"/>
      <c r="CE31" s="661"/>
      <c r="CF31" s="617" t="s">
        <v>319</v>
      </c>
      <c r="CG31" s="618"/>
      <c r="CH31" s="618"/>
      <c r="CI31" s="618"/>
      <c r="CJ31" s="618"/>
      <c r="CK31" s="618"/>
      <c r="CL31" s="618"/>
      <c r="CM31" s="618"/>
      <c r="CN31" s="618"/>
      <c r="CO31" s="618"/>
      <c r="CP31" s="618"/>
      <c r="CQ31" s="619"/>
      <c r="CR31" s="620">
        <v>20886</v>
      </c>
      <c r="CS31" s="651"/>
      <c r="CT31" s="651"/>
      <c r="CU31" s="651"/>
      <c r="CV31" s="651"/>
      <c r="CW31" s="651"/>
      <c r="CX31" s="651"/>
      <c r="CY31" s="652"/>
      <c r="CZ31" s="625">
        <v>0.2</v>
      </c>
      <c r="DA31" s="653"/>
      <c r="DB31" s="653"/>
      <c r="DC31" s="655"/>
      <c r="DD31" s="629">
        <v>20886</v>
      </c>
      <c r="DE31" s="651"/>
      <c r="DF31" s="651"/>
      <c r="DG31" s="651"/>
      <c r="DH31" s="651"/>
      <c r="DI31" s="651"/>
      <c r="DJ31" s="651"/>
      <c r="DK31" s="652"/>
      <c r="DL31" s="629">
        <v>20886</v>
      </c>
      <c r="DM31" s="651"/>
      <c r="DN31" s="651"/>
      <c r="DO31" s="651"/>
      <c r="DP31" s="651"/>
      <c r="DQ31" s="651"/>
      <c r="DR31" s="651"/>
      <c r="DS31" s="651"/>
      <c r="DT31" s="651"/>
      <c r="DU31" s="651"/>
      <c r="DV31" s="652"/>
      <c r="DW31" s="625">
        <v>0.4</v>
      </c>
      <c r="DX31" s="653"/>
      <c r="DY31" s="653"/>
      <c r="DZ31" s="653"/>
      <c r="EA31" s="653"/>
      <c r="EB31" s="653"/>
      <c r="EC31" s="654"/>
    </row>
    <row r="32" spans="2:133" ht="11.25" customHeight="1" x14ac:dyDescent="0.15">
      <c r="B32" s="617" t="s">
        <v>320</v>
      </c>
      <c r="C32" s="618"/>
      <c r="D32" s="618"/>
      <c r="E32" s="618"/>
      <c r="F32" s="618"/>
      <c r="G32" s="618"/>
      <c r="H32" s="618"/>
      <c r="I32" s="618"/>
      <c r="J32" s="618"/>
      <c r="K32" s="618"/>
      <c r="L32" s="618"/>
      <c r="M32" s="618"/>
      <c r="N32" s="618"/>
      <c r="O32" s="618"/>
      <c r="P32" s="618"/>
      <c r="Q32" s="619"/>
      <c r="R32" s="620">
        <v>1892032</v>
      </c>
      <c r="S32" s="621"/>
      <c r="T32" s="621"/>
      <c r="U32" s="621"/>
      <c r="V32" s="621"/>
      <c r="W32" s="621"/>
      <c r="X32" s="621"/>
      <c r="Y32" s="622"/>
      <c r="Z32" s="623">
        <v>19.899999999999999</v>
      </c>
      <c r="AA32" s="623"/>
      <c r="AB32" s="623"/>
      <c r="AC32" s="623"/>
      <c r="AD32" s="624" t="s">
        <v>131</v>
      </c>
      <c r="AE32" s="624"/>
      <c r="AF32" s="624"/>
      <c r="AG32" s="624"/>
      <c r="AH32" s="624"/>
      <c r="AI32" s="624"/>
      <c r="AJ32" s="624"/>
      <c r="AK32" s="624"/>
      <c r="AL32" s="625" t="s">
        <v>131</v>
      </c>
      <c r="AM32" s="626"/>
      <c r="AN32" s="626"/>
      <c r="AO32" s="627"/>
      <c r="AP32" s="666"/>
      <c r="AQ32" s="667"/>
      <c r="AR32" s="667"/>
      <c r="AS32" s="667"/>
      <c r="AT32" s="671"/>
      <c r="AU32" s="211" t="s">
        <v>321</v>
      </c>
      <c r="AX32" s="617" t="s">
        <v>322</v>
      </c>
      <c r="AY32" s="618"/>
      <c r="AZ32" s="618"/>
      <c r="BA32" s="618"/>
      <c r="BB32" s="618"/>
      <c r="BC32" s="618"/>
      <c r="BD32" s="618"/>
      <c r="BE32" s="618"/>
      <c r="BF32" s="619"/>
      <c r="BG32" s="676">
        <v>98.7</v>
      </c>
      <c r="BH32" s="651"/>
      <c r="BI32" s="651"/>
      <c r="BJ32" s="651"/>
      <c r="BK32" s="651"/>
      <c r="BL32" s="651"/>
      <c r="BM32" s="626">
        <v>95.7</v>
      </c>
      <c r="BN32" s="651"/>
      <c r="BO32" s="651"/>
      <c r="BP32" s="651"/>
      <c r="BQ32" s="677"/>
      <c r="BR32" s="676">
        <v>98.7</v>
      </c>
      <c r="BS32" s="651"/>
      <c r="BT32" s="651"/>
      <c r="BU32" s="651"/>
      <c r="BV32" s="651"/>
      <c r="BW32" s="651"/>
      <c r="BX32" s="626">
        <v>95.5</v>
      </c>
      <c r="BY32" s="651"/>
      <c r="BZ32" s="651"/>
      <c r="CA32" s="651"/>
      <c r="CB32" s="677"/>
      <c r="CD32" s="662"/>
      <c r="CE32" s="663"/>
      <c r="CF32" s="617" t="s">
        <v>323</v>
      </c>
      <c r="CG32" s="618"/>
      <c r="CH32" s="618"/>
      <c r="CI32" s="618"/>
      <c r="CJ32" s="618"/>
      <c r="CK32" s="618"/>
      <c r="CL32" s="618"/>
      <c r="CM32" s="618"/>
      <c r="CN32" s="618"/>
      <c r="CO32" s="618"/>
      <c r="CP32" s="618"/>
      <c r="CQ32" s="619"/>
      <c r="CR32" s="620" t="s">
        <v>131</v>
      </c>
      <c r="CS32" s="621"/>
      <c r="CT32" s="621"/>
      <c r="CU32" s="621"/>
      <c r="CV32" s="621"/>
      <c r="CW32" s="621"/>
      <c r="CX32" s="621"/>
      <c r="CY32" s="622"/>
      <c r="CZ32" s="625" t="s">
        <v>131</v>
      </c>
      <c r="DA32" s="653"/>
      <c r="DB32" s="653"/>
      <c r="DC32" s="655"/>
      <c r="DD32" s="629" t="s">
        <v>131</v>
      </c>
      <c r="DE32" s="621"/>
      <c r="DF32" s="621"/>
      <c r="DG32" s="621"/>
      <c r="DH32" s="621"/>
      <c r="DI32" s="621"/>
      <c r="DJ32" s="621"/>
      <c r="DK32" s="622"/>
      <c r="DL32" s="629" t="s">
        <v>131</v>
      </c>
      <c r="DM32" s="621"/>
      <c r="DN32" s="621"/>
      <c r="DO32" s="621"/>
      <c r="DP32" s="621"/>
      <c r="DQ32" s="621"/>
      <c r="DR32" s="621"/>
      <c r="DS32" s="621"/>
      <c r="DT32" s="621"/>
      <c r="DU32" s="621"/>
      <c r="DV32" s="622"/>
      <c r="DW32" s="625" t="s">
        <v>131</v>
      </c>
      <c r="DX32" s="653"/>
      <c r="DY32" s="653"/>
      <c r="DZ32" s="653"/>
      <c r="EA32" s="653"/>
      <c r="EB32" s="653"/>
      <c r="EC32" s="654"/>
    </row>
    <row r="33" spans="2:133" ht="11.25" customHeight="1" x14ac:dyDescent="0.15">
      <c r="B33" s="638" t="s">
        <v>324</v>
      </c>
      <c r="C33" s="639"/>
      <c r="D33" s="639"/>
      <c r="E33" s="639"/>
      <c r="F33" s="639"/>
      <c r="G33" s="639"/>
      <c r="H33" s="639"/>
      <c r="I33" s="639"/>
      <c r="J33" s="639"/>
      <c r="K33" s="639"/>
      <c r="L33" s="639"/>
      <c r="M33" s="639"/>
      <c r="N33" s="639"/>
      <c r="O33" s="639"/>
      <c r="P33" s="639"/>
      <c r="Q33" s="640"/>
      <c r="R33" s="620" t="s">
        <v>131</v>
      </c>
      <c r="S33" s="621"/>
      <c r="T33" s="621"/>
      <c r="U33" s="621"/>
      <c r="V33" s="621"/>
      <c r="W33" s="621"/>
      <c r="X33" s="621"/>
      <c r="Y33" s="622"/>
      <c r="Z33" s="623" t="s">
        <v>131</v>
      </c>
      <c r="AA33" s="623"/>
      <c r="AB33" s="623"/>
      <c r="AC33" s="623"/>
      <c r="AD33" s="624" t="s">
        <v>131</v>
      </c>
      <c r="AE33" s="624"/>
      <c r="AF33" s="624"/>
      <c r="AG33" s="624"/>
      <c r="AH33" s="624"/>
      <c r="AI33" s="624"/>
      <c r="AJ33" s="624"/>
      <c r="AK33" s="624"/>
      <c r="AL33" s="625" t="s">
        <v>131</v>
      </c>
      <c r="AM33" s="626"/>
      <c r="AN33" s="626"/>
      <c r="AO33" s="627"/>
      <c r="AP33" s="668"/>
      <c r="AQ33" s="669"/>
      <c r="AR33" s="669"/>
      <c r="AS33" s="669"/>
      <c r="AT33" s="672"/>
      <c r="AU33" s="356"/>
      <c r="AV33" s="356"/>
      <c r="AW33" s="356"/>
      <c r="AX33" s="641" t="s">
        <v>325</v>
      </c>
      <c r="AY33" s="642"/>
      <c r="AZ33" s="642"/>
      <c r="BA33" s="642"/>
      <c r="BB33" s="642"/>
      <c r="BC33" s="642"/>
      <c r="BD33" s="642"/>
      <c r="BE33" s="642"/>
      <c r="BF33" s="643"/>
      <c r="BG33" s="678">
        <v>97.2</v>
      </c>
      <c r="BH33" s="679"/>
      <c r="BI33" s="679"/>
      <c r="BJ33" s="679"/>
      <c r="BK33" s="679"/>
      <c r="BL33" s="679"/>
      <c r="BM33" s="680">
        <v>89.5</v>
      </c>
      <c r="BN33" s="679"/>
      <c r="BO33" s="679"/>
      <c r="BP33" s="679"/>
      <c r="BQ33" s="681"/>
      <c r="BR33" s="678">
        <v>96.5</v>
      </c>
      <c r="BS33" s="679"/>
      <c r="BT33" s="679"/>
      <c r="BU33" s="679"/>
      <c r="BV33" s="679"/>
      <c r="BW33" s="679"/>
      <c r="BX33" s="680">
        <v>89.1</v>
      </c>
      <c r="BY33" s="679"/>
      <c r="BZ33" s="679"/>
      <c r="CA33" s="679"/>
      <c r="CB33" s="681"/>
      <c r="CD33" s="617" t="s">
        <v>326</v>
      </c>
      <c r="CE33" s="618"/>
      <c r="CF33" s="618"/>
      <c r="CG33" s="618"/>
      <c r="CH33" s="618"/>
      <c r="CI33" s="618"/>
      <c r="CJ33" s="618"/>
      <c r="CK33" s="618"/>
      <c r="CL33" s="618"/>
      <c r="CM33" s="618"/>
      <c r="CN33" s="618"/>
      <c r="CO33" s="618"/>
      <c r="CP33" s="618"/>
      <c r="CQ33" s="619"/>
      <c r="CR33" s="620">
        <v>3821309</v>
      </c>
      <c r="CS33" s="651"/>
      <c r="CT33" s="651"/>
      <c r="CU33" s="651"/>
      <c r="CV33" s="651"/>
      <c r="CW33" s="651"/>
      <c r="CX33" s="651"/>
      <c r="CY33" s="652"/>
      <c r="CZ33" s="625">
        <v>43.3</v>
      </c>
      <c r="DA33" s="653"/>
      <c r="DB33" s="653"/>
      <c r="DC33" s="655"/>
      <c r="DD33" s="629">
        <v>3100024</v>
      </c>
      <c r="DE33" s="651"/>
      <c r="DF33" s="651"/>
      <c r="DG33" s="651"/>
      <c r="DH33" s="651"/>
      <c r="DI33" s="651"/>
      <c r="DJ33" s="651"/>
      <c r="DK33" s="652"/>
      <c r="DL33" s="629">
        <v>2343623</v>
      </c>
      <c r="DM33" s="651"/>
      <c r="DN33" s="651"/>
      <c r="DO33" s="651"/>
      <c r="DP33" s="651"/>
      <c r="DQ33" s="651"/>
      <c r="DR33" s="651"/>
      <c r="DS33" s="651"/>
      <c r="DT33" s="651"/>
      <c r="DU33" s="651"/>
      <c r="DV33" s="652"/>
      <c r="DW33" s="625">
        <v>41.5</v>
      </c>
      <c r="DX33" s="653"/>
      <c r="DY33" s="653"/>
      <c r="DZ33" s="653"/>
      <c r="EA33" s="653"/>
      <c r="EB33" s="653"/>
      <c r="EC33" s="654"/>
    </row>
    <row r="34" spans="2:133" ht="11.25" customHeight="1" x14ac:dyDescent="0.15">
      <c r="B34" s="617" t="s">
        <v>327</v>
      </c>
      <c r="C34" s="618"/>
      <c r="D34" s="618"/>
      <c r="E34" s="618"/>
      <c r="F34" s="618"/>
      <c r="G34" s="618"/>
      <c r="H34" s="618"/>
      <c r="I34" s="618"/>
      <c r="J34" s="618"/>
      <c r="K34" s="618"/>
      <c r="L34" s="618"/>
      <c r="M34" s="618"/>
      <c r="N34" s="618"/>
      <c r="O34" s="618"/>
      <c r="P34" s="618"/>
      <c r="Q34" s="619"/>
      <c r="R34" s="620">
        <v>945038</v>
      </c>
      <c r="S34" s="621"/>
      <c r="T34" s="621"/>
      <c r="U34" s="621"/>
      <c r="V34" s="621"/>
      <c r="W34" s="621"/>
      <c r="X34" s="621"/>
      <c r="Y34" s="622"/>
      <c r="Z34" s="623">
        <v>10</v>
      </c>
      <c r="AA34" s="623"/>
      <c r="AB34" s="623"/>
      <c r="AC34" s="623"/>
      <c r="AD34" s="624" t="s">
        <v>131</v>
      </c>
      <c r="AE34" s="624"/>
      <c r="AF34" s="624"/>
      <c r="AG34" s="624"/>
      <c r="AH34" s="624"/>
      <c r="AI34" s="624"/>
      <c r="AJ34" s="624"/>
      <c r="AK34" s="624"/>
      <c r="AL34" s="625" t="s">
        <v>131</v>
      </c>
      <c r="AM34" s="626"/>
      <c r="AN34" s="626"/>
      <c r="AO34" s="62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328</v>
      </c>
      <c r="CE34" s="618"/>
      <c r="CF34" s="618"/>
      <c r="CG34" s="618"/>
      <c r="CH34" s="618"/>
      <c r="CI34" s="618"/>
      <c r="CJ34" s="618"/>
      <c r="CK34" s="618"/>
      <c r="CL34" s="618"/>
      <c r="CM34" s="618"/>
      <c r="CN34" s="618"/>
      <c r="CO34" s="618"/>
      <c r="CP34" s="618"/>
      <c r="CQ34" s="619"/>
      <c r="CR34" s="620">
        <v>1286118</v>
      </c>
      <c r="CS34" s="621"/>
      <c r="CT34" s="621"/>
      <c r="CU34" s="621"/>
      <c r="CV34" s="621"/>
      <c r="CW34" s="621"/>
      <c r="CX34" s="621"/>
      <c r="CY34" s="622"/>
      <c r="CZ34" s="625">
        <v>14.6</v>
      </c>
      <c r="DA34" s="653"/>
      <c r="DB34" s="653"/>
      <c r="DC34" s="655"/>
      <c r="DD34" s="629">
        <v>874020</v>
      </c>
      <c r="DE34" s="621"/>
      <c r="DF34" s="621"/>
      <c r="DG34" s="621"/>
      <c r="DH34" s="621"/>
      <c r="DI34" s="621"/>
      <c r="DJ34" s="621"/>
      <c r="DK34" s="622"/>
      <c r="DL34" s="629">
        <v>717328</v>
      </c>
      <c r="DM34" s="621"/>
      <c r="DN34" s="621"/>
      <c r="DO34" s="621"/>
      <c r="DP34" s="621"/>
      <c r="DQ34" s="621"/>
      <c r="DR34" s="621"/>
      <c r="DS34" s="621"/>
      <c r="DT34" s="621"/>
      <c r="DU34" s="621"/>
      <c r="DV34" s="622"/>
      <c r="DW34" s="625">
        <v>12.7</v>
      </c>
      <c r="DX34" s="653"/>
      <c r="DY34" s="653"/>
      <c r="DZ34" s="653"/>
      <c r="EA34" s="653"/>
      <c r="EB34" s="653"/>
      <c r="EC34" s="654"/>
    </row>
    <row r="35" spans="2:133" ht="11.25" customHeight="1" x14ac:dyDescent="0.15">
      <c r="B35" s="617" t="s">
        <v>329</v>
      </c>
      <c r="C35" s="618"/>
      <c r="D35" s="618"/>
      <c r="E35" s="618"/>
      <c r="F35" s="618"/>
      <c r="G35" s="618"/>
      <c r="H35" s="618"/>
      <c r="I35" s="618"/>
      <c r="J35" s="618"/>
      <c r="K35" s="618"/>
      <c r="L35" s="618"/>
      <c r="M35" s="618"/>
      <c r="N35" s="618"/>
      <c r="O35" s="618"/>
      <c r="P35" s="618"/>
      <c r="Q35" s="619"/>
      <c r="R35" s="620">
        <v>25405</v>
      </c>
      <c r="S35" s="621"/>
      <c r="T35" s="621"/>
      <c r="U35" s="621"/>
      <c r="V35" s="621"/>
      <c r="W35" s="621"/>
      <c r="X35" s="621"/>
      <c r="Y35" s="622"/>
      <c r="Z35" s="623">
        <v>0.3</v>
      </c>
      <c r="AA35" s="623"/>
      <c r="AB35" s="623"/>
      <c r="AC35" s="623"/>
      <c r="AD35" s="624">
        <v>1501</v>
      </c>
      <c r="AE35" s="624"/>
      <c r="AF35" s="624"/>
      <c r="AG35" s="624"/>
      <c r="AH35" s="624"/>
      <c r="AI35" s="624"/>
      <c r="AJ35" s="624"/>
      <c r="AK35" s="624"/>
      <c r="AL35" s="625">
        <v>0</v>
      </c>
      <c r="AM35" s="626"/>
      <c r="AN35" s="626"/>
      <c r="AO35" s="627"/>
      <c r="AP35" s="216"/>
      <c r="AQ35" s="602" t="s">
        <v>330</v>
      </c>
      <c r="AR35" s="603"/>
      <c r="AS35" s="603"/>
      <c r="AT35" s="603"/>
      <c r="AU35" s="603"/>
      <c r="AV35" s="603"/>
      <c r="AW35" s="603"/>
      <c r="AX35" s="603"/>
      <c r="AY35" s="603"/>
      <c r="AZ35" s="603"/>
      <c r="BA35" s="603"/>
      <c r="BB35" s="603"/>
      <c r="BC35" s="603"/>
      <c r="BD35" s="603"/>
      <c r="BE35" s="603"/>
      <c r="BF35" s="604"/>
      <c r="BG35" s="602" t="s">
        <v>331</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332</v>
      </c>
      <c r="CE35" s="618"/>
      <c r="CF35" s="618"/>
      <c r="CG35" s="618"/>
      <c r="CH35" s="618"/>
      <c r="CI35" s="618"/>
      <c r="CJ35" s="618"/>
      <c r="CK35" s="618"/>
      <c r="CL35" s="618"/>
      <c r="CM35" s="618"/>
      <c r="CN35" s="618"/>
      <c r="CO35" s="618"/>
      <c r="CP35" s="618"/>
      <c r="CQ35" s="619"/>
      <c r="CR35" s="620">
        <v>54444</v>
      </c>
      <c r="CS35" s="651"/>
      <c r="CT35" s="651"/>
      <c r="CU35" s="651"/>
      <c r="CV35" s="651"/>
      <c r="CW35" s="651"/>
      <c r="CX35" s="651"/>
      <c r="CY35" s="652"/>
      <c r="CZ35" s="625">
        <v>0.6</v>
      </c>
      <c r="DA35" s="653"/>
      <c r="DB35" s="653"/>
      <c r="DC35" s="655"/>
      <c r="DD35" s="629">
        <v>52597</v>
      </c>
      <c r="DE35" s="651"/>
      <c r="DF35" s="651"/>
      <c r="DG35" s="651"/>
      <c r="DH35" s="651"/>
      <c r="DI35" s="651"/>
      <c r="DJ35" s="651"/>
      <c r="DK35" s="652"/>
      <c r="DL35" s="629">
        <v>52597</v>
      </c>
      <c r="DM35" s="651"/>
      <c r="DN35" s="651"/>
      <c r="DO35" s="651"/>
      <c r="DP35" s="651"/>
      <c r="DQ35" s="651"/>
      <c r="DR35" s="651"/>
      <c r="DS35" s="651"/>
      <c r="DT35" s="651"/>
      <c r="DU35" s="651"/>
      <c r="DV35" s="652"/>
      <c r="DW35" s="625">
        <v>0.9</v>
      </c>
      <c r="DX35" s="653"/>
      <c r="DY35" s="653"/>
      <c r="DZ35" s="653"/>
      <c r="EA35" s="653"/>
      <c r="EB35" s="653"/>
      <c r="EC35" s="654"/>
    </row>
    <row r="36" spans="2:133" ht="11.25" customHeight="1" x14ac:dyDescent="0.15">
      <c r="B36" s="617" t="s">
        <v>333</v>
      </c>
      <c r="C36" s="618"/>
      <c r="D36" s="618"/>
      <c r="E36" s="618"/>
      <c r="F36" s="618"/>
      <c r="G36" s="618"/>
      <c r="H36" s="618"/>
      <c r="I36" s="618"/>
      <c r="J36" s="618"/>
      <c r="K36" s="618"/>
      <c r="L36" s="618"/>
      <c r="M36" s="618"/>
      <c r="N36" s="618"/>
      <c r="O36" s="618"/>
      <c r="P36" s="618"/>
      <c r="Q36" s="619"/>
      <c r="R36" s="620">
        <v>54606</v>
      </c>
      <c r="S36" s="621"/>
      <c r="T36" s="621"/>
      <c r="U36" s="621"/>
      <c r="V36" s="621"/>
      <c r="W36" s="621"/>
      <c r="X36" s="621"/>
      <c r="Y36" s="622"/>
      <c r="Z36" s="623">
        <v>0.6</v>
      </c>
      <c r="AA36" s="623"/>
      <c r="AB36" s="623"/>
      <c r="AC36" s="623"/>
      <c r="AD36" s="624" t="s">
        <v>131</v>
      </c>
      <c r="AE36" s="624"/>
      <c r="AF36" s="624"/>
      <c r="AG36" s="624"/>
      <c r="AH36" s="624"/>
      <c r="AI36" s="624"/>
      <c r="AJ36" s="624"/>
      <c r="AK36" s="624"/>
      <c r="AL36" s="625" t="s">
        <v>131</v>
      </c>
      <c r="AM36" s="626"/>
      <c r="AN36" s="626"/>
      <c r="AO36" s="627"/>
      <c r="AP36" s="216"/>
      <c r="AQ36" s="682" t="s">
        <v>334</v>
      </c>
      <c r="AR36" s="683"/>
      <c r="AS36" s="683"/>
      <c r="AT36" s="683"/>
      <c r="AU36" s="683"/>
      <c r="AV36" s="683"/>
      <c r="AW36" s="683"/>
      <c r="AX36" s="683"/>
      <c r="AY36" s="684"/>
      <c r="AZ36" s="609">
        <v>836628</v>
      </c>
      <c r="BA36" s="610"/>
      <c r="BB36" s="610"/>
      <c r="BC36" s="610"/>
      <c r="BD36" s="610"/>
      <c r="BE36" s="610"/>
      <c r="BF36" s="685"/>
      <c r="BG36" s="606" t="s">
        <v>335</v>
      </c>
      <c r="BH36" s="607"/>
      <c r="BI36" s="607"/>
      <c r="BJ36" s="607"/>
      <c r="BK36" s="607"/>
      <c r="BL36" s="607"/>
      <c r="BM36" s="607"/>
      <c r="BN36" s="607"/>
      <c r="BO36" s="607"/>
      <c r="BP36" s="607"/>
      <c r="BQ36" s="607"/>
      <c r="BR36" s="607"/>
      <c r="BS36" s="607"/>
      <c r="BT36" s="607"/>
      <c r="BU36" s="608"/>
      <c r="BV36" s="609">
        <v>48606</v>
      </c>
      <c r="BW36" s="610"/>
      <c r="BX36" s="610"/>
      <c r="BY36" s="610"/>
      <c r="BZ36" s="610"/>
      <c r="CA36" s="610"/>
      <c r="CB36" s="685"/>
      <c r="CD36" s="617" t="s">
        <v>336</v>
      </c>
      <c r="CE36" s="618"/>
      <c r="CF36" s="618"/>
      <c r="CG36" s="618"/>
      <c r="CH36" s="618"/>
      <c r="CI36" s="618"/>
      <c r="CJ36" s="618"/>
      <c r="CK36" s="618"/>
      <c r="CL36" s="618"/>
      <c r="CM36" s="618"/>
      <c r="CN36" s="618"/>
      <c r="CO36" s="618"/>
      <c r="CP36" s="618"/>
      <c r="CQ36" s="619"/>
      <c r="CR36" s="620">
        <v>1417369</v>
      </c>
      <c r="CS36" s="621"/>
      <c r="CT36" s="621"/>
      <c r="CU36" s="621"/>
      <c r="CV36" s="621"/>
      <c r="CW36" s="621"/>
      <c r="CX36" s="621"/>
      <c r="CY36" s="622"/>
      <c r="CZ36" s="625">
        <v>16.100000000000001</v>
      </c>
      <c r="DA36" s="653"/>
      <c r="DB36" s="653"/>
      <c r="DC36" s="655"/>
      <c r="DD36" s="629">
        <v>1291905</v>
      </c>
      <c r="DE36" s="621"/>
      <c r="DF36" s="621"/>
      <c r="DG36" s="621"/>
      <c r="DH36" s="621"/>
      <c r="DI36" s="621"/>
      <c r="DJ36" s="621"/>
      <c r="DK36" s="622"/>
      <c r="DL36" s="629">
        <v>954830</v>
      </c>
      <c r="DM36" s="621"/>
      <c r="DN36" s="621"/>
      <c r="DO36" s="621"/>
      <c r="DP36" s="621"/>
      <c r="DQ36" s="621"/>
      <c r="DR36" s="621"/>
      <c r="DS36" s="621"/>
      <c r="DT36" s="621"/>
      <c r="DU36" s="621"/>
      <c r="DV36" s="622"/>
      <c r="DW36" s="625">
        <v>16.899999999999999</v>
      </c>
      <c r="DX36" s="653"/>
      <c r="DY36" s="653"/>
      <c r="DZ36" s="653"/>
      <c r="EA36" s="653"/>
      <c r="EB36" s="653"/>
      <c r="EC36" s="654"/>
    </row>
    <row r="37" spans="2:133" ht="11.25" customHeight="1" x14ac:dyDescent="0.15">
      <c r="B37" s="617" t="s">
        <v>337</v>
      </c>
      <c r="C37" s="618"/>
      <c r="D37" s="618"/>
      <c r="E37" s="618"/>
      <c r="F37" s="618"/>
      <c r="G37" s="618"/>
      <c r="H37" s="618"/>
      <c r="I37" s="618"/>
      <c r="J37" s="618"/>
      <c r="K37" s="618"/>
      <c r="L37" s="618"/>
      <c r="M37" s="618"/>
      <c r="N37" s="618"/>
      <c r="O37" s="618"/>
      <c r="P37" s="618"/>
      <c r="Q37" s="619"/>
      <c r="R37" s="620">
        <v>60571</v>
      </c>
      <c r="S37" s="621"/>
      <c r="T37" s="621"/>
      <c r="U37" s="621"/>
      <c r="V37" s="621"/>
      <c r="W37" s="621"/>
      <c r="X37" s="621"/>
      <c r="Y37" s="622"/>
      <c r="Z37" s="623">
        <v>0.6</v>
      </c>
      <c r="AA37" s="623"/>
      <c r="AB37" s="623"/>
      <c r="AC37" s="623"/>
      <c r="AD37" s="624" t="s">
        <v>131</v>
      </c>
      <c r="AE37" s="624"/>
      <c r="AF37" s="624"/>
      <c r="AG37" s="624"/>
      <c r="AH37" s="624"/>
      <c r="AI37" s="624"/>
      <c r="AJ37" s="624"/>
      <c r="AK37" s="624"/>
      <c r="AL37" s="625" t="s">
        <v>131</v>
      </c>
      <c r="AM37" s="626"/>
      <c r="AN37" s="626"/>
      <c r="AO37" s="627"/>
      <c r="AQ37" s="686" t="s">
        <v>338</v>
      </c>
      <c r="AR37" s="687"/>
      <c r="AS37" s="687"/>
      <c r="AT37" s="687"/>
      <c r="AU37" s="687"/>
      <c r="AV37" s="687"/>
      <c r="AW37" s="687"/>
      <c r="AX37" s="687"/>
      <c r="AY37" s="688"/>
      <c r="AZ37" s="620">
        <v>224369</v>
      </c>
      <c r="BA37" s="621"/>
      <c r="BB37" s="621"/>
      <c r="BC37" s="621"/>
      <c r="BD37" s="651"/>
      <c r="BE37" s="651"/>
      <c r="BF37" s="677"/>
      <c r="BG37" s="617" t="s">
        <v>339</v>
      </c>
      <c r="BH37" s="618"/>
      <c r="BI37" s="618"/>
      <c r="BJ37" s="618"/>
      <c r="BK37" s="618"/>
      <c r="BL37" s="618"/>
      <c r="BM37" s="618"/>
      <c r="BN37" s="618"/>
      <c r="BO37" s="618"/>
      <c r="BP37" s="618"/>
      <c r="BQ37" s="618"/>
      <c r="BR37" s="618"/>
      <c r="BS37" s="618"/>
      <c r="BT37" s="618"/>
      <c r="BU37" s="619"/>
      <c r="BV37" s="620">
        <v>48606</v>
      </c>
      <c r="BW37" s="621"/>
      <c r="BX37" s="621"/>
      <c r="BY37" s="621"/>
      <c r="BZ37" s="621"/>
      <c r="CA37" s="621"/>
      <c r="CB37" s="630"/>
      <c r="CD37" s="617" t="s">
        <v>340</v>
      </c>
      <c r="CE37" s="618"/>
      <c r="CF37" s="618"/>
      <c r="CG37" s="618"/>
      <c r="CH37" s="618"/>
      <c r="CI37" s="618"/>
      <c r="CJ37" s="618"/>
      <c r="CK37" s="618"/>
      <c r="CL37" s="618"/>
      <c r="CM37" s="618"/>
      <c r="CN37" s="618"/>
      <c r="CO37" s="618"/>
      <c r="CP37" s="618"/>
      <c r="CQ37" s="619"/>
      <c r="CR37" s="620">
        <v>708960</v>
      </c>
      <c r="CS37" s="651"/>
      <c r="CT37" s="651"/>
      <c r="CU37" s="651"/>
      <c r="CV37" s="651"/>
      <c r="CW37" s="651"/>
      <c r="CX37" s="651"/>
      <c r="CY37" s="652"/>
      <c r="CZ37" s="625">
        <v>8</v>
      </c>
      <c r="DA37" s="653"/>
      <c r="DB37" s="653"/>
      <c r="DC37" s="655"/>
      <c r="DD37" s="629">
        <v>708662</v>
      </c>
      <c r="DE37" s="651"/>
      <c r="DF37" s="651"/>
      <c r="DG37" s="651"/>
      <c r="DH37" s="651"/>
      <c r="DI37" s="651"/>
      <c r="DJ37" s="651"/>
      <c r="DK37" s="652"/>
      <c r="DL37" s="629">
        <v>619993</v>
      </c>
      <c r="DM37" s="651"/>
      <c r="DN37" s="651"/>
      <c r="DO37" s="651"/>
      <c r="DP37" s="651"/>
      <c r="DQ37" s="651"/>
      <c r="DR37" s="651"/>
      <c r="DS37" s="651"/>
      <c r="DT37" s="651"/>
      <c r="DU37" s="651"/>
      <c r="DV37" s="652"/>
      <c r="DW37" s="625">
        <v>11</v>
      </c>
      <c r="DX37" s="653"/>
      <c r="DY37" s="653"/>
      <c r="DZ37" s="653"/>
      <c r="EA37" s="653"/>
      <c r="EB37" s="653"/>
      <c r="EC37" s="654"/>
    </row>
    <row r="38" spans="2:133" ht="11.25" customHeight="1" x14ac:dyDescent="0.15">
      <c r="B38" s="617" t="s">
        <v>341</v>
      </c>
      <c r="C38" s="618"/>
      <c r="D38" s="618"/>
      <c r="E38" s="618"/>
      <c r="F38" s="618"/>
      <c r="G38" s="618"/>
      <c r="H38" s="618"/>
      <c r="I38" s="618"/>
      <c r="J38" s="618"/>
      <c r="K38" s="618"/>
      <c r="L38" s="618"/>
      <c r="M38" s="618"/>
      <c r="N38" s="618"/>
      <c r="O38" s="618"/>
      <c r="P38" s="618"/>
      <c r="Q38" s="619"/>
      <c r="R38" s="620">
        <v>283796</v>
      </c>
      <c r="S38" s="621"/>
      <c r="T38" s="621"/>
      <c r="U38" s="621"/>
      <c r="V38" s="621"/>
      <c r="W38" s="621"/>
      <c r="X38" s="621"/>
      <c r="Y38" s="622"/>
      <c r="Z38" s="623">
        <v>3</v>
      </c>
      <c r="AA38" s="623"/>
      <c r="AB38" s="623"/>
      <c r="AC38" s="623"/>
      <c r="AD38" s="624" t="s">
        <v>131</v>
      </c>
      <c r="AE38" s="624"/>
      <c r="AF38" s="624"/>
      <c r="AG38" s="624"/>
      <c r="AH38" s="624"/>
      <c r="AI38" s="624"/>
      <c r="AJ38" s="624"/>
      <c r="AK38" s="624"/>
      <c r="AL38" s="625" t="s">
        <v>131</v>
      </c>
      <c r="AM38" s="626"/>
      <c r="AN38" s="626"/>
      <c r="AO38" s="627"/>
      <c r="AQ38" s="686" t="s">
        <v>342</v>
      </c>
      <c r="AR38" s="687"/>
      <c r="AS38" s="687"/>
      <c r="AT38" s="687"/>
      <c r="AU38" s="687"/>
      <c r="AV38" s="687"/>
      <c r="AW38" s="687"/>
      <c r="AX38" s="687"/>
      <c r="AY38" s="688"/>
      <c r="AZ38" s="620">
        <v>39051</v>
      </c>
      <c r="BA38" s="621"/>
      <c r="BB38" s="621"/>
      <c r="BC38" s="621"/>
      <c r="BD38" s="651"/>
      <c r="BE38" s="651"/>
      <c r="BF38" s="677"/>
      <c r="BG38" s="617" t="s">
        <v>343</v>
      </c>
      <c r="BH38" s="618"/>
      <c r="BI38" s="618"/>
      <c r="BJ38" s="618"/>
      <c r="BK38" s="618"/>
      <c r="BL38" s="618"/>
      <c r="BM38" s="618"/>
      <c r="BN38" s="618"/>
      <c r="BO38" s="618"/>
      <c r="BP38" s="618"/>
      <c r="BQ38" s="618"/>
      <c r="BR38" s="618"/>
      <c r="BS38" s="618"/>
      <c r="BT38" s="618"/>
      <c r="BU38" s="619"/>
      <c r="BV38" s="620">
        <v>3695</v>
      </c>
      <c r="BW38" s="621"/>
      <c r="BX38" s="621"/>
      <c r="BY38" s="621"/>
      <c r="BZ38" s="621"/>
      <c r="CA38" s="621"/>
      <c r="CB38" s="630"/>
      <c r="CD38" s="617" t="s">
        <v>344</v>
      </c>
      <c r="CE38" s="618"/>
      <c r="CF38" s="618"/>
      <c r="CG38" s="618"/>
      <c r="CH38" s="618"/>
      <c r="CI38" s="618"/>
      <c r="CJ38" s="618"/>
      <c r="CK38" s="618"/>
      <c r="CL38" s="618"/>
      <c r="CM38" s="618"/>
      <c r="CN38" s="618"/>
      <c r="CO38" s="618"/>
      <c r="CP38" s="618"/>
      <c r="CQ38" s="619"/>
      <c r="CR38" s="620">
        <v>797577</v>
      </c>
      <c r="CS38" s="621"/>
      <c r="CT38" s="621"/>
      <c r="CU38" s="621"/>
      <c r="CV38" s="621"/>
      <c r="CW38" s="621"/>
      <c r="CX38" s="621"/>
      <c r="CY38" s="622"/>
      <c r="CZ38" s="625">
        <v>9</v>
      </c>
      <c r="DA38" s="653"/>
      <c r="DB38" s="653"/>
      <c r="DC38" s="655"/>
      <c r="DD38" s="629">
        <v>645701</v>
      </c>
      <c r="DE38" s="621"/>
      <c r="DF38" s="621"/>
      <c r="DG38" s="621"/>
      <c r="DH38" s="621"/>
      <c r="DI38" s="621"/>
      <c r="DJ38" s="621"/>
      <c r="DK38" s="622"/>
      <c r="DL38" s="629">
        <v>618868</v>
      </c>
      <c r="DM38" s="621"/>
      <c r="DN38" s="621"/>
      <c r="DO38" s="621"/>
      <c r="DP38" s="621"/>
      <c r="DQ38" s="621"/>
      <c r="DR38" s="621"/>
      <c r="DS38" s="621"/>
      <c r="DT38" s="621"/>
      <c r="DU38" s="621"/>
      <c r="DV38" s="622"/>
      <c r="DW38" s="625">
        <v>11</v>
      </c>
      <c r="DX38" s="653"/>
      <c r="DY38" s="653"/>
      <c r="DZ38" s="653"/>
      <c r="EA38" s="653"/>
      <c r="EB38" s="653"/>
      <c r="EC38" s="654"/>
    </row>
    <row r="39" spans="2:133" ht="11.25" customHeight="1" x14ac:dyDescent="0.15">
      <c r="B39" s="617" t="s">
        <v>345</v>
      </c>
      <c r="C39" s="618"/>
      <c r="D39" s="618"/>
      <c r="E39" s="618"/>
      <c r="F39" s="618"/>
      <c r="G39" s="618"/>
      <c r="H39" s="618"/>
      <c r="I39" s="618"/>
      <c r="J39" s="618"/>
      <c r="K39" s="618"/>
      <c r="L39" s="618"/>
      <c r="M39" s="618"/>
      <c r="N39" s="618"/>
      <c r="O39" s="618"/>
      <c r="P39" s="618"/>
      <c r="Q39" s="619"/>
      <c r="R39" s="620">
        <v>145528</v>
      </c>
      <c r="S39" s="621"/>
      <c r="T39" s="621"/>
      <c r="U39" s="621"/>
      <c r="V39" s="621"/>
      <c r="W39" s="621"/>
      <c r="X39" s="621"/>
      <c r="Y39" s="622"/>
      <c r="Z39" s="623">
        <v>1.5</v>
      </c>
      <c r="AA39" s="623"/>
      <c r="AB39" s="623"/>
      <c r="AC39" s="623"/>
      <c r="AD39" s="624" t="s">
        <v>131</v>
      </c>
      <c r="AE39" s="624"/>
      <c r="AF39" s="624"/>
      <c r="AG39" s="624"/>
      <c r="AH39" s="624"/>
      <c r="AI39" s="624"/>
      <c r="AJ39" s="624"/>
      <c r="AK39" s="624"/>
      <c r="AL39" s="625" t="s">
        <v>131</v>
      </c>
      <c r="AM39" s="626"/>
      <c r="AN39" s="626"/>
      <c r="AO39" s="627"/>
      <c r="AQ39" s="686" t="s">
        <v>346</v>
      </c>
      <c r="AR39" s="687"/>
      <c r="AS39" s="687"/>
      <c r="AT39" s="687"/>
      <c r="AU39" s="687"/>
      <c r="AV39" s="687"/>
      <c r="AW39" s="687"/>
      <c r="AX39" s="687"/>
      <c r="AY39" s="688"/>
      <c r="AZ39" s="620">
        <v>615</v>
      </c>
      <c r="BA39" s="621"/>
      <c r="BB39" s="621"/>
      <c r="BC39" s="621"/>
      <c r="BD39" s="651"/>
      <c r="BE39" s="651"/>
      <c r="BF39" s="677"/>
      <c r="BG39" s="617" t="s">
        <v>347</v>
      </c>
      <c r="BH39" s="618"/>
      <c r="BI39" s="618"/>
      <c r="BJ39" s="618"/>
      <c r="BK39" s="618"/>
      <c r="BL39" s="618"/>
      <c r="BM39" s="618"/>
      <c r="BN39" s="618"/>
      <c r="BO39" s="618"/>
      <c r="BP39" s="618"/>
      <c r="BQ39" s="618"/>
      <c r="BR39" s="618"/>
      <c r="BS39" s="618"/>
      <c r="BT39" s="618"/>
      <c r="BU39" s="619"/>
      <c r="BV39" s="620">
        <v>6217</v>
      </c>
      <c r="BW39" s="621"/>
      <c r="BX39" s="621"/>
      <c r="BY39" s="621"/>
      <c r="BZ39" s="621"/>
      <c r="CA39" s="621"/>
      <c r="CB39" s="630"/>
      <c r="CD39" s="617" t="s">
        <v>348</v>
      </c>
      <c r="CE39" s="618"/>
      <c r="CF39" s="618"/>
      <c r="CG39" s="618"/>
      <c r="CH39" s="618"/>
      <c r="CI39" s="618"/>
      <c r="CJ39" s="618"/>
      <c r="CK39" s="618"/>
      <c r="CL39" s="618"/>
      <c r="CM39" s="618"/>
      <c r="CN39" s="618"/>
      <c r="CO39" s="618"/>
      <c r="CP39" s="618"/>
      <c r="CQ39" s="619"/>
      <c r="CR39" s="620">
        <v>235801</v>
      </c>
      <c r="CS39" s="651"/>
      <c r="CT39" s="651"/>
      <c r="CU39" s="651"/>
      <c r="CV39" s="651"/>
      <c r="CW39" s="651"/>
      <c r="CX39" s="651"/>
      <c r="CY39" s="652"/>
      <c r="CZ39" s="625">
        <v>2.7</v>
      </c>
      <c r="DA39" s="653"/>
      <c r="DB39" s="653"/>
      <c r="DC39" s="655"/>
      <c r="DD39" s="629">
        <v>235801</v>
      </c>
      <c r="DE39" s="651"/>
      <c r="DF39" s="651"/>
      <c r="DG39" s="651"/>
      <c r="DH39" s="651"/>
      <c r="DI39" s="651"/>
      <c r="DJ39" s="651"/>
      <c r="DK39" s="652"/>
      <c r="DL39" s="629" t="s">
        <v>131</v>
      </c>
      <c r="DM39" s="651"/>
      <c r="DN39" s="651"/>
      <c r="DO39" s="651"/>
      <c r="DP39" s="651"/>
      <c r="DQ39" s="651"/>
      <c r="DR39" s="651"/>
      <c r="DS39" s="651"/>
      <c r="DT39" s="651"/>
      <c r="DU39" s="651"/>
      <c r="DV39" s="652"/>
      <c r="DW39" s="625" t="s">
        <v>131</v>
      </c>
      <c r="DX39" s="653"/>
      <c r="DY39" s="653"/>
      <c r="DZ39" s="653"/>
      <c r="EA39" s="653"/>
      <c r="EB39" s="653"/>
      <c r="EC39" s="654"/>
    </row>
    <row r="40" spans="2:133" ht="11.25" customHeight="1" x14ac:dyDescent="0.15">
      <c r="B40" s="617" t="s">
        <v>349</v>
      </c>
      <c r="C40" s="618"/>
      <c r="D40" s="618"/>
      <c r="E40" s="618"/>
      <c r="F40" s="618"/>
      <c r="G40" s="618"/>
      <c r="H40" s="618"/>
      <c r="I40" s="618"/>
      <c r="J40" s="618"/>
      <c r="K40" s="618"/>
      <c r="L40" s="618"/>
      <c r="M40" s="618"/>
      <c r="N40" s="618"/>
      <c r="O40" s="618"/>
      <c r="P40" s="618"/>
      <c r="Q40" s="619"/>
      <c r="R40" s="620">
        <v>232621</v>
      </c>
      <c r="S40" s="621"/>
      <c r="T40" s="621"/>
      <c r="U40" s="621"/>
      <c r="V40" s="621"/>
      <c r="W40" s="621"/>
      <c r="X40" s="621"/>
      <c r="Y40" s="622"/>
      <c r="Z40" s="623">
        <v>2.5</v>
      </c>
      <c r="AA40" s="623"/>
      <c r="AB40" s="623"/>
      <c r="AC40" s="623"/>
      <c r="AD40" s="624" t="s">
        <v>131</v>
      </c>
      <c r="AE40" s="624"/>
      <c r="AF40" s="624"/>
      <c r="AG40" s="624"/>
      <c r="AH40" s="624"/>
      <c r="AI40" s="624"/>
      <c r="AJ40" s="624"/>
      <c r="AK40" s="624"/>
      <c r="AL40" s="625" t="s">
        <v>131</v>
      </c>
      <c r="AM40" s="626"/>
      <c r="AN40" s="626"/>
      <c r="AO40" s="627"/>
      <c r="AQ40" s="686" t="s">
        <v>350</v>
      </c>
      <c r="AR40" s="687"/>
      <c r="AS40" s="687"/>
      <c r="AT40" s="687"/>
      <c r="AU40" s="687"/>
      <c r="AV40" s="687"/>
      <c r="AW40" s="687"/>
      <c r="AX40" s="687"/>
      <c r="AY40" s="688"/>
      <c r="AZ40" s="620" t="s">
        <v>131</v>
      </c>
      <c r="BA40" s="621"/>
      <c r="BB40" s="621"/>
      <c r="BC40" s="621"/>
      <c r="BD40" s="651"/>
      <c r="BE40" s="651"/>
      <c r="BF40" s="677"/>
      <c r="BG40" s="666" t="s">
        <v>351</v>
      </c>
      <c r="BH40" s="667"/>
      <c r="BI40" s="667"/>
      <c r="BJ40" s="667"/>
      <c r="BK40" s="667"/>
      <c r="BL40" s="359"/>
      <c r="BM40" s="618" t="s">
        <v>352</v>
      </c>
      <c r="BN40" s="618"/>
      <c r="BO40" s="618"/>
      <c r="BP40" s="618"/>
      <c r="BQ40" s="618"/>
      <c r="BR40" s="618"/>
      <c r="BS40" s="618"/>
      <c r="BT40" s="618"/>
      <c r="BU40" s="619"/>
      <c r="BV40" s="620">
        <v>90</v>
      </c>
      <c r="BW40" s="621"/>
      <c r="BX40" s="621"/>
      <c r="BY40" s="621"/>
      <c r="BZ40" s="621"/>
      <c r="CA40" s="621"/>
      <c r="CB40" s="630"/>
      <c r="CD40" s="617" t="s">
        <v>353</v>
      </c>
      <c r="CE40" s="618"/>
      <c r="CF40" s="618"/>
      <c r="CG40" s="618"/>
      <c r="CH40" s="618"/>
      <c r="CI40" s="618"/>
      <c r="CJ40" s="618"/>
      <c r="CK40" s="618"/>
      <c r="CL40" s="618"/>
      <c r="CM40" s="618"/>
      <c r="CN40" s="618"/>
      <c r="CO40" s="618"/>
      <c r="CP40" s="618"/>
      <c r="CQ40" s="619"/>
      <c r="CR40" s="620">
        <v>30000</v>
      </c>
      <c r="CS40" s="621"/>
      <c r="CT40" s="621"/>
      <c r="CU40" s="621"/>
      <c r="CV40" s="621"/>
      <c r="CW40" s="621"/>
      <c r="CX40" s="621"/>
      <c r="CY40" s="622"/>
      <c r="CZ40" s="625">
        <v>0.3</v>
      </c>
      <c r="DA40" s="653"/>
      <c r="DB40" s="653"/>
      <c r="DC40" s="655"/>
      <c r="DD40" s="629" t="s">
        <v>131</v>
      </c>
      <c r="DE40" s="621"/>
      <c r="DF40" s="621"/>
      <c r="DG40" s="621"/>
      <c r="DH40" s="621"/>
      <c r="DI40" s="621"/>
      <c r="DJ40" s="621"/>
      <c r="DK40" s="622"/>
      <c r="DL40" s="629" t="s">
        <v>131</v>
      </c>
      <c r="DM40" s="621"/>
      <c r="DN40" s="621"/>
      <c r="DO40" s="621"/>
      <c r="DP40" s="621"/>
      <c r="DQ40" s="621"/>
      <c r="DR40" s="621"/>
      <c r="DS40" s="621"/>
      <c r="DT40" s="621"/>
      <c r="DU40" s="621"/>
      <c r="DV40" s="622"/>
      <c r="DW40" s="625" t="s">
        <v>131</v>
      </c>
      <c r="DX40" s="653"/>
      <c r="DY40" s="653"/>
      <c r="DZ40" s="653"/>
      <c r="EA40" s="653"/>
      <c r="EB40" s="653"/>
      <c r="EC40" s="654"/>
    </row>
    <row r="41" spans="2:133" ht="11.25" customHeight="1" x14ac:dyDescent="0.15">
      <c r="B41" s="617" t="s">
        <v>354</v>
      </c>
      <c r="C41" s="618"/>
      <c r="D41" s="618"/>
      <c r="E41" s="618"/>
      <c r="F41" s="618"/>
      <c r="G41" s="618"/>
      <c r="H41" s="618"/>
      <c r="I41" s="618"/>
      <c r="J41" s="618"/>
      <c r="K41" s="618"/>
      <c r="L41" s="618"/>
      <c r="M41" s="618"/>
      <c r="N41" s="618"/>
      <c r="O41" s="618"/>
      <c r="P41" s="618"/>
      <c r="Q41" s="619"/>
      <c r="R41" s="620" t="s">
        <v>131</v>
      </c>
      <c r="S41" s="621"/>
      <c r="T41" s="621"/>
      <c r="U41" s="621"/>
      <c r="V41" s="621"/>
      <c r="W41" s="621"/>
      <c r="X41" s="621"/>
      <c r="Y41" s="622"/>
      <c r="Z41" s="623" t="s">
        <v>131</v>
      </c>
      <c r="AA41" s="623"/>
      <c r="AB41" s="623"/>
      <c r="AC41" s="623"/>
      <c r="AD41" s="624" t="s">
        <v>131</v>
      </c>
      <c r="AE41" s="624"/>
      <c r="AF41" s="624"/>
      <c r="AG41" s="624"/>
      <c r="AH41" s="624"/>
      <c r="AI41" s="624"/>
      <c r="AJ41" s="624"/>
      <c r="AK41" s="624"/>
      <c r="AL41" s="625" t="s">
        <v>131</v>
      </c>
      <c r="AM41" s="626"/>
      <c r="AN41" s="626"/>
      <c r="AO41" s="627"/>
      <c r="AQ41" s="686" t="s">
        <v>355</v>
      </c>
      <c r="AR41" s="687"/>
      <c r="AS41" s="687"/>
      <c r="AT41" s="687"/>
      <c r="AU41" s="687"/>
      <c r="AV41" s="687"/>
      <c r="AW41" s="687"/>
      <c r="AX41" s="687"/>
      <c r="AY41" s="688"/>
      <c r="AZ41" s="620">
        <v>187742</v>
      </c>
      <c r="BA41" s="621"/>
      <c r="BB41" s="621"/>
      <c r="BC41" s="621"/>
      <c r="BD41" s="651"/>
      <c r="BE41" s="651"/>
      <c r="BF41" s="677"/>
      <c r="BG41" s="666"/>
      <c r="BH41" s="667"/>
      <c r="BI41" s="667"/>
      <c r="BJ41" s="667"/>
      <c r="BK41" s="667"/>
      <c r="BL41" s="359"/>
      <c r="BM41" s="618" t="s">
        <v>356</v>
      </c>
      <c r="BN41" s="618"/>
      <c r="BO41" s="618"/>
      <c r="BP41" s="618"/>
      <c r="BQ41" s="618"/>
      <c r="BR41" s="618"/>
      <c r="BS41" s="618"/>
      <c r="BT41" s="618"/>
      <c r="BU41" s="619"/>
      <c r="BV41" s="620" t="s">
        <v>131</v>
      </c>
      <c r="BW41" s="621"/>
      <c r="BX41" s="621"/>
      <c r="BY41" s="621"/>
      <c r="BZ41" s="621"/>
      <c r="CA41" s="621"/>
      <c r="CB41" s="630"/>
      <c r="CD41" s="617" t="s">
        <v>357</v>
      </c>
      <c r="CE41" s="618"/>
      <c r="CF41" s="618"/>
      <c r="CG41" s="618"/>
      <c r="CH41" s="618"/>
      <c r="CI41" s="618"/>
      <c r="CJ41" s="618"/>
      <c r="CK41" s="618"/>
      <c r="CL41" s="618"/>
      <c r="CM41" s="618"/>
      <c r="CN41" s="618"/>
      <c r="CO41" s="618"/>
      <c r="CP41" s="618"/>
      <c r="CQ41" s="619"/>
      <c r="CR41" s="620" t="s">
        <v>131</v>
      </c>
      <c r="CS41" s="651"/>
      <c r="CT41" s="651"/>
      <c r="CU41" s="651"/>
      <c r="CV41" s="651"/>
      <c r="CW41" s="651"/>
      <c r="CX41" s="651"/>
      <c r="CY41" s="652"/>
      <c r="CZ41" s="625" t="s">
        <v>131</v>
      </c>
      <c r="DA41" s="653"/>
      <c r="DB41" s="653"/>
      <c r="DC41" s="655"/>
      <c r="DD41" s="629" t="s">
        <v>131</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358</v>
      </c>
      <c r="C42" s="618"/>
      <c r="D42" s="618"/>
      <c r="E42" s="618"/>
      <c r="F42" s="618"/>
      <c r="G42" s="618"/>
      <c r="H42" s="618"/>
      <c r="I42" s="618"/>
      <c r="J42" s="618"/>
      <c r="K42" s="618"/>
      <c r="L42" s="618"/>
      <c r="M42" s="618"/>
      <c r="N42" s="618"/>
      <c r="O42" s="618"/>
      <c r="P42" s="618"/>
      <c r="Q42" s="619"/>
      <c r="R42" s="620" t="s">
        <v>131</v>
      </c>
      <c r="S42" s="621"/>
      <c r="T42" s="621"/>
      <c r="U42" s="621"/>
      <c r="V42" s="621"/>
      <c r="W42" s="621"/>
      <c r="X42" s="621"/>
      <c r="Y42" s="622"/>
      <c r="Z42" s="623" t="s">
        <v>131</v>
      </c>
      <c r="AA42" s="623"/>
      <c r="AB42" s="623"/>
      <c r="AC42" s="623"/>
      <c r="AD42" s="624" t="s">
        <v>131</v>
      </c>
      <c r="AE42" s="624"/>
      <c r="AF42" s="624"/>
      <c r="AG42" s="624"/>
      <c r="AH42" s="624"/>
      <c r="AI42" s="624"/>
      <c r="AJ42" s="624"/>
      <c r="AK42" s="624"/>
      <c r="AL42" s="625" t="s">
        <v>131</v>
      </c>
      <c r="AM42" s="626"/>
      <c r="AN42" s="626"/>
      <c r="AO42" s="627"/>
      <c r="AQ42" s="692" t="s">
        <v>359</v>
      </c>
      <c r="AR42" s="693"/>
      <c r="AS42" s="693"/>
      <c r="AT42" s="693"/>
      <c r="AU42" s="693"/>
      <c r="AV42" s="693"/>
      <c r="AW42" s="693"/>
      <c r="AX42" s="693"/>
      <c r="AY42" s="694"/>
      <c r="AZ42" s="698">
        <v>384851</v>
      </c>
      <c r="BA42" s="699"/>
      <c r="BB42" s="699"/>
      <c r="BC42" s="699"/>
      <c r="BD42" s="679"/>
      <c r="BE42" s="679"/>
      <c r="BF42" s="681"/>
      <c r="BG42" s="668"/>
      <c r="BH42" s="669"/>
      <c r="BI42" s="669"/>
      <c r="BJ42" s="669"/>
      <c r="BK42" s="669"/>
      <c r="BL42" s="357"/>
      <c r="BM42" s="642" t="s">
        <v>360</v>
      </c>
      <c r="BN42" s="642"/>
      <c r="BO42" s="642"/>
      <c r="BP42" s="642"/>
      <c r="BQ42" s="642"/>
      <c r="BR42" s="642"/>
      <c r="BS42" s="642"/>
      <c r="BT42" s="642"/>
      <c r="BU42" s="643"/>
      <c r="BV42" s="698">
        <v>320</v>
      </c>
      <c r="BW42" s="699"/>
      <c r="BX42" s="699"/>
      <c r="BY42" s="699"/>
      <c r="BZ42" s="699"/>
      <c r="CA42" s="699"/>
      <c r="CB42" s="705"/>
      <c r="CD42" s="617" t="s">
        <v>361</v>
      </c>
      <c r="CE42" s="618"/>
      <c r="CF42" s="618"/>
      <c r="CG42" s="618"/>
      <c r="CH42" s="618"/>
      <c r="CI42" s="618"/>
      <c r="CJ42" s="618"/>
      <c r="CK42" s="618"/>
      <c r="CL42" s="618"/>
      <c r="CM42" s="618"/>
      <c r="CN42" s="618"/>
      <c r="CO42" s="618"/>
      <c r="CP42" s="618"/>
      <c r="CQ42" s="619"/>
      <c r="CR42" s="620">
        <v>605176</v>
      </c>
      <c r="CS42" s="651"/>
      <c r="CT42" s="651"/>
      <c r="CU42" s="651"/>
      <c r="CV42" s="651"/>
      <c r="CW42" s="651"/>
      <c r="CX42" s="651"/>
      <c r="CY42" s="652"/>
      <c r="CZ42" s="625">
        <v>6.9</v>
      </c>
      <c r="DA42" s="653"/>
      <c r="DB42" s="653"/>
      <c r="DC42" s="655"/>
      <c r="DD42" s="629">
        <v>334244</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362</v>
      </c>
      <c r="C43" s="618"/>
      <c r="D43" s="618"/>
      <c r="E43" s="618"/>
      <c r="F43" s="618"/>
      <c r="G43" s="618"/>
      <c r="H43" s="618"/>
      <c r="I43" s="618"/>
      <c r="J43" s="618"/>
      <c r="K43" s="618"/>
      <c r="L43" s="618"/>
      <c r="M43" s="618"/>
      <c r="N43" s="618"/>
      <c r="O43" s="618"/>
      <c r="P43" s="618"/>
      <c r="Q43" s="619"/>
      <c r="R43" s="620">
        <v>159121</v>
      </c>
      <c r="S43" s="621"/>
      <c r="T43" s="621"/>
      <c r="U43" s="621"/>
      <c r="V43" s="621"/>
      <c r="W43" s="621"/>
      <c r="X43" s="621"/>
      <c r="Y43" s="622"/>
      <c r="Z43" s="623">
        <v>1.7</v>
      </c>
      <c r="AA43" s="623"/>
      <c r="AB43" s="623"/>
      <c r="AC43" s="623"/>
      <c r="AD43" s="624" t="s">
        <v>131</v>
      </c>
      <c r="AE43" s="624"/>
      <c r="AF43" s="624"/>
      <c r="AG43" s="624"/>
      <c r="AH43" s="624"/>
      <c r="AI43" s="624"/>
      <c r="AJ43" s="624"/>
      <c r="AK43" s="624"/>
      <c r="AL43" s="625" t="s">
        <v>131</v>
      </c>
      <c r="AM43" s="626"/>
      <c r="AN43" s="626"/>
      <c r="AO43" s="627"/>
      <c r="CD43" s="617" t="s">
        <v>363</v>
      </c>
      <c r="CE43" s="618"/>
      <c r="CF43" s="618"/>
      <c r="CG43" s="618"/>
      <c r="CH43" s="618"/>
      <c r="CI43" s="618"/>
      <c r="CJ43" s="618"/>
      <c r="CK43" s="618"/>
      <c r="CL43" s="618"/>
      <c r="CM43" s="618"/>
      <c r="CN43" s="618"/>
      <c r="CO43" s="618"/>
      <c r="CP43" s="618"/>
      <c r="CQ43" s="619"/>
      <c r="CR43" s="620">
        <v>50342</v>
      </c>
      <c r="CS43" s="651"/>
      <c r="CT43" s="651"/>
      <c r="CU43" s="651"/>
      <c r="CV43" s="651"/>
      <c r="CW43" s="651"/>
      <c r="CX43" s="651"/>
      <c r="CY43" s="652"/>
      <c r="CZ43" s="625">
        <v>0.6</v>
      </c>
      <c r="DA43" s="653"/>
      <c r="DB43" s="653"/>
      <c r="DC43" s="655"/>
      <c r="DD43" s="629">
        <v>50342</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364</v>
      </c>
      <c r="C44" s="642"/>
      <c r="D44" s="642"/>
      <c r="E44" s="642"/>
      <c r="F44" s="642"/>
      <c r="G44" s="642"/>
      <c r="H44" s="642"/>
      <c r="I44" s="642"/>
      <c r="J44" s="642"/>
      <c r="K44" s="642"/>
      <c r="L44" s="642"/>
      <c r="M44" s="642"/>
      <c r="N44" s="642"/>
      <c r="O44" s="642"/>
      <c r="P44" s="642"/>
      <c r="Q44" s="643"/>
      <c r="R44" s="698">
        <v>9489392</v>
      </c>
      <c r="S44" s="699"/>
      <c r="T44" s="699"/>
      <c r="U44" s="699"/>
      <c r="V44" s="699"/>
      <c r="W44" s="699"/>
      <c r="X44" s="699"/>
      <c r="Y44" s="700"/>
      <c r="Z44" s="701">
        <v>100</v>
      </c>
      <c r="AA44" s="701"/>
      <c r="AB44" s="701"/>
      <c r="AC44" s="701"/>
      <c r="AD44" s="702">
        <v>5481477</v>
      </c>
      <c r="AE44" s="702"/>
      <c r="AF44" s="702"/>
      <c r="AG44" s="702"/>
      <c r="AH44" s="702"/>
      <c r="AI44" s="702"/>
      <c r="AJ44" s="702"/>
      <c r="AK44" s="702"/>
      <c r="AL44" s="703">
        <v>100</v>
      </c>
      <c r="AM44" s="680"/>
      <c r="AN44" s="680"/>
      <c r="AO44" s="704"/>
      <c r="CD44" s="658" t="s">
        <v>311</v>
      </c>
      <c r="CE44" s="659"/>
      <c r="CF44" s="617" t="s">
        <v>365</v>
      </c>
      <c r="CG44" s="618"/>
      <c r="CH44" s="618"/>
      <c r="CI44" s="618"/>
      <c r="CJ44" s="618"/>
      <c r="CK44" s="618"/>
      <c r="CL44" s="618"/>
      <c r="CM44" s="618"/>
      <c r="CN44" s="618"/>
      <c r="CO44" s="618"/>
      <c r="CP44" s="618"/>
      <c r="CQ44" s="619"/>
      <c r="CR44" s="620">
        <v>598497</v>
      </c>
      <c r="CS44" s="621"/>
      <c r="CT44" s="621"/>
      <c r="CU44" s="621"/>
      <c r="CV44" s="621"/>
      <c r="CW44" s="621"/>
      <c r="CX44" s="621"/>
      <c r="CY44" s="622"/>
      <c r="CZ44" s="625">
        <v>6.8</v>
      </c>
      <c r="DA44" s="626"/>
      <c r="DB44" s="626"/>
      <c r="DC44" s="632"/>
      <c r="DD44" s="629">
        <v>327565</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366</v>
      </c>
      <c r="CG45" s="618"/>
      <c r="CH45" s="618"/>
      <c r="CI45" s="618"/>
      <c r="CJ45" s="618"/>
      <c r="CK45" s="618"/>
      <c r="CL45" s="618"/>
      <c r="CM45" s="618"/>
      <c r="CN45" s="618"/>
      <c r="CO45" s="618"/>
      <c r="CP45" s="618"/>
      <c r="CQ45" s="619"/>
      <c r="CR45" s="620">
        <v>222709</v>
      </c>
      <c r="CS45" s="651"/>
      <c r="CT45" s="651"/>
      <c r="CU45" s="651"/>
      <c r="CV45" s="651"/>
      <c r="CW45" s="651"/>
      <c r="CX45" s="651"/>
      <c r="CY45" s="652"/>
      <c r="CZ45" s="625">
        <v>2.5</v>
      </c>
      <c r="DA45" s="653"/>
      <c r="DB45" s="653"/>
      <c r="DC45" s="655"/>
      <c r="DD45" s="629">
        <v>54921</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367</v>
      </c>
      <c r="CD46" s="660"/>
      <c r="CE46" s="661"/>
      <c r="CF46" s="617" t="s">
        <v>368</v>
      </c>
      <c r="CG46" s="618"/>
      <c r="CH46" s="618"/>
      <c r="CI46" s="618"/>
      <c r="CJ46" s="618"/>
      <c r="CK46" s="618"/>
      <c r="CL46" s="618"/>
      <c r="CM46" s="618"/>
      <c r="CN46" s="618"/>
      <c r="CO46" s="618"/>
      <c r="CP46" s="618"/>
      <c r="CQ46" s="619"/>
      <c r="CR46" s="620">
        <v>323041</v>
      </c>
      <c r="CS46" s="621"/>
      <c r="CT46" s="621"/>
      <c r="CU46" s="621"/>
      <c r="CV46" s="621"/>
      <c r="CW46" s="621"/>
      <c r="CX46" s="621"/>
      <c r="CY46" s="622"/>
      <c r="CZ46" s="625">
        <v>3.7</v>
      </c>
      <c r="DA46" s="626"/>
      <c r="DB46" s="626"/>
      <c r="DC46" s="632"/>
      <c r="DD46" s="629">
        <v>257397</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369</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370</v>
      </c>
      <c r="CG47" s="618"/>
      <c r="CH47" s="618"/>
      <c r="CI47" s="618"/>
      <c r="CJ47" s="618"/>
      <c r="CK47" s="618"/>
      <c r="CL47" s="618"/>
      <c r="CM47" s="618"/>
      <c r="CN47" s="618"/>
      <c r="CO47" s="618"/>
      <c r="CP47" s="618"/>
      <c r="CQ47" s="619"/>
      <c r="CR47" s="620">
        <v>6679</v>
      </c>
      <c r="CS47" s="651"/>
      <c r="CT47" s="651"/>
      <c r="CU47" s="651"/>
      <c r="CV47" s="651"/>
      <c r="CW47" s="651"/>
      <c r="CX47" s="651"/>
      <c r="CY47" s="652"/>
      <c r="CZ47" s="625">
        <v>0.1</v>
      </c>
      <c r="DA47" s="653"/>
      <c r="DB47" s="653"/>
      <c r="DC47" s="655"/>
      <c r="DD47" s="629">
        <v>6679</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371</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372</v>
      </c>
      <c r="CG48" s="618"/>
      <c r="CH48" s="618"/>
      <c r="CI48" s="618"/>
      <c r="CJ48" s="618"/>
      <c r="CK48" s="618"/>
      <c r="CL48" s="618"/>
      <c r="CM48" s="618"/>
      <c r="CN48" s="618"/>
      <c r="CO48" s="618"/>
      <c r="CP48" s="618"/>
      <c r="CQ48" s="619"/>
      <c r="CR48" s="620" t="s">
        <v>131</v>
      </c>
      <c r="CS48" s="621"/>
      <c r="CT48" s="621"/>
      <c r="CU48" s="621"/>
      <c r="CV48" s="621"/>
      <c r="CW48" s="621"/>
      <c r="CX48" s="621"/>
      <c r="CY48" s="622"/>
      <c r="CZ48" s="625" t="s">
        <v>131</v>
      </c>
      <c r="DA48" s="626"/>
      <c r="DB48" s="626"/>
      <c r="DC48" s="632"/>
      <c r="DD48" s="629" t="s">
        <v>131</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373</v>
      </c>
      <c r="CE49" s="642"/>
      <c r="CF49" s="642"/>
      <c r="CG49" s="642"/>
      <c r="CH49" s="642"/>
      <c r="CI49" s="642"/>
      <c r="CJ49" s="642"/>
      <c r="CK49" s="642"/>
      <c r="CL49" s="642"/>
      <c r="CM49" s="642"/>
      <c r="CN49" s="642"/>
      <c r="CO49" s="642"/>
      <c r="CP49" s="642"/>
      <c r="CQ49" s="643"/>
      <c r="CR49" s="698">
        <v>8820323</v>
      </c>
      <c r="CS49" s="679"/>
      <c r="CT49" s="679"/>
      <c r="CU49" s="679"/>
      <c r="CV49" s="679"/>
      <c r="CW49" s="679"/>
      <c r="CX49" s="679"/>
      <c r="CY49" s="706"/>
      <c r="CZ49" s="703">
        <v>100</v>
      </c>
      <c r="DA49" s="707"/>
      <c r="DB49" s="707"/>
      <c r="DC49" s="708"/>
      <c r="DD49" s="709">
        <v>5913141</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73" zoomScale="70" zoomScaleNormal="25" zoomScaleSheetLayoutView="70" workbookViewId="0">
      <selection activeCell="DB84" sqref="DB84:DF8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5" t="s">
        <v>374</v>
      </c>
      <c r="B2" s="1085"/>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c r="AA2" s="1085"/>
      <c r="AB2" s="1085"/>
      <c r="AC2" s="1085"/>
      <c r="AD2" s="1085"/>
      <c r="AE2" s="1085"/>
      <c r="AF2" s="1085"/>
      <c r="AG2" s="1085"/>
      <c r="AH2" s="1085"/>
      <c r="AI2" s="1085"/>
      <c r="AJ2" s="1085"/>
      <c r="AK2" s="1085"/>
      <c r="AL2" s="1085"/>
      <c r="AM2" s="1085"/>
      <c r="AN2" s="1085"/>
      <c r="AO2" s="1085"/>
      <c r="AP2" s="1085"/>
      <c r="AQ2" s="1085"/>
      <c r="AR2" s="1085"/>
      <c r="AS2" s="1085"/>
      <c r="AT2" s="1085"/>
      <c r="AU2" s="1085"/>
      <c r="AV2" s="1085"/>
      <c r="AW2" s="1085"/>
      <c r="AX2" s="1085"/>
      <c r="AY2" s="1085"/>
      <c r="AZ2" s="1085"/>
      <c r="BA2" s="1085"/>
      <c r="BB2" s="1085"/>
      <c r="BC2" s="1085"/>
      <c r="BD2" s="1085"/>
      <c r="BE2" s="1085"/>
      <c r="BF2" s="1085"/>
      <c r="BG2" s="1085"/>
      <c r="BH2" s="1085"/>
      <c r="BI2" s="108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6" t="s">
        <v>375</v>
      </c>
      <c r="DK2" s="1087"/>
      <c r="DL2" s="1087"/>
      <c r="DM2" s="1087"/>
      <c r="DN2" s="1087"/>
      <c r="DO2" s="1088"/>
      <c r="DP2" s="219"/>
      <c r="DQ2" s="1086" t="s">
        <v>376</v>
      </c>
      <c r="DR2" s="1087"/>
      <c r="DS2" s="1087"/>
      <c r="DT2" s="1087"/>
      <c r="DU2" s="1087"/>
      <c r="DV2" s="1087"/>
      <c r="DW2" s="1087"/>
      <c r="DX2" s="1087"/>
      <c r="DY2" s="1087"/>
      <c r="DZ2" s="108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4" t="s">
        <v>377</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23"/>
      <c r="BA4" s="223"/>
      <c r="BB4" s="223"/>
      <c r="BC4" s="223"/>
      <c r="BD4" s="223"/>
      <c r="BE4" s="224"/>
      <c r="BF4" s="224"/>
      <c r="BG4" s="224"/>
      <c r="BH4" s="224"/>
      <c r="BI4" s="224"/>
      <c r="BJ4" s="224"/>
      <c r="BK4" s="224"/>
      <c r="BL4" s="224"/>
      <c r="BM4" s="224"/>
      <c r="BN4" s="224"/>
      <c r="BO4" s="224"/>
      <c r="BP4" s="224"/>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379</v>
      </c>
      <c r="B5" s="992"/>
      <c r="C5" s="992"/>
      <c r="D5" s="992"/>
      <c r="E5" s="992"/>
      <c r="F5" s="992"/>
      <c r="G5" s="992"/>
      <c r="H5" s="992"/>
      <c r="I5" s="992"/>
      <c r="J5" s="992"/>
      <c r="K5" s="992"/>
      <c r="L5" s="992"/>
      <c r="M5" s="992"/>
      <c r="N5" s="992"/>
      <c r="O5" s="992"/>
      <c r="P5" s="993"/>
      <c r="Q5" s="997" t="s">
        <v>380</v>
      </c>
      <c r="R5" s="998"/>
      <c r="S5" s="998"/>
      <c r="T5" s="998"/>
      <c r="U5" s="999"/>
      <c r="V5" s="997" t="s">
        <v>381</v>
      </c>
      <c r="W5" s="998"/>
      <c r="X5" s="998"/>
      <c r="Y5" s="998"/>
      <c r="Z5" s="999"/>
      <c r="AA5" s="997" t="s">
        <v>382</v>
      </c>
      <c r="AB5" s="998"/>
      <c r="AC5" s="998"/>
      <c r="AD5" s="998"/>
      <c r="AE5" s="998"/>
      <c r="AF5" s="1089" t="s">
        <v>383</v>
      </c>
      <c r="AG5" s="998"/>
      <c r="AH5" s="998"/>
      <c r="AI5" s="998"/>
      <c r="AJ5" s="1011"/>
      <c r="AK5" s="998" t="s">
        <v>384</v>
      </c>
      <c r="AL5" s="998"/>
      <c r="AM5" s="998"/>
      <c r="AN5" s="998"/>
      <c r="AO5" s="999"/>
      <c r="AP5" s="997" t="s">
        <v>385</v>
      </c>
      <c r="AQ5" s="998"/>
      <c r="AR5" s="998"/>
      <c r="AS5" s="998"/>
      <c r="AT5" s="999"/>
      <c r="AU5" s="997" t="s">
        <v>386</v>
      </c>
      <c r="AV5" s="998"/>
      <c r="AW5" s="998"/>
      <c r="AX5" s="998"/>
      <c r="AY5" s="1011"/>
      <c r="AZ5" s="223"/>
      <c r="BA5" s="223"/>
      <c r="BB5" s="223"/>
      <c r="BC5" s="223"/>
      <c r="BD5" s="223"/>
      <c r="BE5" s="224"/>
      <c r="BF5" s="224"/>
      <c r="BG5" s="224"/>
      <c r="BH5" s="224"/>
      <c r="BI5" s="224"/>
      <c r="BJ5" s="224"/>
      <c r="BK5" s="224"/>
      <c r="BL5" s="224"/>
      <c r="BM5" s="224"/>
      <c r="BN5" s="224"/>
      <c r="BO5" s="224"/>
      <c r="BP5" s="224"/>
      <c r="BQ5" s="991" t="s">
        <v>387</v>
      </c>
      <c r="BR5" s="992"/>
      <c r="BS5" s="992"/>
      <c r="BT5" s="992"/>
      <c r="BU5" s="992"/>
      <c r="BV5" s="992"/>
      <c r="BW5" s="992"/>
      <c r="BX5" s="992"/>
      <c r="BY5" s="992"/>
      <c r="BZ5" s="992"/>
      <c r="CA5" s="992"/>
      <c r="CB5" s="992"/>
      <c r="CC5" s="992"/>
      <c r="CD5" s="992"/>
      <c r="CE5" s="992"/>
      <c r="CF5" s="992"/>
      <c r="CG5" s="993"/>
      <c r="CH5" s="997" t="s">
        <v>388</v>
      </c>
      <c r="CI5" s="998"/>
      <c r="CJ5" s="998"/>
      <c r="CK5" s="998"/>
      <c r="CL5" s="999"/>
      <c r="CM5" s="997" t="s">
        <v>389</v>
      </c>
      <c r="CN5" s="998"/>
      <c r="CO5" s="998"/>
      <c r="CP5" s="998"/>
      <c r="CQ5" s="999"/>
      <c r="CR5" s="997" t="s">
        <v>390</v>
      </c>
      <c r="CS5" s="998"/>
      <c r="CT5" s="998"/>
      <c r="CU5" s="998"/>
      <c r="CV5" s="999"/>
      <c r="CW5" s="997" t="s">
        <v>391</v>
      </c>
      <c r="CX5" s="998"/>
      <c r="CY5" s="998"/>
      <c r="CZ5" s="998"/>
      <c r="DA5" s="999"/>
      <c r="DB5" s="997" t="s">
        <v>392</v>
      </c>
      <c r="DC5" s="998"/>
      <c r="DD5" s="998"/>
      <c r="DE5" s="998"/>
      <c r="DF5" s="999"/>
      <c r="DG5" s="1079" t="s">
        <v>393</v>
      </c>
      <c r="DH5" s="1080"/>
      <c r="DI5" s="1080"/>
      <c r="DJ5" s="1080"/>
      <c r="DK5" s="1081"/>
      <c r="DL5" s="1079" t="s">
        <v>394</v>
      </c>
      <c r="DM5" s="1080"/>
      <c r="DN5" s="1080"/>
      <c r="DO5" s="1080"/>
      <c r="DP5" s="1081"/>
      <c r="DQ5" s="997" t="s">
        <v>395</v>
      </c>
      <c r="DR5" s="998"/>
      <c r="DS5" s="998"/>
      <c r="DT5" s="998"/>
      <c r="DU5" s="999"/>
      <c r="DV5" s="997" t="s">
        <v>386</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0"/>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2"/>
      <c r="DH6" s="1083"/>
      <c r="DI6" s="1083"/>
      <c r="DJ6" s="1083"/>
      <c r="DK6" s="1084"/>
      <c r="DL6" s="1082"/>
      <c r="DM6" s="1083"/>
      <c r="DN6" s="1083"/>
      <c r="DO6" s="1083"/>
      <c r="DP6" s="1084"/>
      <c r="DQ6" s="1000"/>
      <c r="DR6" s="1001"/>
      <c r="DS6" s="1001"/>
      <c r="DT6" s="1001"/>
      <c r="DU6" s="1002"/>
      <c r="DV6" s="1000"/>
      <c r="DW6" s="1001"/>
      <c r="DX6" s="1001"/>
      <c r="DY6" s="1001"/>
      <c r="DZ6" s="1012"/>
      <c r="EA6" s="225"/>
    </row>
    <row r="7" spans="1:131" s="226" customFormat="1" ht="26.25" customHeight="1" thickTop="1" x14ac:dyDescent="0.15">
      <c r="A7" s="227">
        <v>1</v>
      </c>
      <c r="B7" s="1042" t="s">
        <v>396</v>
      </c>
      <c r="C7" s="1043"/>
      <c r="D7" s="1043"/>
      <c r="E7" s="1043"/>
      <c r="F7" s="1043"/>
      <c r="G7" s="1043"/>
      <c r="H7" s="1043"/>
      <c r="I7" s="1043"/>
      <c r="J7" s="1043"/>
      <c r="K7" s="1043"/>
      <c r="L7" s="1043"/>
      <c r="M7" s="1043"/>
      <c r="N7" s="1043"/>
      <c r="O7" s="1043"/>
      <c r="P7" s="1044"/>
      <c r="Q7" s="1097">
        <v>9489</v>
      </c>
      <c r="R7" s="1098"/>
      <c r="S7" s="1098"/>
      <c r="T7" s="1098"/>
      <c r="U7" s="1098"/>
      <c r="V7" s="1098">
        <v>8820</v>
      </c>
      <c r="W7" s="1098"/>
      <c r="X7" s="1098"/>
      <c r="Y7" s="1098"/>
      <c r="Z7" s="1098"/>
      <c r="AA7" s="1098">
        <v>669</v>
      </c>
      <c r="AB7" s="1098"/>
      <c r="AC7" s="1098"/>
      <c r="AD7" s="1098"/>
      <c r="AE7" s="1099"/>
      <c r="AF7" s="1100">
        <v>653</v>
      </c>
      <c r="AG7" s="1101"/>
      <c r="AH7" s="1101"/>
      <c r="AI7" s="1101"/>
      <c r="AJ7" s="1102"/>
      <c r="AK7" s="1103">
        <v>61</v>
      </c>
      <c r="AL7" s="1104"/>
      <c r="AM7" s="1104"/>
      <c r="AN7" s="1104"/>
      <c r="AO7" s="1104"/>
      <c r="AP7" s="1104">
        <v>5934</v>
      </c>
      <c r="AQ7" s="1104"/>
      <c r="AR7" s="1104"/>
      <c r="AS7" s="1104"/>
      <c r="AT7" s="1104"/>
      <c r="AU7" s="1105"/>
      <c r="AV7" s="1105"/>
      <c r="AW7" s="1105"/>
      <c r="AX7" s="1105"/>
      <c r="AY7" s="1106"/>
      <c r="AZ7" s="223"/>
      <c r="BA7" s="223"/>
      <c r="BB7" s="223"/>
      <c r="BC7" s="223"/>
      <c r="BD7" s="223"/>
      <c r="BE7" s="224"/>
      <c r="BF7" s="224"/>
      <c r="BG7" s="224"/>
      <c r="BH7" s="224"/>
      <c r="BI7" s="224"/>
      <c r="BJ7" s="224"/>
      <c r="BK7" s="224"/>
      <c r="BL7" s="224"/>
      <c r="BM7" s="224"/>
      <c r="BN7" s="224"/>
      <c r="BO7" s="224"/>
      <c r="BP7" s="224"/>
      <c r="BQ7" s="227">
        <v>1</v>
      </c>
      <c r="BR7" s="228"/>
      <c r="BS7" s="1094" t="s">
        <v>597</v>
      </c>
      <c r="BT7" s="1095"/>
      <c r="BU7" s="1095"/>
      <c r="BV7" s="1095"/>
      <c r="BW7" s="1095"/>
      <c r="BX7" s="1095"/>
      <c r="BY7" s="1095"/>
      <c r="BZ7" s="1095"/>
      <c r="CA7" s="1095"/>
      <c r="CB7" s="1095"/>
      <c r="CC7" s="1095"/>
      <c r="CD7" s="1095"/>
      <c r="CE7" s="1095"/>
      <c r="CF7" s="1095"/>
      <c r="CG7" s="1107"/>
      <c r="CH7" s="1091">
        <v>22</v>
      </c>
      <c r="CI7" s="1092"/>
      <c r="CJ7" s="1092"/>
      <c r="CK7" s="1092"/>
      <c r="CL7" s="1093"/>
      <c r="CM7" s="1091">
        <v>142</v>
      </c>
      <c r="CN7" s="1092"/>
      <c r="CO7" s="1092"/>
      <c r="CP7" s="1092"/>
      <c r="CQ7" s="1093"/>
      <c r="CR7" s="1091">
        <v>50</v>
      </c>
      <c r="CS7" s="1092"/>
      <c r="CT7" s="1092"/>
      <c r="CU7" s="1092"/>
      <c r="CV7" s="1093"/>
      <c r="CW7" s="1091">
        <v>17</v>
      </c>
      <c r="CX7" s="1092"/>
      <c r="CY7" s="1092"/>
      <c r="CZ7" s="1092"/>
      <c r="DA7" s="1093"/>
      <c r="DB7" s="977" t="s">
        <v>584</v>
      </c>
      <c r="DC7" s="975"/>
      <c r="DD7" s="975"/>
      <c r="DE7" s="975"/>
      <c r="DF7" s="976"/>
      <c r="DG7" s="1091" t="s">
        <v>520</v>
      </c>
      <c r="DH7" s="1092"/>
      <c r="DI7" s="1092"/>
      <c r="DJ7" s="1092"/>
      <c r="DK7" s="1093"/>
      <c r="DL7" s="1091" t="s">
        <v>520</v>
      </c>
      <c r="DM7" s="1092"/>
      <c r="DN7" s="1092"/>
      <c r="DO7" s="1092"/>
      <c r="DP7" s="1093"/>
      <c r="DQ7" s="1091" t="s">
        <v>520</v>
      </c>
      <c r="DR7" s="1092"/>
      <c r="DS7" s="1092"/>
      <c r="DT7" s="1092"/>
      <c r="DU7" s="1093"/>
      <c r="DV7" s="1094"/>
      <c r="DW7" s="1095"/>
      <c r="DX7" s="1095"/>
      <c r="DY7" s="1095"/>
      <c r="DZ7" s="1096"/>
      <c r="EA7" s="225"/>
    </row>
    <row r="8" spans="1:131" s="226" customFormat="1" ht="26.25" customHeight="1" x14ac:dyDescent="0.15">
      <c r="A8" s="229">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5"/>
      <c r="AL8" s="1076"/>
      <c r="AM8" s="1076"/>
      <c r="AN8" s="1076"/>
      <c r="AO8" s="1076"/>
      <c r="AP8" s="1076"/>
      <c r="AQ8" s="1076"/>
      <c r="AR8" s="1076"/>
      <c r="AS8" s="1076"/>
      <c r="AT8" s="1076"/>
      <c r="AU8" s="1077"/>
      <c r="AV8" s="1077"/>
      <c r="AW8" s="1077"/>
      <c r="AX8" s="1077"/>
      <c r="AY8" s="1078"/>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5"/>
      <c r="AL9" s="1076"/>
      <c r="AM9" s="1076"/>
      <c r="AN9" s="1076"/>
      <c r="AO9" s="1076"/>
      <c r="AP9" s="1076"/>
      <c r="AQ9" s="1076"/>
      <c r="AR9" s="1076"/>
      <c r="AS9" s="1076"/>
      <c r="AT9" s="1076"/>
      <c r="AU9" s="1077"/>
      <c r="AV9" s="1077"/>
      <c r="AW9" s="1077"/>
      <c r="AX9" s="1077"/>
      <c r="AY9" s="1078"/>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5"/>
      <c r="AL10" s="1076"/>
      <c r="AM10" s="1076"/>
      <c r="AN10" s="1076"/>
      <c r="AO10" s="1076"/>
      <c r="AP10" s="1076"/>
      <c r="AQ10" s="1076"/>
      <c r="AR10" s="1076"/>
      <c r="AS10" s="1076"/>
      <c r="AT10" s="1076"/>
      <c r="AU10" s="1077"/>
      <c r="AV10" s="1077"/>
      <c r="AW10" s="1077"/>
      <c r="AX10" s="1077"/>
      <c r="AY10" s="1078"/>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5"/>
      <c r="AL11" s="1076"/>
      <c r="AM11" s="1076"/>
      <c r="AN11" s="1076"/>
      <c r="AO11" s="1076"/>
      <c r="AP11" s="1076"/>
      <c r="AQ11" s="1076"/>
      <c r="AR11" s="1076"/>
      <c r="AS11" s="1076"/>
      <c r="AT11" s="1076"/>
      <c r="AU11" s="1077"/>
      <c r="AV11" s="1077"/>
      <c r="AW11" s="1077"/>
      <c r="AX11" s="1077"/>
      <c r="AY11" s="1078"/>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5"/>
      <c r="AL12" s="1076"/>
      <c r="AM12" s="1076"/>
      <c r="AN12" s="1076"/>
      <c r="AO12" s="1076"/>
      <c r="AP12" s="1076"/>
      <c r="AQ12" s="1076"/>
      <c r="AR12" s="1076"/>
      <c r="AS12" s="1076"/>
      <c r="AT12" s="1076"/>
      <c r="AU12" s="1077"/>
      <c r="AV12" s="1077"/>
      <c r="AW12" s="1077"/>
      <c r="AX12" s="1077"/>
      <c r="AY12" s="1078"/>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5"/>
      <c r="AL13" s="1076"/>
      <c r="AM13" s="1076"/>
      <c r="AN13" s="1076"/>
      <c r="AO13" s="1076"/>
      <c r="AP13" s="1076"/>
      <c r="AQ13" s="1076"/>
      <c r="AR13" s="1076"/>
      <c r="AS13" s="1076"/>
      <c r="AT13" s="1076"/>
      <c r="AU13" s="1077"/>
      <c r="AV13" s="1077"/>
      <c r="AW13" s="1077"/>
      <c r="AX13" s="1077"/>
      <c r="AY13" s="1078"/>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5"/>
      <c r="AL14" s="1076"/>
      <c r="AM14" s="1076"/>
      <c r="AN14" s="1076"/>
      <c r="AO14" s="1076"/>
      <c r="AP14" s="1076"/>
      <c r="AQ14" s="1076"/>
      <c r="AR14" s="1076"/>
      <c r="AS14" s="1076"/>
      <c r="AT14" s="1076"/>
      <c r="AU14" s="1077"/>
      <c r="AV14" s="1077"/>
      <c r="AW14" s="1077"/>
      <c r="AX14" s="1077"/>
      <c r="AY14" s="1078"/>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5"/>
      <c r="AL15" s="1076"/>
      <c r="AM15" s="1076"/>
      <c r="AN15" s="1076"/>
      <c r="AO15" s="1076"/>
      <c r="AP15" s="1076"/>
      <c r="AQ15" s="1076"/>
      <c r="AR15" s="1076"/>
      <c r="AS15" s="1076"/>
      <c r="AT15" s="1076"/>
      <c r="AU15" s="1077"/>
      <c r="AV15" s="1077"/>
      <c r="AW15" s="1077"/>
      <c r="AX15" s="1077"/>
      <c r="AY15" s="1078"/>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5"/>
      <c r="AL16" s="1076"/>
      <c r="AM16" s="1076"/>
      <c r="AN16" s="1076"/>
      <c r="AO16" s="1076"/>
      <c r="AP16" s="1076"/>
      <c r="AQ16" s="1076"/>
      <c r="AR16" s="1076"/>
      <c r="AS16" s="1076"/>
      <c r="AT16" s="1076"/>
      <c r="AU16" s="1077"/>
      <c r="AV16" s="1077"/>
      <c r="AW16" s="1077"/>
      <c r="AX16" s="1077"/>
      <c r="AY16" s="1078"/>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5"/>
      <c r="AL17" s="1076"/>
      <c r="AM17" s="1076"/>
      <c r="AN17" s="1076"/>
      <c r="AO17" s="1076"/>
      <c r="AP17" s="1076"/>
      <c r="AQ17" s="1076"/>
      <c r="AR17" s="1076"/>
      <c r="AS17" s="1076"/>
      <c r="AT17" s="1076"/>
      <c r="AU17" s="1077"/>
      <c r="AV17" s="1077"/>
      <c r="AW17" s="1077"/>
      <c r="AX17" s="1077"/>
      <c r="AY17" s="1078"/>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5"/>
      <c r="AL18" s="1076"/>
      <c r="AM18" s="1076"/>
      <c r="AN18" s="1076"/>
      <c r="AO18" s="1076"/>
      <c r="AP18" s="1076"/>
      <c r="AQ18" s="1076"/>
      <c r="AR18" s="1076"/>
      <c r="AS18" s="1076"/>
      <c r="AT18" s="1076"/>
      <c r="AU18" s="1077"/>
      <c r="AV18" s="1077"/>
      <c r="AW18" s="1077"/>
      <c r="AX18" s="1077"/>
      <c r="AY18" s="1078"/>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5"/>
      <c r="AL19" s="1076"/>
      <c r="AM19" s="1076"/>
      <c r="AN19" s="1076"/>
      <c r="AO19" s="1076"/>
      <c r="AP19" s="1076"/>
      <c r="AQ19" s="1076"/>
      <c r="AR19" s="1076"/>
      <c r="AS19" s="1076"/>
      <c r="AT19" s="1076"/>
      <c r="AU19" s="1077"/>
      <c r="AV19" s="1077"/>
      <c r="AW19" s="1077"/>
      <c r="AX19" s="1077"/>
      <c r="AY19" s="1078"/>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5"/>
      <c r="AL20" s="1076"/>
      <c r="AM20" s="1076"/>
      <c r="AN20" s="1076"/>
      <c r="AO20" s="1076"/>
      <c r="AP20" s="1076"/>
      <c r="AQ20" s="1076"/>
      <c r="AR20" s="1076"/>
      <c r="AS20" s="1076"/>
      <c r="AT20" s="1076"/>
      <c r="AU20" s="1077"/>
      <c r="AV20" s="1077"/>
      <c r="AW20" s="1077"/>
      <c r="AX20" s="1077"/>
      <c r="AY20" s="1078"/>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5"/>
      <c r="AL21" s="1076"/>
      <c r="AM21" s="1076"/>
      <c r="AN21" s="1076"/>
      <c r="AO21" s="1076"/>
      <c r="AP21" s="1076"/>
      <c r="AQ21" s="1076"/>
      <c r="AR21" s="1076"/>
      <c r="AS21" s="1076"/>
      <c r="AT21" s="1076"/>
      <c r="AU21" s="1077"/>
      <c r="AV21" s="1077"/>
      <c r="AW21" s="1077"/>
      <c r="AX21" s="1077"/>
      <c r="AY21" s="1078"/>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8"/>
      <c r="R22" s="1069"/>
      <c r="S22" s="1069"/>
      <c r="T22" s="1069"/>
      <c r="U22" s="1069"/>
      <c r="V22" s="1069"/>
      <c r="W22" s="1069"/>
      <c r="X22" s="1069"/>
      <c r="Y22" s="1069"/>
      <c r="Z22" s="1069"/>
      <c r="AA22" s="1069"/>
      <c r="AB22" s="1069"/>
      <c r="AC22" s="1069"/>
      <c r="AD22" s="1069"/>
      <c r="AE22" s="1070"/>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4" t="s">
        <v>397</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398</v>
      </c>
      <c r="B23" s="933" t="s">
        <v>399</v>
      </c>
      <c r="C23" s="934"/>
      <c r="D23" s="934"/>
      <c r="E23" s="934"/>
      <c r="F23" s="934"/>
      <c r="G23" s="934"/>
      <c r="H23" s="934"/>
      <c r="I23" s="934"/>
      <c r="J23" s="934"/>
      <c r="K23" s="934"/>
      <c r="L23" s="934"/>
      <c r="M23" s="934"/>
      <c r="N23" s="934"/>
      <c r="O23" s="934"/>
      <c r="P23" s="944"/>
      <c r="Q23" s="1062">
        <v>9489</v>
      </c>
      <c r="R23" s="1056"/>
      <c r="S23" s="1056"/>
      <c r="T23" s="1056"/>
      <c r="U23" s="1056"/>
      <c r="V23" s="1056">
        <v>8820</v>
      </c>
      <c r="W23" s="1056"/>
      <c r="X23" s="1056"/>
      <c r="Y23" s="1056"/>
      <c r="Z23" s="1056"/>
      <c r="AA23" s="1056">
        <v>669</v>
      </c>
      <c r="AB23" s="1056"/>
      <c r="AC23" s="1056"/>
      <c r="AD23" s="1056"/>
      <c r="AE23" s="1063"/>
      <c r="AF23" s="1064">
        <v>653</v>
      </c>
      <c r="AG23" s="1056"/>
      <c r="AH23" s="1056"/>
      <c r="AI23" s="1056"/>
      <c r="AJ23" s="1065"/>
      <c r="AK23" s="1066"/>
      <c r="AL23" s="1067"/>
      <c r="AM23" s="1067"/>
      <c r="AN23" s="1067"/>
      <c r="AO23" s="1067"/>
      <c r="AP23" s="1056">
        <v>5934</v>
      </c>
      <c r="AQ23" s="1056"/>
      <c r="AR23" s="1056"/>
      <c r="AS23" s="1056"/>
      <c r="AT23" s="1056"/>
      <c r="AU23" s="1057"/>
      <c r="AV23" s="1057"/>
      <c r="AW23" s="1057"/>
      <c r="AX23" s="1057"/>
      <c r="AY23" s="1058"/>
      <c r="AZ23" s="1059" t="s">
        <v>246</v>
      </c>
      <c r="BA23" s="1060"/>
      <c r="BB23" s="1060"/>
      <c r="BC23" s="1060"/>
      <c r="BD23" s="1061"/>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5" t="s">
        <v>400</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4" t="s">
        <v>401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379</v>
      </c>
      <c r="B26" s="992"/>
      <c r="C26" s="992"/>
      <c r="D26" s="992"/>
      <c r="E26" s="992"/>
      <c r="F26" s="992"/>
      <c r="G26" s="992"/>
      <c r="H26" s="992"/>
      <c r="I26" s="992"/>
      <c r="J26" s="992"/>
      <c r="K26" s="992"/>
      <c r="L26" s="992"/>
      <c r="M26" s="992"/>
      <c r="N26" s="992"/>
      <c r="O26" s="992"/>
      <c r="P26" s="993"/>
      <c r="Q26" s="997" t="s">
        <v>402</v>
      </c>
      <c r="R26" s="998"/>
      <c r="S26" s="998"/>
      <c r="T26" s="998"/>
      <c r="U26" s="999"/>
      <c r="V26" s="997" t="s">
        <v>403</v>
      </c>
      <c r="W26" s="998"/>
      <c r="X26" s="998"/>
      <c r="Y26" s="998"/>
      <c r="Z26" s="999"/>
      <c r="AA26" s="997" t="s">
        <v>404</v>
      </c>
      <c r="AB26" s="998"/>
      <c r="AC26" s="998"/>
      <c r="AD26" s="998"/>
      <c r="AE26" s="998"/>
      <c r="AF26" s="1050" t="s">
        <v>405</v>
      </c>
      <c r="AG26" s="1004"/>
      <c r="AH26" s="1004"/>
      <c r="AI26" s="1004"/>
      <c r="AJ26" s="1051"/>
      <c r="AK26" s="998" t="s">
        <v>406</v>
      </c>
      <c r="AL26" s="998"/>
      <c r="AM26" s="998"/>
      <c r="AN26" s="998"/>
      <c r="AO26" s="999"/>
      <c r="AP26" s="997" t="s">
        <v>407</v>
      </c>
      <c r="AQ26" s="998"/>
      <c r="AR26" s="998"/>
      <c r="AS26" s="998"/>
      <c r="AT26" s="999"/>
      <c r="AU26" s="997" t="s">
        <v>408</v>
      </c>
      <c r="AV26" s="998"/>
      <c r="AW26" s="998"/>
      <c r="AX26" s="998"/>
      <c r="AY26" s="999"/>
      <c r="AZ26" s="997" t="s">
        <v>409</v>
      </c>
      <c r="BA26" s="998"/>
      <c r="BB26" s="998"/>
      <c r="BC26" s="998"/>
      <c r="BD26" s="999"/>
      <c r="BE26" s="997" t="s">
        <v>386</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2"/>
      <c r="AG27" s="1007"/>
      <c r="AH27" s="1007"/>
      <c r="AI27" s="1007"/>
      <c r="AJ27" s="1053"/>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2" t="s">
        <v>410</v>
      </c>
      <c r="C28" s="1043"/>
      <c r="D28" s="1043"/>
      <c r="E28" s="1043"/>
      <c r="F28" s="1043"/>
      <c r="G28" s="1043"/>
      <c r="H28" s="1043"/>
      <c r="I28" s="1043"/>
      <c r="J28" s="1043"/>
      <c r="K28" s="1043"/>
      <c r="L28" s="1043"/>
      <c r="M28" s="1043"/>
      <c r="N28" s="1043"/>
      <c r="O28" s="1043"/>
      <c r="P28" s="1044"/>
      <c r="Q28" s="1045">
        <v>2823</v>
      </c>
      <c r="R28" s="1046"/>
      <c r="S28" s="1046"/>
      <c r="T28" s="1046"/>
      <c r="U28" s="1046"/>
      <c r="V28" s="1046">
        <v>2774</v>
      </c>
      <c r="W28" s="1046"/>
      <c r="X28" s="1046"/>
      <c r="Y28" s="1046"/>
      <c r="Z28" s="1046"/>
      <c r="AA28" s="1046">
        <v>49</v>
      </c>
      <c r="AB28" s="1046"/>
      <c r="AC28" s="1046"/>
      <c r="AD28" s="1046"/>
      <c r="AE28" s="1047"/>
      <c r="AF28" s="1048">
        <v>49</v>
      </c>
      <c r="AG28" s="1046"/>
      <c r="AH28" s="1046"/>
      <c r="AI28" s="1046"/>
      <c r="AJ28" s="1049"/>
      <c r="AK28" s="1038">
        <v>159</v>
      </c>
      <c r="AL28" s="1039"/>
      <c r="AM28" s="1039"/>
      <c r="AN28" s="1039"/>
      <c r="AO28" s="1039"/>
      <c r="AP28" s="1039" t="s">
        <v>583</v>
      </c>
      <c r="AQ28" s="1039"/>
      <c r="AR28" s="1039"/>
      <c r="AS28" s="1039"/>
      <c r="AT28" s="1039"/>
      <c r="AU28" s="1039" t="s">
        <v>583</v>
      </c>
      <c r="AV28" s="1039"/>
      <c r="AW28" s="1039"/>
      <c r="AX28" s="1039"/>
      <c r="AY28" s="1039"/>
      <c r="AZ28" s="1039" t="s">
        <v>583</v>
      </c>
      <c r="BA28" s="1039"/>
      <c r="BB28" s="1039"/>
      <c r="BC28" s="1039"/>
      <c r="BD28" s="1039"/>
      <c r="BE28" s="1040"/>
      <c r="BF28" s="1040"/>
      <c r="BG28" s="1040"/>
      <c r="BH28" s="1040"/>
      <c r="BI28" s="1041"/>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411</v>
      </c>
      <c r="C29" s="1027"/>
      <c r="D29" s="1027"/>
      <c r="E29" s="1027"/>
      <c r="F29" s="1027"/>
      <c r="G29" s="1027"/>
      <c r="H29" s="1027"/>
      <c r="I29" s="1027"/>
      <c r="J29" s="1027"/>
      <c r="K29" s="1027"/>
      <c r="L29" s="1027"/>
      <c r="M29" s="1027"/>
      <c r="N29" s="1027"/>
      <c r="O29" s="1027"/>
      <c r="P29" s="1028"/>
      <c r="Q29" s="1034">
        <v>1650</v>
      </c>
      <c r="R29" s="1035"/>
      <c r="S29" s="1035"/>
      <c r="T29" s="1035"/>
      <c r="U29" s="1035"/>
      <c r="V29" s="1035">
        <v>1553</v>
      </c>
      <c r="W29" s="1035"/>
      <c r="X29" s="1035"/>
      <c r="Y29" s="1035"/>
      <c r="Z29" s="1035"/>
      <c r="AA29" s="1035">
        <v>96</v>
      </c>
      <c r="AB29" s="1035"/>
      <c r="AC29" s="1035"/>
      <c r="AD29" s="1035"/>
      <c r="AE29" s="1036"/>
      <c r="AF29" s="1031">
        <v>96</v>
      </c>
      <c r="AG29" s="1032"/>
      <c r="AH29" s="1032"/>
      <c r="AI29" s="1032"/>
      <c r="AJ29" s="1033"/>
      <c r="AK29" s="976">
        <v>245</v>
      </c>
      <c r="AL29" s="967"/>
      <c r="AM29" s="967"/>
      <c r="AN29" s="967"/>
      <c r="AO29" s="967"/>
      <c r="AP29" s="977" t="s">
        <v>584</v>
      </c>
      <c r="AQ29" s="975"/>
      <c r="AR29" s="975"/>
      <c r="AS29" s="975"/>
      <c r="AT29" s="976"/>
      <c r="AU29" s="977" t="s">
        <v>584</v>
      </c>
      <c r="AV29" s="975"/>
      <c r="AW29" s="975"/>
      <c r="AX29" s="975"/>
      <c r="AY29" s="976"/>
      <c r="AZ29" s="977" t="s">
        <v>584</v>
      </c>
      <c r="BA29" s="975"/>
      <c r="BB29" s="975"/>
      <c r="BC29" s="975"/>
      <c r="BD29" s="976"/>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412</v>
      </c>
      <c r="C30" s="1027"/>
      <c r="D30" s="1027"/>
      <c r="E30" s="1027"/>
      <c r="F30" s="1027"/>
      <c r="G30" s="1027"/>
      <c r="H30" s="1027"/>
      <c r="I30" s="1027"/>
      <c r="J30" s="1027"/>
      <c r="K30" s="1027"/>
      <c r="L30" s="1027"/>
      <c r="M30" s="1027"/>
      <c r="N30" s="1027"/>
      <c r="O30" s="1027"/>
      <c r="P30" s="1028"/>
      <c r="Q30" s="1034">
        <v>219</v>
      </c>
      <c r="R30" s="1035"/>
      <c r="S30" s="1035"/>
      <c r="T30" s="1035"/>
      <c r="U30" s="1035"/>
      <c r="V30" s="1035">
        <v>219</v>
      </c>
      <c r="W30" s="1035"/>
      <c r="X30" s="1035"/>
      <c r="Y30" s="1035"/>
      <c r="Z30" s="1035"/>
      <c r="AA30" s="1035">
        <v>1</v>
      </c>
      <c r="AB30" s="1035"/>
      <c r="AC30" s="1035"/>
      <c r="AD30" s="1035"/>
      <c r="AE30" s="1036"/>
      <c r="AF30" s="1031">
        <v>1</v>
      </c>
      <c r="AG30" s="1032"/>
      <c r="AH30" s="1032"/>
      <c r="AI30" s="1032"/>
      <c r="AJ30" s="1033"/>
      <c r="AK30" s="976">
        <v>55</v>
      </c>
      <c r="AL30" s="967"/>
      <c r="AM30" s="967"/>
      <c r="AN30" s="967"/>
      <c r="AO30" s="967"/>
      <c r="AP30" s="977" t="s">
        <v>584</v>
      </c>
      <c r="AQ30" s="975"/>
      <c r="AR30" s="975"/>
      <c r="AS30" s="975"/>
      <c r="AT30" s="976"/>
      <c r="AU30" s="977" t="s">
        <v>584</v>
      </c>
      <c r="AV30" s="975"/>
      <c r="AW30" s="975"/>
      <c r="AX30" s="975"/>
      <c r="AY30" s="976"/>
      <c r="AZ30" s="977" t="s">
        <v>584</v>
      </c>
      <c r="BA30" s="975"/>
      <c r="BB30" s="975"/>
      <c r="BC30" s="975"/>
      <c r="BD30" s="976"/>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413</v>
      </c>
      <c r="C31" s="1027"/>
      <c r="D31" s="1027"/>
      <c r="E31" s="1027"/>
      <c r="F31" s="1027"/>
      <c r="G31" s="1027"/>
      <c r="H31" s="1027"/>
      <c r="I31" s="1027"/>
      <c r="J31" s="1027"/>
      <c r="K31" s="1027"/>
      <c r="L31" s="1027"/>
      <c r="M31" s="1027"/>
      <c r="N31" s="1027"/>
      <c r="O31" s="1027"/>
      <c r="P31" s="1028"/>
      <c r="Q31" s="1034">
        <v>562</v>
      </c>
      <c r="R31" s="1035"/>
      <c r="S31" s="1035"/>
      <c r="T31" s="1035"/>
      <c r="U31" s="1035"/>
      <c r="V31" s="1035">
        <v>542</v>
      </c>
      <c r="W31" s="1035"/>
      <c r="X31" s="1035"/>
      <c r="Y31" s="1035"/>
      <c r="Z31" s="1035"/>
      <c r="AA31" s="1035">
        <v>19</v>
      </c>
      <c r="AB31" s="1035"/>
      <c r="AC31" s="1035"/>
      <c r="AD31" s="1035"/>
      <c r="AE31" s="1036"/>
      <c r="AF31" s="1031">
        <v>19</v>
      </c>
      <c r="AG31" s="1032"/>
      <c r="AH31" s="1032"/>
      <c r="AI31" s="1032"/>
      <c r="AJ31" s="1033"/>
      <c r="AK31" s="976">
        <v>152</v>
      </c>
      <c r="AL31" s="967"/>
      <c r="AM31" s="967"/>
      <c r="AN31" s="967"/>
      <c r="AO31" s="967"/>
      <c r="AP31" s="967">
        <v>1927</v>
      </c>
      <c r="AQ31" s="967"/>
      <c r="AR31" s="967"/>
      <c r="AS31" s="967"/>
      <c r="AT31" s="967"/>
      <c r="AU31" s="967">
        <v>1808</v>
      </c>
      <c r="AV31" s="967"/>
      <c r="AW31" s="967"/>
      <c r="AX31" s="967"/>
      <c r="AY31" s="967"/>
      <c r="AZ31" s="1037" t="s">
        <v>584</v>
      </c>
      <c r="BA31" s="1037"/>
      <c r="BB31" s="1037"/>
      <c r="BC31" s="1037"/>
      <c r="BD31" s="1037"/>
      <c r="BE31" s="968" t="s">
        <v>414</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415</v>
      </c>
      <c r="C32" s="1027"/>
      <c r="D32" s="1027"/>
      <c r="E32" s="1027"/>
      <c r="F32" s="1027"/>
      <c r="G32" s="1027"/>
      <c r="H32" s="1027"/>
      <c r="I32" s="1027"/>
      <c r="J32" s="1027"/>
      <c r="K32" s="1027"/>
      <c r="L32" s="1027"/>
      <c r="M32" s="1027"/>
      <c r="N32" s="1027"/>
      <c r="O32" s="1027"/>
      <c r="P32" s="1028"/>
      <c r="Q32" s="1034">
        <v>111</v>
      </c>
      <c r="R32" s="1035"/>
      <c r="S32" s="1035"/>
      <c r="T32" s="1035"/>
      <c r="U32" s="1035"/>
      <c r="V32" s="1035">
        <v>107</v>
      </c>
      <c r="W32" s="1035"/>
      <c r="X32" s="1035"/>
      <c r="Y32" s="1035"/>
      <c r="Z32" s="1035"/>
      <c r="AA32" s="1035">
        <v>5</v>
      </c>
      <c r="AB32" s="1035"/>
      <c r="AC32" s="1035"/>
      <c r="AD32" s="1035"/>
      <c r="AE32" s="1036"/>
      <c r="AF32" s="1031">
        <v>5</v>
      </c>
      <c r="AG32" s="1032"/>
      <c r="AH32" s="1032"/>
      <c r="AI32" s="1032"/>
      <c r="AJ32" s="1033"/>
      <c r="AK32" s="976">
        <v>73</v>
      </c>
      <c r="AL32" s="967"/>
      <c r="AM32" s="967"/>
      <c r="AN32" s="967"/>
      <c r="AO32" s="967"/>
      <c r="AP32" s="967">
        <v>440</v>
      </c>
      <c r="AQ32" s="967"/>
      <c r="AR32" s="967"/>
      <c r="AS32" s="967"/>
      <c r="AT32" s="967"/>
      <c r="AU32" s="967">
        <v>440</v>
      </c>
      <c r="AV32" s="967"/>
      <c r="AW32" s="967"/>
      <c r="AX32" s="967"/>
      <c r="AY32" s="967"/>
      <c r="AZ32" s="1037" t="s">
        <v>584</v>
      </c>
      <c r="BA32" s="1037"/>
      <c r="BB32" s="1037"/>
      <c r="BC32" s="1037"/>
      <c r="BD32" s="1037"/>
      <c r="BE32" s="968" t="s">
        <v>416</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417</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398</v>
      </c>
      <c r="B63" s="933" t="s">
        <v>418</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170</v>
      </c>
      <c r="AG63" s="955"/>
      <c r="AH63" s="955"/>
      <c r="AI63" s="955"/>
      <c r="AJ63" s="1018"/>
      <c r="AK63" s="1019"/>
      <c r="AL63" s="959"/>
      <c r="AM63" s="959"/>
      <c r="AN63" s="959"/>
      <c r="AO63" s="959"/>
      <c r="AP63" s="955">
        <v>2367</v>
      </c>
      <c r="AQ63" s="955"/>
      <c r="AR63" s="955"/>
      <c r="AS63" s="955"/>
      <c r="AT63" s="955"/>
      <c r="AU63" s="955">
        <v>2248</v>
      </c>
      <c r="AV63" s="955"/>
      <c r="AW63" s="955"/>
      <c r="AX63" s="955"/>
      <c r="AY63" s="955"/>
      <c r="AZ63" s="1013"/>
      <c r="BA63" s="1013"/>
      <c r="BB63" s="1013"/>
      <c r="BC63" s="1013"/>
      <c r="BD63" s="1013"/>
      <c r="BE63" s="956"/>
      <c r="BF63" s="956"/>
      <c r="BG63" s="956"/>
      <c r="BH63" s="956"/>
      <c r="BI63" s="957"/>
      <c r="BJ63" s="1014" t="s">
        <v>246</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420</v>
      </c>
      <c r="B66" s="992"/>
      <c r="C66" s="992"/>
      <c r="D66" s="992"/>
      <c r="E66" s="992"/>
      <c r="F66" s="992"/>
      <c r="G66" s="992"/>
      <c r="H66" s="992"/>
      <c r="I66" s="992"/>
      <c r="J66" s="992"/>
      <c r="K66" s="992"/>
      <c r="L66" s="992"/>
      <c r="M66" s="992"/>
      <c r="N66" s="992"/>
      <c r="O66" s="992"/>
      <c r="P66" s="993"/>
      <c r="Q66" s="997" t="s">
        <v>421</v>
      </c>
      <c r="R66" s="998"/>
      <c r="S66" s="998"/>
      <c r="T66" s="998"/>
      <c r="U66" s="999"/>
      <c r="V66" s="997" t="s">
        <v>422</v>
      </c>
      <c r="W66" s="998"/>
      <c r="X66" s="998"/>
      <c r="Y66" s="998"/>
      <c r="Z66" s="999"/>
      <c r="AA66" s="997" t="s">
        <v>423</v>
      </c>
      <c r="AB66" s="998"/>
      <c r="AC66" s="998"/>
      <c r="AD66" s="998"/>
      <c r="AE66" s="999"/>
      <c r="AF66" s="1003" t="s">
        <v>424</v>
      </c>
      <c r="AG66" s="1004"/>
      <c r="AH66" s="1004"/>
      <c r="AI66" s="1004"/>
      <c r="AJ66" s="1005"/>
      <c r="AK66" s="997" t="s">
        <v>406</v>
      </c>
      <c r="AL66" s="992"/>
      <c r="AM66" s="992"/>
      <c r="AN66" s="992"/>
      <c r="AO66" s="993"/>
      <c r="AP66" s="997" t="s">
        <v>425</v>
      </c>
      <c r="AQ66" s="998"/>
      <c r="AR66" s="998"/>
      <c r="AS66" s="998"/>
      <c r="AT66" s="999"/>
      <c r="AU66" s="997" t="s">
        <v>426</v>
      </c>
      <c r="AV66" s="998"/>
      <c r="AW66" s="998"/>
      <c r="AX66" s="998"/>
      <c r="AY66" s="999"/>
      <c r="AZ66" s="997" t="s">
        <v>386</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585</v>
      </c>
      <c r="C68" s="982"/>
      <c r="D68" s="982"/>
      <c r="E68" s="982"/>
      <c r="F68" s="982"/>
      <c r="G68" s="982"/>
      <c r="H68" s="982"/>
      <c r="I68" s="982"/>
      <c r="J68" s="982"/>
      <c r="K68" s="982"/>
      <c r="L68" s="982"/>
      <c r="M68" s="982"/>
      <c r="N68" s="982"/>
      <c r="O68" s="982"/>
      <c r="P68" s="983"/>
      <c r="Q68" s="984">
        <v>249</v>
      </c>
      <c r="R68" s="978"/>
      <c r="S68" s="978"/>
      <c r="T68" s="978"/>
      <c r="U68" s="978"/>
      <c r="V68" s="978">
        <v>217</v>
      </c>
      <c r="W68" s="978"/>
      <c r="X68" s="978"/>
      <c r="Y68" s="978"/>
      <c r="Z68" s="978"/>
      <c r="AA68" s="978">
        <v>32</v>
      </c>
      <c r="AB68" s="978"/>
      <c r="AC68" s="978"/>
      <c r="AD68" s="978"/>
      <c r="AE68" s="978"/>
      <c r="AF68" s="978">
        <v>32</v>
      </c>
      <c r="AG68" s="978"/>
      <c r="AH68" s="978"/>
      <c r="AI68" s="978"/>
      <c r="AJ68" s="978"/>
      <c r="AK68" s="978">
        <v>30</v>
      </c>
      <c r="AL68" s="978"/>
      <c r="AM68" s="978"/>
      <c r="AN68" s="978"/>
      <c r="AO68" s="978"/>
      <c r="AP68" s="978" t="s">
        <v>520</v>
      </c>
      <c r="AQ68" s="978"/>
      <c r="AR68" s="978"/>
      <c r="AS68" s="978"/>
      <c r="AT68" s="978"/>
      <c r="AU68" s="978" t="s">
        <v>520</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586</v>
      </c>
      <c r="C69" s="971"/>
      <c r="D69" s="971"/>
      <c r="E69" s="971"/>
      <c r="F69" s="971"/>
      <c r="G69" s="971"/>
      <c r="H69" s="971"/>
      <c r="I69" s="971"/>
      <c r="J69" s="971"/>
      <c r="K69" s="971"/>
      <c r="L69" s="971"/>
      <c r="M69" s="971"/>
      <c r="N69" s="971"/>
      <c r="O69" s="971"/>
      <c r="P69" s="972"/>
      <c r="Q69" s="973">
        <v>1693</v>
      </c>
      <c r="R69" s="967"/>
      <c r="S69" s="967"/>
      <c r="T69" s="967"/>
      <c r="U69" s="967"/>
      <c r="V69" s="967">
        <v>360</v>
      </c>
      <c r="W69" s="967"/>
      <c r="X69" s="967"/>
      <c r="Y69" s="967"/>
      <c r="Z69" s="967"/>
      <c r="AA69" s="967">
        <v>1333</v>
      </c>
      <c r="AB69" s="967"/>
      <c r="AC69" s="967"/>
      <c r="AD69" s="967"/>
      <c r="AE69" s="967"/>
      <c r="AF69" s="967">
        <v>1333</v>
      </c>
      <c r="AG69" s="967"/>
      <c r="AH69" s="967"/>
      <c r="AI69" s="967"/>
      <c r="AJ69" s="967"/>
      <c r="AK69" s="977" t="s">
        <v>520</v>
      </c>
      <c r="AL69" s="975"/>
      <c r="AM69" s="975"/>
      <c r="AN69" s="975"/>
      <c r="AO69" s="976"/>
      <c r="AP69" s="967">
        <v>1896</v>
      </c>
      <c r="AQ69" s="967"/>
      <c r="AR69" s="967"/>
      <c r="AS69" s="967"/>
      <c r="AT69" s="967"/>
      <c r="AU69" s="967">
        <v>903</v>
      </c>
      <c r="AV69" s="967"/>
      <c r="AW69" s="967"/>
      <c r="AX69" s="967"/>
      <c r="AY69" s="967"/>
      <c r="AZ69" s="968" t="s">
        <v>587</v>
      </c>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588</v>
      </c>
      <c r="C70" s="971"/>
      <c r="D70" s="971"/>
      <c r="E70" s="971"/>
      <c r="F70" s="971"/>
      <c r="G70" s="971"/>
      <c r="H70" s="971"/>
      <c r="I70" s="971"/>
      <c r="J70" s="971"/>
      <c r="K70" s="971"/>
      <c r="L70" s="971"/>
      <c r="M70" s="971"/>
      <c r="N70" s="971"/>
      <c r="O70" s="971"/>
      <c r="P70" s="972"/>
      <c r="Q70" s="973">
        <v>8141</v>
      </c>
      <c r="R70" s="967"/>
      <c r="S70" s="967"/>
      <c r="T70" s="967"/>
      <c r="U70" s="967"/>
      <c r="V70" s="967">
        <v>7919</v>
      </c>
      <c r="W70" s="967"/>
      <c r="X70" s="967"/>
      <c r="Y70" s="967"/>
      <c r="Z70" s="967"/>
      <c r="AA70" s="967">
        <v>222</v>
      </c>
      <c r="AB70" s="967"/>
      <c r="AC70" s="967"/>
      <c r="AD70" s="967"/>
      <c r="AE70" s="967"/>
      <c r="AF70" s="967">
        <v>222</v>
      </c>
      <c r="AG70" s="967"/>
      <c r="AH70" s="967"/>
      <c r="AI70" s="967"/>
      <c r="AJ70" s="967"/>
      <c r="AK70" s="967">
        <v>4</v>
      </c>
      <c r="AL70" s="967"/>
      <c r="AM70" s="967"/>
      <c r="AN70" s="967"/>
      <c r="AO70" s="967"/>
      <c r="AP70" s="977" t="s">
        <v>520</v>
      </c>
      <c r="AQ70" s="975"/>
      <c r="AR70" s="975"/>
      <c r="AS70" s="975"/>
      <c r="AT70" s="976"/>
      <c r="AU70" s="977" t="s">
        <v>520</v>
      </c>
      <c r="AV70" s="975"/>
      <c r="AW70" s="975"/>
      <c r="AX70" s="975"/>
      <c r="AY70" s="976"/>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589</v>
      </c>
      <c r="C71" s="971"/>
      <c r="D71" s="971"/>
      <c r="E71" s="971"/>
      <c r="F71" s="971"/>
      <c r="G71" s="971"/>
      <c r="H71" s="971"/>
      <c r="I71" s="971"/>
      <c r="J71" s="971"/>
      <c r="K71" s="971"/>
      <c r="L71" s="971"/>
      <c r="M71" s="971"/>
      <c r="N71" s="971"/>
      <c r="O71" s="971"/>
      <c r="P71" s="972"/>
      <c r="Q71" s="973">
        <v>22</v>
      </c>
      <c r="R71" s="967"/>
      <c r="S71" s="967"/>
      <c r="T71" s="967"/>
      <c r="U71" s="967"/>
      <c r="V71" s="967">
        <v>16</v>
      </c>
      <c r="W71" s="967"/>
      <c r="X71" s="967"/>
      <c r="Y71" s="967"/>
      <c r="Z71" s="967"/>
      <c r="AA71" s="967">
        <v>6</v>
      </c>
      <c r="AB71" s="967"/>
      <c r="AC71" s="967"/>
      <c r="AD71" s="967"/>
      <c r="AE71" s="967"/>
      <c r="AF71" s="967">
        <v>6</v>
      </c>
      <c r="AG71" s="967"/>
      <c r="AH71" s="967"/>
      <c r="AI71" s="967"/>
      <c r="AJ71" s="967"/>
      <c r="AK71" s="967">
        <v>4</v>
      </c>
      <c r="AL71" s="967"/>
      <c r="AM71" s="967"/>
      <c r="AN71" s="967"/>
      <c r="AO71" s="967"/>
      <c r="AP71" s="977" t="s">
        <v>520</v>
      </c>
      <c r="AQ71" s="975"/>
      <c r="AR71" s="975"/>
      <c r="AS71" s="975"/>
      <c r="AT71" s="976"/>
      <c r="AU71" s="977" t="s">
        <v>520</v>
      </c>
      <c r="AV71" s="975"/>
      <c r="AW71" s="975"/>
      <c r="AX71" s="975"/>
      <c r="AY71" s="976"/>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590</v>
      </c>
      <c r="C72" s="971"/>
      <c r="D72" s="971"/>
      <c r="E72" s="971"/>
      <c r="F72" s="971"/>
      <c r="G72" s="971"/>
      <c r="H72" s="971"/>
      <c r="I72" s="971"/>
      <c r="J72" s="971"/>
      <c r="K72" s="971"/>
      <c r="L72" s="971"/>
      <c r="M72" s="971"/>
      <c r="N72" s="971"/>
      <c r="O72" s="971"/>
      <c r="P72" s="972"/>
      <c r="Q72" s="973">
        <v>160</v>
      </c>
      <c r="R72" s="967"/>
      <c r="S72" s="967"/>
      <c r="T72" s="967"/>
      <c r="U72" s="967"/>
      <c r="V72" s="967">
        <v>153</v>
      </c>
      <c r="W72" s="967"/>
      <c r="X72" s="967"/>
      <c r="Y72" s="967"/>
      <c r="Z72" s="967"/>
      <c r="AA72" s="967">
        <v>8</v>
      </c>
      <c r="AB72" s="967"/>
      <c r="AC72" s="967"/>
      <c r="AD72" s="967"/>
      <c r="AE72" s="967"/>
      <c r="AF72" s="967">
        <v>8</v>
      </c>
      <c r="AG72" s="967"/>
      <c r="AH72" s="967"/>
      <c r="AI72" s="967"/>
      <c r="AJ72" s="967"/>
      <c r="AK72" s="967">
        <v>33</v>
      </c>
      <c r="AL72" s="967"/>
      <c r="AM72" s="967"/>
      <c r="AN72" s="967"/>
      <c r="AO72" s="967"/>
      <c r="AP72" s="977" t="s">
        <v>520</v>
      </c>
      <c r="AQ72" s="975"/>
      <c r="AR72" s="975"/>
      <c r="AS72" s="975"/>
      <c r="AT72" s="976"/>
      <c r="AU72" s="977" t="s">
        <v>520</v>
      </c>
      <c r="AV72" s="975"/>
      <c r="AW72" s="975"/>
      <c r="AX72" s="975"/>
      <c r="AY72" s="976"/>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591</v>
      </c>
      <c r="C73" s="971"/>
      <c r="D73" s="971"/>
      <c r="E73" s="971"/>
      <c r="F73" s="971"/>
      <c r="G73" s="971"/>
      <c r="H73" s="971"/>
      <c r="I73" s="971"/>
      <c r="J73" s="971"/>
      <c r="K73" s="971"/>
      <c r="L73" s="971"/>
      <c r="M73" s="971"/>
      <c r="N73" s="971"/>
      <c r="O73" s="971"/>
      <c r="P73" s="972"/>
      <c r="Q73" s="973">
        <v>227759</v>
      </c>
      <c r="R73" s="967"/>
      <c r="S73" s="967"/>
      <c r="T73" s="967"/>
      <c r="U73" s="967"/>
      <c r="V73" s="967">
        <v>221002</v>
      </c>
      <c r="W73" s="967"/>
      <c r="X73" s="967"/>
      <c r="Y73" s="967"/>
      <c r="Z73" s="967"/>
      <c r="AA73" s="967">
        <v>6757</v>
      </c>
      <c r="AB73" s="967"/>
      <c r="AC73" s="967"/>
      <c r="AD73" s="967"/>
      <c r="AE73" s="967"/>
      <c r="AF73" s="967">
        <v>6757</v>
      </c>
      <c r="AG73" s="967"/>
      <c r="AH73" s="967"/>
      <c r="AI73" s="967"/>
      <c r="AJ73" s="967"/>
      <c r="AK73" s="977">
        <v>10</v>
      </c>
      <c r="AL73" s="975"/>
      <c r="AM73" s="975"/>
      <c r="AN73" s="975"/>
      <c r="AO73" s="976"/>
      <c r="AP73" s="977" t="s">
        <v>520</v>
      </c>
      <c r="AQ73" s="975"/>
      <c r="AR73" s="975"/>
      <c r="AS73" s="975"/>
      <c r="AT73" s="976"/>
      <c r="AU73" s="977" t="s">
        <v>520</v>
      </c>
      <c r="AV73" s="975"/>
      <c r="AW73" s="975"/>
      <c r="AX73" s="975"/>
      <c r="AY73" s="976"/>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592</v>
      </c>
      <c r="C74" s="971"/>
      <c r="D74" s="971"/>
      <c r="E74" s="971"/>
      <c r="F74" s="971"/>
      <c r="G74" s="971"/>
      <c r="H74" s="971"/>
      <c r="I74" s="971"/>
      <c r="J74" s="971"/>
      <c r="K74" s="971"/>
      <c r="L74" s="971"/>
      <c r="M74" s="971"/>
      <c r="N74" s="971"/>
      <c r="O74" s="971"/>
      <c r="P74" s="972"/>
      <c r="Q74" s="973">
        <v>3297</v>
      </c>
      <c r="R74" s="967"/>
      <c r="S74" s="967"/>
      <c r="T74" s="967"/>
      <c r="U74" s="967"/>
      <c r="V74" s="967">
        <v>3024</v>
      </c>
      <c r="W74" s="967"/>
      <c r="X74" s="967"/>
      <c r="Y74" s="967"/>
      <c r="Z74" s="967"/>
      <c r="AA74" s="967">
        <v>272</v>
      </c>
      <c r="AB74" s="967"/>
      <c r="AC74" s="967"/>
      <c r="AD74" s="967"/>
      <c r="AE74" s="967"/>
      <c r="AF74" s="967">
        <v>272</v>
      </c>
      <c r="AG74" s="967"/>
      <c r="AH74" s="967"/>
      <c r="AI74" s="967"/>
      <c r="AJ74" s="967"/>
      <c r="AK74" s="977" t="s">
        <v>520</v>
      </c>
      <c r="AL74" s="975"/>
      <c r="AM74" s="975"/>
      <c r="AN74" s="975"/>
      <c r="AO74" s="976"/>
      <c r="AP74" s="967">
        <v>2056</v>
      </c>
      <c r="AQ74" s="967"/>
      <c r="AR74" s="967"/>
      <c r="AS74" s="967"/>
      <c r="AT74" s="967"/>
      <c r="AU74" s="967">
        <v>306</v>
      </c>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593</v>
      </c>
      <c r="C75" s="971"/>
      <c r="D75" s="971"/>
      <c r="E75" s="971"/>
      <c r="F75" s="971"/>
      <c r="G75" s="971"/>
      <c r="H75" s="971"/>
      <c r="I75" s="971"/>
      <c r="J75" s="971"/>
      <c r="K75" s="971"/>
      <c r="L75" s="971"/>
      <c r="M75" s="971"/>
      <c r="N75" s="971"/>
      <c r="O75" s="971"/>
      <c r="P75" s="972"/>
      <c r="Q75" s="974">
        <v>1059</v>
      </c>
      <c r="R75" s="975"/>
      <c r="S75" s="975"/>
      <c r="T75" s="975"/>
      <c r="U75" s="976"/>
      <c r="V75" s="977">
        <v>1011</v>
      </c>
      <c r="W75" s="975"/>
      <c r="X75" s="975"/>
      <c r="Y75" s="975"/>
      <c r="Z75" s="976"/>
      <c r="AA75" s="977">
        <v>47</v>
      </c>
      <c r="AB75" s="975"/>
      <c r="AC75" s="975"/>
      <c r="AD75" s="975"/>
      <c r="AE75" s="976"/>
      <c r="AF75" s="977">
        <v>47</v>
      </c>
      <c r="AG75" s="975"/>
      <c r="AH75" s="975"/>
      <c r="AI75" s="975"/>
      <c r="AJ75" s="976"/>
      <c r="AK75" s="977" t="s">
        <v>520</v>
      </c>
      <c r="AL75" s="975"/>
      <c r="AM75" s="975"/>
      <c r="AN75" s="975"/>
      <c r="AO75" s="976"/>
      <c r="AP75" s="977">
        <v>1085</v>
      </c>
      <c r="AQ75" s="975"/>
      <c r="AR75" s="975"/>
      <c r="AS75" s="975"/>
      <c r="AT75" s="976"/>
      <c r="AU75" s="977">
        <v>149</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594</v>
      </c>
      <c r="C76" s="971"/>
      <c r="D76" s="971"/>
      <c r="E76" s="971"/>
      <c r="F76" s="971"/>
      <c r="G76" s="971"/>
      <c r="H76" s="971"/>
      <c r="I76" s="971"/>
      <c r="J76" s="971"/>
      <c r="K76" s="971"/>
      <c r="L76" s="971"/>
      <c r="M76" s="971"/>
      <c r="N76" s="971"/>
      <c r="O76" s="971"/>
      <c r="P76" s="972"/>
      <c r="Q76" s="974">
        <v>3</v>
      </c>
      <c r="R76" s="975"/>
      <c r="S76" s="975"/>
      <c r="T76" s="975"/>
      <c r="U76" s="976"/>
      <c r="V76" s="977">
        <v>1</v>
      </c>
      <c r="W76" s="975"/>
      <c r="X76" s="975"/>
      <c r="Y76" s="975"/>
      <c r="Z76" s="976"/>
      <c r="AA76" s="977">
        <v>1</v>
      </c>
      <c r="AB76" s="975"/>
      <c r="AC76" s="975"/>
      <c r="AD76" s="975"/>
      <c r="AE76" s="976"/>
      <c r="AF76" s="977">
        <v>1</v>
      </c>
      <c r="AG76" s="975"/>
      <c r="AH76" s="975"/>
      <c r="AI76" s="975"/>
      <c r="AJ76" s="976"/>
      <c r="AK76" s="977" t="s">
        <v>520</v>
      </c>
      <c r="AL76" s="975"/>
      <c r="AM76" s="975"/>
      <c r="AN76" s="975"/>
      <c r="AO76" s="976"/>
      <c r="AP76" s="977" t="s">
        <v>520</v>
      </c>
      <c r="AQ76" s="975"/>
      <c r="AR76" s="975"/>
      <c r="AS76" s="975"/>
      <c r="AT76" s="976"/>
      <c r="AU76" s="977" t="s">
        <v>520</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t="s">
        <v>595</v>
      </c>
      <c r="C77" s="971"/>
      <c r="D77" s="971"/>
      <c r="E77" s="971"/>
      <c r="F77" s="971"/>
      <c r="G77" s="971"/>
      <c r="H77" s="971"/>
      <c r="I77" s="971"/>
      <c r="J77" s="971"/>
      <c r="K77" s="971"/>
      <c r="L77" s="971"/>
      <c r="M77" s="971"/>
      <c r="N77" s="971"/>
      <c r="O77" s="971"/>
      <c r="P77" s="972"/>
      <c r="Q77" s="974">
        <v>17</v>
      </c>
      <c r="R77" s="975"/>
      <c r="S77" s="975"/>
      <c r="T77" s="975"/>
      <c r="U77" s="976"/>
      <c r="V77" s="977">
        <v>11</v>
      </c>
      <c r="W77" s="975"/>
      <c r="X77" s="975"/>
      <c r="Y77" s="975"/>
      <c r="Z77" s="976"/>
      <c r="AA77" s="977">
        <v>6</v>
      </c>
      <c r="AB77" s="975"/>
      <c r="AC77" s="975"/>
      <c r="AD77" s="975"/>
      <c r="AE77" s="976"/>
      <c r="AF77" s="977">
        <v>6</v>
      </c>
      <c r="AG77" s="975"/>
      <c r="AH77" s="975"/>
      <c r="AI77" s="975"/>
      <c r="AJ77" s="976"/>
      <c r="AK77" s="977" t="s">
        <v>520</v>
      </c>
      <c r="AL77" s="975"/>
      <c r="AM77" s="975"/>
      <c r="AN77" s="975"/>
      <c r="AO77" s="976"/>
      <c r="AP77" s="977" t="s">
        <v>520</v>
      </c>
      <c r="AQ77" s="975"/>
      <c r="AR77" s="975"/>
      <c r="AS77" s="975"/>
      <c r="AT77" s="976"/>
      <c r="AU77" s="977" t="s">
        <v>520</v>
      </c>
      <c r="AV77" s="975"/>
      <c r="AW77" s="975"/>
      <c r="AX77" s="975"/>
      <c r="AY77" s="976"/>
      <c r="AZ77" s="968" t="s">
        <v>596</v>
      </c>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398</v>
      </c>
      <c r="B88" s="933" t="s">
        <v>427</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8684</v>
      </c>
      <c r="AG88" s="955"/>
      <c r="AH88" s="955"/>
      <c r="AI88" s="955"/>
      <c r="AJ88" s="955"/>
      <c r="AK88" s="959"/>
      <c r="AL88" s="959"/>
      <c r="AM88" s="959"/>
      <c r="AN88" s="959"/>
      <c r="AO88" s="959"/>
      <c r="AP88" s="955">
        <v>5037</v>
      </c>
      <c r="AQ88" s="955"/>
      <c r="AR88" s="955"/>
      <c r="AS88" s="955"/>
      <c r="AT88" s="955"/>
      <c r="AU88" s="955">
        <v>1358</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398</v>
      </c>
      <c r="BR102" s="933" t="s">
        <v>428</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50</v>
      </c>
      <c r="CS102" s="949"/>
      <c r="CT102" s="949"/>
      <c r="CU102" s="949"/>
      <c r="CV102" s="950"/>
      <c r="CW102" s="948">
        <v>17</v>
      </c>
      <c r="CX102" s="949"/>
      <c r="CY102" s="949"/>
      <c r="CZ102" s="949"/>
      <c r="DA102" s="950"/>
      <c r="DB102" s="948" t="s">
        <v>520</v>
      </c>
      <c r="DC102" s="949"/>
      <c r="DD102" s="949"/>
      <c r="DE102" s="949"/>
      <c r="DF102" s="950"/>
      <c r="DG102" s="948" t="s">
        <v>520</v>
      </c>
      <c r="DH102" s="949"/>
      <c r="DI102" s="949"/>
      <c r="DJ102" s="949"/>
      <c r="DK102" s="950"/>
      <c r="DL102" s="948" t="s">
        <v>520</v>
      </c>
      <c r="DM102" s="949"/>
      <c r="DN102" s="949"/>
      <c r="DO102" s="949"/>
      <c r="DP102" s="950"/>
      <c r="DQ102" s="948" t="s">
        <v>520</v>
      </c>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429</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430</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433</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434</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435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436</v>
      </c>
      <c r="AB109" s="892"/>
      <c r="AC109" s="892"/>
      <c r="AD109" s="892"/>
      <c r="AE109" s="893"/>
      <c r="AF109" s="894" t="s">
        <v>437</v>
      </c>
      <c r="AG109" s="892"/>
      <c r="AH109" s="892"/>
      <c r="AI109" s="892"/>
      <c r="AJ109" s="893"/>
      <c r="AK109" s="894" t="s">
        <v>313</v>
      </c>
      <c r="AL109" s="892"/>
      <c r="AM109" s="892"/>
      <c r="AN109" s="892"/>
      <c r="AO109" s="893"/>
      <c r="AP109" s="894" t="s">
        <v>438</v>
      </c>
      <c r="AQ109" s="892"/>
      <c r="AR109" s="892"/>
      <c r="AS109" s="892"/>
      <c r="AT109" s="925"/>
      <c r="AU109" s="891" t="s">
        <v>435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436</v>
      </c>
      <c r="BR109" s="892"/>
      <c r="BS109" s="892"/>
      <c r="BT109" s="892"/>
      <c r="BU109" s="893"/>
      <c r="BV109" s="894" t="s">
        <v>437</v>
      </c>
      <c r="BW109" s="892"/>
      <c r="BX109" s="892"/>
      <c r="BY109" s="892"/>
      <c r="BZ109" s="893"/>
      <c r="CA109" s="894" t="s">
        <v>313</v>
      </c>
      <c r="CB109" s="892"/>
      <c r="CC109" s="892"/>
      <c r="CD109" s="892"/>
      <c r="CE109" s="893"/>
      <c r="CF109" s="932" t="s">
        <v>438</v>
      </c>
      <c r="CG109" s="932"/>
      <c r="CH109" s="932"/>
      <c r="CI109" s="932"/>
      <c r="CJ109" s="932"/>
      <c r="CK109" s="894" t="s">
        <v>439</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436</v>
      </c>
      <c r="DH109" s="892"/>
      <c r="DI109" s="892"/>
      <c r="DJ109" s="892"/>
      <c r="DK109" s="893"/>
      <c r="DL109" s="894" t="s">
        <v>437</v>
      </c>
      <c r="DM109" s="892"/>
      <c r="DN109" s="892"/>
      <c r="DO109" s="892"/>
      <c r="DP109" s="893"/>
      <c r="DQ109" s="894" t="s">
        <v>313</v>
      </c>
      <c r="DR109" s="892"/>
      <c r="DS109" s="892"/>
      <c r="DT109" s="892"/>
      <c r="DU109" s="893"/>
      <c r="DV109" s="894" t="s">
        <v>438</v>
      </c>
      <c r="DW109" s="892"/>
      <c r="DX109" s="892"/>
      <c r="DY109" s="892"/>
      <c r="DZ109" s="925"/>
    </row>
    <row r="110" spans="1:131" s="221" customFormat="1" ht="26.25" customHeight="1" x14ac:dyDescent="0.15">
      <c r="A110" s="803" t="s">
        <v>440</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718669</v>
      </c>
      <c r="AB110" s="885"/>
      <c r="AC110" s="885"/>
      <c r="AD110" s="885"/>
      <c r="AE110" s="886"/>
      <c r="AF110" s="887">
        <v>714793</v>
      </c>
      <c r="AG110" s="885"/>
      <c r="AH110" s="885"/>
      <c r="AI110" s="885"/>
      <c r="AJ110" s="886"/>
      <c r="AK110" s="887">
        <v>714154</v>
      </c>
      <c r="AL110" s="885"/>
      <c r="AM110" s="885"/>
      <c r="AN110" s="885"/>
      <c r="AO110" s="886"/>
      <c r="AP110" s="888">
        <v>14.3</v>
      </c>
      <c r="AQ110" s="889"/>
      <c r="AR110" s="889"/>
      <c r="AS110" s="889"/>
      <c r="AT110" s="890"/>
      <c r="AU110" s="926" t="s">
        <v>73</v>
      </c>
      <c r="AV110" s="927"/>
      <c r="AW110" s="927"/>
      <c r="AX110" s="927"/>
      <c r="AY110" s="927"/>
      <c r="AZ110" s="856" t="s">
        <v>441</v>
      </c>
      <c r="BA110" s="804"/>
      <c r="BB110" s="804"/>
      <c r="BC110" s="804"/>
      <c r="BD110" s="804"/>
      <c r="BE110" s="804"/>
      <c r="BF110" s="804"/>
      <c r="BG110" s="804"/>
      <c r="BH110" s="804"/>
      <c r="BI110" s="804"/>
      <c r="BJ110" s="804"/>
      <c r="BK110" s="804"/>
      <c r="BL110" s="804"/>
      <c r="BM110" s="804"/>
      <c r="BN110" s="804"/>
      <c r="BO110" s="804"/>
      <c r="BP110" s="805"/>
      <c r="BQ110" s="857">
        <v>6674016</v>
      </c>
      <c r="BR110" s="838"/>
      <c r="BS110" s="838"/>
      <c r="BT110" s="838"/>
      <c r="BU110" s="838"/>
      <c r="BV110" s="838">
        <v>6394675</v>
      </c>
      <c r="BW110" s="838"/>
      <c r="BX110" s="838"/>
      <c r="BY110" s="838"/>
      <c r="BZ110" s="838"/>
      <c r="CA110" s="838">
        <v>5934028</v>
      </c>
      <c r="CB110" s="838"/>
      <c r="CC110" s="838"/>
      <c r="CD110" s="838"/>
      <c r="CE110" s="838"/>
      <c r="CF110" s="862">
        <v>118.5</v>
      </c>
      <c r="CG110" s="863"/>
      <c r="CH110" s="863"/>
      <c r="CI110" s="863"/>
      <c r="CJ110" s="863"/>
      <c r="CK110" s="922" t="s">
        <v>442</v>
      </c>
      <c r="CL110" s="815"/>
      <c r="CM110" s="856" t="s">
        <v>443</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444</v>
      </c>
      <c r="DH110" s="838"/>
      <c r="DI110" s="838"/>
      <c r="DJ110" s="838"/>
      <c r="DK110" s="838"/>
      <c r="DL110" s="838" t="s">
        <v>444</v>
      </c>
      <c r="DM110" s="838"/>
      <c r="DN110" s="838"/>
      <c r="DO110" s="838"/>
      <c r="DP110" s="838"/>
      <c r="DQ110" s="838" t="s">
        <v>444</v>
      </c>
      <c r="DR110" s="838"/>
      <c r="DS110" s="838"/>
      <c r="DT110" s="838"/>
      <c r="DU110" s="838"/>
      <c r="DV110" s="839" t="s">
        <v>444</v>
      </c>
      <c r="DW110" s="839"/>
      <c r="DX110" s="839"/>
      <c r="DY110" s="839"/>
      <c r="DZ110" s="840"/>
    </row>
    <row r="111" spans="1:131" s="221" customFormat="1" ht="26.25" customHeight="1" x14ac:dyDescent="0.15">
      <c r="A111" s="770" t="s">
        <v>445</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444</v>
      </c>
      <c r="AB111" s="915"/>
      <c r="AC111" s="915"/>
      <c r="AD111" s="915"/>
      <c r="AE111" s="916"/>
      <c r="AF111" s="917" t="s">
        <v>246</v>
      </c>
      <c r="AG111" s="915"/>
      <c r="AH111" s="915"/>
      <c r="AI111" s="915"/>
      <c r="AJ111" s="916"/>
      <c r="AK111" s="917" t="s">
        <v>246</v>
      </c>
      <c r="AL111" s="915"/>
      <c r="AM111" s="915"/>
      <c r="AN111" s="915"/>
      <c r="AO111" s="916"/>
      <c r="AP111" s="918" t="s">
        <v>246</v>
      </c>
      <c r="AQ111" s="919"/>
      <c r="AR111" s="919"/>
      <c r="AS111" s="919"/>
      <c r="AT111" s="920"/>
      <c r="AU111" s="928"/>
      <c r="AV111" s="929"/>
      <c r="AW111" s="929"/>
      <c r="AX111" s="929"/>
      <c r="AY111" s="929"/>
      <c r="AZ111" s="811" t="s">
        <v>446</v>
      </c>
      <c r="BA111" s="748"/>
      <c r="BB111" s="748"/>
      <c r="BC111" s="748"/>
      <c r="BD111" s="748"/>
      <c r="BE111" s="748"/>
      <c r="BF111" s="748"/>
      <c r="BG111" s="748"/>
      <c r="BH111" s="748"/>
      <c r="BI111" s="748"/>
      <c r="BJ111" s="748"/>
      <c r="BK111" s="748"/>
      <c r="BL111" s="748"/>
      <c r="BM111" s="748"/>
      <c r="BN111" s="748"/>
      <c r="BO111" s="748"/>
      <c r="BP111" s="749"/>
      <c r="BQ111" s="812" t="s">
        <v>246</v>
      </c>
      <c r="BR111" s="813"/>
      <c r="BS111" s="813"/>
      <c r="BT111" s="813"/>
      <c r="BU111" s="813"/>
      <c r="BV111" s="813" t="s">
        <v>444</v>
      </c>
      <c r="BW111" s="813"/>
      <c r="BX111" s="813"/>
      <c r="BY111" s="813"/>
      <c r="BZ111" s="813"/>
      <c r="CA111" s="813" t="s">
        <v>444</v>
      </c>
      <c r="CB111" s="813"/>
      <c r="CC111" s="813"/>
      <c r="CD111" s="813"/>
      <c r="CE111" s="813"/>
      <c r="CF111" s="871" t="s">
        <v>447</v>
      </c>
      <c r="CG111" s="872"/>
      <c r="CH111" s="872"/>
      <c r="CI111" s="872"/>
      <c r="CJ111" s="872"/>
      <c r="CK111" s="923"/>
      <c r="CL111" s="817"/>
      <c r="CM111" s="811" t="s">
        <v>448</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444</v>
      </c>
      <c r="DH111" s="813"/>
      <c r="DI111" s="813"/>
      <c r="DJ111" s="813"/>
      <c r="DK111" s="813"/>
      <c r="DL111" s="813" t="s">
        <v>246</v>
      </c>
      <c r="DM111" s="813"/>
      <c r="DN111" s="813"/>
      <c r="DO111" s="813"/>
      <c r="DP111" s="813"/>
      <c r="DQ111" s="813" t="s">
        <v>246</v>
      </c>
      <c r="DR111" s="813"/>
      <c r="DS111" s="813"/>
      <c r="DT111" s="813"/>
      <c r="DU111" s="813"/>
      <c r="DV111" s="790" t="s">
        <v>444</v>
      </c>
      <c r="DW111" s="790"/>
      <c r="DX111" s="790"/>
      <c r="DY111" s="790"/>
      <c r="DZ111" s="791"/>
    </row>
    <row r="112" spans="1:131" s="221" customFormat="1" ht="26.25" customHeight="1" x14ac:dyDescent="0.15">
      <c r="A112" s="908" t="s">
        <v>449</v>
      </c>
      <c r="B112" s="909"/>
      <c r="C112" s="748" t="s">
        <v>450</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246</v>
      </c>
      <c r="AB112" s="776"/>
      <c r="AC112" s="776"/>
      <c r="AD112" s="776"/>
      <c r="AE112" s="777"/>
      <c r="AF112" s="778" t="s">
        <v>246</v>
      </c>
      <c r="AG112" s="776"/>
      <c r="AH112" s="776"/>
      <c r="AI112" s="776"/>
      <c r="AJ112" s="777"/>
      <c r="AK112" s="778" t="s">
        <v>447</v>
      </c>
      <c r="AL112" s="776"/>
      <c r="AM112" s="776"/>
      <c r="AN112" s="776"/>
      <c r="AO112" s="777"/>
      <c r="AP112" s="820" t="s">
        <v>246</v>
      </c>
      <c r="AQ112" s="821"/>
      <c r="AR112" s="821"/>
      <c r="AS112" s="821"/>
      <c r="AT112" s="822"/>
      <c r="AU112" s="928"/>
      <c r="AV112" s="929"/>
      <c r="AW112" s="929"/>
      <c r="AX112" s="929"/>
      <c r="AY112" s="929"/>
      <c r="AZ112" s="811" t="s">
        <v>451</v>
      </c>
      <c r="BA112" s="748"/>
      <c r="BB112" s="748"/>
      <c r="BC112" s="748"/>
      <c r="BD112" s="748"/>
      <c r="BE112" s="748"/>
      <c r="BF112" s="748"/>
      <c r="BG112" s="748"/>
      <c r="BH112" s="748"/>
      <c r="BI112" s="748"/>
      <c r="BJ112" s="748"/>
      <c r="BK112" s="748"/>
      <c r="BL112" s="748"/>
      <c r="BM112" s="748"/>
      <c r="BN112" s="748"/>
      <c r="BO112" s="748"/>
      <c r="BP112" s="749"/>
      <c r="BQ112" s="812">
        <v>2347280</v>
      </c>
      <c r="BR112" s="813"/>
      <c r="BS112" s="813"/>
      <c r="BT112" s="813"/>
      <c r="BU112" s="813"/>
      <c r="BV112" s="813">
        <v>2266659</v>
      </c>
      <c r="BW112" s="813"/>
      <c r="BX112" s="813"/>
      <c r="BY112" s="813"/>
      <c r="BZ112" s="813"/>
      <c r="CA112" s="813">
        <v>2248079</v>
      </c>
      <c r="CB112" s="813"/>
      <c r="CC112" s="813"/>
      <c r="CD112" s="813"/>
      <c r="CE112" s="813"/>
      <c r="CF112" s="871">
        <v>44.9</v>
      </c>
      <c r="CG112" s="872"/>
      <c r="CH112" s="872"/>
      <c r="CI112" s="872"/>
      <c r="CJ112" s="872"/>
      <c r="CK112" s="923"/>
      <c r="CL112" s="817"/>
      <c r="CM112" s="811" t="s">
        <v>452</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246</v>
      </c>
      <c r="DH112" s="813"/>
      <c r="DI112" s="813"/>
      <c r="DJ112" s="813"/>
      <c r="DK112" s="813"/>
      <c r="DL112" s="813" t="s">
        <v>447</v>
      </c>
      <c r="DM112" s="813"/>
      <c r="DN112" s="813"/>
      <c r="DO112" s="813"/>
      <c r="DP112" s="813"/>
      <c r="DQ112" s="813" t="s">
        <v>444</v>
      </c>
      <c r="DR112" s="813"/>
      <c r="DS112" s="813"/>
      <c r="DT112" s="813"/>
      <c r="DU112" s="813"/>
      <c r="DV112" s="790" t="s">
        <v>246</v>
      </c>
      <c r="DW112" s="790"/>
      <c r="DX112" s="790"/>
      <c r="DY112" s="790"/>
      <c r="DZ112" s="791"/>
    </row>
    <row r="113" spans="1:130" s="221" customFormat="1" ht="26.25" customHeight="1" x14ac:dyDescent="0.15">
      <c r="A113" s="910"/>
      <c r="B113" s="911"/>
      <c r="C113" s="748" t="s">
        <v>453</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187117</v>
      </c>
      <c r="AB113" s="915"/>
      <c r="AC113" s="915"/>
      <c r="AD113" s="915"/>
      <c r="AE113" s="916"/>
      <c r="AF113" s="917">
        <v>182460</v>
      </c>
      <c r="AG113" s="915"/>
      <c r="AH113" s="915"/>
      <c r="AI113" s="915"/>
      <c r="AJ113" s="916"/>
      <c r="AK113" s="917">
        <v>179573</v>
      </c>
      <c r="AL113" s="915"/>
      <c r="AM113" s="915"/>
      <c r="AN113" s="915"/>
      <c r="AO113" s="916"/>
      <c r="AP113" s="918">
        <v>3.6</v>
      </c>
      <c r="AQ113" s="919"/>
      <c r="AR113" s="919"/>
      <c r="AS113" s="919"/>
      <c r="AT113" s="920"/>
      <c r="AU113" s="928"/>
      <c r="AV113" s="929"/>
      <c r="AW113" s="929"/>
      <c r="AX113" s="929"/>
      <c r="AY113" s="929"/>
      <c r="AZ113" s="811" t="s">
        <v>454</v>
      </c>
      <c r="BA113" s="748"/>
      <c r="BB113" s="748"/>
      <c r="BC113" s="748"/>
      <c r="BD113" s="748"/>
      <c r="BE113" s="748"/>
      <c r="BF113" s="748"/>
      <c r="BG113" s="748"/>
      <c r="BH113" s="748"/>
      <c r="BI113" s="748"/>
      <c r="BJ113" s="748"/>
      <c r="BK113" s="748"/>
      <c r="BL113" s="748"/>
      <c r="BM113" s="748"/>
      <c r="BN113" s="748"/>
      <c r="BO113" s="748"/>
      <c r="BP113" s="749"/>
      <c r="BQ113" s="812">
        <v>653982</v>
      </c>
      <c r="BR113" s="813"/>
      <c r="BS113" s="813"/>
      <c r="BT113" s="813"/>
      <c r="BU113" s="813"/>
      <c r="BV113" s="813">
        <v>610110</v>
      </c>
      <c r="BW113" s="813"/>
      <c r="BX113" s="813"/>
      <c r="BY113" s="813"/>
      <c r="BZ113" s="813"/>
      <c r="CA113" s="813">
        <v>537366</v>
      </c>
      <c r="CB113" s="813"/>
      <c r="CC113" s="813"/>
      <c r="CD113" s="813"/>
      <c r="CE113" s="813"/>
      <c r="CF113" s="871">
        <v>10.7</v>
      </c>
      <c r="CG113" s="872"/>
      <c r="CH113" s="872"/>
      <c r="CI113" s="872"/>
      <c r="CJ113" s="872"/>
      <c r="CK113" s="923"/>
      <c r="CL113" s="817"/>
      <c r="CM113" s="811" t="s">
        <v>455</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444</v>
      </c>
      <c r="DH113" s="776"/>
      <c r="DI113" s="776"/>
      <c r="DJ113" s="776"/>
      <c r="DK113" s="777"/>
      <c r="DL113" s="778" t="s">
        <v>447</v>
      </c>
      <c r="DM113" s="776"/>
      <c r="DN113" s="776"/>
      <c r="DO113" s="776"/>
      <c r="DP113" s="777"/>
      <c r="DQ113" s="778" t="s">
        <v>444</v>
      </c>
      <c r="DR113" s="776"/>
      <c r="DS113" s="776"/>
      <c r="DT113" s="776"/>
      <c r="DU113" s="777"/>
      <c r="DV113" s="820" t="s">
        <v>246</v>
      </c>
      <c r="DW113" s="821"/>
      <c r="DX113" s="821"/>
      <c r="DY113" s="821"/>
      <c r="DZ113" s="822"/>
    </row>
    <row r="114" spans="1:130" s="221" customFormat="1" ht="26.25" customHeight="1" x14ac:dyDescent="0.15">
      <c r="A114" s="910"/>
      <c r="B114" s="911"/>
      <c r="C114" s="748" t="s">
        <v>456</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54824</v>
      </c>
      <c r="AB114" s="776"/>
      <c r="AC114" s="776"/>
      <c r="AD114" s="776"/>
      <c r="AE114" s="777"/>
      <c r="AF114" s="778">
        <v>61193</v>
      </c>
      <c r="AG114" s="776"/>
      <c r="AH114" s="776"/>
      <c r="AI114" s="776"/>
      <c r="AJ114" s="777"/>
      <c r="AK114" s="778">
        <v>90396</v>
      </c>
      <c r="AL114" s="776"/>
      <c r="AM114" s="776"/>
      <c r="AN114" s="776"/>
      <c r="AO114" s="777"/>
      <c r="AP114" s="820">
        <v>1.8</v>
      </c>
      <c r="AQ114" s="821"/>
      <c r="AR114" s="821"/>
      <c r="AS114" s="821"/>
      <c r="AT114" s="822"/>
      <c r="AU114" s="928"/>
      <c r="AV114" s="929"/>
      <c r="AW114" s="929"/>
      <c r="AX114" s="929"/>
      <c r="AY114" s="929"/>
      <c r="AZ114" s="811" t="s">
        <v>457</v>
      </c>
      <c r="BA114" s="748"/>
      <c r="BB114" s="748"/>
      <c r="BC114" s="748"/>
      <c r="BD114" s="748"/>
      <c r="BE114" s="748"/>
      <c r="BF114" s="748"/>
      <c r="BG114" s="748"/>
      <c r="BH114" s="748"/>
      <c r="BI114" s="748"/>
      <c r="BJ114" s="748"/>
      <c r="BK114" s="748"/>
      <c r="BL114" s="748"/>
      <c r="BM114" s="748"/>
      <c r="BN114" s="748"/>
      <c r="BO114" s="748"/>
      <c r="BP114" s="749"/>
      <c r="BQ114" s="812">
        <v>1045866</v>
      </c>
      <c r="BR114" s="813"/>
      <c r="BS114" s="813"/>
      <c r="BT114" s="813"/>
      <c r="BU114" s="813"/>
      <c r="BV114" s="813">
        <v>1026478</v>
      </c>
      <c r="BW114" s="813"/>
      <c r="BX114" s="813"/>
      <c r="BY114" s="813"/>
      <c r="BZ114" s="813"/>
      <c r="CA114" s="813">
        <v>1051961</v>
      </c>
      <c r="CB114" s="813"/>
      <c r="CC114" s="813"/>
      <c r="CD114" s="813"/>
      <c r="CE114" s="813"/>
      <c r="CF114" s="871">
        <v>21</v>
      </c>
      <c r="CG114" s="872"/>
      <c r="CH114" s="872"/>
      <c r="CI114" s="872"/>
      <c r="CJ114" s="872"/>
      <c r="CK114" s="923"/>
      <c r="CL114" s="817"/>
      <c r="CM114" s="811" t="s">
        <v>458</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246</v>
      </c>
      <c r="DH114" s="776"/>
      <c r="DI114" s="776"/>
      <c r="DJ114" s="776"/>
      <c r="DK114" s="777"/>
      <c r="DL114" s="778" t="s">
        <v>246</v>
      </c>
      <c r="DM114" s="776"/>
      <c r="DN114" s="776"/>
      <c r="DO114" s="776"/>
      <c r="DP114" s="777"/>
      <c r="DQ114" s="778" t="s">
        <v>246</v>
      </c>
      <c r="DR114" s="776"/>
      <c r="DS114" s="776"/>
      <c r="DT114" s="776"/>
      <c r="DU114" s="777"/>
      <c r="DV114" s="820" t="s">
        <v>246</v>
      </c>
      <c r="DW114" s="821"/>
      <c r="DX114" s="821"/>
      <c r="DY114" s="821"/>
      <c r="DZ114" s="822"/>
    </row>
    <row r="115" spans="1:130" s="221" customFormat="1" ht="26.25" customHeight="1" x14ac:dyDescent="0.15">
      <c r="A115" s="910"/>
      <c r="B115" s="911"/>
      <c r="C115" s="748" t="s">
        <v>459</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221</v>
      </c>
      <c r="AB115" s="915"/>
      <c r="AC115" s="915"/>
      <c r="AD115" s="915"/>
      <c r="AE115" s="916"/>
      <c r="AF115" s="917">
        <v>157</v>
      </c>
      <c r="AG115" s="915"/>
      <c r="AH115" s="915"/>
      <c r="AI115" s="915"/>
      <c r="AJ115" s="916"/>
      <c r="AK115" s="917">
        <v>123</v>
      </c>
      <c r="AL115" s="915"/>
      <c r="AM115" s="915"/>
      <c r="AN115" s="915"/>
      <c r="AO115" s="916"/>
      <c r="AP115" s="918">
        <v>0</v>
      </c>
      <c r="AQ115" s="919"/>
      <c r="AR115" s="919"/>
      <c r="AS115" s="919"/>
      <c r="AT115" s="920"/>
      <c r="AU115" s="928"/>
      <c r="AV115" s="929"/>
      <c r="AW115" s="929"/>
      <c r="AX115" s="929"/>
      <c r="AY115" s="929"/>
      <c r="AZ115" s="811" t="s">
        <v>460</v>
      </c>
      <c r="BA115" s="748"/>
      <c r="BB115" s="748"/>
      <c r="BC115" s="748"/>
      <c r="BD115" s="748"/>
      <c r="BE115" s="748"/>
      <c r="BF115" s="748"/>
      <c r="BG115" s="748"/>
      <c r="BH115" s="748"/>
      <c r="BI115" s="748"/>
      <c r="BJ115" s="748"/>
      <c r="BK115" s="748"/>
      <c r="BL115" s="748"/>
      <c r="BM115" s="748"/>
      <c r="BN115" s="748"/>
      <c r="BO115" s="748"/>
      <c r="BP115" s="749"/>
      <c r="BQ115" s="812" t="s">
        <v>246</v>
      </c>
      <c r="BR115" s="813"/>
      <c r="BS115" s="813"/>
      <c r="BT115" s="813"/>
      <c r="BU115" s="813"/>
      <c r="BV115" s="813" t="s">
        <v>246</v>
      </c>
      <c r="BW115" s="813"/>
      <c r="BX115" s="813"/>
      <c r="BY115" s="813"/>
      <c r="BZ115" s="813"/>
      <c r="CA115" s="813" t="s">
        <v>447</v>
      </c>
      <c r="CB115" s="813"/>
      <c r="CC115" s="813"/>
      <c r="CD115" s="813"/>
      <c r="CE115" s="813"/>
      <c r="CF115" s="871" t="s">
        <v>246</v>
      </c>
      <c r="CG115" s="872"/>
      <c r="CH115" s="872"/>
      <c r="CI115" s="872"/>
      <c r="CJ115" s="872"/>
      <c r="CK115" s="923"/>
      <c r="CL115" s="817"/>
      <c r="CM115" s="811" t="s">
        <v>461</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246</v>
      </c>
      <c r="DH115" s="776"/>
      <c r="DI115" s="776"/>
      <c r="DJ115" s="776"/>
      <c r="DK115" s="777"/>
      <c r="DL115" s="778" t="s">
        <v>246</v>
      </c>
      <c r="DM115" s="776"/>
      <c r="DN115" s="776"/>
      <c r="DO115" s="776"/>
      <c r="DP115" s="777"/>
      <c r="DQ115" s="778" t="s">
        <v>444</v>
      </c>
      <c r="DR115" s="776"/>
      <c r="DS115" s="776"/>
      <c r="DT115" s="776"/>
      <c r="DU115" s="777"/>
      <c r="DV115" s="820" t="s">
        <v>246</v>
      </c>
      <c r="DW115" s="821"/>
      <c r="DX115" s="821"/>
      <c r="DY115" s="821"/>
      <c r="DZ115" s="822"/>
    </row>
    <row r="116" spans="1:130" s="221" customFormat="1" ht="26.25" customHeight="1" x14ac:dyDescent="0.15">
      <c r="A116" s="912"/>
      <c r="B116" s="913"/>
      <c r="C116" s="835" t="s">
        <v>462</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444</v>
      </c>
      <c r="AB116" s="776"/>
      <c r="AC116" s="776"/>
      <c r="AD116" s="776"/>
      <c r="AE116" s="777"/>
      <c r="AF116" s="778" t="s">
        <v>246</v>
      </c>
      <c r="AG116" s="776"/>
      <c r="AH116" s="776"/>
      <c r="AI116" s="776"/>
      <c r="AJ116" s="777"/>
      <c r="AK116" s="778" t="s">
        <v>444</v>
      </c>
      <c r="AL116" s="776"/>
      <c r="AM116" s="776"/>
      <c r="AN116" s="776"/>
      <c r="AO116" s="777"/>
      <c r="AP116" s="820" t="s">
        <v>444</v>
      </c>
      <c r="AQ116" s="821"/>
      <c r="AR116" s="821"/>
      <c r="AS116" s="821"/>
      <c r="AT116" s="822"/>
      <c r="AU116" s="928"/>
      <c r="AV116" s="929"/>
      <c r="AW116" s="929"/>
      <c r="AX116" s="929"/>
      <c r="AY116" s="929"/>
      <c r="AZ116" s="905" t="s">
        <v>463</v>
      </c>
      <c r="BA116" s="906"/>
      <c r="BB116" s="906"/>
      <c r="BC116" s="906"/>
      <c r="BD116" s="906"/>
      <c r="BE116" s="906"/>
      <c r="BF116" s="906"/>
      <c r="BG116" s="906"/>
      <c r="BH116" s="906"/>
      <c r="BI116" s="906"/>
      <c r="BJ116" s="906"/>
      <c r="BK116" s="906"/>
      <c r="BL116" s="906"/>
      <c r="BM116" s="906"/>
      <c r="BN116" s="906"/>
      <c r="BO116" s="906"/>
      <c r="BP116" s="907"/>
      <c r="BQ116" s="812" t="s">
        <v>246</v>
      </c>
      <c r="BR116" s="813"/>
      <c r="BS116" s="813"/>
      <c r="BT116" s="813"/>
      <c r="BU116" s="813"/>
      <c r="BV116" s="813" t="s">
        <v>246</v>
      </c>
      <c r="BW116" s="813"/>
      <c r="BX116" s="813"/>
      <c r="BY116" s="813"/>
      <c r="BZ116" s="813"/>
      <c r="CA116" s="813" t="s">
        <v>246</v>
      </c>
      <c r="CB116" s="813"/>
      <c r="CC116" s="813"/>
      <c r="CD116" s="813"/>
      <c r="CE116" s="813"/>
      <c r="CF116" s="871" t="s">
        <v>246</v>
      </c>
      <c r="CG116" s="872"/>
      <c r="CH116" s="872"/>
      <c r="CI116" s="872"/>
      <c r="CJ116" s="872"/>
      <c r="CK116" s="923"/>
      <c r="CL116" s="817"/>
      <c r="CM116" s="811" t="s">
        <v>464</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246</v>
      </c>
      <c r="DH116" s="776"/>
      <c r="DI116" s="776"/>
      <c r="DJ116" s="776"/>
      <c r="DK116" s="777"/>
      <c r="DL116" s="778" t="s">
        <v>444</v>
      </c>
      <c r="DM116" s="776"/>
      <c r="DN116" s="776"/>
      <c r="DO116" s="776"/>
      <c r="DP116" s="777"/>
      <c r="DQ116" s="778" t="s">
        <v>444</v>
      </c>
      <c r="DR116" s="776"/>
      <c r="DS116" s="776"/>
      <c r="DT116" s="776"/>
      <c r="DU116" s="777"/>
      <c r="DV116" s="820" t="s">
        <v>447</v>
      </c>
      <c r="DW116" s="821"/>
      <c r="DX116" s="821"/>
      <c r="DY116" s="821"/>
      <c r="DZ116" s="822"/>
    </row>
    <row r="117" spans="1:130" s="221" customFormat="1" ht="26.25" customHeight="1" x14ac:dyDescent="0.15">
      <c r="A117" s="891" t="s">
        <v>194</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465</v>
      </c>
      <c r="Z117" s="893"/>
      <c r="AA117" s="898">
        <v>960831</v>
      </c>
      <c r="AB117" s="899"/>
      <c r="AC117" s="899"/>
      <c r="AD117" s="899"/>
      <c r="AE117" s="900"/>
      <c r="AF117" s="901">
        <v>958603</v>
      </c>
      <c r="AG117" s="899"/>
      <c r="AH117" s="899"/>
      <c r="AI117" s="899"/>
      <c r="AJ117" s="900"/>
      <c r="AK117" s="901">
        <v>984246</v>
      </c>
      <c r="AL117" s="899"/>
      <c r="AM117" s="899"/>
      <c r="AN117" s="899"/>
      <c r="AO117" s="900"/>
      <c r="AP117" s="902"/>
      <c r="AQ117" s="903"/>
      <c r="AR117" s="903"/>
      <c r="AS117" s="903"/>
      <c r="AT117" s="904"/>
      <c r="AU117" s="928"/>
      <c r="AV117" s="929"/>
      <c r="AW117" s="929"/>
      <c r="AX117" s="929"/>
      <c r="AY117" s="929"/>
      <c r="AZ117" s="859" t="s">
        <v>466</v>
      </c>
      <c r="BA117" s="860"/>
      <c r="BB117" s="860"/>
      <c r="BC117" s="860"/>
      <c r="BD117" s="860"/>
      <c r="BE117" s="860"/>
      <c r="BF117" s="860"/>
      <c r="BG117" s="860"/>
      <c r="BH117" s="860"/>
      <c r="BI117" s="860"/>
      <c r="BJ117" s="860"/>
      <c r="BK117" s="860"/>
      <c r="BL117" s="860"/>
      <c r="BM117" s="860"/>
      <c r="BN117" s="860"/>
      <c r="BO117" s="860"/>
      <c r="BP117" s="861"/>
      <c r="BQ117" s="812" t="s">
        <v>246</v>
      </c>
      <c r="BR117" s="813"/>
      <c r="BS117" s="813"/>
      <c r="BT117" s="813"/>
      <c r="BU117" s="813"/>
      <c r="BV117" s="813" t="s">
        <v>447</v>
      </c>
      <c r="BW117" s="813"/>
      <c r="BX117" s="813"/>
      <c r="BY117" s="813"/>
      <c r="BZ117" s="813"/>
      <c r="CA117" s="813" t="s">
        <v>246</v>
      </c>
      <c r="CB117" s="813"/>
      <c r="CC117" s="813"/>
      <c r="CD117" s="813"/>
      <c r="CE117" s="813"/>
      <c r="CF117" s="871" t="s">
        <v>246</v>
      </c>
      <c r="CG117" s="872"/>
      <c r="CH117" s="872"/>
      <c r="CI117" s="872"/>
      <c r="CJ117" s="872"/>
      <c r="CK117" s="923"/>
      <c r="CL117" s="817"/>
      <c r="CM117" s="811" t="s">
        <v>467</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246</v>
      </c>
      <c r="DH117" s="776"/>
      <c r="DI117" s="776"/>
      <c r="DJ117" s="776"/>
      <c r="DK117" s="777"/>
      <c r="DL117" s="778" t="s">
        <v>246</v>
      </c>
      <c r="DM117" s="776"/>
      <c r="DN117" s="776"/>
      <c r="DO117" s="776"/>
      <c r="DP117" s="777"/>
      <c r="DQ117" s="778" t="s">
        <v>246</v>
      </c>
      <c r="DR117" s="776"/>
      <c r="DS117" s="776"/>
      <c r="DT117" s="776"/>
      <c r="DU117" s="777"/>
      <c r="DV117" s="820" t="s">
        <v>444</v>
      </c>
      <c r="DW117" s="821"/>
      <c r="DX117" s="821"/>
      <c r="DY117" s="821"/>
      <c r="DZ117" s="822"/>
    </row>
    <row r="118" spans="1:130" s="221" customFormat="1" ht="26.25" customHeight="1" x14ac:dyDescent="0.15">
      <c r="A118" s="891" t="s">
        <v>439</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436</v>
      </c>
      <c r="AB118" s="892"/>
      <c r="AC118" s="892"/>
      <c r="AD118" s="892"/>
      <c r="AE118" s="893"/>
      <c r="AF118" s="894" t="s">
        <v>437</v>
      </c>
      <c r="AG118" s="892"/>
      <c r="AH118" s="892"/>
      <c r="AI118" s="892"/>
      <c r="AJ118" s="893"/>
      <c r="AK118" s="894" t="s">
        <v>313</v>
      </c>
      <c r="AL118" s="892"/>
      <c r="AM118" s="892"/>
      <c r="AN118" s="892"/>
      <c r="AO118" s="893"/>
      <c r="AP118" s="895" t="s">
        <v>438</v>
      </c>
      <c r="AQ118" s="896"/>
      <c r="AR118" s="896"/>
      <c r="AS118" s="896"/>
      <c r="AT118" s="897"/>
      <c r="AU118" s="928"/>
      <c r="AV118" s="929"/>
      <c r="AW118" s="929"/>
      <c r="AX118" s="929"/>
      <c r="AY118" s="929"/>
      <c r="AZ118" s="834" t="s">
        <v>468</v>
      </c>
      <c r="BA118" s="835"/>
      <c r="BB118" s="835"/>
      <c r="BC118" s="835"/>
      <c r="BD118" s="835"/>
      <c r="BE118" s="835"/>
      <c r="BF118" s="835"/>
      <c r="BG118" s="835"/>
      <c r="BH118" s="835"/>
      <c r="BI118" s="835"/>
      <c r="BJ118" s="835"/>
      <c r="BK118" s="835"/>
      <c r="BL118" s="835"/>
      <c r="BM118" s="835"/>
      <c r="BN118" s="835"/>
      <c r="BO118" s="835"/>
      <c r="BP118" s="836"/>
      <c r="BQ118" s="875" t="s">
        <v>246</v>
      </c>
      <c r="BR118" s="841"/>
      <c r="BS118" s="841"/>
      <c r="BT118" s="841"/>
      <c r="BU118" s="841"/>
      <c r="BV118" s="841" t="s">
        <v>246</v>
      </c>
      <c r="BW118" s="841"/>
      <c r="BX118" s="841"/>
      <c r="BY118" s="841"/>
      <c r="BZ118" s="841"/>
      <c r="CA118" s="841" t="s">
        <v>246</v>
      </c>
      <c r="CB118" s="841"/>
      <c r="CC118" s="841"/>
      <c r="CD118" s="841"/>
      <c r="CE118" s="841"/>
      <c r="CF118" s="871" t="s">
        <v>246</v>
      </c>
      <c r="CG118" s="872"/>
      <c r="CH118" s="872"/>
      <c r="CI118" s="872"/>
      <c r="CJ118" s="872"/>
      <c r="CK118" s="923"/>
      <c r="CL118" s="817"/>
      <c r="CM118" s="811" t="s">
        <v>469</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246</v>
      </c>
      <c r="DH118" s="776"/>
      <c r="DI118" s="776"/>
      <c r="DJ118" s="776"/>
      <c r="DK118" s="777"/>
      <c r="DL118" s="778" t="s">
        <v>246</v>
      </c>
      <c r="DM118" s="776"/>
      <c r="DN118" s="776"/>
      <c r="DO118" s="776"/>
      <c r="DP118" s="777"/>
      <c r="DQ118" s="778" t="s">
        <v>444</v>
      </c>
      <c r="DR118" s="776"/>
      <c r="DS118" s="776"/>
      <c r="DT118" s="776"/>
      <c r="DU118" s="777"/>
      <c r="DV118" s="820" t="s">
        <v>447</v>
      </c>
      <c r="DW118" s="821"/>
      <c r="DX118" s="821"/>
      <c r="DY118" s="821"/>
      <c r="DZ118" s="822"/>
    </row>
    <row r="119" spans="1:130" s="221" customFormat="1" ht="26.25" customHeight="1" x14ac:dyDescent="0.15">
      <c r="A119" s="814" t="s">
        <v>442</v>
      </c>
      <c r="B119" s="815"/>
      <c r="C119" s="856" t="s">
        <v>443</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246</v>
      </c>
      <c r="AB119" s="885"/>
      <c r="AC119" s="885"/>
      <c r="AD119" s="885"/>
      <c r="AE119" s="886"/>
      <c r="AF119" s="887" t="s">
        <v>444</v>
      </c>
      <c r="AG119" s="885"/>
      <c r="AH119" s="885"/>
      <c r="AI119" s="885"/>
      <c r="AJ119" s="886"/>
      <c r="AK119" s="887" t="s">
        <v>246</v>
      </c>
      <c r="AL119" s="885"/>
      <c r="AM119" s="885"/>
      <c r="AN119" s="885"/>
      <c r="AO119" s="886"/>
      <c r="AP119" s="888" t="s">
        <v>246</v>
      </c>
      <c r="AQ119" s="889"/>
      <c r="AR119" s="889"/>
      <c r="AS119" s="889"/>
      <c r="AT119" s="890"/>
      <c r="AU119" s="930"/>
      <c r="AV119" s="931"/>
      <c r="AW119" s="931"/>
      <c r="AX119" s="931"/>
      <c r="AY119" s="931"/>
      <c r="AZ119" s="242" t="s">
        <v>194</v>
      </c>
      <c r="BA119" s="242"/>
      <c r="BB119" s="242"/>
      <c r="BC119" s="242"/>
      <c r="BD119" s="242"/>
      <c r="BE119" s="242"/>
      <c r="BF119" s="242"/>
      <c r="BG119" s="242"/>
      <c r="BH119" s="242"/>
      <c r="BI119" s="242"/>
      <c r="BJ119" s="242"/>
      <c r="BK119" s="242"/>
      <c r="BL119" s="242"/>
      <c r="BM119" s="242"/>
      <c r="BN119" s="242"/>
      <c r="BO119" s="873" t="s">
        <v>470</v>
      </c>
      <c r="BP119" s="874"/>
      <c r="BQ119" s="875">
        <v>10721144</v>
      </c>
      <c r="BR119" s="841"/>
      <c r="BS119" s="841"/>
      <c r="BT119" s="841"/>
      <c r="BU119" s="841"/>
      <c r="BV119" s="841">
        <v>10297922</v>
      </c>
      <c r="BW119" s="841"/>
      <c r="BX119" s="841"/>
      <c r="BY119" s="841"/>
      <c r="BZ119" s="841"/>
      <c r="CA119" s="841">
        <v>9771434</v>
      </c>
      <c r="CB119" s="841"/>
      <c r="CC119" s="841"/>
      <c r="CD119" s="841"/>
      <c r="CE119" s="841"/>
      <c r="CF119" s="744"/>
      <c r="CG119" s="745"/>
      <c r="CH119" s="745"/>
      <c r="CI119" s="745"/>
      <c r="CJ119" s="830"/>
      <c r="CK119" s="924"/>
      <c r="CL119" s="819"/>
      <c r="CM119" s="834" t="s">
        <v>471</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246</v>
      </c>
      <c r="DH119" s="760"/>
      <c r="DI119" s="760"/>
      <c r="DJ119" s="760"/>
      <c r="DK119" s="761"/>
      <c r="DL119" s="762" t="s">
        <v>246</v>
      </c>
      <c r="DM119" s="760"/>
      <c r="DN119" s="760"/>
      <c r="DO119" s="760"/>
      <c r="DP119" s="761"/>
      <c r="DQ119" s="762" t="s">
        <v>444</v>
      </c>
      <c r="DR119" s="760"/>
      <c r="DS119" s="760"/>
      <c r="DT119" s="760"/>
      <c r="DU119" s="761"/>
      <c r="DV119" s="844" t="s">
        <v>246</v>
      </c>
      <c r="DW119" s="845"/>
      <c r="DX119" s="845"/>
      <c r="DY119" s="845"/>
      <c r="DZ119" s="846"/>
    </row>
    <row r="120" spans="1:130" s="221" customFormat="1" ht="26.25" customHeight="1" x14ac:dyDescent="0.15">
      <c r="A120" s="816"/>
      <c r="B120" s="817"/>
      <c r="C120" s="811" t="s">
        <v>448</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246</v>
      </c>
      <c r="AB120" s="776"/>
      <c r="AC120" s="776"/>
      <c r="AD120" s="776"/>
      <c r="AE120" s="777"/>
      <c r="AF120" s="778" t="s">
        <v>246</v>
      </c>
      <c r="AG120" s="776"/>
      <c r="AH120" s="776"/>
      <c r="AI120" s="776"/>
      <c r="AJ120" s="777"/>
      <c r="AK120" s="778" t="s">
        <v>246</v>
      </c>
      <c r="AL120" s="776"/>
      <c r="AM120" s="776"/>
      <c r="AN120" s="776"/>
      <c r="AO120" s="777"/>
      <c r="AP120" s="820" t="s">
        <v>246</v>
      </c>
      <c r="AQ120" s="821"/>
      <c r="AR120" s="821"/>
      <c r="AS120" s="821"/>
      <c r="AT120" s="822"/>
      <c r="AU120" s="876" t="s">
        <v>472</v>
      </c>
      <c r="AV120" s="877"/>
      <c r="AW120" s="877"/>
      <c r="AX120" s="877"/>
      <c r="AY120" s="878"/>
      <c r="AZ120" s="856" t="s">
        <v>473</v>
      </c>
      <c r="BA120" s="804"/>
      <c r="BB120" s="804"/>
      <c r="BC120" s="804"/>
      <c r="BD120" s="804"/>
      <c r="BE120" s="804"/>
      <c r="BF120" s="804"/>
      <c r="BG120" s="804"/>
      <c r="BH120" s="804"/>
      <c r="BI120" s="804"/>
      <c r="BJ120" s="804"/>
      <c r="BK120" s="804"/>
      <c r="BL120" s="804"/>
      <c r="BM120" s="804"/>
      <c r="BN120" s="804"/>
      <c r="BO120" s="804"/>
      <c r="BP120" s="805"/>
      <c r="BQ120" s="857">
        <v>1619793</v>
      </c>
      <c r="BR120" s="838"/>
      <c r="BS120" s="838"/>
      <c r="BT120" s="838"/>
      <c r="BU120" s="838"/>
      <c r="BV120" s="838">
        <v>1786382</v>
      </c>
      <c r="BW120" s="838"/>
      <c r="BX120" s="838"/>
      <c r="BY120" s="838"/>
      <c r="BZ120" s="838"/>
      <c r="CA120" s="838">
        <v>2291607</v>
      </c>
      <c r="CB120" s="838"/>
      <c r="CC120" s="838"/>
      <c r="CD120" s="838"/>
      <c r="CE120" s="838"/>
      <c r="CF120" s="862">
        <v>45.8</v>
      </c>
      <c r="CG120" s="863"/>
      <c r="CH120" s="863"/>
      <c r="CI120" s="863"/>
      <c r="CJ120" s="863"/>
      <c r="CK120" s="864" t="s">
        <v>474</v>
      </c>
      <c r="CL120" s="848"/>
      <c r="CM120" s="848"/>
      <c r="CN120" s="848"/>
      <c r="CO120" s="849"/>
      <c r="CP120" s="868" t="s">
        <v>475</v>
      </c>
      <c r="CQ120" s="869"/>
      <c r="CR120" s="869"/>
      <c r="CS120" s="869"/>
      <c r="CT120" s="869"/>
      <c r="CU120" s="869"/>
      <c r="CV120" s="869"/>
      <c r="CW120" s="869"/>
      <c r="CX120" s="869"/>
      <c r="CY120" s="869"/>
      <c r="CZ120" s="869"/>
      <c r="DA120" s="869"/>
      <c r="DB120" s="869"/>
      <c r="DC120" s="869"/>
      <c r="DD120" s="869"/>
      <c r="DE120" s="869"/>
      <c r="DF120" s="870"/>
      <c r="DG120" s="857">
        <v>1817330</v>
      </c>
      <c r="DH120" s="838"/>
      <c r="DI120" s="838"/>
      <c r="DJ120" s="838"/>
      <c r="DK120" s="838"/>
      <c r="DL120" s="838">
        <v>1784146</v>
      </c>
      <c r="DM120" s="838"/>
      <c r="DN120" s="838"/>
      <c r="DO120" s="838"/>
      <c r="DP120" s="838"/>
      <c r="DQ120" s="838">
        <v>1807785</v>
      </c>
      <c r="DR120" s="838"/>
      <c r="DS120" s="838"/>
      <c r="DT120" s="838"/>
      <c r="DU120" s="838"/>
      <c r="DV120" s="839">
        <v>36.1</v>
      </c>
      <c r="DW120" s="839"/>
      <c r="DX120" s="839"/>
      <c r="DY120" s="839"/>
      <c r="DZ120" s="840"/>
    </row>
    <row r="121" spans="1:130" s="221" customFormat="1" ht="26.25" customHeight="1" x14ac:dyDescent="0.15">
      <c r="A121" s="816"/>
      <c r="B121" s="817"/>
      <c r="C121" s="859" t="s">
        <v>476</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246</v>
      </c>
      <c r="AB121" s="776"/>
      <c r="AC121" s="776"/>
      <c r="AD121" s="776"/>
      <c r="AE121" s="777"/>
      <c r="AF121" s="778" t="s">
        <v>444</v>
      </c>
      <c r="AG121" s="776"/>
      <c r="AH121" s="776"/>
      <c r="AI121" s="776"/>
      <c r="AJ121" s="777"/>
      <c r="AK121" s="778" t="s">
        <v>447</v>
      </c>
      <c r="AL121" s="776"/>
      <c r="AM121" s="776"/>
      <c r="AN121" s="776"/>
      <c r="AO121" s="777"/>
      <c r="AP121" s="820" t="s">
        <v>246</v>
      </c>
      <c r="AQ121" s="821"/>
      <c r="AR121" s="821"/>
      <c r="AS121" s="821"/>
      <c r="AT121" s="822"/>
      <c r="AU121" s="879"/>
      <c r="AV121" s="880"/>
      <c r="AW121" s="880"/>
      <c r="AX121" s="880"/>
      <c r="AY121" s="881"/>
      <c r="AZ121" s="811" t="s">
        <v>477</v>
      </c>
      <c r="BA121" s="748"/>
      <c r="BB121" s="748"/>
      <c r="BC121" s="748"/>
      <c r="BD121" s="748"/>
      <c r="BE121" s="748"/>
      <c r="BF121" s="748"/>
      <c r="BG121" s="748"/>
      <c r="BH121" s="748"/>
      <c r="BI121" s="748"/>
      <c r="BJ121" s="748"/>
      <c r="BK121" s="748"/>
      <c r="BL121" s="748"/>
      <c r="BM121" s="748"/>
      <c r="BN121" s="748"/>
      <c r="BO121" s="748"/>
      <c r="BP121" s="749"/>
      <c r="BQ121" s="812">
        <v>126806</v>
      </c>
      <c r="BR121" s="813"/>
      <c r="BS121" s="813"/>
      <c r="BT121" s="813"/>
      <c r="BU121" s="813"/>
      <c r="BV121" s="813">
        <v>108709</v>
      </c>
      <c r="BW121" s="813"/>
      <c r="BX121" s="813"/>
      <c r="BY121" s="813"/>
      <c r="BZ121" s="813"/>
      <c r="CA121" s="813">
        <v>89010</v>
      </c>
      <c r="CB121" s="813"/>
      <c r="CC121" s="813"/>
      <c r="CD121" s="813"/>
      <c r="CE121" s="813"/>
      <c r="CF121" s="871">
        <v>1.8</v>
      </c>
      <c r="CG121" s="872"/>
      <c r="CH121" s="872"/>
      <c r="CI121" s="872"/>
      <c r="CJ121" s="872"/>
      <c r="CK121" s="865"/>
      <c r="CL121" s="851"/>
      <c r="CM121" s="851"/>
      <c r="CN121" s="851"/>
      <c r="CO121" s="852"/>
      <c r="CP121" s="831" t="s">
        <v>478</v>
      </c>
      <c r="CQ121" s="832"/>
      <c r="CR121" s="832"/>
      <c r="CS121" s="832"/>
      <c r="CT121" s="832"/>
      <c r="CU121" s="832"/>
      <c r="CV121" s="832"/>
      <c r="CW121" s="832"/>
      <c r="CX121" s="832"/>
      <c r="CY121" s="832"/>
      <c r="CZ121" s="832"/>
      <c r="DA121" s="832"/>
      <c r="DB121" s="832"/>
      <c r="DC121" s="832"/>
      <c r="DD121" s="832"/>
      <c r="DE121" s="832"/>
      <c r="DF121" s="833"/>
      <c r="DG121" s="812">
        <v>529950</v>
      </c>
      <c r="DH121" s="813"/>
      <c r="DI121" s="813"/>
      <c r="DJ121" s="813"/>
      <c r="DK121" s="813"/>
      <c r="DL121" s="813">
        <v>482513</v>
      </c>
      <c r="DM121" s="813"/>
      <c r="DN121" s="813"/>
      <c r="DO121" s="813"/>
      <c r="DP121" s="813"/>
      <c r="DQ121" s="813">
        <v>440294</v>
      </c>
      <c r="DR121" s="813"/>
      <c r="DS121" s="813"/>
      <c r="DT121" s="813"/>
      <c r="DU121" s="813"/>
      <c r="DV121" s="790">
        <v>8.8000000000000007</v>
      </c>
      <c r="DW121" s="790"/>
      <c r="DX121" s="790"/>
      <c r="DY121" s="790"/>
      <c r="DZ121" s="791"/>
    </row>
    <row r="122" spans="1:130" s="221" customFormat="1" ht="26.25" customHeight="1" x14ac:dyDescent="0.15">
      <c r="A122" s="816"/>
      <c r="B122" s="817"/>
      <c r="C122" s="811" t="s">
        <v>458</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447</v>
      </c>
      <c r="AB122" s="776"/>
      <c r="AC122" s="776"/>
      <c r="AD122" s="776"/>
      <c r="AE122" s="777"/>
      <c r="AF122" s="778" t="s">
        <v>246</v>
      </c>
      <c r="AG122" s="776"/>
      <c r="AH122" s="776"/>
      <c r="AI122" s="776"/>
      <c r="AJ122" s="777"/>
      <c r="AK122" s="778" t="s">
        <v>246</v>
      </c>
      <c r="AL122" s="776"/>
      <c r="AM122" s="776"/>
      <c r="AN122" s="776"/>
      <c r="AO122" s="777"/>
      <c r="AP122" s="820" t="s">
        <v>246</v>
      </c>
      <c r="AQ122" s="821"/>
      <c r="AR122" s="821"/>
      <c r="AS122" s="821"/>
      <c r="AT122" s="822"/>
      <c r="AU122" s="879"/>
      <c r="AV122" s="880"/>
      <c r="AW122" s="880"/>
      <c r="AX122" s="880"/>
      <c r="AY122" s="881"/>
      <c r="AZ122" s="834" t="s">
        <v>479</v>
      </c>
      <c r="BA122" s="835"/>
      <c r="BB122" s="835"/>
      <c r="BC122" s="835"/>
      <c r="BD122" s="835"/>
      <c r="BE122" s="835"/>
      <c r="BF122" s="835"/>
      <c r="BG122" s="835"/>
      <c r="BH122" s="835"/>
      <c r="BI122" s="835"/>
      <c r="BJ122" s="835"/>
      <c r="BK122" s="835"/>
      <c r="BL122" s="835"/>
      <c r="BM122" s="835"/>
      <c r="BN122" s="835"/>
      <c r="BO122" s="835"/>
      <c r="BP122" s="836"/>
      <c r="BQ122" s="875">
        <v>6759930</v>
      </c>
      <c r="BR122" s="841"/>
      <c r="BS122" s="841"/>
      <c r="BT122" s="841"/>
      <c r="BU122" s="841"/>
      <c r="BV122" s="841">
        <v>6566014</v>
      </c>
      <c r="BW122" s="841"/>
      <c r="BX122" s="841"/>
      <c r="BY122" s="841"/>
      <c r="BZ122" s="841"/>
      <c r="CA122" s="841">
        <v>6331622</v>
      </c>
      <c r="CB122" s="841"/>
      <c r="CC122" s="841"/>
      <c r="CD122" s="841"/>
      <c r="CE122" s="841"/>
      <c r="CF122" s="842">
        <v>126.4</v>
      </c>
      <c r="CG122" s="843"/>
      <c r="CH122" s="843"/>
      <c r="CI122" s="843"/>
      <c r="CJ122" s="843"/>
      <c r="CK122" s="865"/>
      <c r="CL122" s="851"/>
      <c r="CM122" s="851"/>
      <c r="CN122" s="851"/>
      <c r="CO122" s="852"/>
      <c r="CP122" s="831" t="s">
        <v>480</v>
      </c>
      <c r="CQ122" s="832"/>
      <c r="CR122" s="832"/>
      <c r="CS122" s="832"/>
      <c r="CT122" s="832"/>
      <c r="CU122" s="832"/>
      <c r="CV122" s="832"/>
      <c r="CW122" s="832"/>
      <c r="CX122" s="832"/>
      <c r="CY122" s="832"/>
      <c r="CZ122" s="832"/>
      <c r="DA122" s="832"/>
      <c r="DB122" s="832"/>
      <c r="DC122" s="832"/>
      <c r="DD122" s="832"/>
      <c r="DE122" s="832"/>
      <c r="DF122" s="833"/>
      <c r="DG122" s="812" t="s">
        <v>246</v>
      </c>
      <c r="DH122" s="813"/>
      <c r="DI122" s="813"/>
      <c r="DJ122" s="813"/>
      <c r="DK122" s="813"/>
      <c r="DL122" s="813" t="s">
        <v>246</v>
      </c>
      <c r="DM122" s="813"/>
      <c r="DN122" s="813"/>
      <c r="DO122" s="813"/>
      <c r="DP122" s="813"/>
      <c r="DQ122" s="813" t="s">
        <v>246</v>
      </c>
      <c r="DR122" s="813"/>
      <c r="DS122" s="813"/>
      <c r="DT122" s="813"/>
      <c r="DU122" s="813"/>
      <c r="DV122" s="790" t="s">
        <v>246</v>
      </c>
      <c r="DW122" s="790"/>
      <c r="DX122" s="790"/>
      <c r="DY122" s="790"/>
      <c r="DZ122" s="791"/>
    </row>
    <row r="123" spans="1:130" s="221" customFormat="1" ht="26.25" customHeight="1" x14ac:dyDescent="0.15">
      <c r="A123" s="816"/>
      <c r="B123" s="817"/>
      <c r="C123" s="811" t="s">
        <v>464</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246</v>
      </c>
      <c r="AB123" s="776"/>
      <c r="AC123" s="776"/>
      <c r="AD123" s="776"/>
      <c r="AE123" s="777"/>
      <c r="AF123" s="778" t="s">
        <v>444</v>
      </c>
      <c r="AG123" s="776"/>
      <c r="AH123" s="776"/>
      <c r="AI123" s="776"/>
      <c r="AJ123" s="777"/>
      <c r="AK123" s="778" t="s">
        <v>444</v>
      </c>
      <c r="AL123" s="776"/>
      <c r="AM123" s="776"/>
      <c r="AN123" s="776"/>
      <c r="AO123" s="777"/>
      <c r="AP123" s="820" t="s">
        <v>246</v>
      </c>
      <c r="AQ123" s="821"/>
      <c r="AR123" s="821"/>
      <c r="AS123" s="821"/>
      <c r="AT123" s="822"/>
      <c r="AU123" s="882"/>
      <c r="AV123" s="883"/>
      <c r="AW123" s="883"/>
      <c r="AX123" s="883"/>
      <c r="AY123" s="883"/>
      <c r="AZ123" s="242" t="s">
        <v>194</v>
      </c>
      <c r="BA123" s="242"/>
      <c r="BB123" s="242"/>
      <c r="BC123" s="242"/>
      <c r="BD123" s="242"/>
      <c r="BE123" s="242"/>
      <c r="BF123" s="242"/>
      <c r="BG123" s="242"/>
      <c r="BH123" s="242"/>
      <c r="BI123" s="242"/>
      <c r="BJ123" s="242"/>
      <c r="BK123" s="242"/>
      <c r="BL123" s="242"/>
      <c r="BM123" s="242"/>
      <c r="BN123" s="242"/>
      <c r="BO123" s="873" t="s">
        <v>481</v>
      </c>
      <c r="BP123" s="874"/>
      <c r="BQ123" s="828">
        <v>8506529</v>
      </c>
      <c r="BR123" s="829"/>
      <c r="BS123" s="829"/>
      <c r="BT123" s="829"/>
      <c r="BU123" s="829"/>
      <c r="BV123" s="829">
        <v>8461105</v>
      </c>
      <c r="BW123" s="829"/>
      <c r="BX123" s="829"/>
      <c r="BY123" s="829"/>
      <c r="BZ123" s="829"/>
      <c r="CA123" s="829">
        <v>8712239</v>
      </c>
      <c r="CB123" s="829"/>
      <c r="CC123" s="829"/>
      <c r="CD123" s="829"/>
      <c r="CE123" s="829"/>
      <c r="CF123" s="744"/>
      <c r="CG123" s="745"/>
      <c r="CH123" s="745"/>
      <c r="CI123" s="745"/>
      <c r="CJ123" s="830"/>
      <c r="CK123" s="865"/>
      <c r="CL123" s="851"/>
      <c r="CM123" s="851"/>
      <c r="CN123" s="851"/>
      <c r="CO123" s="852"/>
      <c r="CP123" s="831" t="s">
        <v>482</v>
      </c>
      <c r="CQ123" s="832"/>
      <c r="CR123" s="832"/>
      <c r="CS123" s="832"/>
      <c r="CT123" s="832"/>
      <c r="CU123" s="832"/>
      <c r="CV123" s="832"/>
      <c r="CW123" s="832"/>
      <c r="CX123" s="832"/>
      <c r="CY123" s="832"/>
      <c r="CZ123" s="832"/>
      <c r="DA123" s="832"/>
      <c r="DB123" s="832"/>
      <c r="DC123" s="832"/>
      <c r="DD123" s="832"/>
      <c r="DE123" s="832"/>
      <c r="DF123" s="833"/>
      <c r="DG123" s="775" t="s">
        <v>447</v>
      </c>
      <c r="DH123" s="776"/>
      <c r="DI123" s="776"/>
      <c r="DJ123" s="776"/>
      <c r="DK123" s="777"/>
      <c r="DL123" s="778" t="s">
        <v>246</v>
      </c>
      <c r="DM123" s="776"/>
      <c r="DN123" s="776"/>
      <c r="DO123" s="776"/>
      <c r="DP123" s="777"/>
      <c r="DQ123" s="778" t="s">
        <v>246</v>
      </c>
      <c r="DR123" s="776"/>
      <c r="DS123" s="776"/>
      <c r="DT123" s="776"/>
      <c r="DU123" s="777"/>
      <c r="DV123" s="820" t="s">
        <v>444</v>
      </c>
      <c r="DW123" s="821"/>
      <c r="DX123" s="821"/>
      <c r="DY123" s="821"/>
      <c r="DZ123" s="822"/>
    </row>
    <row r="124" spans="1:130" s="221" customFormat="1" ht="26.25" customHeight="1" thickBot="1" x14ac:dyDescent="0.2">
      <c r="A124" s="816"/>
      <c r="B124" s="817"/>
      <c r="C124" s="811" t="s">
        <v>467</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246</v>
      </c>
      <c r="AB124" s="776"/>
      <c r="AC124" s="776"/>
      <c r="AD124" s="776"/>
      <c r="AE124" s="777"/>
      <c r="AF124" s="778" t="s">
        <v>447</v>
      </c>
      <c r="AG124" s="776"/>
      <c r="AH124" s="776"/>
      <c r="AI124" s="776"/>
      <c r="AJ124" s="777"/>
      <c r="AK124" s="778" t="s">
        <v>246</v>
      </c>
      <c r="AL124" s="776"/>
      <c r="AM124" s="776"/>
      <c r="AN124" s="776"/>
      <c r="AO124" s="777"/>
      <c r="AP124" s="820" t="s">
        <v>246</v>
      </c>
      <c r="AQ124" s="821"/>
      <c r="AR124" s="821"/>
      <c r="AS124" s="821"/>
      <c r="AT124" s="822"/>
      <c r="AU124" s="823" t="s">
        <v>483</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49.9</v>
      </c>
      <c r="BR124" s="827"/>
      <c r="BS124" s="827"/>
      <c r="BT124" s="827"/>
      <c r="BU124" s="827"/>
      <c r="BV124" s="827">
        <v>38.9</v>
      </c>
      <c r="BW124" s="827"/>
      <c r="BX124" s="827"/>
      <c r="BY124" s="827"/>
      <c r="BZ124" s="827"/>
      <c r="CA124" s="827">
        <v>21.1</v>
      </c>
      <c r="CB124" s="827"/>
      <c r="CC124" s="827"/>
      <c r="CD124" s="827"/>
      <c r="CE124" s="827"/>
      <c r="CF124" s="722"/>
      <c r="CG124" s="723"/>
      <c r="CH124" s="723"/>
      <c r="CI124" s="723"/>
      <c r="CJ124" s="858"/>
      <c r="CK124" s="866"/>
      <c r="CL124" s="866"/>
      <c r="CM124" s="866"/>
      <c r="CN124" s="866"/>
      <c r="CO124" s="867"/>
      <c r="CP124" s="831" t="s">
        <v>484</v>
      </c>
      <c r="CQ124" s="832"/>
      <c r="CR124" s="832"/>
      <c r="CS124" s="832"/>
      <c r="CT124" s="832"/>
      <c r="CU124" s="832"/>
      <c r="CV124" s="832"/>
      <c r="CW124" s="832"/>
      <c r="CX124" s="832"/>
      <c r="CY124" s="832"/>
      <c r="CZ124" s="832"/>
      <c r="DA124" s="832"/>
      <c r="DB124" s="832"/>
      <c r="DC124" s="832"/>
      <c r="DD124" s="832"/>
      <c r="DE124" s="832"/>
      <c r="DF124" s="833"/>
      <c r="DG124" s="759" t="s">
        <v>444</v>
      </c>
      <c r="DH124" s="760"/>
      <c r="DI124" s="760"/>
      <c r="DJ124" s="760"/>
      <c r="DK124" s="761"/>
      <c r="DL124" s="762" t="s">
        <v>444</v>
      </c>
      <c r="DM124" s="760"/>
      <c r="DN124" s="760"/>
      <c r="DO124" s="760"/>
      <c r="DP124" s="761"/>
      <c r="DQ124" s="762" t="s">
        <v>246</v>
      </c>
      <c r="DR124" s="760"/>
      <c r="DS124" s="760"/>
      <c r="DT124" s="760"/>
      <c r="DU124" s="761"/>
      <c r="DV124" s="844" t="s">
        <v>444</v>
      </c>
      <c r="DW124" s="845"/>
      <c r="DX124" s="845"/>
      <c r="DY124" s="845"/>
      <c r="DZ124" s="846"/>
    </row>
    <row r="125" spans="1:130" s="221" customFormat="1" ht="26.25" customHeight="1" x14ac:dyDescent="0.15">
      <c r="A125" s="816"/>
      <c r="B125" s="817"/>
      <c r="C125" s="811" t="s">
        <v>469</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447</v>
      </c>
      <c r="AB125" s="776"/>
      <c r="AC125" s="776"/>
      <c r="AD125" s="776"/>
      <c r="AE125" s="777"/>
      <c r="AF125" s="778" t="s">
        <v>246</v>
      </c>
      <c r="AG125" s="776"/>
      <c r="AH125" s="776"/>
      <c r="AI125" s="776"/>
      <c r="AJ125" s="777"/>
      <c r="AK125" s="778" t="s">
        <v>246</v>
      </c>
      <c r="AL125" s="776"/>
      <c r="AM125" s="776"/>
      <c r="AN125" s="776"/>
      <c r="AO125" s="777"/>
      <c r="AP125" s="820" t="s">
        <v>447</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485</v>
      </c>
      <c r="CL125" s="848"/>
      <c r="CM125" s="848"/>
      <c r="CN125" s="848"/>
      <c r="CO125" s="849"/>
      <c r="CP125" s="856" t="s">
        <v>486</v>
      </c>
      <c r="CQ125" s="804"/>
      <c r="CR125" s="804"/>
      <c r="CS125" s="804"/>
      <c r="CT125" s="804"/>
      <c r="CU125" s="804"/>
      <c r="CV125" s="804"/>
      <c r="CW125" s="804"/>
      <c r="CX125" s="804"/>
      <c r="CY125" s="804"/>
      <c r="CZ125" s="804"/>
      <c r="DA125" s="804"/>
      <c r="DB125" s="804"/>
      <c r="DC125" s="804"/>
      <c r="DD125" s="804"/>
      <c r="DE125" s="804"/>
      <c r="DF125" s="805"/>
      <c r="DG125" s="857" t="s">
        <v>246</v>
      </c>
      <c r="DH125" s="838"/>
      <c r="DI125" s="838"/>
      <c r="DJ125" s="838"/>
      <c r="DK125" s="838"/>
      <c r="DL125" s="838" t="s">
        <v>444</v>
      </c>
      <c r="DM125" s="838"/>
      <c r="DN125" s="838"/>
      <c r="DO125" s="838"/>
      <c r="DP125" s="838"/>
      <c r="DQ125" s="838" t="s">
        <v>246</v>
      </c>
      <c r="DR125" s="838"/>
      <c r="DS125" s="838"/>
      <c r="DT125" s="838"/>
      <c r="DU125" s="838"/>
      <c r="DV125" s="839" t="s">
        <v>246</v>
      </c>
      <c r="DW125" s="839"/>
      <c r="DX125" s="839"/>
      <c r="DY125" s="839"/>
      <c r="DZ125" s="840"/>
    </row>
    <row r="126" spans="1:130" s="221" customFormat="1" ht="26.25" customHeight="1" thickBot="1" x14ac:dyDescent="0.2">
      <c r="A126" s="816"/>
      <c r="B126" s="817"/>
      <c r="C126" s="811" t="s">
        <v>471</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447</v>
      </c>
      <c r="AB126" s="776"/>
      <c r="AC126" s="776"/>
      <c r="AD126" s="776"/>
      <c r="AE126" s="777"/>
      <c r="AF126" s="778" t="s">
        <v>246</v>
      </c>
      <c r="AG126" s="776"/>
      <c r="AH126" s="776"/>
      <c r="AI126" s="776"/>
      <c r="AJ126" s="777"/>
      <c r="AK126" s="778" t="s">
        <v>444</v>
      </c>
      <c r="AL126" s="776"/>
      <c r="AM126" s="776"/>
      <c r="AN126" s="776"/>
      <c r="AO126" s="777"/>
      <c r="AP126" s="820" t="s">
        <v>444</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487</v>
      </c>
      <c r="CQ126" s="748"/>
      <c r="CR126" s="748"/>
      <c r="CS126" s="748"/>
      <c r="CT126" s="748"/>
      <c r="CU126" s="748"/>
      <c r="CV126" s="748"/>
      <c r="CW126" s="748"/>
      <c r="CX126" s="748"/>
      <c r="CY126" s="748"/>
      <c r="CZ126" s="748"/>
      <c r="DA126" s="748"/>
      <c r="DB126" s="748"/>
      <c r="DC126" s="748"/>
      <c r="DD126" s="748"/>
      <c r="DE126" s="748"/>
      <c r="DF126" s="749"/>
      <c r="DG126" s="812" t="s">
        <v>246</v>
      </c>
      <c r="DH126" s="813"/>
      <c r="DI126" s="813"/>
      <c r="DJ126" s="813"/>
      <c r="DK126" s="813"/>
      <c r="DL126" s="813" t="s">
        <v>246</v>
      </c>
      <c r="DM126" s="813"/>
      <c r="DN126" s="813"/>
      <c r="DO126" s="813"/>
      <c r="DP126" s="813"/>
      <c r="DQ126" s="813" t="s">
        <v>246</v>
      </c>
      <c r="DR126" s="813"/>
      <c r="DS126" s="813"/>
      <c r="DT126" s="813"/>
      <c r="DU126" s="813"/>
      <c r="DV126" s="790" t="s">
        <v>447</v>
      </c>
      <c r="DW126" s="790"/>
      <c r="DX126" s="790"/>
      <c r="DY126" s="790"/>
      <c r="DZ126" s="791"/>
    </row>
    <row r="127" spans="1:130" s="221" customFormat="1" ht="26.25" customHeight="1" x14ac:dyDescent="0.15">
      <c r="A127" s="818"/>
      <c r="B127" s="819"/>
      <c r="C127" s="834" t="s">
        <v>488</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v>221</v>
      </c>
      <c r="AB127" s="776"/>
      <c r="AC127" s="776"/>
      <c r="AD127" s="776"/>
      <c r="AE127" s="777"/>
      <c r="AF127" s="778">
        <v>157</v>
      </c>
      <c r="AG127" s="776"/>
      <c r="AH127" s="776"/>
      <c r="AI127" s="776"/>
      <c r="AJ127" s="777"/>
      <c r="AK127" s="778">
        <v>123</v>
      </c>
      <c r="AL127" s="776"/>
      <c r="AM127" s="776"/>
      <c r="AN127" s="776"/>
      <c r="AO127" s="777"/>
      <c r="AP127" s="820">
        <v>0</v>
      </c>
      <c r="AQ127" s="821"/>
      <c r="AR127" s="821"/>
      <c r="AS127" s="821"/>
      <c r="AT127" s="822"/>
      <c r="AU127" s="223"/>
      <c r="AV127" s="223"/>
      <c r="AW127" s="223"/>
      <c r="AX127" s="837" t="s">
        <v>489</v>
      </c>
      <c r="AY127" s="808"/>
      <c r="AZ127" s="808"/>
      <c r="BA127" s="808"/>
      <c r="BB127" s="808"/>
      <c r="BC127" s="808"/>
      <c r="BD127" s="808"/>
      <c r="BE127" s="809"/>
      <c r="BF127" s="807" t="s">
        <v>490</v>
      </c>
      <c r="BG127" s="808"/>
      <c r="BH127" s="808"/>
      <c r="BI127" s="808"/>
      <c r="BJ127" s="808"/>
      <c r="BK127" s="808"/>
      <c r="BL127" s="809"/>
      <c r="BM127" s="807" t="s">
        <v>491</v>
      </c>
      <c r="BN127" s="808"/>
      <c r="BO127" s="808"/>
      <c r="BP127" s="808"/>
      <c r="BQ127" s="808"/>
      <c r="BR127" s="808"/>
      <c r="BS127" s="809"/>
      <c r="BT127" s="807" t="s">
        <v>492</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493</v>
      </c>
      <c r="CQ127" s="748"/>
      <c r="CR127" s="748"/>
      <c r="CS127" s="748"/>
      <c r="CT127" s="748"/>
      <c r="CU127" s="748"/>
      <c r="CV127" s="748"/>
      <c r="CW127" s="748"/>
      <c r="CX127" s="748"/>
      <c r="CY127" s="748"/>
      <c r="CZ127" s="748"/>
      <c r="DA127" s="748"/>
      <c r="DB127" s="748"/>
      <c r="DC127" s="748"/>
      <c r="DD127" s="748"/>
      <c r="DE127" s="748"/>
      <c r="DF127" s="749"/>
      <c r="DG127" s="812" t="s">
        <v>246</v>
      </c>
      <c r="DH127" s="813"/>
      <c r="DI127" s="813"/>
      <c r="DJ127" s="813"/>
      <c r="DK127" s="813"/>
      <c r="DL127" s="813" t="s">
        <v>246</v>
      </c>
      <c r="DM127" s="813"/>
      <c r="DN127" s="813"/>
      <c r="DO127" s="813"/>
      <c r="DP127" s="813"/>
      <c r="DQ127" s="813" t="s">
        <v>246</v>
      </c>
      <c r="DR127" s="813"/>
      <c r="DS127" s="813"/>
      <c r="DT127" s="813"/>
      <c r="DU127" s="813"/>
      <c r="DV127" s="790" t="s">
        <v>447</v>
      </c>
      <c r="DW127" s="790"/>
      <c r="DX127" s="790"/>
      <c r="DY127" s="790"/>
      <c r="DZ127" s="791"/>
    </row>
    <row r="128" spans="1:130" s="221" customFormat="1" ht="26.25" customHeight="1" thickBot="1" x14ac:dyDescent="0.2">
      <c r="A128" s="792" t="s">
        <v>494</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495</v>
      </c>
      <c r="X128" s="794"/>
      <c r="Y128" s="794"/>
      <c r="Z128" s="795"/>
      <c r="AA128" s="796">
        <v>10634</v>
      </c>
      <c r="AB128" s="797"/>
      <c r="AC128" s="797"/>
      <c r="AD128" s="797"/>
      <c r="AE128" s="798"/>
      <c r="AF128" s="799">
        <v>10058</v>
      </c>
      <c r="AG128" s="797"/>
      <c r="AH128" s="797"/>
      <c r="AI128" s="797"/>
      <c r="AJ128" s="798"/>
      <c r="AK128" s="799">
        <v>9885</v>
      </c>
      <c r="AL128" s="797"/>
      <c r="AM128" s="797"/>
      <c r="AN128" s="797"/>
      <c r="AO128" s="798"/>
      <c r="AP128" s="800"/>
      <c r="AQ128" s="801"/>
      <c r="AR128" s="801"/>
      <c r="AS128" s="801"/>
      <c r="AT128" s="802"/>
      <c r="AU128" s="223"/>
      <c r="AV128" s="223"/>
      <c r="AW128" s="223"/>
      <c r="AX128" s="803" t="s">
        <v>496</v>
      </c>
      <c r="AY128" s="804"/>
      <c r="AZ128" s="804"/>
      <c r="BA128" s="804"/>
      <c r="BB128" s="804"/>
      <c r="BC128" s="804"/>
      <c r="BD128" s="804"/>
      <c r="BE128" s="805"/>
      <c r="BF128" s="782" t="s">
        <v>447</v>
      </c>
      <c r="BG128" s="783"/>
      <c r="BH128" s="783"/>
      <c r="BI128" s="783"/>
      <c r="BJ128" s="783"/>
      <c r="BK128" s="783"/>
      <c r="BL128" s="806"/>
      <c r="BM128" s="782">
        <v>14.62</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497</v>
      </c>
      <c r="CQ128" s="726"/>
      <c r="CR128" s="726"/>
      <c r="CS128" s="726"/>
      <c r="CT128" s="726"/>
      <c r="CU128" s="726"/>
      <c r="CV128" s="726"/>
      <c r="CW128" s="726"/>
      <c r="CX128" s="726"/>
      <c r="CY128" s="726"/>
      <c r="CZ128" s="726"/>
      <c r="DA128" s="726"/>
      <c r="DB128" s="726"/>
      <c r="DC128" s="726"/>
      <c r="DD128" s="726"/>
      <c r="DE128" s="726"/>
      <c r="DF128" s="727"/>
      <c r="DG128" s="786" t="s">
        <v>444</v>
      </c>
      <c r="DH128" s="787"/>
      <c r="DI128" s="787"/>
      <c r="DJ128" s="787"/>
      <c r="DK128" s="787"/>
      <c r="DL128" s="787" t="s">
        <v>246</v>
      </c>
      <c r="DM128" s="787"/>
      <c r="DN128" s="787"/>
      <c r="DO128" s="787"/>
      <c r="DP128" s="787"/>
      <c r="DQ128" s="787" t="s">
        <v>444</v>
      </c>
      <c r="DR128" s="787"/>
      <c r="DS128" s="787"/>
      <c r="DT128" s="787"/>
      <c r="DU128" s="787"/>
      <c r="DV128" s="788" t="s">
        <v>246</v>
      </c>
      <c r="DW128" s="788"/>
      <c r="DX128" s="788"/>
      <c r="DY128" s="788"/>
      <c r="DZ128" s="789"/>
    </row>
    <row r="129" spans="1:131" s="221" customFormat="1" ht="26.25" customHeight="1" x14ac:dyDescent="0.15">
      <c r="A129" s="770" t="s">
        <v>108</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498</v>
      </c>
      <c r="X129" s="773"/>
      <c r="Y129" s="773"/>
      <c r="Z129" s="774"/>
      <c r="AA129" s="775">
        <v>5077689</v>
      </c>
      <c r="AB129" s="776"/>
      <c r="AC129" s="776"/>
      <c r="AD129" s="776"/>
      <c r="AE129" s="777"/>
      <c r="AF129" s="778">
        <v>5349762</v>
      </c>
      <c r="AG129" s="776"/>
      <c r="AH129" s="776"/>
      <c r="AI129" s="776"/>
      <c r="AJ129" s="777"/>
      <c r="AK129" s="778">
        <v>5647894</v>
      </c>
      <c r="AL129" s="776"/>
      <c r="AM129" s="776"/>
      <c r="AN129" s="776"/>
      <c r="AO129" s="777"/>
      <c r="AP129" s="779"/>
      <c r="AQ129" s="780"/>
      <c r="AR129" s="780"/>
      <c r="AS129" s="780"/>
      <c r="AT129" s="781"/>
      <c r="AU129" s="224"/>
      <c r="AV129" s="224"/>
      <c r="AW129" s="224"/>
      <c r="AX129" s="747" t="s">
        <v>499</v>
      </c>
      <c r="AY129" s="748"/>
      <c r="AZ129" s="748"/>
      <c r="BA129" s="748"/>
      <c r="BB129" s="748"/>
      <c r="BC129" s="748"/>
      <c r="BD129" s="748"/>
      <c r="BE129" s="749"/>
      <c r="BF129" s="766" t="s">
        <v>246</v>
      </c>
      <c r="BG129" s="767"/>
      <c r="BH129" s="767"/>
      <c r="BI129" s="767"/>
      <c r="BJ129" s="767"/>
      <c r="BK129" s="767"/>
      <c r="BL129" s="768"/>
      <c r="BM129" s="766">
        <v>19.62</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500</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501</v>
      </c>
      <c r="X130" s="773"/>
      <c r="Y130" s="773"/>
      <c r="Z130" s="774"/>
      <c r="AA130" s="775">
        <v>645331</v>
      </c>
      <c r="AB130" s="776"/>
      <c r="AC130" s="776"/>
      <c r="AD130" s="776"/>
      <c r="AE130" s="777"/>
      <c r="AF130" s="778">
        <v>637878</v>
      </c>
      <c r="AG130" s="776"/>
      <c r="AH130" s="776"/>
      <c r="AI130" s="776"/>
      <c r="AJ130" s="777"/>
      <c r="AK130" s="778">
        <v>639970</v>
      </c>
      <c r="AL130" s="776"/>
      <c r="AM130" s="776"/>
      <c r="AN130" s="776"/>
      <c r="AO130" s="777"/>
      <c r="AP130" s="779"/>
      <c r="AQ130" s="780"/>
      <c r="AR130" s="780"/>
      <c r="AS130" s="780"/>
      <c r="AT130" s="781"/>
      <c r="AU130" s="224"/>
      <c r="AV130" s="224"/>
      <c r="AW130" s="224"/>
      <c r="AX130" s="747" t="s">
        <v>502</v>
      </c>
      <c r="AY130" s="748"/>
      <c r="AZ130" s="748"/>
      <c r="BA130" s="748"/>
      <c r="BB130" s="748"/>
      <c r="BC130" s="748"/>
      <c r="BD130" s="748"/>
      <c r="BE130" s="749"/>
      <c r="BF130" s="750">
        <v>6.7</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503</v>
      </c>
      <c r="X131" s="757"/>
      <c r="Y131" s="757"/>
      <c r="Z131" s="758"/>
      <c r="AA131" s="759">
        <v>4432358</v>
      </c>
      <c r="AB131" s="760"/>
      <c r="AC131" s="760"/>
      <c r="AD131" s="760"/>
      <c r="AE131" s="761"/>
      <c r="AF131" s="762">
        <v>4711884</v>
      </c>
      <c r="AG131" s="760"/>
      <c r="AH131" s="760"/>
      <c r="AI131" s="760"/>
      <c r="AJ131" s="761"/>
      <c r="AK131" s="762">
        <v>5007924</v>
      </c>
      <c r="AL131" s="760"/>
      <c r="AM131" s="760"/>
      <c r="AN131" s="760"/>
      <c r="AO131" s="761"/>
      <c r="AP131" s="763"/>
      <c r="AQ131" s="764"/>
      <c r="AR131" s="764"/>
      <c r="AS131" s="764"/>
      <c r="AT131" s="765"/>
      <c r="AU131" s="224"/>
      <c r="AV131" s="224"/>
      <c r="AW131" s="224"/>
      <c r="AX131" s="725" t="s">
        <v>504</v>
      </c>
      <c r="AY131" s="726"/>
      <c r="AZ131" s="726"/>
      <c r="BA131" s="726"/>
      <c r="BB131" s="726"/>
      <c r="BC131" s="726"/>
      <c r="BD131" s="726"/>
      <c r="BE131" s="727"/>
      <c r="BF131" s="728">
        <v>21.1</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505</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506</v>
      </c>
      <c r="W132" s="738"/>
      <c r="X132" s="738"/>
      <c r="Y132" s="738"/>
      <c r="Z132" s="739"/>
      <c r="AA132" s="740">
        <v>6.8781898940000001</v>
      </c>
      <c r="AB132" s="741"/>
      <c r="AC132" s="741"/>
      <c r="AD132" s="741"/>
      <c r="AE132" s="742"/>
      <c r="AF132" s="743">
        <v>6.5932650290000003</v>
      </c>
      <c r="AG132" s="741"/>
      <c r="AH132" s="741"/>
      <c r="AI132" s="741"/>
      <c r="AJ132" s="742"/>
      <c r="AK132" s="743">
        <v>6.6772379129999999</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507</v>
      </c>
      <c r="W133" s="717"/>
      <c r="X133" s="717"/>
      <c r="Y133" s="717"/>
      <c r="Z133" s="718"/>
      <c r="AA133" s="719">
        <v>6.9</v>
      </c>
      <c r="AB133" s="720"/>
      <c r="AC133" s="720"/>
      <c r="AD133" s="720"/>
      <c r="AE133" s="721"/>
      <c r="AF133" s="719">
        <v>6.5</v>
      </c>
      <c r="AG133" s="720"/>
      <c r="AH133" s="720"/>
      <c r="AI133" s="720"/>
      <c r="AJ133" s="721"/>
      <c r="AK133" s="719">
        <v>6.7</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0jvcCS3/hQBGMlvTbBOIO55NVx7v4/BW0fpLGbrYPASF1D3uL0Y0TtVZY+aUy/X1075Wt5Hcf0OzluQJRTqvZw==" saltValue="+DwgeU7o0erfwpBVW0Jr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3" zoomScale="70" zoomScaleNormal="85" zoomScaleSheetLayoutView="70" workbookViewId="0">
      <selection activeCell="O28" sqref="O28"/>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2" zoomScale="70" zoomScaleNormal="70" zoomScaleSheetLayoutView="55" workbookViewId="0">
      <selection activeCell="AU80" sqref="AU80:AY80"/>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FvwvaYMFrjZhcprn8CiJGGYkvDriXxnET/i9MTD+4+qiq8uRPEqmvACsm0iutkkUFrbkw765ISU2trWWYkgUg==" saltValue="OFsOOpQCXyybaum7VM1/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9" zoomScale="85" zoomScaleSheetLayoutView="85" workbookViewId="0">
      <selection activeCell="AU80" sqref="AU80:AY80"/>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3" t="s">
        <v>511</v>
      </c>
      <c r="AP7" s="263"/>
      <c r="AQ7" s="264" t="s">
        <v>512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4"/>
      <c r="AP8" s="269" t="s">
        <v>513</v>
      </c>
      <c r="AQ8" s="270" t="s">
        <v>514</v>
      </c>
      <c r="AR8" s="271" t="s">
        <v>515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5" t="s">
        <v>516</v>
      </c>
      <c r="AL9" s="1126"/>
      <c r="AM9" s="1126"/>
      <c r="AN9" s="1127"/>
      <c r="AO9" s="272">
        <v>1391150</v>
      </c>
      <c r="AP9" s="272">
        <v>62676</v>
      </c>
      <c r="AQ9" s="273">
        <v>75794</v>
      </c>
      <c r="AR9" s="274">
        <v>-17.3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5" t="s">
        <v>517</v>
      </c>
      <c r="AL10" s="1126"/>
      <c r="AM10" s="1126"/>
      <c r="AN10" s="1127"/>
      <c r="AO10" s="275">
        <v>224964</v>
      </c>
      <c r="AP10" s="275">
        <v>10135</v>
      </c>
      <c r="AQ10" s="276">
        <v>8131</v>
      </c>
      <c r="AR10" s="277">
        <v>24.6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5" t="s">
        <v>518</v>
      </c>
      <c r="AL11" s="1126"/>
      <c r="AM11" s="1126"/>
      <c r="AN11" s="1127"/>
      <c r="AO11" s="275">
        <v>28334</v>
      </c>
      <c r="AP11" s="275">
        <v>1277</v>
      </c>
      <c r="AQ11" s="276">
        <v>549</v>
      </c>
      <c r="AR11" s="277">
        <v>132.6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5" t="s">
        <v>519</v>
      </c>
      <c r="AL12" s="1126"/>
      <c r="AM12" s="1126"/>
      <c r="AN12" s="1127"/>
      <c r="AO12" s="275" t="s">
        <v>520</v>
      </c>
      <c r="AP12" s="275" t="s">
        <v>520</v>
      </c>
      <c r="AQ12" s="276">
        <v>5</v>
      </c>
      <c r="AR12" s="277" t="s">
        <v>520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5" t="s">
        <v>521</v>
      </c>
      <c r="AL13" s="1126"/>
      <c r="AM13" s="1126"/>
      <c r="AN13" s="1127"/>
      <c r="AO13" s="275">
        <v>80332</v>
      </c>
      <c r="AP13" s="275">
        <v>3619</v>
      </c>
      <c r="AQ13" s="276">
        <v>2734</v>
      </c>
      <c r="AR13" s="277">
        <v>32.4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5" t="s">
        <v>522</v>
      </c>
      <c r="AL14" s="1126"/>
      <c r="AM14" s="1126"/>
      <c r="AN14" s="1127"/>
      <c r="AO14" s="275">
        <v>50342</v>
      </c>
      <c r="AP14" s="275">
        <v>2268</v>
      </c>
      <c r="AQ14" s="276">
        <v>1219</v>
      </c>
      <c r="AR14" s="277">
        <v>86.1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8" t="s">
        <v>523</v>
      </c>
      <c r="AL15" s="1129"/>
      <c r="AM15" s="1129"/>
      <c r="AN15" s="1130"/>
      <c r="AO15" s="275">
        <v>-101092</v>
      </c>
      <c r="AP15" s="275">
        <v>-4555</v>
      </c>
      <c r="AQ15" s="276">
        <v>-5248</v>
      </c>
      <c r="AR15" s="277">
        <v>-13.2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8" t="s">
        <v>194</v>
      </c>
      <c r="AL16" s="1129"/>
      <c r="AM16" s="1129"/>
      <c r="AN16" s="1130"/>
      <c r="AO16" s="275">
        <v>1674030</v>
      </c>
      <c r="AP16" s="275">
        <v>75420</v>
      </c>
      <c r="AQ16" s="276">
        <v>83183</v>
      </c>
      <c r="AR16" s="277">
        <v>-9.3000000000000007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1" t="s">
        <v>528</v>
      </c>
      <c r="AL21" s="1132"/>
      <c r="AM21" s="1132"/>
      <c r="AN21" s="1133"/>
      <c r="AO21" s="288">
        <v>6.08</v>
      </c>
      <c r="AP21" s="289">
        <v>7.75</v>
      </c>
      <c r="AQ21" s="290">
        <v>-1.67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1" t="s">
        <v>529</v>
      </c>
      <c r="AL22" s="1132"/>
      <c r="AM22" s="1132"/>
      <c r="AN22" s="1133"/>
      <c r="AO22" s="293">
        <v>96.8</v>
      </c>
      <c r="AP22" s="294">
        <v>97.5</v>
      </c>
      <c r="AQ22" s="295">
        <v>-0.7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4" t="s">
        <v>530</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c r="AT26" s="258"/>
    </row>
    <row r="27" spans="1:46" x14ac:dyDescent="0.15">
      <c r="A27" s="300"/>
      <c r="AO27" s="253"/>
      <c r="AP27" s="253"/>
      <c r="AQ27" s="253"/>
      <c r="AR27" s="253"/>
      <c r="AS27" s="253"/>
      <c r="AT27" s="253"/>
    </row>
    <row r="28" spans="1:46" ht="17.25" x14ac:dyDescent="0.1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3" t="s">
        <v>511</v>
      </c>
      <c r="AP30" s="263"/>
      <c r="AQ30" s="264" t="s">
        <v>512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4"/>
      <c r="AP31" s="269" t="s">
        <v>513</v>
      </c>
      <c r="AQ31" s="270" t="s">
        <v>514</v>
      </c>
      <c r="AR31" s="271" t="s">
        <v>515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5" t="s">
        <v>533</v>
      </c>
      <c r="AL32" s="1116"/>
      <c r="AM32" s="1116"/>
      <c r="AN32" s="1117"/>
      <c r="AO32" s="303">
        <v>714154</v>
      </c>
      <c r="AP32" s="303">
        <v>32175</v>
      </c>
      <c r="AQ32" s="304">
        <v>33516</v>
      </c>
      <c r="AR32" s="305">
        <v>-4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5" t="s">
        <v>534</v>
      </c>
      <c r="AL33" s="1116"/>
      <c r="AM33" s="1116"/>
      <c r="AN33" s="1117"/>
      <c r="AO33" s="303" t="s">
        <v>520</v>
      </c>
      <c r="AP33" s="303" t="s">
        <v>520</v>
      </c>
      <c r="AQ33" s="304" t="s">
        <v>520</v>
      </c>
      <c r="AR33" s="305" t="s">
        <v>520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5" t="s">
        <v>535</v>
      </c>
      <c r="AL34" s="1116"/>
      <c r="AM34" s="1116"/>
      <c r="AN34" s="1117"/>
      <c r="AO34" s="303" t="s">
        <v>520</v>
      </c>
      <c r="AP34" s="303" t="s">
        <v>520</v>
      </c>
      <c r="AQ34" s="304" t="s">
        <v>520</v>
      </c>
      <c r="AR34" s="305" t="s">
        <v>520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5" t="s">
        <v>536</v>
      </c>
      <c r="AL35" s="1116"/>
      <c r="AM35" s="1116"/>
      <c r="AN35" s="1117"/>
      <c r="AO35" s="303">
        <v>179573</v>
      </c>
      <c r="AP35" s="303">
        <v>8090</v>
      </c>
      <c r="AQ35" s="304">
        <v>11499</v>
      </c>
      <c r="AR35" s="305">
        <v>-29.6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5" t="s">
        <v>537</v>
      </c>
      <c r="AL36" s="1116"/>
      <c r="AM36" s="1116"/>
      <c r="AN36" s="1117"/>
      <c r="AO36" s="303">
        <v>90396</v>
      </c>
      <c r="AP36" s="303">
        <v>4073</v>
      </c>
      <c r="AQ36" s="304">
        <v>2953</v>
      </c>
      <c r="AR36" s="305">
        <v>37.9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5" t="s">
        <v>538</v>
      </c>
      <c r="AL37" s="1116"/>
      <c r="AM37" s="1116"/>
      <c r="AN37" s="1117"/>
      <c r="AO37" s="303">
        <v>123</v>
      </c>
      <c r="AP37" s="303">
        <v>6</v>
      </c>
      <c r="AQ37" s="304">
        <v>178</v>
      </c>
      <c r="AR37" s="305">
        <v>-96.6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8" t="s">
        <v>539</v>
      </c>
      <c r="AL38" s="1119"/>
      <c r="AM38" s="1119"/>
      <c r="AN38" s="1120"/>
      <c r="AO38" s="306" t="s">
        <v>520</v>
      </c>
      <c r="AP38" s="306" t="s">
        <v>520</v>
      </c>
      <c r="AQ38" s="307">
        <v>3</v>
      </c>
      <c r="AR38" s="295" t="s">
        <v>520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8" t="s">
        <v>540</v>
      </c>
      <c r="AL39" s="1119"/>
      <c r="AM39" s="1119"/>
      <c r="AN39" s="1120"/>
      <c r="AO39" s="303">
        <v>-9885</v>
      </c>
      <c r="AP39" s="303">
        <v>-445</v>
      </c>
      <c r="AQ39" s="304">
        <v>-2838</v>
      </c>
      <c r="AR39" s="305">
        <v>-84.3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5" t="s">
        <v>541</v>
      </c>
      <c r="AL40" s="1116"/>
      <c r="AM40" s="1116"/>
      <c r="AN40" s="1117"/>
      <c r="AO40" s="303">
        <v>-639970</v>
      </c>
      <c r="AP40" s="303">
        <v>-28833</v>
      </c>
      <c r="AQ40" s="304">
        <v>-31562</v>
      </c>
      <c r="AR40" s="305">
        <v>-8.6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1" t="s">
        <v>306</v>
      </c>
      <c r="AL41" s="1122"/>
      <c r="AM41" s="1122"/>
      <c r="AN41" s="1123"/>
      <c r="AO41" s="303">
        <v>334391</v>
      </c>
      <c r="AP41" s="303">
        <v>15065</v>
      </c>
      <c r="AQ41" s="304">
        <v>13749</v>
      </c>
      <c r="AR41" s="305">
        <v>9.6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8" t="s">
        <v>511</v>
      </c>
      <c r="AN49" s="1110" t="s">
        <v>545</v>
      </c>
      <c r="AO49" s="1111"/>
      <c r="AP49" s="1111"/>
      <c r="AQ49" s="1111"/>
      <c r="AR49" s="111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09"/>
      <c r="AN50" s="319" t="s">
        <v>546</v>
      </c>
      <c r="AO50" s="320" t="s">
        <v>547</v>
      </c>
      <c r="AP50" s="321" t="s">
        <v>548</v>
      </c>
      <c r="AQ50" s="322" t="s">
        <v>549</v>
      </c>
      <c r="AR50" s="323" t="s">
        <v>550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1108830</v>
      </c>
      <c r="AN51" s="325">
        <v>47255</v>
      </c>
      <c r="AO51" s="326">
        <v>-35.4</v>
      </c>
      <c r="AP51" s="327">
        <v>53655</v>
      </c>
      <c r="AQ51" s="328">
        <v>-6.1</v>
      </c>
      <c r="AR51" s="329">
        <v>-29.3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582178</v>
      </c>
      <c r="AN52" s="333">
        <v>24810</v>
      </c>
      <c r="AO52" s="334">
        <v>33.6</v>
      </c>
      <c r="AP52" s="335">
        <v>32719</v>
      </c>
      <c r="AQ52" s="336">
        <v>-9.6</v>
      </c>
      <c r="AR52" s="337">
        <v>43.2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1015579</v>
      </c>
      <c r="AN53" s="325">
        <v>43824</v>
      </c>
      <c r="AO53" s="326">
        <v>-7.3</v>
      </c>
      <c r="AP53" s="327">
        <v>53869</v>
      </c>
      <c r="AQ53" s="328">
        <v>0.4</v>
      </c>
      <c r="AR53" s="329">
        <v>-7.7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446533</v>
      </c>
      <c r="AN54" s="333">
        <v>19269</v>
      </c>
      <c r="AO54" s="334">
        <v>-22.3</v>
      </c>
      <c r="AP54" s="335">
        <v>35046</v>
      </c>
      <c r="AQ54" s="336">
        <v>7.1</v>
      </c>
      <c r="AR54" s="337">
        <v>-29.4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1455513</v>
      </c>
      <c r="AN55" s="325">
        <v>63618</v>
      </c>
      <c r="AO55" s="326">
        <v>45.2</v>
      </c>
      <c r="AP55" s="327">
        <v>59119</v>
      </c>
      <c r="AQ55" s="328">
        <v>9.6999999999999993</v>
      </c>
      <c r="AR55" s="329">
        <v>35.5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438304</v>
      </c>
      <c r="AN56" s="333">
        <v>19157</v>
      </c>
      <c r="AO56" s="334">
        <v>-0.6</v>
      </c>
      <c r="AP56" s="335">
        <v>29900</v>
      </c>
      <c r="AQ56" s="336">
        <v>-14.7</v>
      </c>
      <c r="AR56" s="337">
        <v>14.1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677582</v>
      </c>
      <c r="AN57" s="325">
        <v>30075</v>
      </c>
      <c r="AO57" s="326">
        <v>-52.7</v>
      </c>
      <c r="AP57" s="327">
        <v>53895</v>
      </c>
      <c r="AQ57" s="328">
        <v>-8.8000000000000007</v>
      </c>
      <c r="AR57" s="329">
        <v>-43.9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247745</v>
      </c>
      <c r="AN58" s="333">
        <v>10996</v>
      </c>
      <c r="AO58" s="334">
        <v>-42.6</v>
      </c>
      <c r="AP58" s="335">
        <v>31224</v>
      </c>
      <c r="AQ58" s="336">
        <v>4.4000000000000004</v>
      </c>
      <c r="AR58" s="337">
        <v>-47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598497</v>
      </c>
      <c r="AN59" s="325">
        <v>26964</v>
      </c>
      <c r="AO59" s="326">
        <v>-10.3</v>
      </c>
      <c r="AP59" s="327">
        <v>56181</v>
      </c>
      <c r="AQ59" s="328">
        <v>4.2</v>
      </c>
      <c r="AR59" s="329">
        <v>-14.5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323041</v>
      </c>
      <c r="AN60" s="333">
        <v>14554</v>
      </c>
      <c r="AO60" s="334">
        <v>32.4</v>
      </c>
      <c r="AP60" s="335">
        <v>32039</v>
      </c>
      <c r="AQ60" s="336">
        <v>2.6</v>
      </c>
      <c r="AR60" s="337">
        <v>29.8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971200</v>
      </c>
      <c r="AN61" s="340">
        <v>42347</v>
      </c>
      <c r="AO61" s="341">
        <v>-12.1</v>
      </c>
      <c r="AP61" s="342">
        <v>55344</v>
      </c>
      <c r="AQ61" s="343">
        <v>-0.1</v>
      </c>
      <c r="AR61" s="329">
        <v>-12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407560</v>
      </c>
      <c r="AN62" s="333">
        <v>17757</v>
      </c>
      <c r="AO62" s="334">
        <v>0.1</v>
      </c>
      <c r="AP62" s="335">
        <v>32186</v>
      </c>
      <c r="AQ62" s="336">
        <v>-2</v>
      </c>
      <c r="AR62" s="337">
        <v>2.1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KA9TOH9dXkv+QlzSZwfUgYl0xHa9XNMAdd/xXq46HDRauG9wKLrJvI6uKIk2FCb+dYK0TWtgIsn9lv7HTxZnHA==" saltValue="OCq+2ywnbtJ6L+p4gNzf6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70" zoomScaleNormal="70" zoomScaleSheetLayoutView="55" workbookViewId="0">
      <selection activeCell="BJ103" sqref="BJ10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1" spans="125:125" ht="13.5" hidden="1" customHeight="1" x14ac:dyDescent="0.15">
      <c r="DU121" s="250"/>
    </row>
  </sheetData>
  <sheetProtection algorithmName="SHA-512" hashValue="jUD1Rb7Q3yHJUpw4PuXkgOsVDaeeTi+HQosReFrkvER8nnEKHdp2hKE8AFMsmbclzz4uqmVyh09CCesFmcvuEg==" saltValue="cOKRxglUKH3VXinVXOlq9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I28" zoomScale="70" zoomScaleNormal="70" zoomScaleSheetLayoutView="55" workbookViewId="0">
      <selection activeCell="AU80" sqref="AU80:AY80"/>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Nn1fqHfNV2IylRBRRz8KlaMfMrbGnTNZmf1tJiwLUa2V2+ekReRs7fzTvPAG+8aUrpj7Jq667n8Ruz7GIH8rWA==" saltValue="a9wjyDBhyodXlXwnnC84Y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55" zoomScaleNormal="55" zoomScaleSheetLayoutView="100" workbookViewId="0">
      <selection activeCell="AU80" sqref="AU80:AY8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4" t="s">
        <v>3</v>
      </c>
      <c r="D47" s="1134"/>
      <c r="E47" s="1135"/>
      <c r="F47" s="11">
        <v>20.010000000000002</v>
      </c>
      <c r="G47" s="12">
        <v>18.25</v>
      </c>
      <c r="H47" s="12">
        <v>17.420000000000002</v>
      </c>
      <c r="I47" s="12">
        <v>19.53</v>
      </c>
      <c r="J47" s="13">
        <v>24.52</v>
      </c>
    </row>
    <row r="48" spans="2:10" ht="57.75" customHeight="1" x14ac:dyDescent="0.15">
      <c r="B48" s="14"/>
      <c r="C48" s="1136" t="s">
        <v>4</v>
      </c>
      <c r="D48" s="1136"/>
      <c r="E48" s="1137"/>
      <c r="F48" s="15">
        <v>8.4600000000000009</v>
      </c>
      <c r="G48" s="16">
        <v>7.76</v>
      </c>
      <c r="H48" s="16">
        <v>6.14</v>
      </c>
      <c r="I48" s="16">
        <v>9.18</v>
      </c>
      <c r="J48" s="17">
        <v>11.56</v>
      </c>
    </row>
    <row r="49" spans="2:10" ht="57.75" customHeight="1" thickBot="1" x14ac:dyDescent="0.2">
      <c r="B49" s="18"/>
      <c r="C49" s="1138" t="s">
        <v>5</v>
      </c>
      <c r="D49" s="1138"/>
      <c r="E49" s="1139"/>
      <c r="F49" s="19" t="s">
        <v>566</v>
      </c>
      <c r="G49" s="20" t="s">
        <v>567</v>
      </c>
      <c r="H49" s="20" t="s">
        <v>568</v>
      </c>
      <c r="I49" s="20">
        <v>3.35</v>
      </c>
      <c r="J49" s="21">
        <v>4.46</v>
      </c>
    </row>
    <row r="50" spans="2:10" x14ac:dyDescent="0.15"/>
  </sheetData>
  <sheetProtection algorithmName="SHA-512" hashValue="rrMtSdq1TF+ThrQVCIb2UhW6ykUfQF8BFBoEN1eM5Fo6HGEjHF4ZgdMHVqSw2K6wr0EkUxDo7rgAEI3jvLCqag==" saltValue="313bS7sHeg0DCCAnbfOP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高田 欽人</cp:lastModifiedBy>
  <cp:lastPrinted>2023-03-13T01:24:36Z</cp:lastPrinted>
  <dcterms:created xsi:type="dcterms:W3CDTF">2023-02-20T04:18:41Z</dcterms:created>
  <dcterms:modified xsi:type="dcterms:W3CDTF">2023-10-15T23:54:16Z</dcterms:modified>
  <cp:category/>
</cp:coreProperties>
</file>