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01\烏山庁舎共有フォルダ\０２総合政策課\３財政担当\R05\04 財政状況の公表\財政状況資料集\051020令和３年度財政状況資料集の作成について（2回目・地方公会計関係）\"/>
    </mc:Choice>
  </mc:AlternateContent>
  <xr:revisionPtr revIDLastSave="0" documentId="13_ncr:1_{E83D02DA-90C5-46B7-BA4D-9DFE4BA1D57E}" xr6:coauthVersionLast="47" xr6:coauthVersionMax="47" xr10:uidLastSave="{00000000-0000-0000-0000-000000000000}"/>
  <bookViews>
    <workbookView xWindow="-108" yWindow="-108" windowWidth="23256" windowHeight="12456" firstSheet="13"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l="1"/>
  <c r="BW34" i="10"/>
  <c r="BW35" i="10" s="1"/>
  <c r="BW36" i="10" s="1"/>
  <c r="BW37" i="10" s="1"/>
  <c r="BW38" i="10" s="1"/>
  <c r="BW39" i="10" s="1"/>
  <c r="CO34" i="10" l="1"/>
</calcChain>
</file>

<file path=xl/sharedStrings.xml><?xml version="1.0" encoding="utf-8"?>
<sst xmlns="http://schemas.openxmlformats.org/spreadsheetml/2006/main" count="1144" uniqueCount="614">
  <si>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</si>
  <si>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</si>
  <si>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</si>
  <si>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</si>
  <si>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</si>
  <si>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</si>
  <si>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</si>
  <si>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</si>
  <si>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</si>
  <si>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</si>
  <si>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</si>
  <si>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</si>
  <si>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</si>
  <si>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</si>
  <si>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</si>
  <si>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</si>
  <si>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</si>
  <si>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</si>
  <si>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</si>
  <si>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</si>
  <si>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</si>
  <si>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</si>
  <si>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</si>
  <si>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</si>
  <si>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</si>
  <si>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</si>
  <si>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</si>
  <si>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</si>
  <si>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</si>
  <si>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</si>
  <si>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</si>
  <si>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</si>
  <si>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</si>
  <si>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</si>
  <si>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</si>
  <si>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</si>
  <si>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</si>
  <si>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</si>
  <si>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</si>
  <si>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</si>
  <si>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</si>
  <si>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</si>
  <si>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</si>
  <si>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</si>
  <si>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</si>
  <si>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</si>
  <si>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</si>
  <si>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</si>
  <si>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</si>
  <si>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</si>
  <si>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</si>
  <si>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</si>
  <si>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</si>
  <si>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</si>
  <si>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</si>
  <si>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</si>
  <si>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</si>
  <si>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</si>
  <si>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</si>
  <si>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</si>
  <si>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</si>
  <si>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</si>
  <si>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</si>
  <si>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</si>
  <si>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</si>
  <si>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</si>
  <si>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</si>
  <si>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</si>
  <si>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</si>
  <si>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</si>
  <si>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</si>
  <si>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</si>
  <si>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</si>
  <si>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</si>
  <si>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</si>
  <si>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</si>
  <si>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</si>
  <si>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</si>
  <si>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</si>
  <si>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</si>
  <si>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</si>
  <si>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</si>
  <si>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</si>
  <si>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</si>
  <si>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</si>
  <si>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</si>
  <si>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</si>
  <si>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</si>
  <si>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</si>
  <si>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</si>
  <si>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</si>
  <si>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</si>
  <si>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</si>
  <si>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</si>
  <si>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</si>
  <si>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</si>
  <si>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</si>
  <si>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</si>
  <si>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那須烏山市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</si>
  <si>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</si>
  <si>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</si>
  <si>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</si>
  <si>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</si>
  <si>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</si>
  <si>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</si>
  <si>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</si>
  <si>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</si>
  <si>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</si>
  <si>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</si>
  <si>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</si>
  <si>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</si>
  <si>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</si>
  <si>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</si>
  <si>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</si>
  <si>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</si>
  <si>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</si>
  <si>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</si>
  <si>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</si>
  <si>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</si>
  <si>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</si>
  <si>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</si>
  <si>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</si>
  <si>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</si>
  <si>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</si>
  <si>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</si>
  <si>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</si>
  <si>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</si>
  <si>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</si>
  <si>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</si>
  <si>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</si>
  <si>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</si>
  <si>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</si>
  <si>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</si>
  <si>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</si>
  <si>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</si>
  <si>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</si>
  <si>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</si>
  <si>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</si>
  <si>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</si>
  <si>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</si>
  <si>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</si>
  <si>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</si>
  <si>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</si>
  <si>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</si>
  <si>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</si>
  <si>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</si>
  <si>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</si>
  <si>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</si>
  <si>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</si>
  <si>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</si>
  <si>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</si>
  <si>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</si>
  <si>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</si>
  <si>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</si>
  <si>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</si>
  <si>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</si>
  <si>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</si>
  <si>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</si>
  <si>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</si>
  <si>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</si>
  <si>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</si>
  <si>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</si>
  <si>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</si>
  <si>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</si>
  <si>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</si>
  <si>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</si>
  <si>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</si>
  <si>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</si>
  <si>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</si>
  <si>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</si>
  <si>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</si>
  <si>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</si>
  <si>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</si>
  <si>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</si>
  <si>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</si>
  <si>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</si>
  <si>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</si>
  <si>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</si>
  <si>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</si>
  <si>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</si>
  <si>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</si>
  <si>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</si>
  <si>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</si>
  <si>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</si>
  <si>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</si>
  <si>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</si>
  <si>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</si>
  <si>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</si>
  <si>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</si>
  <si>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</si>
  <si>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</si>
  <si>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</si>
  <si>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</si>
  <si>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</si>
  <si>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</si>
  <si>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</si>
  <si>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</si>
  <si>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</si>
  <si>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</si>
  <si>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</si>
  <si>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</si>
  <si>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</si>
  <si>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</si>
  <si>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</si>
  <si>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</si>
  <si>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</si>
  <si>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</si>
  <si>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</si>
  <si>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</si>
  <si>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</si>
  <si>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</si>
  <si>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</si>
  <si>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</si>
  <si>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栃木県那須烏山市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</si>
  <si>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</si>
  <si>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</si>
  <si>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</si>
  <si>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</si>
  <si>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</si>
  <si>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</si>
  <si>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</si>
  <si>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</si>
  <si>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</si>
  <si>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</si>
  <si>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</si>
  <si>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</si>
  <si>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</si>
  <si>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</si>
  <si>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</si>
  <si>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</si>
  <si>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</si>
  <si>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</si>
  <si>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</si>
  <si>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</si>
  <si>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</si>
  <si>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</si>
  <si>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</si>
  <si>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</si>
  <si>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</si>
  <si>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</si>
  <si>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</si>
  <si>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</si>
  <si>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</si>
  <si>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</si>
  <si>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</si>
  <si>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</si>
  <si>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</si>
  <si>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</si>
  <si>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</si>
  <si>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</si>
  <si>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</si>
  <si>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</si>
  <si>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</si>
  <si>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</si>
  <si>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</si>
  <si>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</si>
  <si>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</si>
  <si>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</si>
  <si>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</si>
  <si>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</si>
  <si>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</si>
  <si>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</si>
  <si>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</si>
  <si>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</si>
  <si>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</si>
  <si>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</si>
  <si>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</si>
  <si>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</si>
  <si>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</si>
  <si>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</si>
  <si>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</si>
  <si>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</si>
  <si>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</si>
  <si>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</si>
  <si>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</si>
  <si>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</si>
  <si>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</si>
  <si>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</si>
  <si>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</si>
  <si>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</si>
  <si>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</si>
  <si>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</si>
  <si>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</si>
  <si>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</si>
  <si>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</si>
  <si>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</si>
  <si>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</si>
  <si>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</si>
  <si>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</si>
  <si>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</si>
  <si>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</si>
  <si>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</si>
  <si>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</si>
  <si>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</si>
  <si>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</si>
  <si>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</si>
  <si>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</si>
  <si>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</si>
  <si>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</si>
  <si>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</si>
  <si>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</si>
  <si>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</si>
  <si>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</si>
  <si>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</si>
  <si>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</si>
  <si>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</si>
  <si>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</si>
  <si>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</si>
  <si>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</si>
  <si>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</si>
  <si>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</si>
  <si>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</si>
  <si>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</si>
  <si>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</si>
  <si>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</si>
  <si>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</si>
  <si>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</si>
  <si>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</si>
  <si>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</si>
  <si>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</si>
  <si>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</si>
  <si>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</si>
  <si>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</si>
  <si>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</si>
  <si>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</si>
  <si>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</si>
  <si>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</si>
  <si>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</si>
  <si>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</si>
  <si>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</si>
  <si>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</si>
  <si>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</si>
  <si>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</si>
  <si>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</si>
  <si>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</si>
  <si>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</si>
  <si>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</si>
  <si>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</si>
  <si>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</si>
  <si>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</si>
  <si>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</si>
  <si>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</si>
  <si>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</si>
  <si>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</si>
  <si>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</si>
  <si>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</si>
  <si>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</si>
  <si>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</si>
  <si>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</si>
  <si>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</si>
  <si>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</si>
  <si>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</si>
  <si>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</si>
  <si>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</si>
  <si>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</si>
  <si>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</si>
  <si>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</si>
  <si>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</si>
  <si>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</si>
  <si>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</si>
  <si>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</si>
  <si>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</si>
  <si>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</si>
  <si>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</si>
  <si>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</si>
  <si>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</si>
  <si>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</si>
  <si>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栃木県那須烏山市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</si>
  <si>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</si>
  <si>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</si>
  <si>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</si>
  <si>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</si>
  <si>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</si>
  <si>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</si>
  <si>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</si>
  <si>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</si>
  <si>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</si>
  <si>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</si>
  <si>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</si>
  <si>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</si>
  <si>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</si>
  <si>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</si>
  <si>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</si>
  <si>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</si>
  <si>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</si>
  <si>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</si>
  <si>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</si>
  <si>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</si>
  <si>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熊田診療所特別会計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</si>
  <si>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</si>
  <si>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</si>
  <si>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</si>
  <si>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</si>
  <si>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</si>
  <si>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</si>
  <si>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</si>
  <si>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</si>
  <si>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</si>
  <si>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</si>
  <si>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</si>
  <si>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</si>
  <si>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</si>
  <si>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</si>
  <si>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</si>
  <si>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</si>
  <si>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</si>
  <si>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</si>
  <si>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</si>
  <si>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</si>
  <si>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</si>
  <si>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</si>
  <si>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</si>
  <si>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</si>
  <si>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</si>
  <si>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</si>
  <si>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</si>
  <si>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</si>
  <si>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</si>
  <si>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</si>
  <si>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</si>
  <si>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</si>
  <si>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</si>
  <si>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</si>
  <si>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</si>
  <si>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</si>
  <si>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</si>
  <si>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</si>
  <si>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</si>
  <si>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</si>
  <si>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</si>
  <si>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</si>
  <si>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</si>
  <si>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</si>
  <si>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</si>
  <si>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</si>
  <si>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</si>
  <si>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</si>
  <si>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</si>
  <si>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</si>
  <si>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</si>
  <si>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</si>
  <si>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</si>
  <si>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</si>
  <si>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</si>
  <si>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</si>
  <si>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</si>
  <si>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</si>
  <si>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</si>
  <si>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</si>
  <si>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</si>
  <si>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</si>
  <si>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</si>
  <si>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</si>
  <si>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</si>
  <si>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</si>
  <si>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</si>
  <si>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</si>
  <si>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</si>
  <si>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</si>
  <si>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</si>
  <si>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</si>
  <si>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</si>
  <si>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</si>
  <si>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</si>
  <si>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</si>
  <si>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</si>
  <si>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</si>
  <si>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</si>
  <si>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</si>
  <si>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</si>
  <si>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</si>
  <si>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</si>
  <si>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</si>
  <si>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</si>
  <si>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</si>
  <si>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</si>
  <si>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</si>
  <si>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</si>
  <si>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</si>
  <si>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</si>
  <si>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</si>
  <si>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</si>
  <si>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</si>
  <si>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</si>
  <si>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</si>
  <si>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</si>
  <si>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</si>
  <si>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</si>
  <si>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</si>
  <si>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</si>
  <si>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</si>
  <si>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</si>
  <si>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</si>
  <si>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</si>
  <si>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</si>
  <si>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</si>
  <si>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</si>
  <si>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</si>
  <si>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</si>
  <si>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</si>
  <si>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</si>
  <si>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</si>
  <si>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</si>
  <si>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</si>
  <si>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</si>
  <si>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</si>
  <si>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</si>
  <si>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</si>
  <si>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</si>
  <si>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</si>
  <si>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</si>
  <si>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</si>
  <si>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</si>
  <si>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</si>
  <si>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</si>
  <si>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</si>
  <si>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</si>
  <si>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</si>
  <si>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</si>
  <si>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</si>
  <si>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</si>
  <si>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</si>
  <si>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</si>
  <si>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</si>
  <si>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</si>
  <si>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</si>
  <si>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</si>
  <si>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</si>
  <si>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</si>
  <si>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</si>
  <si>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</si>
  <si>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</si>
  <si>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</si>
  <si>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</si>
  <si>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</si>
  <si>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</si>
  <si>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</si>
  <si>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</si>
  <si>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</si>
  <si>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</si>
  <si>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</si>
  <si>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</si>
  <si>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</si>
  <si>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</si>
  <si>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</si>
  <si>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</si>
  <si>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</si>
  <si>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</si>
  <si>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</si>
  <si>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</si>
  <si>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</si>
  <si>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</si>
  <si>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</si>
  <si>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</si>
  <si>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</si>
  <si>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</si>
  <si>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</si>
  <si>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</si>
  <si>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</si>
  <si>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</si>
  <si>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</si>
  <si>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</si>
  <si>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1.69</t>
  </si>
  <si>
    <t>▲ 2.95</t>
  </si>
  <si>
    <t>▲ 1.21</t>
  </si>
  <si>
    <t>水道事業会計</t>
  </si>
  <si>
    <t>一般会計</t>
  </si>
  <si>
    <t>介護保険特別会計</t>
  </si>
  <si>
    <t>国民健康保険特別会計</t>
  </si>
  <si>
    <t>下水道事業特別会計</t>
  </si>
  <si>
    <t>熊田診療所特別会計</t>
  </si>
  <si>
    <t>後期高齢者医療特別会計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</si>
  <si>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</si>
  <si>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</si>
  <si>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</si>
  <si>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</si>
  <si>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</si>
  <si>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</si>
  <si>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</si>
  <si>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</si>
  <si>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</si>
  <si>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市有施設整備基金</t>
    <rPh sb="0" eb="2">
      <t>シユウ</t>
    </rPh>
    <rPh sb="2" eb="4">
      <t>シセツ</t>
    </rPh>
    <rPh sb="4" eb="6">
      <t>セイビ</t>
    </rPh>
    <rPh sb="6" eb="8">
      <t>キキン</t>
    </rPh>
    <phoneticPr fontId="2"/>
  </si>
  <si>
    <t>庁舎整備基金</t>
    <rPh sb="0" eb="2">
      <t>チョウシャ</t>
    </rPh>
    <rPh sb="2" eb="4">
      <t>セイビ</t>
    </rPh>
    <rPh sb="4" eb="6">
      <t>キキン</t>
    </rPh>
    <phoneticPr fontId="2"/>
  </si>
  <si>
    <t>地域振興基金</t>
    <rPh sb="0" eb="2">
      <t>チイキ</t>
    </rPh>
    <rPh sb="2" eb="4">
      <t>シンコウ</t>
    </rPh>
    <rPh sb="4" eb="6">
      <t>キキン</t>
    </rPh>
    <phoneticPr fontId="2"/>
  </si>
  <si>
    <t>奨学基金</t>
    <rPh sb="0" eb="2">
      <t>ショウガク</t>
    </rPh>
    <rPh sb="2" eb="4">
      <t>キキン</t>
    </rPh>
    <phoneticPr fontId="2"/>
  </si>
  <si>
    <t>地域福祉基金</t>
    <rPh sb="0" eb="2">
      <t>チイキ</t>
    </rPh>
    <rPh sb="2" eb="4">
      <t>フクシ</t>
    </rPh>
    <rPh sb="4" eb="6">
      <t>キキン</t>
    </rPh>
    <phoneticPr fontId="2"/>
  </si>
  <si>
    <t>-</t>
    <phoneticPr fontId="2"/>
  </si>
  <si>
    <t>-</t>
    <phoneticPr fontId="2"/>
  </si>
  <si>
    <t>-</t>
    <phoneticPr fontId="2"/>
  </si>
  <si>
    <t>-</t>
    <phoneticPr fontId="2"/>
  </si>
  <si>
    <t>南那須広域行政事務組合（普通会計）</t>
    <rPh sb="0" eb="1">
      <t>ミナミ</t>
    </rPh>
    <rPh sb="1" eb="3">
      <t>ナス</t>
    </rPh>
    <rPh sb="3" eb="5">
      <t>コウイキ</t>
    </rPh>
    <rPh sb="5" eb="7">
      <t>ギョウセイ</t>
    </rPh>
    <rPh sb="7" eb="9">
      <t>ジム</t>
    </rPh>
    <rPh sb="9" eb="11">
      <t>クミアイ</t>
    </rPh>
    <rPh sb="12" eb="14">
      <t>フツウ</t>
    </rPh>
    <rPh sb="14" eb="16">
      <t>カイケイ</t>
    </rPh>
    <phoneticPr fontId="2"/>
  </si>
  <si>
    <t>南那須広域行政事務組合（病院会計）</t>
    <rPh sb="0" eb="1">
      <t>ミナミ</t>
    </rPh>
    <rPh sb="1" eb="3">
      <t>ナス</t>
    </rPh>
    <rPh sb="3" eb="5">
      <t>コウイキ</t>
    </rPh>
    <rPh sb="5" eb="7">
      <t>ギョウセイ</t>
    </rPh>
    <rPh sb="7" eb="9">
      <t>ジム</t>
    </rPh>
    <rPh sb="9" eb="11">
      <t>クミアイ</t>
    </rPh>
    <rPh sb="12" eb="14">
      <t>ビョウイン</t>
    </rPh>
    <rPh sb="14" eb="16">
      <t>カイケイ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</si>
  <si>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</si>
  <si>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</si>
  <si>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8">
      <t>コウキコウレイシャ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</si>
  <si>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</si>
  <si>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</si>
  <si>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</si>
  <si>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</si>
  <si>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</si>
  <si>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t>
    <phoneticPr fontId="2"/>
  </si>
  <si>
    <t>那須烏山市農業公社</t>
    <rPh sb="0" eb="5">
      <t>ナスカラスヤマシ</t>
    </rPh>
    <rPh sb="5" eb="7">
      <t>ノウギョウ</t>
    </rPh>
    <rPh sb="7" eb="9">
      <t>コウシャ</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</si>
  <si>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</si>
  <si>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</si>
  <si>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</si>
  <si>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将来負担比率はマイナスを維持しているものの、有形固定資産減価償却率が増加している。
公共施設等総合管理計画に基づき必要な事業を実施するに当たっては、特定目的基金を活用し、できる限り将来負担が抑えられるような財政運営を行う。</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</si>
  <si>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</si>
  <si>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</si>
  <si>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</si>
  <si>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</si>
  <si>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</si>
  <si>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</si>
  <si>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将来負担比率はマイナスを維持しており、実質公債費比率も改善されている。引き続き財政を圧迫しないよう計画的な公債費管理に努める。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</si>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</sst>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20" applyFont="1">
      <alignment vertical="center"/>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B13B95D4-2B87-457D-A796-2267D457CD63}"/>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69604</c:v>
                </c:pt>
              </c:numCache>
            </c:numRef>
          </c:val>
          <c:smooth val="0"/>
          <c:extLst>
            <c:ext xmlns:c16="http://schemas.microsoft.com/office/drawing/2014/chart" uri="{C3380CC4-5D6E-409C-BE32-E72D297353CC}">
              <c16:uniqueId val="{00000000-192E-4CE9-B7C2-0170579BDF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33712</c:v>
                </c:pt>
                <c:pt idx="1">
                  <c:v>31282</c:v>
                </c:pt>
                <c:pt idx="2">
                  <c:v>24590</c:v>
                </c:pt>
                <c:pt idx="3">
                  <c:v>37512</c:v>
                </c:pt>
                <c:pt idx="4">
                  <c:v>32641</c:v>
                </c:pt>
              </c:numCache>
            </c:numRef>
          </c:val>
          <c:smooth val="0"/>
          <c:extLst>
            <c:ext xmlns:c16="http://schemas.microsoft.com/office/drawing/2014/chart" uri="{C3380CC4-5D6E-409C-BE32-E72D297353CC}">
              <c16:uniqueId val="{00000001-192E-4CE9-B7C2-0170579BDFA3}"/>
            </c:ext>
          </c:extLst>
        </c:ser>
        <c:dLbls>
          <c:showLegendKey val="0"/>
          <c:showVal val="0"/>
          <c:showCatName val="0"/>
          <c:showSerName val="0"/>
          <c:showPercent val="0"/>
          <c:showBubbleSize val="0"/>
        </c:dLbls>
        <c:marker val="1"/>
        <c:smooth val="0"/>
        <c:axId val="322029672"/>
        <c:axId val="322030064"/>
      </c:lineChart>
      <c:catAx>
        <c:axId val="322029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030064"/>
        <c:crosses val="autoZero"/>
        <c:auto val="1"/>
        <c:lblAlgn val="ctr"/>
        <c:lblOffset val="100"/>
        <c:tickLblSkip val="1"/>
        <c:tickMarkSkip val="1"/>
        <c:noMultiLvlLbl val="0"/>
      </c:catAx>
      <c:valAx>
        <c:axId val="3220300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029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6.89</c:v>
                </c:pt>
                <c:pt idx="1">
                  <c:v>6.42</c:v>
                </c:pt>
                <c:pt idx="2">
                  <c:v>6.42</c:v>
                </c:pt>
                <c:pt idx="3">
                  <c:v>6.54</c:v>
                </c:pt>
                <c:pt idx="4">
                  <c:v>5.94</c:v>
                </c:pt>
              </c:numCache>
            </c:numRef>
          </c:val>
          <c:extLst>
            <c:ext xmlns:c16="http://schemas.microsoft.com/office/drawing/2014/chart" uri="{C3380CC4-5D6E-409C-BE32-E72D297353CC}">
              <c16:uniqueId val="{00000000-9E0E-4994-8A44-E1068C5ECF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22.22</c:v>
                </c:pt>
                <c:pt idx="1">
                  <c:v>22.01</c:v>
                </c:pt>
                <c:pt idx="2">
                  <c:v>22.74</c:v>
                </c:pt>
                <c:pt idx="3">
                  <c:v>24.68</c:v>
                </c:pt>
                <c:pt idx="4">
                  <c:v>30.07</c:v>
                </c:pt>
              </c:numCache>
            </c:numRef>
          </c:val>
          <c:extLst>
            <c:ext xmlns:c16="http://schemas.microsoft.com/office/drawing/2014/chart" uri="{C3380CC4-5D6E-409C-BE32-E72D297353CC}">
              <c16:uniqueId val="{00000001-9E0E-4994-8A44-E1068C5ECF6D}"/>
            </c:ext>
          </c:extLst>
        </c:ser>
        <c:dLbls>
          <c:showLegendKey val="0"/>
          <c:showVal val="0"/>
          <c:showCatName val="0"/>
          <c:showSerName val="0"/>
          <c:showPercent val="0"/>
          <c:showBubbleSize val="0"/>
        </c:dLbls>
        <c:gapWidth val="250"/>
        <c:overlap val="100"/>
        <c:axId val="319860384"/>
        <c:axId val="319860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-1.69</c:v>
                </c:pt>
                <c:pt idx="1">
                  <c:v>-2.95</c:v>
                </c:pt>
                <c:pt idx="2">
                  <c:v>-1.21</c:v>
                </c:pt>
                <c:pt idx="3">
                  <c:v>1.1200000000000001</c:v>
                </c:pt>
                <c:pt idx="4">
                  <c:v>4.3499999999999996</c:v>
                </c:pt>
              </c:numCache>
            </c:numRef>
          </c:val>
          <c:smooth val="0"/>
          <c:extLst>
            <c:ext xmlns:c16="http://schemas.microsoft.com/office/drawing/2014/chart" uri="{C3380CC4-5D6E-409C-BE32-E72D297353CC}">
              <c16:uniqueId val="{00000002-9E0E-4994-8A44-E1068C5ECF6D}"/>
            </c:ext>
          </c:extLst>
        </c:ser>
        <c:dLbls>
          <c:showLegendKey val="0"/>
          <c:showVal val="0"/>
          <c:showCatName val="0"/>
          <c:showSerName val="0"/>
          <c:showPercent val="0"/>
          <c:showBubbleSize val="0"/>
        </c:dLbls>
        <c:marker val="1"/>
        <c:smooth val="0"/>
        <c:axId val="319860384"/>
        <c:axId val="319860776"/>
      </c:lineChart>
      <c:catAx>
        <c:axId val="31986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9860776"/>
        <c:crosses val="autoZero"/>
        <c:auto val="1"/>
        <c:lblAlgn val="ctr"/>
        <c:lblOffset val="100"/>
        <c:tickLblSkip val="1"/>
        <c:tickMarkSkip val="1"/>
        <c:noMultiLvlLbl val="0"/>
      </c:catAx>
      <c:valAx>
        <c:axId val="319860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86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0.16</c:v>
                </c:pt>
                <c:pt idx="2">
                  <c:v>#N/A</c:v>
                </c:pt>
                <c:pt idx="3">
                  <c:v>0.32</c:v>
                </c:pt>
                <c:pt idx="4">
                  <c:v>0</c:v>
                </c:pt>
                <c:pt idx="5">
                  <c:v>0</c:v>
                </c:pt>
                <c:pt idx="6">
                  <c:v>0</c:v>
                </c:pt>
                <c:pt idx="7">
                  <c:v>0</c:v>
                </c:pt>
                <c:pt idx="8">
                  <c:v>0</c:v>
                </c:pt>
                <c:pt idx="9">
                  <c:v>0</c:v>
                </c:pt>
              </c:numCache>
            </c:numRef>
          </c:val>
          <c:extLst>
            <c:ext xmlns:c16="http://schemas.microsoft.com/office/drawing/2014/chart" uri="{C3380CC4-5D6E-409C-BE32-E72D297353CC}">
              <c16:uniqueId val="{00000000-EAA8-468D-B37C-DB6B98EDB56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A8-468D-B37C-DB6B98EDB56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0.03</c:v>
                </c:pt>
                <c:pt idx="4">
                  <c:v>#N/A</c:v>
                </c:pt>
                <c:pt idx="5">
                  <c:v>0.03</c:v>
                </c:pt>
                <c:pt idx="6">
                  <c:v>#N/A</c:v>
                </c:pt>
                <c:pt idx="7">
                  <c:v>0.02</c:v>
                </c:pt>
                <c:pt idx="8">
                  <c:v>#N/A</c:v>
                </c:pt>
                <c:pt idx="9">
                  <c:v>0.03</c:v>
                </c:pt>
              </c:numCache>
            </c:numRef>
          </c:val>
          <c:extLst>
            <c:ext xmlns:c16="http://schemas.microsoft.com/office/drawing/2014/chart" uri="{C3380CC4-5D6E-409C-BE32-E72D297353CC}">
              <c16:uniqueId val="{00000002-EAA8-468D-B37C-DB6B98EDB56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0.06</c:v>
                </c:pt>
                <c:pt idx="4">
                  <c:v>#N/A</c:v>
                </c:pt>
                <c:pt idx="5">
                  <c:v>0.05</c:v>
                </c:pt>
                <c:pt idx="6">
                  <c:v>#N/A</c:v>
                </c:pt>
                <c:pt idx="7">
                  <c:v>0.03</c:v>
                </c:pt>
                <c:pt idx="8">
                  <c:v>#N/A</c:v>
                </c:pt>
                <c:pt idx="9">
                  <c:v>0.04</c:v>
                </c:pt>
              </c:numCache>
            </c:numRef>
          </c:val>
          <c:extLst>
            <c:ext xmlns:c16="http://schemas.microsoft.com/office/drawing/2014/chart" uri="{C3380CC4-5D6E-409C-BE32-E72D297353CC}">
              <c16:uniqueId val="{00000003-EAA8-468D-B37C-DB6B98EDB567}"/>
            </c:ext>
          </c:extLst>
        </c:ser>
        <c:ser>
          <c:idx val="4"/>
          <c:order val="4"/>
          <c:tx>
            <c:strRef>
              <c:f>データシート!$A$31</c:f>
              <c:strCache>
                <c:ptCount val="1"/>
                <c:pt idx="0">
                  <c:v>熊田診療所特別会計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0.08</c:v>
                </c:pt>
                <c:pt idx="4">
                  <c:v>#N/A</c:v>
                </c:pt>
                <c:pt idx="5">
                  <c:v>0.03</c:v>
                </c:pt>
                <c:pt idx="6">
                  <c:v>#N/A</c:v>
                </c:pt>
                <c:pt idx="7">
                  <c:v>0.05</c:v>
                </c:pt>
                <c:pt idx="8">
                  <c:v>#N/A</c:v>
                </c:pt>
                <c:pt idx="9">
                  <c:v>0.09</c:v>
                </c:pt>
              </c:numCache>
            </c:numRef>
          </c:val>
          <c:extLst>
            <c:ext xmlns:c16="http://schemas.microsoft.com/office/drawing/2014/chart" uri="{C3380CC4-5D6E-409C-BE32-E72D297353CC}">
              <c16:uniqueId val="{00000004-EAA8-468D-B37C-DB6B98EDB56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c:v>
                </c:pt>
                <c:pt idx="2">
                  <c:v>#N/A</c:v>
                </c:pt>
                <c:pt idx="3">
                  <c:v>0.17</c:v>
                </c:pt>
                <c:pt idx="4">
                  <c:v>#N/A</c:v>
                </c:pt>
                <c:pt idx="5">
                  <c:v>7.0000000000000007E-2</c:v>
                </c:pt>
                <c:pt idx="6">
                  <c:v>#N/A</c:v>
                </c:pt>
                <c:pt idx="7">
                  <c:v>0.31</c:v>
                </c:pt>
                <c:pt idx="8">
                  <c:v>#N/A</c:v>
                </c:pt>
                <c:pt idx="9">
                  <c:v>0.27</c:v>
                </c:pt>
              </c:numCache>
            </c:numRef>
          </c:val>
          <c:extLst>
            <c:ext xmlns:c16="http://schemas.microsoft.com/office/drawing/2014/chart" uri="{C3380CC4-5D6E-409C-BE32-E72D297353CC}">
              <c16:uniqueId val="{00000005-EAA8-468D-B37C-DB6B98EDB56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3.18</c:v>
                </c:pt>
                <c:pt idx="2">
                  <c:v>#N/A</c:v>
                </c:pt>
                <c:pt idx="3">
                  <c:v>2.84</c:v>
                </c:pt>
                <c:pt idx="4">
                  <c:v>#N/A</c:v>
                </c:pt>
                <c:pt idx="5">
                  <c:v>1.82</c:v>
                </c:pt>
                <c:pt idx="6">
                  <c:v>#N/A</c:v>
                </c:pt>
                <c:pt idx="7">
                  <c:v>1.36</c:v>
                </c:pt>
                <c:pt idx="8">
                  <c:v>#N/A</c:v>
                </c:pt>
                <c:pt idx="9">
                  <c:v>1.21</c:v>
                </c:pt>
              </c:numCache>
            </c:numRef>
          </c:val>
          <c:extLst>
            <c:ext xmlns:c16="http://schemas.microsoft.com/office/drawing/2014/chart" uri="{C3380CC4-5D6E-409C-BE32-E72D297353CC}">
              <c16:uniqueId val="{00000006-EAA8-468D-B37C-DB6B98EDB56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c:v>
                </c:pt>
                <c:pt idx="2">
                  <c:v>#N/A</c:v>
                </c:pt>
                <c:pt idx="3">
                  <c:v>0.98</c:v>
                </c:pt>
                <c:pt idx="4">
                  <c:v>#N/A</c:v>
                </c:pt>
                <c:pt idx="5">
                  <c:v>0.74</c:v>
                </c:pt>
                <c:pt idx="6">
                  <c:v>#N/A</c:v>
                </c:pt>
                <c:pt idx="7">
                  <c:v>0.97</c:v>
                </c:pt>
                <c:pt idx="8">
                  <c:v>#N/A</c:v>
                </c:pt>
                <c:pt idx="9">
                  <c:v>1.5</c:v>
                </c:pt>
              </c:numCache>
            </c:numRef>
          </c:val>
          <c:extLst>
            <c:ext xmlns:c16="http://schemas.microsoft.com/office/drawing/2014/chart" uri="{C3380CC4-5D6E-409C-BE32-E72D297353CC}">
              <c16:uniqueId val="{00000007-EAA8-468D-B37C-DB6B98EDB56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6.8</c:v>
                </c:pt>
                <c:pt idx="2">
                  <c:v>#N/A</c:v>
                </c:pt>
                <c:pt idx="3">
                  <c:v>6.34</c:v>
                </c:pt>
                <c:pt idx="4">
                  <c:v>#N/A</c:v>
                </c:pt>
                <c:pt idx="5">
                  <c:v>6.38</c:v>
                </c:pt>
                <c:pt idx="6">
                  <c:v>#N/A</c:v>
                </c:pt>
                <c:pt idx="7">
                  <c:v>6.48</c:v>
                </c:pt>
                <c:pt idx="8">
                  <c:v>#N/A</c:v>
                </c:pt>
                <c:pt idx="9">
                  <c:v>5.84</c:v>
                </c:pt>
              </c:numCache>
            </c:numRef>
          </c:val>
          <c:extLst>
            <c:ext xmlns:c16="http://schemas.microsoft.com/office/drawing/2014/chart" uri="{C3380CC4-5D6E-409C-BE32-E72D297353CC}">
              <c16:uniqueId val="{00000008-EAA8-468D-B37C-DB6B98EDB56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13.03</c:v>
                </c:pt>
                <c:pt idx="2">
                  <c:v>#N/A</c:v>
                </c:pt>
                <c:pt idx="3">
                  <c:v>12.11</c:v>
                </c:pt>
                <c:pt idx="4">
                  <c:v>#N/A</c:v>
                </c:pt>
                <c:pt idx="5">
                  <c:v>12.71</c:v>
                </c:pt>
                <c:pt idx="6">
                  <c:v>#N/A</c:v>
                </c:pt>
                <c:pt idx="7">
                  <c:v>11.76</c:v>
                </c:pt>
                <c:pt idx="8">
                  <c:v>#N/A</c:v>
                </c:pt>
                <c:pt idx="9">
                  <c:v>11.22</c:v>
                </c:pt>
              </c:numCache>
            </c:numRef>
          </c:val>
          <c:extLst>
            <c:ext xmlns:c16="http://schemas.microsoft.com/office/drawing/2014/chart" uri="{C3380CC4-5D6E-409C-BE32-E72D297353CC}">
              <c16:uniqueId val="{00000009-EAA8-468D-B37C-DB6B98EDB567}"/>
            </c:ext>
          </c:extLst>
        </c:ser>
        <c:dLbls>
          <c:showLegendKey val="0"/>
          <c:showVal val="0"/>
          <c:showCatName val="0"/>
          <c:showSerName val="0"/>
          <c:showPercent val="0"/>
          <c:showBubbleSize val="0"/>
        </c:dLbls>
        <c:gapWidth val="150"/>
        <c:overlap val="100"/>
        <c:axId val="319861560"/>
        <c:axId val="319856856"/>
      </c:barChart>
      <c:catAx>
        <c:axId val="319861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9856856"/>
        <c:crosses val="autoZero"/>
        <c:auto val="1"/>
        <c:lblAlgn val="ctr"/>
        <c:lblOffset val="100"/>
        <c:tickLblSkip val="1"/>
        <c:tickMarkSkip val="1"/>
        <c:noMultiLvlLbl val="0"/>
      </c:catAx>
      <c:valAx>
        <c:axId val="319856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861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1443</c:v>
                </c:pt>
                <c:pt idx="5">
                  <c:v>1410</c:v>
                </c:pt>
                <c:pt idx="8">
                  <c:v>1375</c:v>
                </c:pt>
                <c:pt idx="11">
                  <c:v>1314</c:v>
                </c:pt>
                <c:pt idx="14">
                  <c:v>1303</c:v>
                </c:pt>
              </c:numCache>
            </c:numRef>
          </c:val>
          <c:extLst>
            <c:ext xmlns:c16="http://schemas.microsoft.com/office/drawing/2014/chart" uri="{C3380CC4-5D6E-409C-BE32-E72D297353CC}">
              <c16:uniqueId val="{00000000-BAA3-447C-A96B-1819924260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A3-447C-A96B-1819924260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c:v>
                </c:pt>
                <c:pt idx="3">
                  <c:v>0</c:v>
                </c:pt>
                <c:pt idx="6">
                  <c:v>0</c:v>
                </c:pt>
                <c:pt idx="9">
                  <c:v>0</c:v>
                </c:pt>
                <c:pt idx="12">
                  <c:v>0</c:v>
                </c:pt>
              </c:numCache>
            </c:numRef>
          </c:val>
          <c:extLst>
            <c:ext xmlns:c16="http://schemas.microsoft.com/office/drawing/2014/chart" uri="{C3380CC4-5D6E-409C-BE32-E72D297353CC}">
              <c16:uniqueId val="{00000002-BAA3-447C-A96B-1819924260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231</c:v>
                </c:pt>
                <c:pt idx="3">
                  <c:v>231</c:v>
                </c:pt>
                <c:pt idx="6">
                  <c:v>214</c:v>
                </c:pt>
                <c:pt idx="9">
                  <c:v>178</c:v>
                </c:pt>
                <c:pt idx="12">
                  <c:v>244</c:v>
                </c:pt>
              </c:numCache>
            </c:numRef>
          </c:val>
          <c:extLst>
            <c:ext xmlns:c16="http://schemas.microsoft.com/office/drawing/2014/chart" uri="{C3380CC4-5D6E-409C-BE32-E72D297353CC}">
              <c16:uniqueId val="{00000003-BAA3-447C-A96B-1819924260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248</c:v>
                </c:pt>
                <c:pt idx="3">
                  <c:v>242</c:v>
                </c:pt>
                <c:pt idx="6">
                  <c:v>227</c:v>
                </c:pt>
                <c:pt idx="9">
                  <c:v>237</c:v>
                </c:pt>
                <c:pt idx="12">
                  <c:v>222</c:v>
                </c:pt>
              </c:numCache>
            </c:numRef>
          </c:val>
          <c:extLst>
            <c:ext xmlns:c16="http://schemas.microsoft.com/office/drawing/2014/chart" uri="{C3380CC4-5D6E-409C-BE32-E72D297353CC}">
              <c16:uniqueId val="{00000004-BAA3-447C-A96B-1819924260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A3-447C-A96B-1819924260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A3-447C-A96B-1819924260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1433</c:v>
                </c:pt>
                <c:pt idx="3">
                  <c:v>1394</c:v>
                </c:pt>
                <c:pt idx="6">
                  <c:v>1369</c:v>
                </c:pt>
                <c:pt idx="9">
                  <c:v>1332</c:v>
                </c:pt>
                <c:pt idx="12">
                  <c:v>1346</c:v>
                </c:pt>
              </c:numCache>
            </c:numRef>
          </c:val>
          <c:extLst>
            <c:ext xmlns:c16="http://schemas.microsoft.com/office/drawing/2014/chart" uri="{C3380CC4-5D6E-409C-BE32-E72D297353CC}">
              <c16:uniqueId val="{00000007-BAA3-447C-A96B-1819924260F1}"/>
            </c:ext>
          </c:extLst>
        </c:ser>
        <c:dLbls>
          <c:showLegendKey val="0"/>
          <c:showVal val="0"/>
          <c:showCatName val="0"/>
          <c:showSerName val="0"/>
          <c:showPercent val="0"/>
          <c:showBubbleSize val="0"/>
        </c:dLbls>
        <c:gapWidth val="100"/>
        <c:overlap val="100"/>
        <c:axId val="319857248"/>
        <c:axId val="319858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480</c:v>
                </c:pt>
                <c:pt idx="2">
                  <c:v>#N/A</c:v>
                </c:pt>
                <c:pt idx="3">
                  <c:v>#N/A</c:v>
                </c:pt>
                <c:pt idx="4">
                  <c:v>457</c:v>
                </c:pt>
                <c:pt idx="5">
                  <c:v>#N/A</c:v>
                </c:pt>
                <c:pt idx="6">
                  <c:v>#N/A</c:v>
                </c:pt>
                <c:pt idx="7">
                  <c:v>435</c:v>
                </c:pt>
                <c:pt idx="8">
                  <c:v>#N/A</c:v>
                </c:pt>
                <c:pt idx="9">
                  <c:v>#N/A</c:v>
                </c:pt>
                <c:pt idx="10">
                  <c:v>433</c:v>
                </c:pt>
                <c:pt idx="11">
                  <c:v>#N/A</c:v>
                </c:pt>
                <c:pt idx="12">
                  <c:v>#N/A</c:v>
                </c:pt>
                <c:pt idx="13">
                  <c:v>509</c:v>
                </c:pt>
                <c:pt idx="14">
                  <c:v>#N/A</c:v>
                </c:pt>
              </c:numCache>
            </c:numRef>
          </c:val>
          <c:smooth val="0"/>
          <c:extLst>
            <c:ext xmlns:c16="http://schemas.microsoft.com/office/drawing/2014/chart" uri="{C3380CC4-5D6E-409C-BE32-E72D297353CC}">
              <c16:uniqueId val="{00000008-BAA3-447C-A96B-1819924260F1}"/>
            </c:ext>
          </c:extLst>
        </c:ser>
        <c:dLbls>
          <c:showLegendKey val="0"/>
          <c:showVal val="0"/>
          <c:showCatName val="0"/>
          <c:showSerName val="0"/>
          <c:showPercent val="0"/>
          <c:showBubbleSize val="0"/>
        </c:dLbls>
        <c:marker val="1"/>
        <c:smooth val="0"/>
        <c:axId val="319857248"/>
        <c:axId val="319858816"/>
      </c:lineChart>
      <c:catAx>
        <c:axId val="31985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9858816"/>
        <c:crosses val="autoZero"/>
        <c:auto val="1"/>
        <c:lblAlgn val="ctr"/>
        <c:lblOffset val="100"/>
        <c:tickLblSkip val="1"/>
        <c:tickMarkSkip val="1"/>
        <c:noMultiLvlLbl val="0"/>
      </c:catAx>
      <c:valAx>
        <c:axId val="319858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85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13278</c:v>
                </c:pt>
                <c:pt idx="5">
                  <c:v>12541</c:v>
                </c:pt>
                <c:pt idx="8">
                  <c:v>11867</c:v>
                </c:pt>
                <c:pt idx="11">
                  <c:v>11216</c:v>
                </c:pt>
                <c:pt idx="14">
                  <c:v>10582</c:v>
                </c:pt>
              </c:numCache>
            </c:numRef>
          </c:val>
          <c:extLst>
            <c:ext xmlns:c16="http://schemas.microsoft.com/office/drawing/2014/chart" uri="{C3380CC4-5D6E-409C-BE32-E72D297353CC}">
              <c16:uniqueId val="{00000000-2A85-4F4F-B5AF-305360C0C9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c:v>
                </c:pt>
                <c:pt idx="5">
                  <c:v>12</c:v>
                </c:pt>
                <c:pt idx="8">
                  <c:v>12</c:v>
                </c:pt>
                <c:pt idx="11">
                  <c:v>11</c:v>
                </c:pt>
                <c:pt idx="14">
                  <c:v>10</c:v>
                </c:pt>
              </c:numCache>
            </c:numRef>
          </c:val>
          <c:extLst>
            <c:ext xmlns:c16="http://schemas.microsoft.com/office/drawing/2014/chart" uri="{C3380CC4-5D6E-409C-BE32-E72D297353CC}">
              <c16:uniqueId val="{00000001-2A85-4F4F-B5AF-305360C0C9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5792</c:v>
                </c:pt>
                <c:pt idx="5">
                  <c:v>6232</c:v>
                </c:pt>
                <c:pt idx="8">
                  <c:v>6837</c:v>
                </c:pt>
                <c:pt idx="11">
                  <c:v>7503</c:v>
                </c:pt>
                <c:pt idx="14">
                  <c:v>8629</c:v>
                </c:pt>
              </c:numCache>
            </c:numRef>
          </c:val>
          <c:extLst>
            <c:ext xmlns:c16="http://schemas.microsoft.com/office/drawing/2014/chart" uri="{C3380CC4-5D6E-409C-BE32-E72D297353CC}">
              <c16:uniqueId val="{00000002-2A85-4F4F-B5AF-305360C0C9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85-4F4F-B5AF-305360C0C9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85-4F4F-B5AF-305360C0C9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85-4F4F-B5AF-305360C0C9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2960</c:v>
                </c:pt>
                <c:pt idx="3">
                  <c:v>2834</c:v>
                </c:pt>
                <c:pt idx="6">
                  <c:v>2780</c:v>
                </c:pt>
                <c:pt idx="9">
                  <c:v>2758</c:v>
                </c:pt>
                <c:pt idx="12">
                  <c:v>2713</c:v>
                </c:pt>
              </c:numCache>
            </c:numRef>
          </c:val>
          <c:extLst>
            <c:ext xmlns:c16="http://schemas.microsoft.com/office/drawing/2014/chart" uri="{C3380CC4-5D6E-409C-BE32-E72D297353CC}">
              <c16:uniqueId val="{00000006-2A85-4F4F-B5AF-305360C0C9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1091</c:v>
                </c:pt>
                <c:pt idx="3">
                  <c:v>895</c:v>
                </c:pt>
                <c:pt idx="6">
                  <c:v>749</c:v>
                </c:pt>
                <c:pt idx="9">
                  <c:v>581</c:v>
                </c:pt>
                <c:pt idx="12">
                  <c:v>655</c:v>
                </c:pt>
              </c:numCache>
            </c:numRef>
          </c:val>
          <c:extLst>
            <c:ext xmlns:c16="http://schemas.microsoft.com/office/drawing/2014/chart" uri="{C3380CC4-5D6E-409C-BE32-E72D297353CC}">
              <c16:uniqueId val="{00000007-2A85-4F4F-B5AF-305360C0C9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3210</c:v>
                </c:pt>
                <c:pt idx="3">
                  <c:v>3030</c:v>
                </c:pt>
                <c:pt idx="6">
                  <c:v>2902</c:v>
                </c:pt>
                <c:pt idx="9">
                  <c:v>2642</c:v>
                </c:pt>
                <c:pt idx="12">
                  <c:v>2736</c:v>
                </c:pt>
              </c:numCache>
            </c:numRef>
          </c:val>
          <c:extLst>
            <c:ext xmlns:c16="http://schemas.microsoft.com/office/drawing/2014/chart" uri="{C3380CC4-5D6E-409C-BE32-E72D297353CC}">
              <c16:uniqueId val="{00000008-2A85-4F4F-B5AF-305360C0C9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A85-4F4F-B5AF-305360C0C9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12443</c:v>
                </c:pt>
                <c:pt idx="3">
                  <c:v>11647</c:v>
                </c:pt>
                <c:pt idx="6">
                  <c:v>10974</c:v>
                </c:pt>
                <c:pt idx="9">
                  <c:v>10551</c:v>
                </c:pt>
                <c:pt idx="12">
                  <c:v>9814</c:v>
                </c:pt>
              </c:numCache>
            </c:numRef>
          </c:val>
          <c:extLst>
            <c:ext xmlns:c16="http://schemas.microsoft.com/office/drawing/2014/chart" uri="{C3380CC4-5D6E-409C-BE32-E72D297353CC}">
              <c16:uniqueId val="{0000000A-2A85-4F4F-B5AF-305360C0C9CE}"/>
            </c:ext>
          </c:extLst>
        </c:ser>
        <c:dLbls>
          <c:showLegendKey val="0"/>
          <c:showVal val="0"/>
          <c:showCatName val="0"/>
          <c:showSerName val="0"/>
          <c:showPercent val="0"/>
          <c:showBubbleSize val="0"/>
        </c:dLbls>
        <c:gapWidth val="100"/>
        <c:overlap val="100"/>
        <c:axId val="322030456"/>
        <c:axId val="412899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621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A85-4F4F-B5AF-305360C0C9CE}"/>
            </c:ext>
          </c:extLst>
        </c:ser>
        <c:dLbls>
          <c:showLegendKey val="0"/>
          <c:showVal val="0"/>
          <c:showCatName val="0"/>
          <c:showSerName val="0"/>
          <c:showPercent val="0"/>
          <c:showBubbleSize val="0"/>
        </c:dLbls>
        <c:marker val="1"/>
        <c:smooth val="0"/>
        <c:axId val="322030456"/>
        <c:axId val="412899944"/>
      </c:lineChart>
      <c:catAx>
        <c:axId val="322030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2899944"/>
        <c:crosses val="autoZero"/>
        <c:auto val="1"/>
        <c:lblAlgn val="ctr"/>
        <c:lblOffset val="100"/>
        <c:tickLblSkip val="1"/>
        <c:tickMarkSkip val="1"/>
        <c:noMultiLvlLbl val="0"/>
      </c:catAx>
      <c:valAx>
        <c:axId val="412899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030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1852</c:v>
                </c:pt>
                <c:pt idx="1">
                  <c:v>2063</c:v>
                </c:pt>
                <c:pt idx="2">
                  <c:v>2612</c:v>
                </c:pt>
              </c:numCache>
            </c:numRef>
          </c:val>
          <c:extLst>
            <c:ext xmlns:c16="http://schemas.microsoft.com/office/drawing/2014/chart" uri="{C3380CC4-5D6E-409C-BE32-E72D297353CC}">
              <c16:uniqueId val="{00000000-2D2F-440F-890B-1D50751FCA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118</c:v>
                </c:pt>
                <c:pt idx="1">
                  <c:v>118</c:v>
                </c:pt>
                <c:pt idx="2">
                  <c:v>118</c:v>
                </c:pt>
              </c:numCache>
            </c:numRef>
          </c:val>
          <c:extLst>
            <c:ext xmlns:c16="http://schemas.microsoft.com/office/drawing/2014/chart" uri="{C3380CC4-5D6E-409C-BE32-E72D297353CC}">
              <c16:uniqueId val="{00000001-2D2F-440F-890B-1D50751FCA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5183</c:v>
                </c:pt>
                <c:pt idx="1">
                  <c:v>5603</c:v>
                </c:pt>
                <c:pt idx="2">
                  <c:v>6195</c:v>
                </c:pt>
              </c:numCache>
            </c:numRef>
          </c:val>
          <c:extLst>
            <c:ext xmlns:c16="http://schemas.microsoft.com/office/drawing/2014/chart" uri="{C3380CC4-5D6E-409C-BE32-E72D297353CC}">
              <c16:uniqueId val="{00000002-2D2F-440F-890B-1D50751FCA49}"/>
            </c:ext>
          </c:extLst>
        </c:ser>
        <c:dLbls>
          <c:showLegendKey val="0"/>
          <c:showVal val="0"/>
          <c:showCatName val="0"/>
          <c:showSerName val="0"/>
          <c:showPercent val="0"/>
          <c:showBubbleSize val="0"/>
        </c:dLbls>
        <c:gapWidth val="120"/>
        <c:overlap val="100"/>
        <c:axId val="412897200"/>
        <c:axId val="412893672"/>
      </c:barChart>
      <c:catAx>
        <c:axId val="41289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2893672"/>
        <c:crosses val="autoZero"/>
        <c:auto val="1"/>
        <c:lblAlgn val="ctr"/>
        <c:lblOffset val="100"/>
        <c:tickLblSkip val="1"/>
        <c:tickMarkSkip val="1"/>
        <c:noMultiLvlLbl val="0"/>
      </c:catAx>
      <c:valAx>
        <c:axId val="412893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289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{568BD948-B696-4D91-A832-AB4A91231F8C}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F1C-4F3B-9D09-76DA1BF1B8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{9E55BE13-B04C-46A0-87CD-C55410283E9D}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1C-4F3B-9D09-76DA1BF1B8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{7FD7A5AD-6E9E-4814-A20D-05DD8ECE3704}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1C-4F3B-9D09-76DA1BF1B8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{C5E5B8DD-F382-4598-93D9-9017CACC08CD}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1C-4F3B-9D09-76DA1BF1B8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{2409F7DC-75BC-4754-A13F-2B44AA66C876}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1C-4F3B-9D09-76DA1BF1B86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{93EDE069-6477-42A4-8F9B-1B16B4422E05}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F1C-4F3B-9D09-76DA1BF1B86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{4A085380-0AFC-42E4-BB84-A2206612CE90}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F1C-4F3B-9D09-76DA1BF1B86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{247FD10E-5D43-4B9B-99BB-060B3154DC52}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F1C-4F3B-9D09-76DA1BF1B86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{86EE37D5-215C-4711-B888-B96AA172B5F8}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F1C-4F3B-9D09-76DA1BF1B8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67.7</c:v>
                </c:pt>
                <c:pt idx="16">
                  <c:v>69.5</c:v>
                </c:pt>
                <c:pt idx="24">
                  <c:v>70.900000000000006</c:v>
                </c:pt>
                <c:pt idx="32">
                  <c:v>72.5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F1C-4F3B-9D09-76DA1BF1B8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{E1DC275F-12E3-4A69-AC6F-7D288041C399}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F1C-4F3B-9D09-76DA1BF1B86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{1C8D6C67-9343-4B03-A0BF-54FA510B10A9}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1C-4F3B-9D09-76DA1BF1B8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{D54D09F9-52D0-4EED-A983-A22651693E21}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1C-4F3B-9D09-76DA1BF1B8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{7801DDB7-6882-47EE-B1B3-8A1CCAF56CFA}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1C-4F3B-9D09-76DA1BF1B8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{4CA7092D-FA3C-41CE-AED3-7CABAC159FA9}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1C-4F3B-9D09-76DA1BF1B86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{F5687978-3700-4434-BF62-84D0FB5865B7}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F1C-4F3B-9D09-76DA1BF1B86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{9DE8E80F-218C-47F1-AA6C-A44E1D1A6173}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F1C-4F3B-9D09-76DA1BF1B86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{D2FF41CD-68F3-4145-BBC4-490EFDCA1739}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F1C-4F3B-9D09-76DA1BF1B86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{35DA8F4D-82F8-4306-836B-DE6DF2A27697}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F1C-4F3B-9D09-76DA1BF1B8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57.5</c:v>
                </c:pt>
                <c:pt idx="16">
                  <c:v>58.5</c:v>
                </c:pt>
                <c:pt idx="24">
                  <c:v>58.9</c:v>
                </c:pt>
                <c:pt idx="32">
                  <c:v>63.1</c:v>
                </c:pt>
              </c:numCache>
            </c:numRef>
          </c:xVal>
          <c:yVal>
            <c:numRef>
              <c:f>公会計指標分析・財政指標組合せ分析表!$BP$55:$DC$55</c:f>
              <c:numCache>
                <c:formatCode>#,##0.0;"▲ "#,##0.0</c:formatCode>
                <c:ptCount val="40"/>
                <c:pt idx="8">
                  <c:v>15.3</c:v>
                </c:pt>
                <c:pt idx="16">
                  <c:v>14.9</c:v>
                </c:pt>
                <c:pt idx="24">
                  <c:v>14.5</c:v>
                </c:pt>
                <c:pt idx="32">
                  <c:v>25.1</c:v>
                </c:pt>
              </c:numCache>
            </c:numRef>
          </c:yVal>
          <c:smooth val="0"/>
          <c:extLst>
            <c:ext xmlns:c16="http://schemas.microsoft.com/office/drawing/2014/chart" uri="{C3380CC4-5D6E-409C-BE32-E72D297353CC}">
              <c16:uniqueId val="{00000013-4F1C-4F3B-9D09-76DA1BF1B864}"/>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{18B85FE3-DA3F-4CC4-85DB-F65572D795A7}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319-4324-9087-495303A18C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{9033EAF2-24F5-44AE-B673-385A8135BC73}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19-4324-9087-495303A18C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{E8EE7460-4E21-4356-8478-82B0FBD4DB8D}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19-4324-9087-495303A18C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{1C1FB9E0-CCB8-4D8D-9F60-DEE9BCDB6228}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19-4324-9087-495303A18C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{1E75CD1B-79F0-4590-B1B0-B61FADD1037B}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19-4324-9087-495303A18C2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{ABD7B07C-54D5-4610-BC0E-9C0C59B97EA0}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319-4324-9087-495303A18C2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{A73BADEB-8F86-4D27-9501-25D7F05A1E0E}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319-4324-9087-495303A18C2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{1065925C-4035-48B8-BC59-BB19332456F4}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319-4324-9087-495303A18C2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{C2932482-0727-4D81-BDAF-4CF9DBA47632}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319-4324-9087-495303A18C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7</c:v>
                </c:pt>
                <c:pt idx="16">
                  <c:v>6.7</c:v>
                </c:pt>
                <c:pt idx="24">
                  <c:v>6.4</c:v>
                </c:pt>
                <c:pt idx="32">
                  <c:v>6.4</c:v>
                </c:pt>
              </c:numCache>
            </c:numRef>
          </c:xVal>
          <c:yVal>
            <c:numRef>
              <c:f>公会計指標分析・財政指標組合せ分析表!$BP$73:$DC$73</c:f>
              <c:numCache>
                <c:formatCode>#,##0.0;"▲ "#,##0.0</c:formatCode>
                <c:ptCount val="40"/>
                <c:pt idx="0">
                  <c:v>8.9</c:v>
                </c:pt>
              </c:numCache>
            </c:numRef>
          </c:yVal>
          <c:smooth val="0"/>
          <c:extLst>
            <c:ext xmlns:c16="http://schemas.microsoft.com/office/drawing/2014/chart" uri="{C3380CC4-5D6E-409C-BE32-E72D297353CC}">
              <c16:uniqueId val="{00000009-6319-4324-9087-495303A18C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{3E57AB01-7C1E-4445-B12E-9AFF1F82AD41}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319-4324-9087-495303A18C2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{8713E4B6-1738-4AF7-A272-3E467D291DDB}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19-4324-9087-495303A18C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{24548461-3BF6-457F-B008-06CB951A1845}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19-4324-9087-495303A18C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{A0A185D3-5FFB-4F06-A36B-856F41FD4B23}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19-4324-9087-495303A18C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{3622176D-3D02-4C41-8ADB-C51541146E6D}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19-4324-9087-495303A18C2B}"/>
                </c:ext>
              </c:extLst>
            </c:dLbl>
            <c:dLbl>
              <c:idx val="8"/>
              <c:layout>
                <c:manualLayout>
                  <c:x val="0"/>
                  <c:y val="1.372655929453032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{218B4958-2820-4454-AC3D-BCA6FC852F40}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319-4324-9087-495303A18C2B}"/>
                </c:ext>
              </c:extLst>
            </c:dLbl>
            <c:dLbl>
              <c:idx val="16"/>
              <c:layout>
                <c:manualLayout>
                  <c:x val="0"/>
                  <c:y val="-1.372655929453040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{270AED92-E63F-47D3-816A-78DF36A97CB8}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319-4324-9087-495303A18C2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{17D091F0-A0D3-4F00-8289-D78C4698DDE4}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319-4324-9087-495303A18C2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{0E999827-2786-4C0A-9E3C-D39406549A55}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319-4324-9087-495303A18C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8.3000000000000007</c:v>
                </c:pt>
              </c:numCache>
            </c:numRef>
          </c:xVal>
          <c:yVal>
            <c:numRef>
              <c:f>公会計指標分析・財政指標組合せ分析表!$BP$77:$DC$77</c:f>
              <c:numCache>
                <c:formatCode>#,##0.0;"▲ "#,##0.0</c:formatCode>
                <c:ptCount val="40"/>
                <c:pt idx="0">
                  <c:v>19</c:v>
                </c:pt>
                <c:pt idx="8">
                  <c:v>15.3</c:v>
                </c:pt>
                <c:pt idx="16">
                  <c:v>14.9</c:v>
                </c:pt>
                <c:pt idx="24">
                  <c:v>14.5</c:v>
                </c:pt>
                <c:pt idx="32">
                  <c:v>25.1</c:v>
                </c:pt>
              </c:numCache>
            </c:numRef>
          </c:yVal>
          <c:smooth val="0"/>
          <c:extLst>
            <c:ext xmlns:c16="http://schemas.microsoft.com/office/drawing/2014/chart" uri="{C3380CC4-5D6E-409C-BE32-E72D297353CC}">
              <c16:uniqueId val="{00000013-6319-4324-9087-495303A18C2B}"/>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F1C49569-5956-4750-915C-7E445DEA4138}"/>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E78B6AD-FE88-40BC-BC92-11E894708283}"/>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元利償還金</a:t>
          </a:r>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近年は起債の発行額が減少しているため、今後は元利償還金も減少していく</a:t>
          </a:r>
          <a:r>
            <a:rPr kumimoji="1" lang="ja-JP" altLang="en-US" sz="900" b="0" i="0" baseline="0">
              <a:solidFill>
                <a:schemeClr val="dk1"/>
              </a:solidFill>
              <a:effectLst/>
              <a:latin typeface="+mn-lt"/>
              <a:ea typeface="+mn-ea"/>
              <a:cs typeface="+mn-cs"/>
            </a:rPr>
            <a:t>見込みである</a:t>
          </a:r>
          <a:r>
            <a:rPr kumimoji="1" lang="ja-JP" altLang="ja-JP" sz="900" b="0" i="0" baseline="0">
              <a:solidFill>
                <a:schemeClr val="dk1"/>
              </a:solidFill>
              <a:effectLst/>
              <a:latin typeface="+mn-lt"/>
              <a:ea typeface="+mn-ea"/>
              <a:cs typeface="+mn-cs"/>
            </a:rPr>
            <a:t>。</a:t>
          </a:r>
          <a:endParaRPr lang="ja-JP" altLang="ja-JP" sz="900">
            <a:effectLst/>
          </a:endParaRPr>
        </a:p>
        <a:p>
          <a:pPr eaLnBrk="1" fontAlgn="auto" latinLnBrk="0" hangingPunct="1"/>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公営企業の元利償還金に対する繰入金</a:t>
          </a:r>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全体的に繰入金の額が減少傾向にあるが、下水道事業の償還金に対する繰出し金については増加がみられる。今後も同程度の数値で推移していくと考えられる。</a:t>
          </a:r>
          <a:endParaRPr lang="ja-JP" altLang="ja-JP" sz="900">
            <a:effectLst/>
          </a:endParaRPr>
        </a:p>
        <a:p>
          <a:pPr eaLnBrk="1" fontAlgn="auto" latinLnBrk="0" hangingPunct="1"/>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組合が起こした地方債の元利償還金に対する負担金等</a:t>
          </a:r>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南那須地区広域行政事務組合への負担金である。今後はごみ処理施設の長寿命化事業が予定されており、地方債の発行も行われるため、長期的には償還金に対する負担金は増加していくことが予想される。</a:t>
          </a:r>
          <a:endParaRPr lang="ja-JP" altLang="ja-JP" sz="900">
            <a:effectLst/>
          </a:endParaRPr>
        </a:p>
        <a:p>
          <a:pPr eaLnBrk="1" fontAlgn="auto" latinLnBrk="0" hangingPunct="1"/>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債務負担行為に基づく支出額</a:t>
          </a:r>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国営塩那台土地改良事業及び芳賀台地事業への負担金であり、平成</a:t>
          </a:r>
          <a:r>
            <a:rPr kumimoji="1" lang="en-US" altLang="ja-JP" sz="900" b="0" i="0" baseline="0">
              <a:solidFill>
                <a:schemeClr val="dk1"/>
              </a:solidFill>
              <a:effectLst/>
              <a:latin typeface="+mn-lt"/>
              <a:ea typeface="+mn-ea"/>
              <a:cs typeface="+mn-cs"/>
            </a:rPr>
            <a:t>30</a:t>
          </a:r>
          <a:r>
            <a:rPr kumimoji="1" lang="ja-JP" altLang="ja-JP" sz="900" b="0" i="0" baseline="0">
              <a:solidFill>
                <a:schemeClr val="dk1"/>
              </a:solidFill>
              <a:effectLst/>
              <a:latin typeface="+mn-lt"/>
              <a:ea typeface="+mn-ea"/>
              <a:cs typeface="+mn-cs"/>
            </a:rPr>
            <a:t>年度決算以降は</a:t>
          </a:r>
          <a:r>
            <a:rPr kumimoji="1" lang="en-US" altLang="ja-JP" sz="900" b="0" i="0" baseline="0">
              <a:solidFill>
                <a:schemeClr val="dk1"/>
              </a:solidFill>
              <a:effectLst/>
              <a:latin typeface="+mn-lt"/>
              <a:ea typeface="+mn-ea"/>
              <a:cs typeface="+mn-cs"/>
            </a:rPr>
            <a:t>0</a:t>
          </a:r>
          <a:r>
            <a:rPr kumimoji="1" lang="ja-JP" altLang="ja-JP" sz="900" b="0" i="0" baseline="0">
              <a:solidFill>
                <a:schemeClr val="dk1"/>
              </a:solidFill>
              <a:effectLst/>
              <a:latin typeface="+mn-lt"/>
              <a:ea typeface="+mn-ea"/>
              <a:cs typeface="+mn-cs"/>
            </a:rPr>
            <a:t>となった。</a:t>
          </a:r>
          <a:endParaRPr lang="ja-JP" altLang="ja-JP" sz="900">
            <a:effectLst/>
          </a:endParaRPr>
        </a:p>
        <a:p>
          <a:pPr eaLnBrk="1" fontAlgn="auto" latinLnBrk="0" hangingPunct="1"/>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算入公債費等</a:t>
          </a:r>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普通交付税の算入率の高い起債である合併特例債が主であり、算入額は今後も同程度で推移していく。</a:t>
          </a:r>
          <a:endParaRPr lang="ja-JP" altLang="ja-JP" sz="900">
            <a:effectLst/>
          </a:endParaRPr>
        </a:p>
        <a:p>
          <a:pPr eaLnBrk="1" fontAlgn="auto" latinLnBrk="0" hangingPunct="1"/>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実質公債費比率の分子</a:t>
          </a:r>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起債額が少なくなること、過年度の多額の借り入れ分の理論償還を迎えることから今後</a:t>
          </a:r>
          <a:r>
            <a:rPr kumimoji="1" lang="ja-JP" altLang="en-US" sz="900" b="0" i="0" baseline="0">
              <a:solidFill>
                <a:schemeClr val="dk1"/>
              </a:solidFill>
              <a:effectLst/>
              <a:latin typeface="+mn-lt"/>
              <a:ea typeface="+mn-ea"/>
              <a:cs typeface="+mn-cs"/>
            </a:rPr>
            <a:t>は</a:t>
          </a:r>
          <a:r>
            <a:rPr kumimoji="1" lang="ja-JP" altLang="ja-JP" sz="900" b="0" i="0" baseline="0">
              <a:solidFill>
                <a:schemeClr val="dk1"/>
              </a:solidFill>
              <a:effectLst/>
              <a:latin typeface="+mn-lt"/>
              <a:ea typeface="+mn-ea"/>
              <a:cs typeface="+mn-cs"/>
            </a:rPr>
            <a:t>減少</a:t>
          </a:r>
          <a:r>
            <a:rPr kumimoji="1" lang="ja-JP" altLang="en-US" sz="900" b="0" i="0" baseline="0">
              <a:solidFill>
                <a:schemeClr val="dk1"/>
              </a:solidFill>
              <a:effectLst/>
              <a:latin typeface="+mn-lt"/>
              <a:ea typeface="+mn-ea"/>
              <a:cs typeface="+mn-cs"/>
            </a:rPr>
            <a:t>が見込まれる</a:t>
          </a:r>
          <a:r>
            <a:rPr kumimoji="1" lang="ja-JP" altLang="ja-JP" sz="900" b="0" i="0" baseline="0">
              <a:solidFill>
                <a:schemeClr val="dk1"/>
              </a:solidFill>
              <a:effectLst/>
              <a:latin typeface="+mn-lt"/>
              <a:ea typeface="+mn-ea"/>
              <a:cs typeface="+mn-cs"/>
            </a:rPr>
            <a:t>。</a:t>
          </a:r>
          <a:endParaRPr lang="ja-JP" altLang="ja-JP" sz="900">
            <a:effectLst/>
          </a:endParaRPr>
        </a:p>
        <a:p>
          <a:endParaRPr kumimoji="1" lang="ja-JP" altLang="en-US" sz="9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減債基金は、近年は多額の積み立てを行っていない。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一般会計等に係る地方債の現在高</a:t>
          </a:r>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償還額以上の借入を行わないため、年々減少している。</a:t>
          </a:r>
          <a:endParaRPr lang="ja-JP" altLang="ja-JP" sz="850">
            <a:effectLst/>
          </a:endParaRPr>
        </a:p>
        <a:p>
          <a:pPr eaLnBrk="1" fontAlgn="auto" latinLnBrk="0" hangingPunct="1"/>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債務負担行為等に基づく支出予定額</a:t>
          </a:r>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国営塩那台、芳賀台土地改良事業の負担金であり、平成</a:t>
          </a:r>
          <a:r>
            <a:rPr kumimoji="1" lang="en-US" altLang="ja-JP" sz="850" b="0" i="0" baseline="0">
              <a:solidFill>
                <a:schemeClr val="dk1"/>
              </a:solidFill>
              <a:effectLst/>
              <a:latin typeface="+mn-lt"/>
              <a:ea typeface="+mn-ea"/>
              <a:cs typeface="+mn-cs"/>
            </a:rPr>
            <a:t>21</a:t>
          </a:r>
          <a:r>
            <a:rPr kumimoji="1" lang="ja-JP" altLang="ja-JP" sz="850" b="0" i="0" baseline="0">
              <a:solidFill>
                <a:schemeClr val="dk1"/>
              </a:solidFill>
              <a:effectLst/>
              <a:latin typeface="+mn-lt"/>
              <a:ea typeface="+mn-ea"/>
              <a:cs typeface="+mn-cs"/>
            </a:rPr>
            <a:t>年度の負担金が終了し減少傾向にあったが、</a:t>
          </a:r>
          <a:r>
            <a:rPr kumimoji="1" lang="en-US" altLang="ja-JP" sz="850" b="0" i="0" baseline="0">
              <a:solidFill>
                <a:schemeClr val="dk1"/>
              </a:solidFill>
              <a:effectLst/>
              <a:latin typeface="+mn-lt"/>
              <a:ea typeface="+mn-ea"/>
              <a:cs typeface="+mn-cs"/>
            </a:rPr>
            <a:t>29</a:t>
          </a:r>
          <a:r>
            <a:rPr kumimoji="1" lang="ja-JP" altLang="ja-JP" sz="850" b="0" i="0" baseline="0">
              <a:solidFill>
                <a:schemeClr val="dk1"/>
              </a:solidFill>
              <a:effectLst/>
              <a:latin typeface="+mn-lt"/>
              <a:ea typeface="+mn-ea"/>
              <a:cs typeface="+mn-cs"/>
            </a:rPr>
            <a:t>年度には皆減となった。</a:t>
          </a:r>
          <a:endParaRPr lang="ja-JP" altLang="ja-JP" sz="850">
            <a:effectLst/>
          </a:endParaRPr>
        </a:p>
        <a:p>
          <a:pPr eaLnBrk="1" fontAlgn="auto" latinLnBrk="0" hangingPunct="1"/>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公営企業等繰入金見込額</a:t>
          </a:r>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各事業の償還金の減少に伴い繰入額も減少していく。</a:t>
          </a:r>
          <a:endParaRPr lang="ja-JP" altLang="ja-JP" sz="850">
            <a:effectLst/>
          </a:endParaRPr>
        </a:p>
        <a:p>
          <a:pPr eaLnBrk="1" fontAlgn="auto" latinLnBrk="0" hangingPunct="1"/>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組合等負担等見込額</a:t>
          </a:r>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南那須地区広域行政事務組合に対する負担金である。近年は減少傾向にあるが、今後はごみ処理施設の長寿命化</a:t>
          </a:r>
          <a:r>
            <a:rPr kumimoji="1" lang="ja-JP" altLang="en-US" sz="850" b="0" i="0" baseline="0">
              <a:solidFill>
                <a:schemeClr val="dk1"/>
              </a:solidFill>
              <a:effectLst/>
              <a:latin typeface="+mn-lt"/>
              <a:ea typeface="+mn-ea"/>
              <a:cs typeface="+mn-cs"/>
            </a:rPr>
            <a:t>等</a:t>
          </a:r>
          <a:r>
            <a:rPr kumimoji="1" lang="ja-JP" altLang="ja-JP" sz="850" b="0" i="0" baseline="0">
              <a:solidFill>
                <a:schemeClr val="dk1"/>
              </a:solidFill>
              <a:effectLst/>
              <a:latin typeface="+mn-lt"/>
              <a:ea typeface="+mn-ea"/>
              <a:cs typeface="+mn-cs"/>
            </a:rPr>
            <a:t>により負担金の増加が見込まれる。</a:t>
          </a:r>
          <a:endParaRPr lang="ja-JP" altLang="ja-JP" sz="850">
            <a:effectLst/>
          </a:endParaRPr>
        </a:p>
        <a:p>
          <a:pPr eaLnBrk="1" fontAlgn="auto" latinLnBrk="0" hangingPunct="1"/>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退職手当等負担見込額</a:t>
          </a:r>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定員適正化計画による職員数の減で負担見込額は全体的に減少する見込みである。ただし、退職者の多い年は一時的に増となる可能性がある。</a:t>
          </a:r>
          <a:endParaRPr lang="ja-JP" altLang="ja-JP" sz="850">
            <a:effectLst/>
          </a:endParaRPr>
        </a:p>
        <a:p>
          <a:pPr eaLnBrk="1" fontAlgn="auto" latinLnBrk="0" hangingPunct="1"/>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充当可能基金</a:t>
          </a:r>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決算余剰金などにより財政調整基金への積立を行っている。</a:t>
          </a:r>
          <a:endParaRPr lang="ja-JP" altLang="ja-JP" sz="850">
            <a:effectLst/>
          </a:endParaRPr>
        </a:p>
        <a:p>
          <a:pPr eaLnBrk="1" fontAlgn="auto" latinLnBrk="0" hangingPunct="1"/>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充当可能特定歳入</a:t>
          </a:r>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充当可能特定歳入の内訳は災害援護資金貸付金償還金であり、今後は償還額の減少に伴い減少していく。</a:t>
          </a:r>
          <a:endParaRPr lang="ja-JP" altLang="ja-JP" sz="850">
            <a:effectLst/>
          </a:endParaRPr>
        </a:p>
        <a:p>
          <a:pPr eaLnBrk="1" fontAlgn="auto" latinLnBrk="0" hangingPunct="1"/>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基準財政需要額算入見込額</a:t>
          </a:r>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臨時財政対策債や普通交付税算入率の高い合併特例債の借入の影響による増額はあるが、清掃費や病院事業等の償還・算入終了により減少傾向にある。</a:t>
          </a:r>
          <a:endParaRPr lang="ja-JP" altLang="ja-JP" sz="850">
            <a:effectLst/>
          </a:endParaRPr>
        </a:p>
        <a:p>
          <a:pPr eaLnBrk="1" fontAlgn="auto" latinLnBrk="0" hangingPunct="1"/>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将来負担比率の分子</a:t>
          </a:r>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地方債現在高の減少に伴い、今後も減少が見込まれる。</a:t>
          </a:r>
          <a:endParaRPr lang="ja-JP" altLang="ja-JP" sz="850">
            <a:effectLst/>
          </a:endParaRPr>
        </a:p>
        <a:p>
          <a:endParaRPr kumimoji="1" lang="ja-JP" altLang="en-US" sz="85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栃木県那須烏山市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年度末の基金残高は、普通会計で約</a:t>
          </a:r>
          <a:r>
            <a:rPr kumimoji="1" lang="en-US" altLang="ja-JP" sz="1100" b="0" i="0" baseline="0">
              <a:solidFill>
                <a:schemeClr val="dk1"/>
              </a:solidFill>
              <a:effectLst/>
              <a:latin typeface="+mn-lt"/>
              <a:ea typeface="+mn-ea"/>
              <a:cs typeface="+mn-cs"/>
            </a:rPr>
            <a:t>89</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千</a:t>
          </a:r>
          <a:r>
            <a:rPr kumimoji="1" lang="ja-JP" altLang="ja-JP" sz="1100" b="0" i="0" baseline="0">
              <a:solidFill>
                <a:schemeClr val="dk1"/>
              </a:solidFill>
              <a:effectLst/>
              <a:latin typeface="+mn-lt"/>
              <a:ea typeface="+mn-ea"/>
              <a:cs typeface="+mn-cs"/>
            </a:rPr>
            <a:t>万円となっており、前年度から約</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4</a:t>
          </a:r>
          <a:r>
            <a:rPr kumimoji="1" lang="ja-JP" altLang="en-US" sz="1100" b="0" i="0" baseline="0">
              <a:solidFill>
                <a:schemeClr val="dk1"/>
              </a:solidFill>
              <a:effectLst/>
              <a:latin typeface="+mn-lt"/>
              <a:ea typeface="+mn-ea"/>
              <a:cs typeface="+mn-cs"/>
            </a:rPr>
            <a:t>千</a:t>
          </a:r>
          <a:r>
            <a:rPr kumimoji="1" lang="ja-JP" altLang="ja-JP" sz="1100" b="0" i="0" baseline="0">
              <a:solidFill>
                <a:schemeClr val="dk1"/>
              </a:solidFill>
              <a:effectLst/>
              <a:latin typeface="+mn-lt"/>
              <a:ea typeface="+mn-ea"/>
              <a:cs typeface="+mn-cs"/>
            </a:rPr>
            <a:t>万円の増加となっている。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これは決算余剰金の基金積み立て</a:t>
          </a:r>
          <a:r>
            <a:rPr kumimoji="1" lang="ja-JP" altLang="en-US" sz="1100" b="0" i="0" baseline="0">
              <a:solidFill>
                <a:schemeClr val="dk1"/>
              </a:solidFill>
              <a:effectLst/>
              <a:latin typeface="+mn-lt"/>
              <a:ea typeface="+mn-ea"/>
              <a:cs typeface="+mn-cs"/>
            </a:rPr>
            <a:t>や年度末の事業費精査等</a:t>
          </a:r>
          <a:r>
            <a:rPr kumimoji="1" lang="ja-JP" altLang="ja-JP" sz="1100" b="0" i="0" baseline="0">
              <a:solidFill>
                <a:schemeClr val="dk1"/>
              </a:solidFill>
              <a:effectLst/>
              <a:latin typeface="+mn-lt"/>
              <a:ea typeface="+mn-ea"/>
              <a:cs typeface="+mn-cs"/>
            </a:rPr>
            <a:t>により、財政調整基金が</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5</a:t>
          </a:r>
          <a:r>
            <a:rPr kumimoji="1" lang="ja-JP" altLang="en-US" sz="1100" b="0" i="0" baseline="0">
              <a:solidFill>
                <a:schemeClr val="dk1"/>
              </a:solidFill>
              <a:effectLst/>
              <a:latin typeface="+mn-lt"/>
              <a:ea typeface="+mn-ea"/>
              <a:cs typeface="+mn-cs"/>
            </a:rPr>
            <a:t>千</a:t>
          </a:r>
          <a:r>
            <a:rPr kumimoji="1" lang="ja-JP" altLang="ja-JP" sz="1100" b="0" i="0" baseline="0">
              <a:solidFill>
                <a:schemeClr val="dk1"/>
              </a:solidFill>
              <a:effectLst/>
              <a:latin typeface="+mn-lt"/>
              <a:ea typeface="+mn-ea"/>
              <a:cs typeface="+mn-cs"/>
            </a:rPr>
            <a:t>万、</a:t>
          </a:r>
          <a:r>
            <a:rPr kumimoji="1" lang="ja-JP" altLang="en-US" sz="1100" b="0" i="0" baseline="0">
              <a:solidFill>
                <a:schemeClr val="dk1"/>
              </a:solidFill>
              <a:effectLst/>
              <a:latin typeface="+mn-lt"/>
              <a:ea typeface="+mn-ea"/>
              <a:cs typeface="+mn-cs"/>
            </a:rPr>
            <a:t>市有施設整備基金が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7</a:t>
          </a:r>
          <a:r>
            <a:rPr kumimoji="1" lang="ja-JP" altLang="en-US" sz="1100" b="0" i="0" baseline="0">
              <a:solidFill>
                <a:schemeClr val="dk1"/>
              </a:solidFill>
              <a:effectLst/>
              <a:latin typeface="+mn-lt"/>
              <a:ea typeface="+mn-ea"/>
              <a:cs typeface="+mn-cs"/>
            </a:rPr>
            <a:t>千万、</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庁舎整備基金が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億増加したことが主な要因である。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mn-lt"/>
              <a:ea typeface="+mn-ea"/>
              <a:cs typeface="+mn-cs"/>
            </a:rPr>
            <a:t>人口減少に伴う税収減による財源不足から、</a:t>
          </a:r>
          <a:r>
            <a:rPr kumimoji="1" lang="ja-JP" altLang="en-US" sz="1100" b="0" i="0" baseline="0">
              <a:solidFill>
                <a:schemeClr val="dk1"/>
              </a:solidFill>
              <a:effectLst/>
              <a:latin typeface="+mn-lt"/>
              <a:ea typeface="+mn-ea"/>
              <a:cs typeface="+mn-cs"/>
            </a:rPr>
            <a:t>中長期的には</a:t>
          </a:r>
          <a:r>
            <a:rPr kumimoji="1" lang="ja-JP" altLang="ja-JP" sz="1100" b="0" i="0" baseline="0">
              <a:solidFill>
                <a:schemeClr val="dk1"/>
              </a:solidFill>
              <a:effectLst/>
              <a:latin typeface="+mn-lt"/>
              <a:ea typeface="+mn-ea"/>
              <a:cs typeface="+mn-cs"/>
            </a:rPr>
            <a:t>基金残高は徐々に減少すると見込まれる。　</a:t>
          </a:r>
          <a:endParaRPr lang="ja-JP" altLang="ja-JP" sz="1400">
            <a:effectLst/>
          </a:endParaRPr>
        </a:p>
        <a:p>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   また、</a:t>
          </a:r>
          <a:r>
            <a:rPr kumimoji="1" lang="ja-JP" altLang="ja-JP" sz="1100" b="0" i="0" baseline="0">
              <a:solidFill>
                <a:schemeClr val="dk1"/>
              </a:solidFill>
              <a:effectLst/>
              <a:latin typeface="+mn-lt"/>
              <a:ea typeface="+mn-ea"/>
              <a:cs typeface="+mn-cs"/>
            </a:rPr>
            <a:t>今後は新庁舎の整備など大規模な普通建設事業の実施が予想されるため、事業費を確保するためにも基金の積み立てを進めていく</a:t>
          </a:r>
          <a:r>
            <a:rPr kumimoji="1" lang="ja-JP" altLang="en-US" sz="1100" b="0" i="0" baseline="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mn-lt"/>
              <a:ea typeface="+mn-ea"/>
              <a:cs typeface="+mn-cs"/>
            </a:rPr>
            <a:t>市有施設整備基金</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市有施設の整備に要する経費の財源に充てるための基金。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地域振興基金</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市民の連携の強化と地域振興のための事業の財源に充てるための基金。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庁舎整備基金</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庁舎の整備に要する経費の財源に充てるための基金。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・市有施設整備基金：</a:t>
          </a:r>
          <a:r>
            <a:rPr kumimoji="1" lang="ja-JP" altLang="en-US" sz="1100">
              <a:solidFill>
                <a:schemeClr val="dk1"/>
              </a:solidFill>
              <a:effectLst/>
              <a:latin typeface="+mn-lt"/>
              <a:ea typeface="+mn-ea"/>
              <a:cs typeface="+mn-cs"/>
            </a:rPr>
            <a:t>決算剰余金として</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千万円を積み立てたことに加え、</a:t>
          </a:r>
          <a:r>
            <a:rPr kumimoji="1" lang="ja-JP" altLang="ja-JP" sz="1100">
              <a:solidFill>
                <a:schemeClr val="dk1"/>
              </a:solidFill>
              <a:effectLst/>
              <a:latin typeface="+mn-lt"/>
              <a:ea typeface="+mn-ea"/>
              <a:cs typeface="+mn-cs"/>
            </a:rPr>
            <a:t>当初予算で予定していた基金充当事業を一般財源で対応し、</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年度末に</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円の積み立てをしたことにより増加した。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・庁舎整備基金：決算剰余金</a:t>
          </a:r>
          <a:r>
            <a:rPr kumimoji="1" lang="ja-JP" altLang="en-US" sz="1100" b="0" i="0" baseline="0">
              <a:solidFill>
                <a:schemeClr val="dk1"/>
              </a:solidFill>
              <a:effectLst/>
              <a:latin typeface="+mn-lt"/>
              <a:ea typeface="+mn-ea"/>
              <a:cs typeface="+mn-cs"/>
            </a:rPr>
            <a:t>として</a:t>
          </a:r>
          <a:r>
            <a:rPr kumimoji="1" lang="en-US" altLang="ja-JP" sz="1100" b="0" i="0" baseline="0">
              <a:solidFill>
                <a:schemeClr val="dk1"/>
              </a:solidFill>
              <a:effectLst/>
              <a:latin typeface="+mn-lt"/>
              <a:ea typeface="+mn-ea"/>
              <a:cs typeface="+mn-cs"/>
            </a:rPr>
            <a:t>1</a:t>
          </a:r>
          <a:r>
            <a:rPr kumimoji="1" lang="ja-JP" altLang="en-US" sz="1100" b="0" i="0" baseline="0">
              <a:solidFill>
                <a:schemeClr val="dk1"/>
              </a:solidFill>
              <a:effectLst/>
              <a:latin typeface="+mn-lt"/>
              <a:ea typeface="+mn-ea"/>
              <a:cs typeface="+mn-cs"/>
            </a:rPr>
            <a:t>億円</a:t>
          </a:r>
          <a:r>
            <a:rPr kumimoji="1" lang="ja-JP" altLang="ja-JP" sz="1100" b="0" i="0" baseline="0">
              <a:solidFill>
                <a:schemeClr val="dk1"/>
              </a:solidFill>
              <a:effectLst/>
              <a:latin typeface="+mn-lt"/>
              <a:ea typeface="+mn-ea"/>
              <a:cs typeface="+mn-cs"/>
            </a:rPr>
            <a:t>積み立て</a:t>
          </a:r>
          <a:r>
            <a:rPr kumimoji="1" lang="ja-JP" altLang="en-US" sz="1100" b="0" i="0" baseline="0">
              <a:solidFill>
                <a:schemeClr val="dk1"/>
              </a:solidFill>
              <a:effectLst/>
              <a:latin typeface="+mn-lt"/>
              <a:ea typeface="+mn-ea"/>
              <a:cs typeface="+mn-cs"/>
            </a:rPr>
            <a:t>たことに加え</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事業費の精査により、年度末に</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億</a:t>
          </a:r>
          <a:r>
            <a:rPr kumimoji="1" lang="ja-JP" altLang="ja-JP" sz="1100" b="0" i="0" baseline="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の積み立てをしたことにより増加した</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新庁舎整備に向け、</a:t>
          </a:r>
          <a:r>
            <a:rPr kumimoji="1" lang="ja-JP" altLang="ja-JP" sz="1100" b="0" i="0" baseline="0">
              <a:solidFill>
                <a:schemeClr val="dk1"/>
              </a:solidFill>
              <a:effectLst/>
              <a:latin typeface="+mn-lt"/>
              <a:ea typeface="+mn-ea"/>
              <a:cs typeface="+mn-cs"/>
            </a:rPr>
            <a:t>庁舎整備基金</a:t>
          </a:r>
          <a:r>
            <a:rPr kumimoji="1" lang="ja-JP" altLang="en-US" sz="1100" b="0" i="0" baseline="0">
              <a:solidFill>
                <a:schemeClr val="dk1"/>
              </a:solidFill>
              <a:effectLst/>
              <a:latin typeface="+mn-lt"/>
              <a:ea typeface="+mn-ea"/>
              <a:cs typeface="+mn-cs"/>
            </a:rPr>
            <a:t>へ優先的に積み立てを</a:t>
          </a:r>
          <a:r>
            <a:rPr kumimoji="1" lang="ja-JP" altLang="ja-JP" sz="1100" b="0" i="0" baseline="0">
              <a:solidFill>
                <a:schemeClr val="dk1"/>
              </a:solidFill>
              <a:effectLst/>
              <a:latin typeface="+mn-lt"/>
              <a:ea typeface="+mn-ea"/>
              <a:cs typeface="+mn-cs"/>
            </a:rPr>
            <a:t>行い、約</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億円を</a:t>
          </a:r>
          <a:r>
            <a:rPr kumimoji="1" lang="ja-JP" altLang="en-US" sz="1100" b="0" i="0" baseline="0">
              <a:solidFill>
                <a:schemeClr val="dk1"/>
              </a:solidFill>
              <a:effectLst/>
              <a:latin typeface="+mn-lt"/>
              <a:ea typeface="+mn-ea"/>
              <a:cs typeface="+mn-cs"/>
            </a:rPr>
            <a:t>確保したところ</a:t>
          </a:r>
          <a:r>
            <a:rPr kumimoji="1" lang="ja-JP" altLang="ja-JP" sz="1100" b="0" i="0" baseline="0">
              <a:solidFill>
                <a:schemeClr val="dk1"/>
              </a:solidFill>
              <a:effectLst/>
              <a:latin typeface="+mn-lt"/>
              <a:ea typeface="+mn-ea"/>
              <a:cs typeface="+mn-cs"/>
            </a:rPr>
            <a:t>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今後は、</a:t>
          </a:r>
          <a:r>
            <a:rPr kumimoji="1" lang="ja-JP" altLang="ja-JP" sz="1100" b="0" i="0" baseline="0">
              <a:solidFill>
                <a:schemeClr val="dk1"/>
              </a:solidFill>
              <a:effectLst/>
              <a:latin typeface="+mn-lt"/>
              <a:ea typeface="+mn-ea"/>
              <a:cs typeface="+mn-cs"/>
            </a:rPr>
            <a:t>市有施設整備基金について、公共施設等総合管理計画に基づく公共施設の老朽化に伴う長寿命化や統廃合に備えるため、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計画的な積み立てを行い、</a:t>
          </a:r>
          <a:r>
            <a:rPr kumimoji="1" lang="ja-JP" altLang="en-US" sz="1100" b="0" i="0" baseline="0">
              <a:solidFill>
                <a:schemeClr val="dk1"/>
              </a:solidFill>
              <a:effectLst/>
              <a:latin typeface="+mn-lt"/>
              <a:ea typeface="+mn-ea"/>
              <a:cs typeface="+mn-cs"/>
            </a:rPr>
            <a:t>基金</a:t>
          </a:r>
          <a:r>
            <a:rPr kumimoji="1" lang="ja-JP" altLang="ja-JP" sz="1100" b="0" i="0" baseline="0">
              <a:solidFill>
                <a:schemeClr val="dk1"/>
              </a:solidFill>
              <a:effectLst/>
              <a:latin typeface="+mn-lt"/>
              <a:ea typeface="+mn-ea"/>
              <a:cs typeface="+mn-cs"/>
            </a:rPr>
            <a:t>残高の維持確保を図る。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年度末の基金残高は、約</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万円となっており、前年度から約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決算余剰金</a:t>
          </a:r>
          <a:r>
            <a:rPr kumimoji="1" lang="ja-JP" altLang="en-US" sz="1100" b="0" i="0" baseline="0">
              <a:solidFill>
                <a:schemeClr val="dk1"/>
              </a:solidFill>
              <a:effectLst/>
              <a:latin typeface="+mn-lt"/>
              <a:ea typeface="+mn-ea"/>
              <a:cs typeface="+mn-cs"/>
            </a:rPr>
            <a:t>や年度末の事業費精査により、</a:t>
          </a:r>
          <a:r>
            <a:rPr kumimoji="1" lang="ja-JP" altLang="ja-JP" sz="1100" b="0" i="0" baseline="0">
              <a:solidFill>
                <a:schemeClr val="dk1"/>
              </a:solidFill>
              <a:effectLst/>
              <a:latin typeface="+mn-lt"/>
              <a:ea typeface="+mn-ea"/>
              <a:cs typeface="+mn-cs"/>
            </a:rPr>
            <a:t>財政調整基金に積み立てたことが主な要因である。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近年は、大規模な整備事業等が少なかったこともあり、基金残高は増加傾向にあるが、</a:t>
          </a:r>
          <a:r>
            <a:rPr kumimoji="1" lang="ja-JP" altLang="ja-JP" sz="1100">
              <a:solidFill>
                <a:schemeClr val="dk1"/>
              </a:solidFill>
              <a:effectLst/>
              <a:latin typeface="+mn-lt"/>
              <a:ea typeface="+mn-ea"/>
              <a:cs typeface="+mn-cs"/>
            </a:rPr>
            <a:t>人口減少に伴う税収の減</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中長期的には基金残高の減少が見込まれる。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災害復旧等に備えるため、引き続きスクラップアンドビルドの予算編成方針のもと、財政健全化に取り組み、</a:t>
          </a:r>
          <a:r>
            <a:rPr kumimoji="1" lang="ja-JP" altLang="ja-JP" sz="1100" b="0" i="0" baseline="0">
              <a:solidFill>
                <a:schemeClr val="dk1"/>
              </a:solidFill>
              <a:effectLst/>
              <a:latin typeface="+mn-lt"/>
              <a:ea typeface="+mn-ea"/>
              <a:cs typeface="+mn-cs"/>
            </a:rPr>
            <a:t>決算余剰金を財政調整基金の積み立てに充て、</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基金残高の維持確保を図る。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mn-lt"/>
              <a:ea typeface="+mn-ea"/>
              <a:cs typeface="+mn-cs"/>
            </a:rPr>
            <a:t>減債基金の利子を積み立てたため僅かに残高が増加した。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今後の経済状況の変動による地方債金利の上昇や、庁舎整備等の大規模な普通建設事業に係る起債償還額の増加に対応するため、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計画的に積み立てを行い、</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千万円程度の基金残高を引き続き維持していく。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0527044-CE54-4FCB-B417-253B6EED4E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DE4C020-B782-4623-9025-9928A6C0AF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2010657A-C646-478C-A252-A6C27AC5E9E0}"/>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5896F325-63A4-491D-95A9-FF191E8BFCCA}"/>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EEA2BEEE-5876-4152-8511-5B88DD3DE54C}"/>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8CD61720-1ABF-4824-943E-EDA59D4CD112}"/>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AADC28F7-002A-4863-A761-430D16CF5F9E}"/>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9C972EAE-4E6C-40E8-8785-CE9DF600C571}"/>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952585F-843F-4561-A743-3FC1F7D8D4AE}"/>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6506C96A-A727-492D-973B-A5ED7D45AE59}"/>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4AECDA08-6F36-4394-B9A6-C12BC1970B97}"/>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F67A609E-B60A-4DF3-9FA3-3D8290106EBC}"/>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F3365351-8B8D-4829-8643-007D0003B047}"/>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EE10208A-F716-4F32-A668-2C9196C898F7}"/>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BB515100-2048-4E30-90F8-1EE9E0584789}"/>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B0061428-EB66-480B-802A-56B4B1A269CE}"/>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55AACF55-12D5-487A-9B05-77B55967B53B}"/>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332AF1FC-24A2-45F4-A9E3-3E296FC3DBAC}"/>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624B289C-F530-4A87-8B1D-E76188CC29B4}"/>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59C4A434-749F-4355-B425-148DDA1B2CF3}"/>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25,130
24,866
174.35
13,662,277
13,098,408
515,706
8,685,333
9,813,714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6E90BC9F-3D36-4CF9-A644-12D914784E68}"/>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E96E479-93DD-4A14-B5A7-441CC99CAD5F}"/>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5C2464F1-F43C-404B-8405-54CF3FA98B5B}"/>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84C56E21-3EA1-4200-B109-0EAC874C4D67}"/>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6542DF11-F796-42D6-99FB-5E607D715E2F}"/>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E44D4278-BEEE-4E3E-A2C1-BE192BCF62E3}"/>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8AE7C1A8-6374-46C1-9F13-144CF6EB9718}"/>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B9C070A6-D66B-48DC-8479-7048A68675F7}"/>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E8390F-10C2-4FC7-B43E-B47398627B39}"/>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C3126F3C-AE47-406D-9BBC-0BA5F588A6B7}"/>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FDEEB68-BC54-4613-AEE6-9CE1518CB345}"/>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115A77B5-EAFF-4D91-A4DD-284FBDDFBE8E}"/>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98C5B74D-79E0-48AA-A706-7775BE4755A8}"/>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54D927A3-1861-401C-BF51-117971305A9C}"/>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8F041BE3-294F-44B8-BAE1-0EDCC8398223}"/>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73E0CA58-F92A-44C4-B8C2-8D2D723D371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69CDD816-B281-4716-8328-6AE1F0647F25}"/>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8E16E5B5-BC07-4B5A-9F0D-75654EC81DD8}"/>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8D936892-DB28-498D-8457-7C1DC1063AAE}"/>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E0870FFB-5E27-4259-BFCD-9032BA49200B}"/>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7A6B6333-0396-4E80-A611-E346ED9AA902}"/>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5248EEBA-5231-4A38-A0D6-E83F02B1B02D}"/>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4A05EDED-CA6B-4656-ADB8-60A15061990A}"/>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E19B2E30-963D-4E7C-A0F7-00F6A879929C}"/>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CEF034AC-4586-42F6-926A-445A24AD1D6F}"/>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C8691A6A-71D3-409D-BAFC-2813D945CCF5}"/>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D1953BCC-10E1-4832-BE67-E41719D3FD23}"/>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709E0858-9D6B-44CA-8E5E-D341FFC83B69}"/>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B53E0355-F34F-4188-B62B-3FFB4ECF4167}"/>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D343652D-42A0-47CF-9AB4-A7199F5C45C2}"/>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19CA212C-E992-497A-9135-251207B0B6B4}"/>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B6721A2-402A-4F5C-BFEB-91F00E4C6DEC}"/>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5FD40EF-AFB3-4AE8-B342-FF763DF46659}"/>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2C0E590D-FB6E-4DE2-A812-CCC43C094224}"/>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B30EFB12-5CD3-402C-91E0-1CDA3E30B8F7}"/>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有形固定資産減価償却率は全国平均、県平均、類似団体平均を上回っている。要因としては、経常収支比率が高率で推移しており普通建設事業を抑制せざるを得ない状況であること、庁舎整備事業が進んでいないこと等が挙げられる。今後は公共施設等総合管理計画に基づき、施設の廃止や統廃合、大規模改修等を計画的に実施し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471E996F-41E4-48FE-BB7A-61DD597647CF}"/>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E0145AF6-2448-41F1-9503-200AAEF96F83}"/>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2AED7720-F9B8-4906-B8E0-B1A98663DA7D}"/>
            </a:ext>
          </a:extLst>
        </xdr:cNvPr>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97CFB45E-170C-4759-872F-9204650FC1B3}"/>
            </a:ext>
          </a:extLst>
        </xdr:cNvPr>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F6C9A1F1-BE69-4127-90AA-B276A83333D7}"/>
            </a:ext>
          </a:extLst>
        </xdr:cNvPr>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557BAC3E-23D1-446C-B24E-127DC7659C86}"/>
            </a:ext>
          </a:extLst>
        </xdr:cNvPr>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E0AA19BF-0011-494E-BDB6-468E739B252A}"/>
            </a:ext>
          </a:extLst>
        </xdr:cNvPr>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7846C88B-3A82-486F-84B8-516F7B629CA0}"/>
            </a:ext>
          </a:extLst>
        </xdr:cNvPr>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DB97AD75-3557-42B7-98A3-96EC99032224}"/>
            </a:ext>
          </a:extLst>
        </xdr:cNvPr>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70A020F5-DB84-4D87-8F5E-CE0DAEA90BC5}"/>
            </a:ext>
          </a:extLst>
        </xdr:cNvPr>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9579CB58-1DC5-4E5E-8D57-8C88824721BF}"/>
            </a:ext>
          </a:extLst>
        </xdr:cNvPr>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5B9F4888-34FD-4071-9CD5-0150E7733734}"/>
            </a:ext>
          </a:extLst>
        </xdr:cNvPr>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6349A976-288C-45C5-BFBF-3E07061C73F7}"/>
            </a:ext>
          </a:extLst>
        </xdr:cNvPr>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BAD5244-39C2-40C1-ABDA-E79B29BA820C}"/>
            </a:ext>
          </a:extLst>
        </xdr:cNvPr>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E434E637-D200-4F9A-8073-02C0E14585D0}"/>
            </a:ext>
          </a:extLst>
        </xdr:cNvPr>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3AE94C41-4A51-456A-913F-481635499C27}"/>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54DD8AE4-7171-4AC2-A875-1DC141C3C57A}"/>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24F35E3D-751B-4949-8D47-E1FB82851868}"/>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75" name="直線コネクタ 74">
          <a:extLst>
            <a:ext uri="{FF2B5EF4-FFF2-40B4-BE49-F238E27FC236}">
              <a16:creationId xmlns:a16="http://schemas.microsoft.com/office/drawing/2014/main" id="{3565AB95-1FDF-42C6-A47D-EA36F5952F70}"/>
            </a:ext>
          </a:extLst>
        </xdr:cNvPr>
        <xdr:cNvCxnSpPr/>
      </xdr:nvCxnSpPr>
      <xdr:spPr>
        <a:xfrm flipV="1">
          <a:off x="4206240" y="5093335"/>
          <a:ext cx="1270" cy="1467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6" name="有形固定資産減価償却率最小値テキスト">
          <a:extLst>
            <a:ext uri="{FF2B5EF4-FFF2-40B4-BE49-F238E27FC236}">
              <a16:creationId xmlns:a16="http://schemas.microsoft.com/office/drawing/2014/main" id="{CC0CF635-ED4A-4ED2-BDDB-CBDD392CFFCA}"/>
            </a:ext>
          </a:extLst>
        </xdr:cNvPr>
        <xdr:cNvSpPr txBox="1"/>
      </xdr:nvSpPr>
      <xdr:spPr>
        <a:xfrm>
          <a:off x="4258945" y="656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7" name="直線コネクタ 76">
          <a:extLst>
            <a:ext uri="{FF2B5EF4-FFF2-40B4-BE49-F238E27FC236}">
              <a16:creationId xmlns:a16="http://schemas.microsoft.com/office/drawing/2014/main" id="{5D28370E-4E70-4631-A007-7B3F8DD65911}"/>
            </a:ext>
          </a:extLst>
        </xdr:cNvPr>
        <xdr:cNvCxnSpPr/>
      </xdr:nvCxnSpPr>
      <xdr:spPr>
        <a:xfrm>
          <a:off x="4119245" y="65610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8" name="有形固定資産減価償却率最大値テキスト">
          <a:extLst>
            <a:ext uri="{FF2B5EF4-FFF2-40B4-BE49-F238E27FC236}">
              <a16:creationId xmlns:a16="http://schemas.microsoft.com/office/drawing/2014/main" id="{063D746D-9201-4919-83DC-132BB1B468B3}"/>
            </a:ext>
          </a:extLst>
        </xdr:cNvPr>
        <xdr:cNvSpPr txBox="1"/>
      </xdr:nvSpPr>
      <xdr:spPr>
        <a:xfrm>
          <a:off x="4258945" y="48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9" name="直線コネクタ 78">
          <a:extLst>
            <a:ext uri="{FF2B5EF4-FFF2-40B4-BE49-F238E27FC236}">
              <a16:creationId xmlns:a16="http://schemas.microsoft.com/office/drawing/2014/main" id="{0F0C038C-C0A5-4BF4-A52E-F66F05342CEB}"/>
            </a:ext>
          </a:extLst>
        </xdr:cNvPr>
        <xdr:cNvCxnSpPr/>
      </xdr:nvCxnSpPr>
      <xdr:spPr>
        <a:xfrm>
          <a:off x="4119245" y="50933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80" name="有形固定資産減価償却率平均値テキスト">
          <a:extLst>
            <a:ext uri="{FF2B5EF4-FFF2-40B4-BE49-F238E27FC236}">
              <a16:creationId xmlns:a16="http://schemas.microsoft.com/office/drawing/2014/main" id="{369EDE00-5321-432D-ABE7-435937E7B4BB}"/>
            </a:ext>
          </a:extLst>
        </xdr:cNvPr>
        <xdr:cNvSpPr txBox="1"/>
      </xdr:nvSpPr>
      <xdr:spPr>
        <a:xfrm>
          <a:off x="4258945" y="5662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1" name="フローチャート: 判断 80">
          <a:extLst>
            <a:ext uri="{FF2B5EF4-FFF2-40B4-BE49-F238E27FC236}">
              <a16:creationId xmlns:a16="http://schemas.microsoft.com/office/drawing/2014/main" id="{71E8D652-7E68-46FF-BF32-FEAA7CC6A703}"/>
            </a:ext>
          </a:extLst>
        </xdr:cNvPr>
        <xdr:cNvSpPr/>
      </xdr:nvSpPr>
      <xdr:spPr>
        <a:xfrm>
          <a:off x="4157345" y="580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49983</xdr:rowOff>
    </xdr:from>
    <xdr:to>
      <xdr:col>19</xdr:col>
      <xdr:colOff>187325</xdr:colOff>
      <xdr:row>29</xdr:row>
      <xdr:rowOff>151583</xdr:rowOff>
    </xdr:to>
    <xdr:sp macro="" textlink="">
      <xdr:nvSpPr>
        <xdr:cNvPr id="82" name="フローチャート: 判断 81">
          <a:extLst>
            <a:ext uri="{FF2B5EF4-FFF2-40B4-BE49-F238E27FC236}">
              <a16:creationId xmlns:a16="http://schemas.microsoft.com/office/drawing/2014/main" id="{E62E9D34-1A9B-424A-8BC0-C592420627CA}"/>
            </a:ext>
          </a:extLst>
        </xdr:cNvPr>
        <xdr:cNvSpPr/>
      </xdr:nvSpPr>
      <xdr:spPr>
        <a:xfrm>
          <a:off x="3537585" y="5681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37647</xdr:rowOff>
    </xdr:from>
    <xdr:to>
      <xdr:col>15</xdr:col>
      <xdr:colOff>187325</xdr:colOff>
      <xdr:row>29</xdr:row>
      <xdr:rowOff>139247</xdr:rowOff>
    </xdr:to>
    <xdr:sp macro="" textlink="">
      <xdr:nvSpPr>
        <xdr:cNvPr id="83" name="フローチャート: 判断 82">
          <a:extLst>
            <a:ext uri="{FF2B5EF4-FFF2-40B4-BE49-F238E27FC236}">
              <a16:creationId xmlns:a16="http://schemas.microsoft.com/office/drawing/2014/main" id="{B4899318-961E-4151-B35A-5102D71B5DFC}"/>
            </a:ext>
          </a:extLst>
        </xdr:cNvPr>
        <xdr:cNvSpPr/>
      </xdr:nvSpPr>
      <xdr:spPr>
        <a:xfrm>
          <a:off x="2867025" y="56688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4" name="フローチャート: 判断 83">
          <a:extLst>
            <a:ext uri="{FF2B5EF4-FFF2-40B4-BE49-F238E27FC236}">
              <a16:creationId xmlns:a16="http://schemas.microsoft.com/office/drawing/2014/main" id="{8532131D-7350-42C1-BB44-823C1B4048F9}"/>
            </a:ext>
          </a:extLst>
        </xdr:cNvPr>
        <xdr:cNvSpPr/>
      </xdr:nvSpPr>
      <xdr:spPr>
        <a:xfrm>
          <a:off x="2196465" y="56379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135074</xdr:rowOff>
    </xdr:from>
    <xdr:to>
      <xdr:col>7</xdr:col>
      <xdr:colOff>187325</xdr:colOff>
      <xdr:row>29</xdr:row>
      <xdr:rowOff>65224</xdr:rowOff>
    </xdr:to>
    <xdr:sp macro="" textlink="">
      <xdr:nvSpPr>
        <xdr:cNvPr id="85" name="フローチャート: 判断 84">
          <a:extLst>
            <a:ext uri="{FF2B5EF4-FFF2-40B4-BE49-F238E27FC236}">
              <a16:creationId xmlns:a16="http://schemas.microsoft.com/office/drawing/2014/main" id="{1A11D724-FA55-4496-8515-D77A05E5BA68}"/>
            </a:ext>
          </a:extLst>
        </xdr:cNvPr>
        <xdr:cNvSpPr/>
      </xdr:nvSpPr>
      <xdr:spPr>
        <a:xfrm>
          <a:off x="1525905" y="55986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33B73DA-E1D0-4E9D-B263-98A458A50428}"/>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F838DB23-407B-455B-8D7A-419D14FFD1BA}"/>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E66F73C-2173-41A7-97E0-D8E658F8DB1D}"/>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24EDDF89-A2DA-471F-91F0-2CB772AECD7C}"/>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297C2AF-4E0E-49E9-BB85-B7B6E8E2F938}"/>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91" name="楕円 90">
          <a:extLst>
            <a:ext uri="{FF2B5EF4-FFF2-40B4-BE49-F238E27FC236}">
              <a16:creationId xmlns:a16="http://schemas.microsoft.com/office/drawing/2014/main" id="{F63FDE4B-C1ED-48DD-B7C3-79A776861556}"/>
            </a:ext>
          </a:extLst>
        </xdr:cNvPr>
        <xdr:cNvSpPr/>
      </xdr:nvSpPr>
      <xdr:spPr>
        <a:xfrm>
          <a:off x="4157345" y="60930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104974</xdr:rowOff>
    </xdr:from>
    <xdr:ext cx="405111" cy="259045"/>
    <xdr:sp macro="" textlink="">
      <xdr:nvSpPr>
        <xdr:cNvPr id="92" name="有形固定資産減価償却率該当値テキスト">
          <a:extLst>
            <a:ext uri="{FF2B5EF4-FFF2-40B4-BE49-F238E27FC236}">
              <a16:creationId xmlns:a16="http://schemas.microsoft.com/office/drawing/2014/main" id="{A83995DF-36C7-4EBE-916D-A89FDC96967C}"/>
            </a:ext>
          </a:extLst>
        </xdr:cNvPr>
        <xdr:cNvSpPr txBox="1"/>
      </xdr:nvSpPr>
      <xdr:spPr>
        <a:xfrm>
          <a:off x="4258945" y="6071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77198</xdr:rowOff>
    </xdr:from>
    <xdr:to>
      <xdr:col>19</xdr:col>
      <xdr:colOff>187325</xdr:colOff>
      <xdr:row>32</xdr:row>
      <xdr:rowOff>7348</xdr:rowOff>
    </xdr:to>
    <xdr:sp macro="" textlink="">
      <xdr:nvSpPr>
        <xdr:cNvPr id="93" name="楕円 92">
          <a:extLst>
            <a:ext uri="{FF2B5EF4-FFF2-40B4-BE49-F238E27FC236}">
              <a16:creationId xmlns:a16="http://schemas.microsoft.com/office/drawing/2014/main" id="{ABA34950-2272-4977-9A18-002A4DF6938B}"/>
            </a:ext>
          </a:extLst>
        </xdr:cNvPr>
        <xdr:cNvSpPr/>
      </xdr:nvSpPr>
      <xdr:spPr>
        <a:xfrm>
          <a:off x="3537585" y="60436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127998</xdr:rowOff>
    </xdr:from>
    <xdr:to>
      <xdr:col>23</xdr:col>
      <xdr:colOff>85725</xdr:colOff>
      <xdr:row>32</xdr:row>
      <xdr:rowOff>5897</xdr:rowOff>
    </xdr:to>
    <xdr:cxnSp macro="">
      <xdr:nvCxnSpPr>
        <xdr:cNvPr id="94" name="直線コネクタ 93">
          <a:extLst>
            <a:ext uri="{FF2B5EF4-FFF2-40B4-BE49-F238E27FC236}">
              <a16:creationId xmlns:a16="http://schemas.microsoft.com/office/drawing/2014/main" id="{4D4569C3-7ABB-4810-A249-13746E64D390}"/>
            </a:ext>
          </a:extLst>
        </xdr:cNvPr>
        <xdr:cNvCxnSpPr/>
      </xdr:nvCxnSpPr>
      <xdr:spPr>
        <a:xfrm>
          <a:off x="3588385" y="6094458"/>
          <a:ext cx="619760" cy="4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34018</xdr:rowOff>
    </xdr:from>
    <xdr:to>
      <xdr:col>15</xdr:col>
      <xdr:colOff>187325</xdr:colOff>
      <xdr:row>31</xdr:row>
      <xdr:rowOff>135618</xdr:rowOff>
    </xdr:to>
    <xdr:sp macro="" textlink="">
      <xdr:nvSpPr>
        <xdr:cNvPr id="95" name="楕円 94">
          <a:extLst>
            <a:ext uri="{FF2B5EF4-FFF2-40B4-BE49-F238E27FC236}">
              <a16:creationId xmlns:a16="http://schemas.microsoft.com/office/drawing/2014/main" id="{388D996E-395E-42DE-8EF4-A6F48EF358F7}"/>
            </a:ext>
          </a:extLst>
        </xdr:cNvPr>
        <xdr:cNvSpPr/>
      </xdr:nvSpPr>
      <xdr:spPr>
        <a:xfrm>
          <a:off x="2867025" y="60004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84818</xdr:rowOff>
    </xdr:from>
    <xdr:to>
      <xdr:col>19</xdr:col>
      <xdr:colOff>136525</xdr:colOff>
      <xdr:row>31</xdr:row>
      <xdr:rowOff>127998</xdr:rowOff>
    </xdr:to>
    <xdr:cxnSp macro="">
      <xdr:nvCxnSpPr>
        <xdr:cNvPr id="96" name="直線コネクタ 95">
          <a:extLst>
            <a:ext uri="{FF2B5EF4-FFF2-40B4-BE49-F238E27FC236}">
              <a16:creationId xmlns:a16="http://schemas.microsoft.com/office/drawing/2014/main" id="{E2D9A6C5-09F0-4D96-A2C1-2709502B282D}"/>
            </a:ext>
          </a:extLst>
        </xdr:cNvPr>
        <xdr:cNvCxnSpPr/>
      </xdr:nvCxnSpPr>
      <xdr:spPr>
        <a:xfrm>
          <a:off x="2917825" y="6051278"/>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149951</xdr:rowOff>
    </xdr:from>
    <xdr:to>
      <xdr:col>11</xdr:col>
      <xdr:colOff>187325</xdr:colOff>
      <xdr:row>31</xdr:row>
      <xdr:rowOff>80101</xdr:rowOff>
    </xdr:to>
    <xdr:sp macro="" textlink="">
      <xdr:nvSpPr>
        <xdr:cNvPr id="97" name="楕円 96">
          <a:extLst>
            <a:ext uri="{FF2B5EF4-FFF2-40B4-BE49-F238E27FC236}">
              <a16:creationId xmlns:a16="http://schemas.microsoft.com/office/drawing/2014/main" id="{A4C7329B-4B75-438B-89BA-62D2DF5896F3}"/>
            </a:ext>
          </a:extLst>
        </xdr:cNvPr>
        <xdr:cNvSpPr/>
      </xdr:nvSpPr>
      <xdr:spPr>
        <a:xfrm>
          <a:off x="2196465" y="59487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29301</xdr:rowOff>
    </xdr:from>
    <xdr:to>
      <xdr:col>15</xdr:col>
      <xdr:colOff>136525</xdr:colOff>
      <xdr:row>31</xdr:row>
      <xdr:rowOff>84818</xdr:rowOff>
    </xdr:to>
    <xdr:cxnSp macro="">
      <xdr:nvCxnSpPr>
        <xdr:cNvPr id="98" name="直線コネクタ 97">
          <a:extLst>
            <a:ext uri="{FF2B5EF4-FFF2-40B4-BE49-F238E27FC236}">
              <a16:creationId xmlns:a16="http://schemas.microsoft.com/office/drawing/2014/main" id="{E87CDE00-238B-4743-98F4-475826D382FB}"/>
            </a:ext>
          </a:extLst>
        </xdr:cNvPr>
        <xdr:cNvCxnSpPr/>
      </xdr:nvCxnSpPr>
      <xdr:spPr>
        <a:xfrm>
          <a:off x="2247265" y="5995761"/>
          <a:ext cx="67056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168110</xdr:rowOff>
    </xdr:from>
    <xdr:ext cx="405111" cy="259045"/>
    <xdr:sp macro="" textlink="">
      <xdr:nvSpPr>
        <xdr:cNvPr id="99" name="n_1aveValue有形固定資産減価償却率">
          <a:extLst>
            <a:ext uri="{FF2B5EF4-FFF2-40B4-BE49-F238E27FC236}">
              <a16:creationId xmlns:a16="http://schemas.microsoft.com/office/drawing/2014/main" id="{3ACE5F3F-5E3A-4031-AA2E-61FED9D19561}"/>
            </a:ext>
          </a:extLst>
        </xdr:cNvPr>
        <xdr:cNvSpPr txBox="1"/>
      </xdr:nvSpPr>
      <xdr:spPr>
        <a:xfrm>
          <a:off x="3395989" y="5464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155774</xdr:rowOff>
    </xdr:from>
    <xdr:ext cx="405111" cy="259045"/>
    <xdr:sp macro="" textlink="">
      <xdr:nvSpPr>
        <xdr:cNvPr id="100" name="n_2aveValue有形固定資産減価償却率">
          <a:extLst>
            <a:ext uri="{FF2B5EF4-FFF2-40B4-BE49-F238E27FC236}">
              <a16:creationId xmlns:a16="http://schemas.microsoft.com/office/drawing/2014/main" id="{D7757761-57B7-45E0-B61E-39A7D9024C8D}"/>
            </a:ext>
          </a:extLst>
        </xdr:cNvPr>
        <xdr:cNvSpPr txBox="1"/>
      </xdr:nvSpPr>
      <xdr:spPr>
        <a:xfrm>
          <a:off x="2738129" y="545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101" name="n_3aveValue有形固定資産減価償却率">
          <a:extLst>
            <a:ext uri="{FF2B5EF4-FFF2-40B4-BE49-F238E27FC236}">
              <a16:creationId xmlns:a16="http://schemas.microsoft.com/office/drawing/2014/main" id="{823B4B95-6834-4A79-93EE-7A7D927846E6}"/>
            </a:ext>
          </a:extLst>
        </xdr:cNvPr>
        <xdr:cNvSpPr txBox="1"/>
      </xdr:nvSpPr>
      <xdr:spPr>
        <a:xfrm>
          <a:off x="2067569" y="5420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81751</xdr:rowOff>
    </xdr:from>
    <xdr:ext cx="405111" cy="259045"/>
    <xdr:sp macro="" textlink="">
      <xdr:nvSpPr>
        <xdr:cNvPr id="102" name="n_4aveValue有形固定資産減価償却率">
          <a:extLst>
            <a:ext uri="{FF2B5EF4-FFF2-40B4-BE49-F238E27FC236}">
              <a16:creationId xmlns:a16="http://schemas.microsoft.com/office/drawing/2014/main" id="{F391DBD2-9A12-4871-A11A-04ADCBC23B38}"/>
            </a:ext>
          </a:extLst>
        </xdr:cNvPr>
        <xdr:cNvSpPr txBox="1"/>
      </xdr:nvSpPr>
      <xdr:spPr>
        <a:xfrm>
          <a:off x="1397009" y="537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169925</xdr:rowOff>
    </xdr:from>
    <xdr:ext cx="405111" cy="259045"/>
    <xdr:sp macro="" textlink="">
      <xdr:nvSpPr>
        <xdr:cNvPr id="103" name="n_1mainValue有形固定資産減価償却率">
          <a:extLst>
            <a:ext uri="{FF2B5EF4-FFF2-40B4-BE49-F238E27FC236}">
              <a16:creationId xmlns:a16="http://schemas.microsoft.com/office/drawing/2014/main" id="{FC683E71-A48B-42B9-BEC1-F066F5F67363}"/>
            </a:ext>
          </a:extLst>
        </xdr:cNvPr>
        <xdr:cNvSpPr txBox="1"/>
      </xdr:nvSpPr>
      <xdr:spPr>
        <a:xfrm>
          <a:off x="3395989" y="6136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126745</xdr:rowOff>
    </xdr:from>
    <xdr:ext cx="405111" cy="259045"/>
    <xdr:sp macro="" textlink="">
      <xdr:nvSpPr>
        <xdr:cNvPr id="104" name="n_2mainValue有形固定資産減価償却率">
          <a:extLst>
            <a:ext uri="{FF2B5EF4-FFF2-40B4-BE49-F238E27FC236}">
              <a16:creationId xmlns:a16="http://schemas.microsoft.com/office/drawing/2014/main" id="{2A4C8B20-4B22-49BC-A703-40876AFD0EDD}"/>
            </a:ext>
          </a:extLst>
        </xdr:cNvPr>
        <xdr:cNvSpPr txBox="1"/>
      </xdr:nvSpPr>
      <xdr:spPr>
        <a:xfrm>
          <a:off x="2738129" y="6093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71228</xdr:rowOff>
    </xdr:from>
    <xdr:ext cx="405111" cy="259045"/>
    <xdr:sp macro="" textlink="">
      <xdr:nvSpPr>
        <xdr:cNvPr id="105" name="n_3mainValue有形固定資産減価償却率">
          <a:extLst>
            <a:ext uri="{FF2B5EF4-FFF2-40B4-BE49-F238E27FC236}">
              <a16:creationId xmlns:a16="http://schemas.microsoft.com/office/drawing/2014/main" id="{CEA398F0-7BDF-4EEA-86F8-8A4BC76D1001}"/>
            </a:ext>
          </a:extLst>
        </xdr:cNvPr>
        <xdr:cNvSpPr txBox="1"/>
      </xdr:nvSpPr>
      <xdr:spPr>
        <a:xfrm>
          <a:off x="2067569" y="6037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6" name="正方形/長方形 105">
          <a:extLst>
            <a:ext uri="{FF2B5EF4-FFF2-40B4-BE49-F238E27FC236}">
              <a16:creationId xmlns:a16="http://schemas.microsoft.com/office/drawing/2014/main" id="{A8746AA5-26E5-4959-A520-B0298C58AD7A}"/>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7" name="正方形/長方形 106">
          <a:extLst>
            <a:ext uri="{FF2B5EF4-FFF2-40B4-BE49-F238E27FC236}">
              <a16:creationId xmlns:a16="http://schemas.microsoft.com/office/drawing/2014/main" id="{723C77B6-2D03-4B05-B788-8D6EC318EF43}"/>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8" name="正方形/長方形 107">
          <a:extLst>
            <a:ext uri="{FF2B5EF4-FFF2-40B4-BE49-F238E27FC236}">
              <a16:creationId xmlns:a16="http://schemas.microsoft.com/office/drawing/2014/main" id="{CF9DC80B-9B42-46FB-9553-B7AA5357D6F4}"/>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9" name="正方形/長方形 108">
          <a:extLst>
            <a:ext uri="{FF2B5EF4-FFF2-40B4-BE49-F238E27FC236}">
              <a16:creationId xmlns:a16="http://schemas.microsoft.com/office/drawing/2014/main" id="{8FC3C3DC-EF85-4FE1-AE6E-8095704A6E2E}"/>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0" name="正方形/長方形 109">
          <a:extLst>
            <a:ext uri="{FF2B5EF4-FFF2-40B4-BE49-F238E27FC236}">
              <a16:creationId xmlns:a16="http://schemas.microsoft.com/office/drawing/2014/main" id="{071BAE98-17C0-41FD-B812-A14791D72C3F}"/>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1" name="正方形/長方形 110">
          <a:extLst>
            <a:ext uri="{FF2B5EF4-FFF2-40B4-BE49-F238E27FC236}">
              <a16:creationId xmlns:a16="http://schemas.microsoft.com/office/drawing/2014/main" id="{41A47AC4-4423-4121-A1F6-1938556F87B5}"/>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2" name="正方形/長方形 111">
          <a:extLst>
            <a:ext uri="{FF2B5EF4-FFF2-40B4-BE49-F238E27FC236}">
              <a16:creationId xmlns:a16="http://schemas.microsoft.com/office/drawing/2014/main" id="{10F904FE-A008-4C26-8061-8E10505657EA}"/>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3" name="正方形/長方形 112">
          <a:extLst>
            <a:ext uri="{FF2B5EF4-FFF2-40B4-BE49-F238E27FC236}">
              <a16:creationId xmlns:a16="http://schemas.microsoft.com/office/drawing/2014/main" id="{B73A0220-9CE9-4F96-B2CF-C15C836CE708}"/>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4" name="正方形/長方形 113">
          <a:extLst>
            <a:ext uri="{FF2B5EF4-FFF2-40B4-BE49-F238E27FC236}">
              <a16:creationId xmlns:a16="http://schemas.microsoft.com/office/drawing/2014/main" id="{D644140B-4311-43DA-ACFD-382E9E176006}"/>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5" name="正方形/長方形 114">
          <a:extLst>
            <a:ext uri="{FF2B5EF4-FFF2-40B4-BE49-F238E27FC236}">
              <a16:creationId xmlns:a16="http://schemas.microsoft.com/office/drawing/2014/main" id="{ADB24960-98A7-4B12-BF44-7B3F161E3F26}"/>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6" name="正方形/長方形 115">
          <a:extLst>
            <a:ext uri="{FF2B5EF4-FFF2-40B4-BE49-F238E27FC236}">
              <a16:creationId xmlns:a16="http://schemas.microsoft.com/office/drawing/2014/main" id="{53D68157-D11C-49B0-B3D5-076151651AD2}"/>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7" name="正方形/長方形 116">
          <a:extLst>
            <a:ext uri="{FF2B5EF4-FFF2-40B4-BE49-F238E27FC236}">
              <a16:creationId xmlns:a16="http://schemas.microsoft.com/office/drawing/2014/main" id="{E61FCBF5-C782-4D9A-BEEC-ECBA8DA01D95}"/>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8" name="テキスト ボックス 117">
          <a:extLst>
            <a:ext uri="{FF2B5EF4-FFF2-40B4-BE49-F238E27FC236}">
              <a16:creationId xmlns:a16="http://schemas.microsoft.com/office/drawing/2014/main" id="{8029DA01-8ABB-4264-9E09-90A936DFBD1E}"/>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負債の償還以上に借入をしないよう、基金の積立を行ってきた成果がでている。今後に控える大型事業についても基金の積立を計画的に行い、償還額以上の借入をしない財政運営を継続していく。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9" name="テキスト ボックス 118">
          <a:extLst>
            <a:ext uri="{FF2B5EF4-FFF2-40B4-BE49-F238E27FC236}">
              <a16:creationId xmlns:a16="http://schemas.microsoft.com/office/drawing/2014/main" id="{D7D9FE40-482C-4336-A1DB-1CDB3447475D}"/>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0" name="直線コネクタ 119">
          <a:extLst>
            <a:ext uri="{FF2B5EF4-FFF2-40B4-BE49-F238E27FC236}">
              <a16:creationId xmlns:a16="http://schemas.microsoft.com/office/drawing/2014/main" id="{ECCB79D9-1C4D-45C7-93C2-478496F88D05}"/>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1" name="テキスト ボックス 120">
          <a:extLst>
            <a:ext uri="{FF2B5EF4-FFF2-40B4-BE49-F238E27FC236}">
              <a16:creationId xmlns:a16="http://schemas.microsoft.com/office/drawing/2014/main" id="{F1FE07A8-34D1-4373-91B2-83EC14F92E85}"/>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2" name="直線コネクタ 121">
          <a:extLst>
            <a:ext uri="{FF2B5EF4-FFF2-40B4-BE49-F238E27FC236}">
              <a16:creationId xmlns:a16="http://schemas.microsoft.com/office/drawing/2014/main" id="{3F18ADB5-0172-4C28-8F91-9E9DF8DF45DA}"/>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3" name="テキスト ボックス 122">
          <a:extLst>
            <a:ext uri="{FF2B5EF4-FFF2-40B4-BE49-F238E27FC236}">
              <a16:creationId xmlns:a16="http://schemas.microsoft.com/office/drawing/2014/main" id="{48BD100F-BAB0-4AFC-AEEB-442743AF8099}"/>
            </a:ext>
          </a:extLst>
        </xdr:cNvPr>
        <xdr:cNvSpPr txBox="1"/>
      </xdr:nvSpPr>
      <xdr:spPr>
        <a:xfrm>
          <a:off x="9486041" y="65269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4" name="直線コネクタ 123">
          <a:extLst>
            <a:ext uri="{FF2B5EF4-FFF2-40B4-BE49-F238E27FC236}">
              <a16:creationId xmlns:a16="http://schemas.microsoft.com/office/drawing/2014/main" id="{A42FB02A-A6C6-4B48-BE4B-B331BE8BAC46}"/>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5" name="テキスト ボックス 124">
          <a:extLst>
            <a:ext uri="{FF2B5EF4-FFF2-40B4-BE49-F238E27FC236}">
              <a16:creationId xmlns:a16="http://schemas.microsoft.com/office/drawing/2014/main" id="{A8EA0E9E-0E37-4983-A7E2-0C5AF2A48065}"/>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6" name="直線コネクタ 125">
          <a:extLst>
            <a:ext uri="{FF2B5EF4-FFF2-40B4-BE49-F238E27FC236}">
              <a16:creationId xmlns:a16="http://schemas.microsoft.com/office/drawing/2014/main" id="{FF4E735F-9338-4B2D-B93F-0EB17E86E5CC}"/>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7" name="テキスト ボックス 126">
          <a:extLst>
            <a:ext uri="{FF2B5EF4-FFF2-40B4-BE49-F238E27FC236}">
              <a16:creationId xmlns:a16="http://schemas.microsoft.com/office/drawing/2014/main" id="{2B375EAF-41A1-423E-860C-09E24B0A5736}"/>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8" name="直線コネクタ 127">
          <a:extLst>
            <a:ext uri="{FF2B5EF4-FFF2-40B4-BE49-F238E27FC236}">
              <a16:creationId xmlns:a16="http://schemas.microsoft.com/office/drawing/2014/main" id="{BCB72E7C-B95B-41A8-BC4C-EB9B82FE02BC}"/>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9" name="テキスト ボックス 128">
          <a:extLst>
            <a:ext uri="{FF2B5EF4-FFF2-40B4-BE49-F238E27FC236}">
              <a16:creationId xmlns:a16="http://schemas.microsoft.com/office/drawing/2014/main" id="{E7079F72-B686-4A20-BD7B-0F5E3FDFEC5C}"/>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0" name="直線コネクタ 129">
          <a:extLst>
            <a:ext uri="{FF2B5EF4-FFF2-40B4-BE49-F238E27FC236}">
              <a16:creationId xmlns:a16="http://schemas.microsoft.com/office/drawing/2014/main" id="{B5FE279D-5CE7-4970-A8A4-D6D204F54D6B}"/>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1" name="テキスト ボックス 130">
          <a:extLst>
            <a:ext uri="{FF2B5EF4-FFF2-40B4-BE49-F238E27FC236}">
              <a16:creationId xmlns:a16="http://schemas.microsoft.com/office/drawing/2014/main" id="{E9C89DC5-6EFE-4309-B254-FE17E9214522}"/>
            </a:ext>
          </a:extLst>
        </xdr:cNvPr>
        <xdr:cNvSpPr txBox="1"/>
      </xdr:nvSpPr>
      <xdr:spPr>
        <a:xfrm>
          <a:off x="9542936" y="51218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2" name="直線コネクタ 131">
          <a:extLst>
            <a:ext uri="{FF2B5EF4-FFF2-40B4-BE49-F238E27FC236}">
              <a16:creationId xmlns:a16="http://schemas.microsoft.com/office/drawing/2014/main" id="{9803D9BF-F74F-4916-8E95-440A8EAC7F74}"/>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3" name="テキスト ボックス 132">
          <a:extLst>
            <a:ext uri="{FF2B5EF4-FFF2-40B4-BE49-F238E27FC236}">
              <a16:creationId xmlns:a16="http://schemas.microsoft.com/office/drawing/2014/main" id="{03156FFC-51E4-4184-AF89-CACE73DDA1DC}"/>
            </a:ext>
          </a:extLst>
        </xdr:cNvPr>
        <xdr:cNvSpPr txBox="1"/>
      </xdr:nvSpPr>
      <xdr:spPr>
        <a:xfrm>
          <a:off x="9645528" y="476966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155B1F92-6336-4058-9F02-71F5A06FC4D8}"/>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5" name="直線コネクタ 134">
          <a:extLst>
            <a:ext uri="{FF2B5EF4-FFF2-40B4-BE49-F238E27FC236}">
              <a16:creationId xmlns:a16="http://schemas.microsoft.com/office/drawing/2014/main" id="{935176EB-EC95-49F5-8E98-24CB710F2F6C}"/>
            </a:ext>
          </a:extLst>
        </xdr:cNvPr>
        <xdr:cNvCxnSpPr/>
      </xdr:nvCxnSpPr>
      <xdr:spPr>
        <a:xfrm flipV="1">
          <a:off x="13027660" y="5195316"/>
          <a:ext cx="1269" cy="1295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6" name="債務償還比率最小値テキスト">
          <a:extLst>
            <a:ext uri="{FF2B5EF4-FFF2-40B4-BE49-F238E27FC236}">
              <a16:creationId xmlns:a16="http://schemas.microsoft.com/office/drawing/2014/main" id="{3AB32577-A286-4485-8AD5-E266F7DC5884}"/>
            </a:ext>
          </a:extLst>
        </xdr:cNvPr>
        <xdr:cNvSpPr txBox="1"/>
      </xdr:nvSpPr>
      <xdr:spPr>
        <a:xfrm>
          <a:off x="13080365" y="64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7" name="直線コネクタ 136">
          <a:extLst>
            <a:ext uri="{FF2B5EF4-FFF2-40B4-BE49-F238E27FC236}">
              <a16:creationId xmlns:a16="http://schemas.microsoft.com/office/drawing/2014/main" id="{3E82BD60-72FF-4D08-BD0C-71991705AAB2}"/>
            </a:ext>
          </a:extLst>
        </xdr:cNvPr>
        <xdr:cNvCxnSpPr/>
      </xdr:nvCxnSpPr>
      <xdr:spPr>
        <a:xfrm>
          <a:off x="12963525" y="6490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8" name="債務償還比率最大値テキスト">
          <a:extLst>
            <a:ext uri="{FF2B5EF4-FFF2-40B4-BE49-F238E27FC236}">
              <a16:creationId xmlns:a16="http://schemas.microsoft.com/office/drawing/2014/main" id="{79CB7F74-D1AA-4F29-A053-2D31305C922D}"/>
            </a:ext>
          </a:extLst>
        </xdr:cNvPr>
        <xdr:cNvSpPr txBox="1"/>
      </xdr:nvSpPr>
      <xdr:spPr>
        <a:xfrm>
          <a:off x="13080365" y="497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9" name="直線コネクタ 138">
          <a:extLst>
            <a:ext uri="{FF2B5EF4-FFF2-40B4-BE49-F238E27FC236}">
              <a16:creationId xmlns:a16="http://schemas.microsoft.com/office/drawing/2014/main" id="{CDAA2EB0-4AC4-47FA-BEFD-28419DDB2FA2}"/>
            </a:ext>
          </a:extLst>
        </xdr:cNvPr>
        <xdr:cNvCxnSpPr/>
      </xdr:nvCxnSpPr>
      <xdr:spPr>
        <a:xfrm>
          <a:off x="12963525" y="5195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40" name="債務償還比率平均値テキスト">
          <a:extLst>
            <a:ext uri="{FF2B5EF4-FFF2-40B4-BE49-F238E27FC236}">
              <a16:creationId xmlns:a16="http://schemas.microsoft.com/office/drawing/2014/main" id="{D03A1E4F-597E-4C52-859C-867833F0F349}"/>
            </a:ext>
          </a:extLst>
        </xdr:cNvPr>
        <xdr:cNvSpPr txBox="1"/>
      </xdr:nvSpPr>
      <xdr:spPr>
        <a:xfrm>
          <a:off x="13080365" y="5692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41" name="フローチャート: 判断 140">
          <a:extLst>
            <a:ext uri="{FF2B5EF4-FFF2-40B4-BE49-F238E27FC236}">
              <a16:creationId xmlns:a16="http://schemas.microsoft.com/office/drawing/2014/main" id="{5955F3EA-F3B0-4226-B9E9-75DA4D3FF264}"/>
            </a:ext>
          </a:extLst>
        </xdr:cNvPr>
        <xdr:cNvSpPr/>
      </xdr:nvSpPr>
      <xdr:spPr>
        <a:xfrm>
          <a:off x="13001625" y="57138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30872</xdr:rowOff>
    </xdr:from>
    <xdr:to>
      <xdr:col>72</xdr:col>
      <xdr:colOff>123825</xdr:colOff>
      <xdr:row>30</xdr:row>
      <xdr:rowOff>132472</xdr:rowOff>
    </xdr:to>
    <xdr:sp macro="" textlink="">
      <xdr:nvSpPr>
        <xdr:cNvPr id="142" name="フローチャート: 判断 141">
          <a:extLst>
            <a:ext uri="{FF2B5EF4-FFF2-40B4-BE49-F238E27FC236}">
              <a16:creationId xmlns:a16="http://schemas.microsoft.com/office/drawing/2014/main" id="{C9C2BE44-0358-4E04-A0B3-608456DE8277}"/>
            </a:ext>
          </a:extLst>
        </xdr:cNvPr>
        <xdr:cNvSpPr/>
      </xdr:nvSpPr>
      <xdr:spPr>
        <a:xfrm>
          <a:off x="12359005" y="582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79809</xdr:rowOff>
    </xdr:from>
    <xdr:to>
      <xdr:col>68</xdr:col>
      <xdr:colOff>123825</xdr:colOff>
      <xdr:row>31</xdr:row>
      <xdr:rowOff>9959</xdr:rowOff>
    </xdr:to>
    <xdr:sp macro="" textlink="">
      <xdr:nvSpPr>
        <xdr:cNvPr id="143" name="フローチャート: 判断 142">
          <a:extLst>
            <a:ext uri="{FF2B5EF4-FFF2-40B4-BE49-F238E27FC236}">
              <a16:creationId xmlns:a16="http://schemas.microsoft.com/office/drawing/2014/main" id="{D5225024-0FD1-4263-9A85-B7EB5C45FACF}"/>
            </a:ext>
          </a:extLst>
        </xdr:cNvPr>
        <xdr:cNvSpPr/>
      </xdr:nvSpPr>
      <xdr:spPr>
        <a:xfrm>
          <a:off x="11688445" y="5878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40227</xdr:rowOff>
    </xdr:from>
    <xdr:to>
      <xdr:col>64</xdr:col>
      <xdr:colOff>123825</xdr:colOff>
      <xdr:row>30</xdr:row>
      <xdr:rowOff>141827</xdr:rowOff>
    </xdr:to>
    <xdr:sp macro="" textlink="">
      <xdr:nvSpPr>
        <xdr:cNvPr id="144" name="フローチャート: 判断 143">
          <a:extLst>
            <a:ext uri="{FF2B5EF4-FFF2-40B4-BE49-F238E27FC236}">
              <a16:creationId xmlns:a16="http://schemas.microsoft.com/office/drawing/2014/main" id="{D9DDF194-6866-4955-89C9-7771DA8FB6A2}"/>
            </a:ext>
          </a:extLst>
        </xdr:cNvPr>
        <xdr:cNvSpPr/>
      </xdr:nvSpPr>
      <xdr:spPr>
        <a:xfrm>
          <a:off x="11017885" y="583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15759</xdr:rowOff>
    </xdr:from>
    <xdr:to>
      <xdr:col>60</xdr:col>
      <xdr:colOff>123825</xdr:colOff>
      <xdr:row>30</xdr:row>
      <xdr:rowOff>117359</xdr:rowOff>
    </xdr:to>
    <xdr:sp macro="" textlink="">
      <xdr:nvSpPr>
        <xdr:cNvPr id="145" name="フローチャート: 判断 144">
          <a:extLst>
            <a:ext uri="{FF2B5EF4-FFF2-40B4-BE49-F238E27FC236}">
              <a16:creationId xmlns:a16="http://schemas.microsoft.com/office/drawing/2014/main" id="{104A9EA5-7D06-4A74-B32A-A1AE95F54C22}"/>
            </a:ext>
          </a:extLst>
        </xdr:cNvPr>
        <xdr:cNvSpPr/>
      </xdr:nvSpPr>
      <xdr:spPr>
        <a:xfrm>
          <a:off x="10347325" y="581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D62C6F09-765E-47B6-AC64-57EF651CB27D}"/>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E80D8722-569F-4F6D-8D2D-82BF52710551}"/>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CAAE6D1D-8B0D-4AAD-93D7-06D1268FF6B1}"/>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1051D7B0-640D-4FF4-B92F-A3C0F6154DA2}"/>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6F434C2-19CF-40D8-BCE0-3D81BCA51A17}"/>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67352</xdr:rowOff>
    </xdr:from>
    <xdr:to>
      <xdr:col>76</xdr:col>
      <xdr:colOff>73025</xdr:colOff>
      <xdr:row>26</xdr:row>
      <xdr:rowOff>168952</xdr:rowOff>
    </xdr:to>
    <xdr:sp macro="" textlink="">
      <xdr:nvSpPr>
        <xdr:cNvPr id="151" name="楕円 150">
          <a:extLst>
            <a:ext uri="{FF2B5EF4-FFF2-40B4-BE49-F238E27FC236}">
              <a16:creationId xmlns:a16="http://schemas.microsoft.com/office/drawing/2014/main" id="{DC8CF1C5-5F92-4578-9B61-FFC92E0360FA}"/>
            </a:ext>
          </a:extLst>
        </xdr:cNvPr>
        <xdr:cNvSpPr/>
      </xdr:nvSpPr>
      <xdr:spPr>
        <a:xfrm>
          <a:off x="13001625" y="51956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153729</xdr:rowOff>
    </xdr:from>
    <xdr:ext cx="469744" cy="259045"/>
    <xdr:sp macro="" textlink="">
      <xdr:nvSpPr>
        <xdr:cNvPr id="152" name="債務償還比率該当値テキスト">
          <a:extLst>
            <a:ext uri="{FF2B5EF4-FFF2-40B4-BE49-F238E27FC236}">
              <a16:creationId xmlns:a16="http://schemas.microsoft.com/office/drawing/2014/main" id="{25020BBC-9AA7-4F30-A4B9-17B64AD64D56}"/>
            </a:ext>
          </a:extLst>
        </xdr:cNvPr>
        <xdr:cNvSpPr txBox="1"/>
      </xdr:nvSpPr>
      <xdr:spPr>
        <a:xfrm>
          <a:off x="13080365" y="511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108024</xdr:rowOff>
    </xdr:from>
    <xdr:to>
      <xdr:col>72</xdr:col>
      <xdr:colOff>123825</xdr:colOff>
      <xdr:row>28</xdr:row>
      <xdr:rowOff>38174</xdr:rowOff>
    </xdr:to>
    <xdr:sp macro="" textlink="">
      <xdr:nvSpPr>
        <xdr:cNvPr id="153" name="楕円 152">
          <a:extLst>
            <a:ext uri="{FF2B5EF4-FFF2-40B4-BE49-F238E27FC236}">
              <a16:creationId xmlns:a16="http://schemas.microsoft.com/office/drawing/2014/main" id="{75F2E066-E356-4046-9778-3B8B17011755}"/>
            </a:ext>
          </a:extLst>
        </xdr:cNvPr>
        <xdr:cNvSpPr/>
      </xdr:nvSpPr>
      <xdr:spPr>
        <a:xfrm>
          <a:off x="12359005" y="54039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118152</xdr:rowOff>
    </xdr:from>
    <xdr:to>
      <xdr:col>76</xdr:col>
      <xdr:colOff>22225</xdr:colOff>
      <xdr:row>27</xdr:row>
      <xdr:rowOff>158824</xdr:rowOff>
    </xdr:to>
    <xdr:cxnSp macro="">
      <xdr:nvCxnSpPr>
        <xdr:cNvPr id="154" name="直線コネクタ 153">
          <a:extLst>
            <a:ext uri="{FF2B5EF4-FFF2-40B4-BE49-F238E27FC236}">
              <a16:creationId xmlns:a16="http://schemas.microsoft.com/office/drawing/2014/main" id="{C363740B-B186-4490-B44D-7F583D82CC3B}"/>
            </a:ext>
          </a:extLst>
        </xdr:cNvPr>
        <xdr:cNvCxnSpPr/>
      </xdr:nvCxnSpPr>
      <xdr:spPr>
        <a:xfrm flipV="1">
          <a:off x="12409805" y="5246412"/>
          <a:ext cx="619760" cy="20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108934</xdr:rowOff>
    </xdr:from>
    <xdr:to>
      <xdr:col>68</xdr:col>
      <xdr:colOff>123825</xdr:colOff>
      <xdr:row>29</xdr:row>
      <xdr:rowOff>39084</xdr:rowOff>
    </xdr:to>
    <xdr:sp macro="" textlink="">
      <xdr:nvSpPr>
        <xdr:cNvPr id="155" name="楕円 154">
          <a:extLst>
            <a:ext uri="{FF2B5EF4-FFF2-40B4-BE49-F238E27FC236}">
              <a16:creationId xmlns:a16="http://schemas.microsoft.com/office/drawing/2014/main" id="{11A644F4-EBC3-413A-B6BD-8A369E27868D}"/>
            </a:ext>
          </a:extLst>
        </xdr:cNvPr>
        <xdr:cNvSpPr/>
      </xdr:nvSpPr>
      <xdr:spPr>
        <a:xfrm>
          <a:off x="11688445" y="55724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158824</xdr:rowOff>
    </xdr:from>
    <xdr:to>
      <xdr:col>72</xdr:col>
      <xdr:colOff>73025</xdr:colOff>
      <xdr:row>28</xdr:row>
      <xdr:rowOff>159734</xdr:rowOff>
    </xdr:to>
    <xdr:cxnSp macro="">
      <xdr:nvCxnSpPr>
        <xdr:cNvPr id="156" name="直線コネクタ 155">
          <a:extLst>
            <a:ext uri="{FF2B5EF4-FFF2-40B4-BE49-F238E27FC236}">
              <a16:creationId xmlns:a16="http://schemas.microsoft.com/office/drawing/2014/main" id="{2B67632C-EB9C-410E-B148-51C0B72DCB9C}"/>
            </a:ext>
          </a:extLst>
        </xdr:cNvPr>
        <xdr:cNvCxnSpPr/>
      </xdr:nvCxnSpPr>
      <xdr:spPr>
        <a:xfrm flipV="1">
          <a:off x="11739245" y="5454724"/>
          <a:ext cx="670560" cy="16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86275</xdr:rowOff>
    </xdr:from>
    <xdr:to>
      <xdr:col>64</xdr:col>
      <xdr:colOff>123825</xdr:colOff>
      <xdr:row>30</xdr:row>
      <xdr:rowOff>16425</xdr:rowOff>
    </xdr:to>
    <xdr:sp macro="" textlink="">
      <xdr:nvSpPr>
        <xdr:cNvPr id="157" name="楕円 156">
          <a:extLst>
            <a:ext uri="{FF2B5EF4-FFF2-40B4-BE49-F238E27FC236}">
              <a16:creationId xmlns:a16="http://schemas.microsoft.com/office/drawing/2014/main" id="{31BE8F40-8913-4A24-B41A-20EFA480A6FE}"/>
            </a:ext>
          </a:extLst>
        </xdr:cNvPr>
        <xdr:cNvSpPr/>
      </xdr:nvSpPr>
      <xdr:spPr>
        <a:xfrm>
          <a:off x="11017885" y="5717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159734</xdr:rowOff>
    </xdr:from>
    <xdr:to>
      <xdr:col>68</xdr:col>
      <xdr:colOff>73025</xdr:colOff>
      <xdr:row>29</xdr:row>
      <xdr:rowOff>137075</xdr:rowOff>
    </xdr:to>
    <xdr:cxnSp macro="">
      <xdr:nvCxnSpPr>
        <xdr:cNvPr id="158" name="直線コネクタ 157">
          <a:extLst>
            <a:ext uri="{FF2B5EF4-FFF2-40B4-BE49-F238E27FC236}">
              <a16:creationId xmlns:a16="http://schemas.microsoft.com/office/drawing/2014/main" id="{C6F3AB18-9017-450B-92D6-81B219D0F632}"/>
            </a:ext>
          </a:extLst>
        </xdr:cNvPr>
        <xdr:cNvCxnSpPr/>
      </xdr:nvCxnSpPr>
      <xdr:spPr>
        <a:xfrm flipV="1">
          <a:off x="11068685" y="5623274"/>
          <a:ext cx="670560" cy="14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141870</xdr:rowOff>
    </xdr:from>
    <xdr:to>
      <xdr:col>60</xdr:col>
      <xdr:colOff>123825</xdr:colOff>
      <xdr:row>30</xdr:row>
      <xdr:rowOff>72020</xdr:rowOff>
    </xdr:to>
    <xdr:sp macro="" textlink="">
      <xdr:nvSpPr>
        <xdr:cNvPr id="159" name="楕円 158">
          <a:extLst>
            <a:ext uri="{FF2B5EF4-FFF2-40B4-BE49-F238E27FC236}">
              <a16:creationId xmlns:a16="http://schemas.microsoft.com/office/drawing/2014/main" id="{AE6D1F51-36DA-41A1-A30D-4F8127CF2F8E}"/>
            </a:ext>
          </a:extLst>
        </xdr:cNvPr>
        <xdr:cNvSpPr/>
      </xdr:nvSpPr>
      <xdr:spPr>
        <a:xfrm>
          <a:off x="10347325" y="5773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137075</xdr:rowOff>
    </xdr:from>
    <xdr:to>
      <xdr:col>64</xdr:col>
      <xdr:colOff>73025</xdr:colOff>
      <xdr:row>30</xdr:row>
      <xdr:rowOff>21220</xdr:rowOff>
    </xdr:to>
    <xdr:cxnSp macro="">
      <xdr:nvCxnSpPr>
        <xdr:cNvPr id="160" name="直線コネクタ 159">
          <a:extLst>
            <a:ext uri="{FF2B5EF4-FFF2-40B4-BE49-F238E27FC236}">
              <a16:creationId xmlns:a16="http://schemas.microsoft.com/office/drawing/2014/main" id="{FA706B8D-C6AE-474F-894A-2CB541B64E95}"/>
            </a:ext>
          </a:extLst>
        </xdr:cNvPr>
        <xdr:cNvCxnSpPr/>
      </xdr:nvCxnSpPr>
      <xdr:spPr>
        <a:xfrm flipV="1">
          <a:off x="10398125" y="5768255"/>
          <a:ext cx="670560" cy="5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123599</xdr:rowOff>
    </xdr:from>
    <xdr:ext cx="469744" cy="259045"/>
    <xdr:sp macro="" textlink="">
      <xdr:nvSpPr>
        <xdr:cNvPr id="161" name="n_1aveValue債務償還比率">
          <a:extLst>
            <a:ext uri="{FF2B5EF4-FFF2-40B4-BE49-F238E27FC236}">
              <a16:creationId xmlns:a16="http://schemas.microsoft.com/office/drawing/2014/main" id="{2937FF11-49FD-4609-8346-C99F247C3DC8}"/>
            </a:ext>
          </a:extLst>
        </xdr:cNvPr>
        <xdr:cNvSpPr txBox="1"/>
      </xdr:nvSpPr>
      <xdr:spPr>
        <a:xfrm>
          <a:off x="12185092" y="59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1086</xdr:rowOff>
    </xdr:from>
    <xdr:ext cx="469744" cy="259045"/>
    <xdr:sp macro="" textlink="">
      <xdr:nvSpPr>
        <xdr:cNvPr id="162" name="n_2aveValue債務償還比率">
          <a:extLst>
            <a:ext uri="{FF2B5EF4-FFF2-40B4-BE49-F238E27FC236}">
              <a16:creationId xmlns:a16="http://schemas.microsoft.com/office/drawing/2014/main" id="{7A7B3F4F-3737-4697-985C-BD253CCDEFE1}"/>
            </a:ext>
          </a:extLst>
        </xdr:cNvPr>
        <xdr:cNvSpPr txBox="1"/>
      </xdr:nvSpPr>
      <xdr:spPr>
        <a:xfrm>
          <a:off x="11527232" y="596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132954</xdr:rowOff>
    </xdr:from>
    <xdr:ext cx="469744" cy="259045"/>
    <xdr:sp macro="" textlink="">
      <xdr:nvSpPr>
        <xdr:cNvPr id="163" name="n_3aveValue債務償還比率">
          <a:extLst>
            <a:ext uri="{FF2B5EF4-FFF2-40B4-BE49-F238E27FC236}">
              <a16:creationId xmlns:a16="http://schemas.microsoft.com/office/drawing/2014/main" id="{4D24A200-0A5C-43AB-BC7B-8F17115A3ADA}"/>
            </a:ext>
          </a:extLst>
        </xdr:cNvPr>
        <xdr:cNvSpPr txBox="1"/>
      </xdr:nvSpPr>
      <xdr:spPr>
        <a:xfrm>
          <a:off x="10856672" y="593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108486</xdr:rowOff>
    </xdr:from>
    <xdr:ext cx="469744" cy="259045"/>
    <xdr:sp macro="" textlink="">
      <xdr:nvSpPr>
        <xdr:cNvPr id="164" name="n_4aveValue債務償還比率">
          <a:extLst>
            <a:ext uri="{FF2B5EF4-FFF2-40B4-BE49-F238E27FC236}">
              <a16:creationId xmlns:a16="http://schemas.microsoft.com/office/drawing/2014/main" id="{4AB7A9B9-97DA-4E93-96C7-2D157886BB25}"/>
            </a:ext>
          </a:extLst>
        </xdr:cNvPr>
        <xdr:cNvSpPr txBox="1"/>
      </xdr:nvSpPr>
      <xdr:spPr>
        <a:xfrm>
          <a:off x="10186112" y="590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54701</xdr:rowOff>
    </xdr:from>
    <xdr:ext cx="469744" cy="259045"/>
    <xdr:sp macro="" textlink="">
      <xdr:nvSpPr>
        <xdr:cNvPr id="165" name="n_1mainValue債務償還比率">
          <a:extLst>
            <a:ext uri="{FF2B5EF4-FFF2-40B4-BE49-F238E27FC236}">
              <a16:creationId xmlns:a16="http://schemas.microsoft.com/office/drawing/2014/main" id="{EF6322C1-CA05-46D2-82D3-07CA7A0B29FF}"/>
            </a:ext>
          </a:extLst>
        </xdr:cNvPr>
        <xdr:cNvSpPr txBox="1"/>
      </xdr:nvSpPr>
      <xdr:spPr>
        <a:xfrm>
          <a:off x="12185092" y="51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55611</xdr:rowOff>
    </xdr:from>
    <xdr:ext cx="469744" cy="259045"/>
    <xdr:sp macro="" textlink="">
      <xdr:nvSpPr>
        <xdr:cNvPr id="166" name="n_2mainValue債務償還比率">
          <a:extLst>
            <a:ext uri="{FF2B5EF4-FFF2-40B4-BE49-F238E27FC236}">
              <a16:creationId xmlns:a16="http://schemas.microsoft.com/office/drawing/2014/main" id="{9A0D0A63-4CBB-42F2-A650-80778723E3CB}"/>
            </a:ext>
          </a:extLst>
        </xdr:cNvPr>
        <xdr:cNvSpPr txBox="1"/>
      </xdr:nvSpPr>
      <xdr:spPr>
        <a:xfrm>
          <a:off x="11527232" y="535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32952</xdr:rowOff>
    </xdr:from>
    <xdr:ext cx="469744" cy="259045"/>
    <xdr:sp macro="" textlink="">
      <xdr:nvSpPr>
        <xdr:cNvPr id="167" name="n_3mainValue債務償還比率">
          <a:extLst>
            <a:ext uri="{FF2B5EF4-FFF2-40B4-BE49-F238E27FC236}">
              <a16:creationId xmlns:a16="http://schemas.microsoft.com/office/drawing/2014/main" id="{D3BFBAA2-03E2-4BE8-82AF-23B9D177F78B}"/>
            </a:ext>
          </a:extLst>
        </xdr:cNvPr>
        <xdr:cNvSpPr txBox="1"/>
      </xdr:nvSpPr>
      <xdr:spPr>
        <a:xfrm>
          <a:off x="10856672" y="549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88547</xdr:rowOff>
    </xdr:from>
    <xdr:ext cx="469744" cy="259045"/>
    <xdr:sp macro="" textlink="">
      <xdr:nvSpPr>
        <xdr:cNvPr id="168" name="n_4mainValue債務償還比率">
          <a:extLst>
            <a:ext uri="{FF2B5EF4-FFF2-40B4-BE49-F238E27FC236}">
              <a16:creationId xmlns:a16="http://schemas.microsoft.com/office/drawing/2014/main" id="{0CFA450A-8D20-40D6-BC4C-0E90D1254D4F}"/>
            </a:ext>
          </a:extLst>
        </xdr:cNvPr>
        <xdr:cNvSpPr txBox="1"/>
      </xdr:nvSpPr>
      <xdr:spPr>
        <a:xfrm>
          <a:off x="10186112" y="555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1C04C39F-7C9D-4029-AB69-9935BB58F0B1}"/>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C004100F-256E-497A-A84E-1789C637C7F0}"/>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8024B3E2-04C2-42DC-81FC-50DB0DEBFCF9}"/>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3FEBCAB9-2029-40E8-AE2F-5B398A1E46EE}"/>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743FE673-FF48-4507-8F56-E17BD6581352}"/>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6F9AAB94-DF21-47E8-A210-18A70CC42BB1}"/>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ABD1885-01DC-43F5-92D7-2207D2C3B6FB}"/>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7C03495-96AC-480B-81E6-B247580941B5}"/>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771BAB0-4D80-4C16-B337-05F11C6CED7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586C11D-B3F2-440D-BE04-BC6864A636FC}"/>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CE0FB9F-2C0A-4A54-A6C8-72D6D84C48DB}"/>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F808DED-83AB-46E4-95F4-B716951DA4D4}"/>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3E7666C-811C-4D09-ACE3-AFA9AF1E2C4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9E474E4-116F-4D04-86B7-9374C25A91DB}"/>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0660878-1789-4A00-8AAC-26B65E245A9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3052A98-7ACA-4539-82C3-DDDFE55B69D6}"/>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25,130
24,866
174.35
13,662,277
13,098,408
515,706
8,685,333
9,813,714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3F41974-FCCB-453A-95A0-A8E7ABFFAF6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8FF7F2E-3726-423D-957B-E99FBF39FDB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188DEA6-E562-44C8-8765-D950ADF9DD89}"/>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DE43FB7-EB41-43DF-8D45-0CC16963B67A}"/>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9D05F1A-6664-45F8-BCC2-C321C3DE647B}"/>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9A76274-9DF9-4A8E-992E-D87BAB4A1271}"/>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F7B5785-0BD7-4F42-BE25-3D73CAEB9323}"/>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BF3F037-8C45-402F-9A85-65041577F7A5}"/>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DA01FA8-6592-428C-B186-E5E36A6C5FC2}"/>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ABB1A35-FD0A-4591-980D-019916F4B675}"/>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EE2ED26-2CF2-4D06-B8EB-E7B3154D266C}"/>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4CDF0BF-33D3-4DDA-A906-73C82FF36484}"/>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EA3D431-D0D8-4A74-96AA-0A78F9334A88}"/>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C394EF8-E4FE-4B3E-9826-E069E3D6C132}"/>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906FDB1-20E1-4019-94FE-D1FA9365C59C}"/>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DB5019C-B29D-4365-9B61-AD4FBFC68975}"/>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F4C3530-7A59-4834-99FF-5B3A9FDEFE05}"/>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7236CF1-8621-4BC1-B107-08585AAB6277}"/>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D688CCC-4F82-451A-B010-8BE5BD3BCEBF}"/>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F3B8D74-5484-47BD-B18C-8424B004169F}"/>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5BBE6D6-6C3A-4C72-AAA8-6A3D75070A2A}"/>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E5F1AF3-0CAA-4962-B2A1-6BC82E7F31C6}"/>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6B46C60-D2A2-4F05-BB75-35BB6EF98B5E}"/>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EA94320-ADD1-4A7D-A085-4886FF64B78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AE615D0-E5D3-454D-B446-F7D902E88A9A}"/>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24E3AB9-146B-49EF-BE58-55E211DCDFD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AF7FA65-CFB2-4218-BC7B-435FD26A5E5A}"/>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70F4B2A-9784-410F-AD0B-2A101C357645}"/>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F7FCA17-60DA-49B3-B4FE-9DA468287EAC}"/>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E31FBDA-00CC-4A5A-988D-F72BD49930AF}"/>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25B7C45-495F-4595-900A-3DE54D95AB3E}"/>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AFB1B35-3043-40AD-8C12-362105A78AE5}"/>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543F8E2-B4ED-4E14-8ADC-36CE777135DB}"/>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6EAB984-DB10-4156-97A3-DC303DBECCE2}"/>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92E7053-58A2-42E4-8942-FA617CD2270C}"/>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BF2632-1AB6-45AA-BC91-431F4352A901}"/>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365EA3E-CBD5-47EF-B096-FF2644C99A85}"/>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DA0984F-FA80-4493-9871-E44B772D13F6}"/>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1FB89C7-C139-4DA9-BA5F-5C77C707DE6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498D844-DEAB-4308-8C27-A62D4498686E}"/>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6263F-9A1D-4DCE-8C29-5D6335A7BB3B}"/>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86A380D-EA8D-42E7-A1D5-53348916918A}"/>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5E81F52-9192-4246-9766-246B716E4E9D}"/>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20002E4-7353-4031-B376-99DA587D09C2}"/>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42B69F9-B758-49F7-89FB-2A4EEC7FFDCE}"/>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39574F93-2377-439A-A0F3-13AA61CF4F89}"/>
            </a:ext>
          </a:extLst>
        </xdr:cNvPr>
        <xdr:cNvCxnSpPr/>
      </xdr:nvCxnSpPr>
      <xdr:spPr>
        <a:xfrm flipV="1">
          <a:off x="4086225" y="55759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95F45193-E0FD-4577-B742-414F0B908C1C}"/>
            </a:ext>
          </a:extLst>
        </xdr:cNvPr>
        <xdr:cNvSpPr txBox="1"/>
      </xdr:nvSpPr>
      <xdr:spPr>
        <a:xfrm>
          <a:off x="412496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5694E781-A588-440F-A25C-F7B47DA61318}"/>
            </a:ext>
          </a:extLst>
        </xdr:cNvPr>
        <xdr:cNvCxnSpPr/>
      </xdr:nvCxnSpPr>
      <xdr:spPr>
        <a:xfrm>
          <a:off x="4020820" y="700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64A4C417-9A2E-49F2-8C59-1DD44EFF6C2F}"/>
            </a:ext>
          </a:extLst>
        </xdr:cNvPr>
        <xdr:cNvSpPr txBox="1"/>
      </xdr:nvSpPr>
      <xdr:spPr>
        <a:xfrm>
          <a:off x="4124960" y="535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AD5070FB-9D3C-47CD-A27A-67F7619653C0}"/>
            </a:ext>
          </a:extLst>
        </xdr:cNvPr>
        <xdr:cNvCxnSpPr/>
      </xdr:nvCxnSpPr>
      <xdr:spPr>
        <a:xfrm>
          <a:off x="4020820" y="557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E8F6D44D-5B78-4189-9728-92E75419DC11}"/>
            </a:ext>
          </a:extLst>
        </xdr:cNvPr>
        <xdr:cNvSpPr txBox="1"/>
      </xdr:nvSpPr>
      <xdr:spPr>
        <a:xfrm>
          <a:off x="4124960" y="6233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FBBB0747-AC56-4B44-A191-9384266801F0}"/>
            </a:ext>
          </a:extLst>
        </xdr:cNvPr>
        <xdr:cNvSpPr/>
      </xdr:nvSpPr>
      <xdr:spPr>
        <a:xfrm>
          <a:off x="403606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4" name="フローチャート: 判断 63">
          <a:extLst>
            <a:ext uri="{FF2B5EF4-FFF2-40B4-BE49-F238E27FC236}">
              <a16:creationId xmlns:a16="http://schemas.microsoft.com/office/drawing/2014/main" id="{8E1226BA-7496-459C-A4D4-28FB938172D5}"/>
            </a:ext>
          </a:extLst>
        </xdr:cNvPr>
        <xdr:cNvSpPr/>
      </xdr:nvSpPr>
      <xdr:spPr>
        <a:xfrm>
          <a:off x="3312160" y="62604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a:extLst>
            <a:ext uri="{FF2B5EF4-FFF2-40B4-BE49-F238E27FC236}">
              <a16:creationId xmlns:a16="http://schemas.microsoft.com/office/drawing/2014/main" id="{B984ABDA-43D7-43D8-ACD3-1836387F2816}"/>
            </a:ext>
          </a:extLst>
        </xdr:cNvPr>
        <xdr:cNvSpPr/>
      </xdr:nvSpPr>
      <xdr:spPr>
        <a:xfrm>
          <a:off x="25146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4445</xdr:rowOff>
    </xdr:from>
    <xdr:to>
      <xdr:col>10</xdr:col>
      <xdr:colOff>165100</xdr:colOff>
      <xdr:row>37</xdr:row>
      <xdr:rowOff>106045</xdr:rowOff>
    </xdr:to>
    <xdr:sp macro="" textlink="">
      <xdr:nvSpPr>
        <xdr:cNvPr id="66" name="フローチャート: 判断 65">
          <a:extLst>
            <a:ext uri="{FF2B5EF4-FFF2-40B4-BE49-F238E27FC236}">
              <a16:creationId xmlns:a16="http://schemas.microsoft.com/office/drawing/2014/main" id="{F4A96D57-3073-4C65-B75C-349179480A9C}"/>
            </a:ext>
          </a:extLst>
        </xdr:cNvPr>
        <xdr:cNvSpPr/>
      </xdr:nvSpPr>
      <xdr:spPr>
        <a:xfrm>
          <a:off x="17399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135890</xdr:rowOff>
    </xdr:from>
    <xdr:to>
      <xdr:col>6</xdr:col>
      <xdr:colOff>38100</xdr:colOff>
      <xdr:row>37</xdr:row>
      <xdr:rowOff>66040</xdr:rowOff>
    </xdr:to>
    <xdr:sp macro="" textlink="">
      <xdr:nvSpPr>
        <xdr:cNvPr id="67" name="フローチャート: 判断 66">
          <a:extLst>
            <a:ext uri="{FF2B5EF4-FFF2-40B4-BE49-F238E27FC236}">
              <a16:creationId xmlns:a16="http://schemas.microsoft.com/office/drawing/2014/main" id="{F24DBF84-F754-4C28-BAD5-EF7779F180CC}"/>
            </a:ext>
          </a:extLst>
        </xdr:cNvPr>
        <xdr:cNvSpPr/>
      </xdr:nvSpPr>
      <xdr:spPr>
        <a:xfrm>
          <a:off x="965200" y="6170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47BEBCA-1358-40DF-B161-1E42F4E59FCC}"/>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2780E30-FCB3-4253-AB8C-6C0464610DDF}"/>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C8125CE-003D-4CA6-B403-0E161658906C}"/>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CD730F6-3A41-41C3-8D04-442F1E08BADF}"/>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E8F320D-38C3-429A-8F65-67DB6CDEABFE}"/>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168275</xdr:rowOff>
    </xdr:from>
    <xdr:to>
      <xdr:col>24</xdr:col>
      <xdr:colOff>114300</xdr:colOff>
      <xdr:row>39</xdr:row>
      <xdr:rowOff>98425</xdr:rowOff>
    </xdr:to>
    <xdr:sp macro="" textlink="">
      <xdr:nvSpPr>
        <xdr:cNvPr id="73" name="楕円 72">
          <a:extLst>
            <a:ext uri="{FF2B5EF4-FFF2-40B4-BE49-F238E27FC236}">
              <a16:creationId xmlns:a16="http://schemas.microsoft.com/office/drawing/2014/main" id="{925316D2-53FF-4B31-BC3B-8A862B7FE544}"/>
            </a:ext>
          </a:extLst>
        </xdr:cNvPr>
        <xdr:cNvSpPr/>
      </xdr:nvSpPr>
      <xdr:spPr>
        <a:xfrm>
          <a:off x="4036060" y="6538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146702</xdr:rowOff>
    </xdr:from>
    <xdr:ext cx="405111" cy="259045"/>
    <xdr:sp macro="" textlink="">
      <xdr:nvSpPr>
        <xdr:cNvPr id="74" name="【道路】&#10;有形固定資産減価償却率該当値テキスト">
          <a:extLst>
            <a:ext uri="{FF2B5EF4-FFF2-40B4-BE49-F238E27FC236}">
              <a16:creationId xmlns:a16="http://schemas.microsoft.com/office/drawing/2014/main" id="{53135976-2042-42D7-8C7A-FFFB5C691B4E}"/>
            </a:ext>
          </a:extLst>
        </xdr:cNvPr>
        <xdr:cNvSpPr txBox="1"/>
      </xdr:nvSpPr>
      <xdr:spPr>
        <a:xfrm>
          <a:off x="4124960"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133985</xdr:rowOff>
    </xdr:from>
    <xdr:to>
      <xdr:col>20</xdr:col>
      <xdr:colOff>38100</xdr:colOff>
      <xdr:row>39</xdr:row>
      <xdr:rowOff>64135</xdr:rowOff>
    </xdr:to>
    <xdr:sp macro="" textlink="">
      <xdr:nvSpPr>
        <xdr:cNvPr id="75" name="楕円 74">
          <a:extLst>
            <a:ext uri="{FF2B5EF4-FFF2-40B4-BE49-F238E27FC236}">
              <a16:creationId xmlns:a16="http://schemas.microsoft.com/office/drawing/2014/main" id="{E7D9DBEB-6CFB-4382-913E-AEAB5DF3C7E5}"/>
            </a:ext>
          </a:extLst>
        </xdr:cNvPr>
        <xdr:cNvSpPr/>
      </xdr:nvSpPr>
      <xdr:spPr>
        <a:xfrm>
          <a:off x="3312160" y="65043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13335</xdr:rowOff>
    </xdr:from>
    <xdr:to>
      <xdr:col>24</xdr:col>
      <xdr:colOff>63500</xdr:colOff>
      <xdr:row>39</xdr:row>
      <xdr:rowOff>47625</xdr:rowOff>
    </xdr:to>
    <xdr:cxnSp macro="">
      <xdr:nvCxnSpPr>
        <xdr:cNvPr id="76" name="直線コネクタ 75">
          <a:extLst>
            <a:ext uri="{FF2B5EF4-FFF2-40B4-BE49-F238E27FC236}">
              <a16:creationId xmlns:a16="http://schemas.microsoft.com/office/drawing/2014/main" id="{EB25156B-E1A8-45BB-8358-54B56B7CD4EE}"/>
            </a:ext>
          </a:extLst>
        </xdr:cNvPr>
        <xdr:cNvCxnSpPr/>
      </xdr:nvCxnSpPr>
      <xdr:spPr>
        <a:xfrm>
          <a:off x="3355340" y="6551295"/>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97790</xdr:rowOff>
    </xdr:from>
    <xdr:to>
      <xdr:col>15</xdr:col>
      <xdr:colOff>101600</xdr:colOff>
      <xdr:row>39</xdr:row>
      <xdr:rowOff>27940</xdr:rowOff>
    </xdr:to>
    <xdr:sp macro="" textlink="">
      <xdr:nvSpPr>
        <xdr:cNvPr id="77" name="楕円 76">
          <a:extLst>
            <a:ext uri="{FF2B5EF4-FFF2-40B4-BE49-F238E27FC236}">
              <a16:creationId xmlns:a16="http://schemas.microsoft.com/office/drawing/2014/main" id="{2E51B37C-987A-44BD-967E-55E5E8C3A363}"/>
            </a:ext>
          </a:extLst>
        </xdr:cNvPr>
        <xdr:cNvSpPr/>
      </xdr:nvSpPr>
      <xdr:spPr>
        <a:xfrm>
          <a:off x="2514600" y="6468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148590</xdr:rowOff>
    </xdr:from>
    <xdr:to>
      <xdr:col>19</xdr:col>
      <xdr:colOff>177800</xdr:colOff>
      <xdr:row>39</xdr:row>
      <xdr:rowOff>13335</xdr:rowOff>
    </xdr:to>
    <xdr:cxnSp macro="">
      <xdr:nvCxnSpPr>
        <xdr:cNvPr id="78" name="直線コネクタ 77">
          <a:extLst>
            <a:ext uri="{FF2B5EF4-FFF2-40B4-BE49-F238E27FC236}">
              <a16:creationId xmlns:a16="http://schemas.microsoft.com/office/drawing/2014/main" id="{246516A0-CB31-40EE-8DEE-AC1DB771125F}"/>
            </a:ext>
          </a:extLst>
        </xdr:cNvPr>
        <xdr:cNvCxnSpPr/>
      </xdr:nvCxnSpPr>
      <xdr:spPr>
        <a:xfrm>
          <a:off x="2565400" y="6518910"/>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63500</xdr:rowOff>
    </xdr:from>
    <xdr:to>
      <xdr:col>10</xdr:col>
      <xdr:colOff>165100</xdr:colOff>
      <xdr:row>38</xdr:row>
      <xdr:rowOff>165100</xdr:rowOff>
    </xdr:to>
    <xdr:sp macro="" textlink="">
      <xdr:nvSpPr>
        <xdr:cNvPr id="79" name="楕円 78">
          <a:extLst>
            <a:ext uri="{FF2B5EF4-FFF2-40B4-BE49-F238E27FC236}">
              <a16:creationId xmlns:a16="http://schemas.microsoft.com/office/drawing/2014/main" id="{787BE4A6-B475-4AA4-9388-429B6242E6E1}"/>
            </a:ext>
          </a:extLst>
        </xdr:cNvPr>
        <xdr:cNvSpPr/>
      </xdr:nvSpPr>
      <xdr:spPr>
        <a:xfrm>
          <a:off x="17399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114300</xdr:rowOff>
    </xdr:from>
    <xdr:to>
      <xdr:col>15</xdr:col>
      <xdr:colOff>50800</xdr:colOff>
      <xdr:row>38</xdr:row>
      <xdr:rowOff>148590</xdr:rowOff>
    </xdr:to>
    <xdr:cxnSp macro="">
      <xdr:nvCxnSpPr>
        <xdr:cNvPr id="80" name="直線コネクタ 79">
          <a:extLst>
            <a:ext uri="{FF2B5EF4-FFF2-40B4-BE49-F238E27FC236}">
              <a16:creationId xmlns:a16="http://schemas.microsoft.com/office/drawing/2014/main" id="{905DDA8C-10D3-475A-BAA9-71940BFB33C2}"/>
            </a:ext>
          </a:extLst>
        </xdr:cNvPr>
        <xdr:cNvCxnSpPr/>
      </xdr:nvCxnSpPr>
      <xdr:spPr>
        <a:xfrm>
          <a:off x="1790700" y="648462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81" name="n_1aveValue【道路】&#10;有形固定資産減価償却率">
          <a:extLst>
            <a:ext uri="{FF2B5EF4-FFF2-40B4-BE49-F238E27FC236}">
              <a16:creationId xmlns:a16="http://schemas.microsoft.com/office/drawing/2014/main" id="{EE75F9E4-9B28-46A9-BF09-72CF1CF81A83}"/>
            </a:ext>
          </a:extLst>
        </xdr:cNvPr>
        <xdr:cNvSpPr txBox="1"/>
      </xdr:nvSpPr>
      <xdr:spPr>
        <a:xfrm>
          <a:off x="317056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2" name="n_2aveValue【道路】&#10;有形固定資産減価償却率">
          <a:extLst>
            <a:ext uri="{FF2B5EF4-FFF2-40B4-BE49-F238E27FC236}">
              <a16:creationId xmlns:a16="http://schemas.microsoft.com/office/drawing/2014/main" id="{6E2C03FC-C663-4CF1-99F1-17501B08841A}"/>
            </a:ext>
          </a:extLst>
        </xdr:cNvPr>
        <xdr:cNvSpPr txBox="1"/>
      </xdr:nvSpPr>
      <xdr:spPr>
        <a:xfrm>
          <a:off x="238570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122572</xdr:rowOff>
    </xdr:from>
    <xdr:ext cx="405111" cy="259045"/>
    <xdr:sp macro="" textlink="">
      <xdr:nvSpPr>
        <xdr:cNvPr id="83" name="n_3aveValue【道路】&#10;有形固定資産減価償却率">
          <a:extLst>
            <a:ext uri="{FF2B5EF4-FFF2-40B4-BE49-F238E27FC236}">
              <a16:creationId xmlns:a16="http://schemas.microsoft.com/office/drawing/2014/main" id="{BAD17D9A-D4F4-49A7-BB88-0BB90682672F}"/>
            </a:ext>
          </a:extLst>
        </xdr:cNvPr>
        <xdr:cNvSpPr txBox="1"/>
      </xdr:nvSpPr>
      <xdr:spPr>
        <a:xfrm>
          <a:off x="161100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82567</xdr:rowOff>
    </xdr:from>
    <xdr:ext cx="405111" cy="259045"/>
    <xdr:sp macro="" textlink="">
      <xdr:nvSpPr>
        <xdr:cNvPr id="84" name="n_4aveValue【道路】&#10;有形固定資産減価償却率">
          <a:extLst>
            <a:ext uri="{FF2B5EF4-FFF2-40B4-BE49-F238E27FC236}">
              <a16:creationId xmlns:a16="http://schemas.microsoft.com/office/drawing/2014/main" id="{5E934412-6B09-4D21-9813-E6DA07478DF0}"/>
            </a:ext>
          </a:extLst>
        </xdr:cNvPr>
        <xdr:cNvSpPr txBox="1"/>
      </xdr:nvSpPr>
      <xdr:spPr>
        <a:xfrm>
          <a:off x="83630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55262</xdr:rowOff>
    </xdr:from>
    <xdr:ext cx="405111" cy="259045"/>
    <xdr:sp macro="" textlink="">
      <xdr:nvSpPr>
        <xdr:cNvPr id="85" name="n_1mainValue【道路】&#10;有形固定資産減価償却率">
          <a:extLst>
            <a:ext uri="{FF2B5EF4-FFF2-40B4-BE49-F238E27FC236}">
              <a16:creationId xmlns:a16="http://schemas.microsoft.com/office/drawing/2014/main" id="{4D40D669-E4E5-4E27-AAD4-1861263C5EC8}"/>
            </a:ext>
          </a:extLst>
        </xdr:cNvPr>
        <xdr:cNvSpPr txBox="1"/>
      </xdr:nvSpPr>
      <xdr:spPr>
        <a:xfrm>
          <a:off x="317056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19067</xdr:rowOff>
    </xdr:from>
    <xdr:ext cx="405111" cy="259045"/>
    <xdr:sp macro="" textlink="">
      <xdr:nvSpPr>
        <xdr:cNvPr id="86" name="n_2mainValue【道路】&#10;有形固定資産減価償却率">
          <a:extLst>
            <a:ext uri="{FF2B5EF4-FFF2-40B4-BE49-F238E27FC236}">
              <a16:creationId xmlns:a16="http://schemas.microsoft.com/office/drawing/2014/main" id="{2C81A1B2-BB91-4418-BA23-8F96DD0CF8DF}"/>
            </a:ext>
          </a:extLst>
        </xdr:cNvPr>
        <xdr:cNvSpPr txBox="1"/>
      </xdr:nvSpPr>
      <xdr:spPr>
        <a:xfrm>
          <a:off x="238570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156227</xdr:rowOff>
    </xdr:from>
    <xdr:ext cx="405111" cy="259045"/>
    <xdr:sp macro="" textlink="">
      <xdr:nvSpPr>
        <xdr:cNvPr id="87" name="n_3mainValue【道路】&#10;有形固定資産減価償却率">
          <a:extLst>
            <a:ext uri="{FF2B5EF4-FFF2-40B4-BE49-F238E27FC236}">
              <a16:creationId xmlns:a16="http://schemas.microsoft.com/office/drawing/2014/main" id="{10458574-7E5C-44FE-8E16-86F9A6434691}"/>
            </a:ext>
          </a:extLst>
        </xdr:cNvPr>
        <xdr:cNvSpPr txBox="1"/>
      </xdr:nvSpPr>
      <xdr:spPr>
        <a:xfrm>
          <a:off x="161100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F4D9A3A7-B620-45C5-A0F5-B9B8320981F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B4181D9-064B-49DD-9EDE-4F11AC64294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F4213CFF-DAAE-45F8-8F80-68468697940D}"/>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4DD5D260-8E26-4C01-8E0E-69D16390D9AB}"/>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9824B37-0A26-4837-A202-C55A68AB6CD3}"/>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FCDF0DE0-FAE7-45BB-93ED-F295E2AD9AAB}"/>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5EED665A-C16F-4727-8423-106A4E7B5446}"/>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7F51FE45-1B13-4F5A-B9E8-25AB8642E15C}"/>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82C67412-F19B-4F5E-BC64-3D2A78AF8F84}"/>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593BF2C7-7673-4A95-A125-E3D4EF2E6254}"/>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a:extLst>
            <a:ext uri="{FF2B5EF4-FFF2-40B4-BE49-F238E27FC236}">
              <a16:creationId xmlns:a16="http://schemas.microsoft.com/office/drawing/2014/main" id="{505FBEC4-EC2B-4CA1-8CC5-51C08F8E1698}"/>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a:extLst>
            <a:ext uri="{FF2B5EF4-FFF2-40B4-BE49-F238E27FC236}">
              <a16:creationId xmlns:a16="http://schemas.microsoft.com/office/drawing/2014/main" id="{89AE88F8-7C46-4197-9339-4A02F305942B}"/>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a:extLst>
            <a:ext uri="{FF2B5EF4-FFF2-40B4-BE49-F238E27FC236}">
              <a16:creationId xmlns:a16="http://schemas.microsoft.com/office/drawing/2014/main" id="{0D892E38-4868-40F9-BA7F-96A667EFA396}"/>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1" name="テキスト ボックス 100">
          <a:extLst>
            <a:ext uri="{FF2B5EF4-FFF2-40B4-BE49-F238E27FC236}">
              <a16:creationId xmlns:a16="http://schemas.microsoft.com/office/drawing/2014/main" id="{8DF7C59A-28C8-4974-8C06-5C0B008A313A}"/>
            </a:ext>
          </a:extLst>
        </xdr:cNvPr>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a:extLst>
            <a:ext uri="{FF2B5EF4-FFF2-40B4-BE49-F238E27FC236}">
              <a16:creationId xmlns:a16="http://schemas.microsoft.com/office/drawing/2014/main" id="{FAFA4A5C-26BB-4C6B-B19D-53E14EBCAA38}"/>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3" name="テキスト ボックス 102">
          <a:extLst>
            <a:ext uri="{FF2B5EF4-FFF2-40B4-BE49-F238E27FC236}">
              <a16:creationId xmlns:a16="http://schemas.microsoft.com/office/drawing/2014/main" id="{57716ED9-D512-427B-A5DB-47461F74C766}"/>
            </a:ext>
          </a:extLst>
        </xdr:cNvPr>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a:extLst>
            <a:ext uri="{FF2B5EF4-FFF2-40B4-BE49-F238E27FC236}">
              <a16:creationId xmlns:a16="http://schemas.microsoft.com/office/drawing/2014/main" id="{B4064DFF-C255-48D9-B821-A774469132D5}"/>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5" name="テキスト ボックス 104">
          <a:extLst>
            <a:ext uri="{FF2B5EF4-FFF2-40B4-BE49-F238E27FC236}">
              <a16:creationId xmlns:a16="http://schemas.microsoft.com/office/drawing/2014/main" id="{2A1CFBFB-2884-497C-9FBA-301BC70A1BFE}"/>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a:extLst>
            <a:ext uri="{FF2B5EF4-FFF2-40B4-BE49-F238E27FC236}">
              <a16:creationId xmlns:a16="http://schemas.microsoft.com/office/drawing/2014/main" id="{C0A309FF-EC62-4A66-AFC7-B601FA209F1D}"/>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7" name="テキスト ボックス 106">
          <a:extLst>
            <a:ext uri="{FF2B5EF4-FFF2-40B4-BE49-F238E27FC236}">
              <a16:creationId xmlns:a16="http://schemas.microsoft.com/office/drawing/2014/main" id="{B6C8005D-97C9-44E8-B2AA-C75E9AAB0558}"/>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a:extLst>
            <a:ext uri="{FF2B5EF4-FFF2-40B4-BE49-F238E27FC236}">
              <a16:creationId xmlns:a16="http://schemas.microsoft.com/office/drawing/2014/main" id="{A8DC4633-E31A-4E05-8F3F-FAA3DA35D6DD}"/>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9" name="テキスト ボックス 108">
          <a:extLst>
            <a:ext uri="{FF2B5EF4-FFF2-40B4-BE49-F238E27FC236}">
              <a16:creationId xmlns:a16="http://schemas.microsoft.com/office/drawing/2014/main" id="{B8BE537F-6562-41E7-B297-3DF877A696C6}"/>
            </a:ext>
          </a:extLst>
        </xdr:cNvPr>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8A602F02-E263-499E-97AB-6A616C3695B1}"/>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33B0C002-A00B-4682-A1CF-375B1F263029}"/>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CCE24B3-ECFA-4DCB-BAE0-5748FAB9FF54}"/>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3" name="直線コネクタ 112">
          <a:extLst>
            <a:ext uri="{FF2B5EF4-FFF2-40B4-BE49-F238E27FC236}">
              <a16:creationId xmlns:a16="http://schemas.microsoft.com/office/drawing/2014/main" id="{0D22A99D-A16A-4324-895A-624EFAA1ED99}"/>
            </a:ext>
          </a:extLst>
        </xdr:cNvPr>
        <xdr:cNvCxnSpPr/>
      </xdr:nvCxnSpPr>
      <xdr:spPr>
        <a:xfrm flipV="1">
          <a:off x="9219565" y="5667821"/>
          <a:ext cx="0" cy="133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4" name="【道路】&#10;一人当たり延長最小値テキスト">
          <a:extLst>
            <a:ext uri="{FF2B5EF4-FFF2-40B4-BE49-F238E27FC236}">
              <a16:creationId xmlns:a16="http://schemas.microsoft.com/office/drawing/2014/main" id="{D5D469D7-90AB-49BB-9DBD-3F4F2CBCDD8D}"/>
            </a:ext>
          </a:extLst>
        </xdr:cNvPr>
        <xdr:cNvSpPr txBox="1"/>
      </xdr:nvSpPr>
      <xdr:spPr>
        <a:xfrm>
          <a:off x="9258300" y="70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5" name="直線コネクタ 114">
          <a:extLst>
            <a:ext uri="{FF2B5EF4-FFF2-40B4-BE49-F238E27FC236}">
              <a16:creationId xmlns:a16="http://schemas.microsoft.com/office/drawing/2014/main" id="{4A795A98-C62A-42EC-8A04-1D6E8F6C9D45}"/>
            </a:ext>
          </a:extLst>
        </xdr:cNvPr>
        <xdr:cNvCxnSpPr/>
      </xdr:nvCxnSpPr>
      <xdr:spPr>
        <a:xfrm>
          <a:off x="9154160" y="70012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6" name="【道路】&#10;一人当たり延長最大値テキスト">
          <a:extLst>
            <a:ext uri="{FF2B5EF4-FFF2-40B4-BE49-F238E27FC236}">
              <a16:creationId xmlns:a16="http://schemas.microsoft.com/office/drawing/2014/main" id="{4406CA76-11DA-42C3-9BCC-76D6ADF36532}"/>
            </a:ext>
          </a:extLst>
        </xdr:cNvPr>
        <xdr:cNvSpPr txBox="1"/>
      </xdr:nvSpPr>
      <xdr:spPr>
        <a:xfrm>
          <a:off x="9258300" y="544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17" name="直線コネクタ 116">
          <a:extLst>
            <a:ext uri="{FF2B5EF4-FFF2-40B4-BE49-F238E27FC236}">
              <a16:creationId xmlns:a16="http://schemas.microsoft.com/office/drawing/2014/main" id="{145EC503-BDD9-4D46-B764-C8B1D27F700D}"/>
            </a:ext>
          </a:extLst>
        </xdr:cNvPr>
        <xdr:cNvCxnSpPr/>
      </xdr:nvCxnSpPr>
      <xdr:spPr>
        <a:xfrm>
          <a:off x="9154160" y="5667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18" name="【道路】&#10;一人当たり延長平均値テキスト">
          <a:extLst>
            <a:ext uri="{FF2B5EF4-FFF2-40B4-BE49-F238E27FC236}">
              <a16:creationId xmlns:a16="http://schemas.microsoft.com/office/drawing/2014/main" id="{043195DC-82B0-4271-BE2D-A912C7649CC8}"/>
            </a:ext>
          </a:extLst>
        </xdr:cNvPr>
        <xdr:cNvSpPr txBox="1"/>
      </xdr:nvSpPr>
      <xdr:spPr>
        <a:xfrm>
          <a:off x="9258300" y="647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19" name="フローチャート: 判断 118">
          <a:extLst>
            <a:ext uri="{FF2B5EF4-FFF2-40B4-BE49-F238E27FC236}">
              <a16:creationId xmlns:a16="http://schemas.microsoft.com/office/drawing/2014/main" id="{0BD2E237-93C6-443B-B0C4-BCFD4D6D3E8D}"/>
            </a:ext>
          </a:extLst>
        </xdr:cNvPr>
        <xdr:cNvSpPr/>
      </xdr:nvSpPr>
      <xdr:spPr>
        <a:xfrm>
          <a:off x="9192260" y="64970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17431</xdr:rowOff>
    </xdr:from>
    <xdr:to>
      <xdr:col>50</xdr:col>
      <xdr:colOff>165100</xdr:colOff>
      <xdr:row>36</xdr:row>
      <xdr:rowOff>119031</xdr:rowOff>
    </xdr:to>
    <xdr:sp macro="" textlink="">
      <xdr:nvSpPr>
        <xdr:cNvPr id="120" name="フローチャート: 判断 119">
          <a:extLst>
            <a:ext uri="{FF2B5EF4-FFF2-40B4-BE49-F238E27FC236}">
              <a16:creationId xmlns:a16="http://schemas.microsoft.com/office/drawing/2014/main" id="{4F8D0EF5-C32A-442F-8F91-AAB202197BE3}"/>
            </a:ext>
          </a:extLst>
        </xdr:cNvPr>
        <xdr:cNvSpPr/>
      </xdr:nvSpPr>
      <xdr:spPr>
        <a:xfrm>
          <a:off x="8445500" y="605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66254</xdr:rowOff>
    </xdr:from>
    <xdr:to>
      <xdr:col>46</xdr:col>
      <xdr:colOff>38100</xdr:colOff>
      <xdr:row>36</xdr:row>
      <xdr:rowOff>167854</xdr:rowOff>
    </xdr:to>
    <xdr:sp macro="" textlink="">
      <xdr:nvSpPr>
        <xdr:cNvPr id="121" name="フローチャート: 判断 120">
          <a:extLst>
            <a:ext uri="{FF2B5EF4-FFF2-40B4-BE49-F238E27FC236}">
              <a16:creationId xmlns:a16="http://schemas.microsoft.com/office/drawing/2014/main" id="{952E6F0B-14AF-4890-934D-54B3E6186311}"/>
            </a:ext>
          </a:extLst>
        </xdr:cNvPr>
        <xdr:cNvSpPr/>
      </xdr:nvSpPr>
      <xdr:spPr>
        <a:xfrm>
          <a:off x="7670800" y="61012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104528</xdr:rowOff>
    </xdr:from>
    <xdr:to>
      <xdr:col>41</xdr:col>
      <xdr:colOff>101600</xdr:colOff>
      <xdr:row>37</xdr:row>
      <xdr:rowOff>34678</xdr:rowOff>
    </xdr:to>
    <xdr:sp macro="" textlink="">
      <xdr:nvSpPr>
        <xdr:cNvPr id="122" name="フローチャート: 判断 121">
          <a:extLst>
            <a:ext uri="{FF2B5EF4-FFF2-40B4-BE49-F238E27FC236}">
              <a16:creationId xmlns:a16="http://schemas.microsoft.com/office/drawing/2014/main" id="{E73F133F-746D-4A98-9D74-8C60E4F8FFA0}"/>
            </a:ext>
          </a:extLst>
        </xdr:cNvPr>
        <xdr:cNvSpPr/>
      </xdr:nvSpPr>
      <xdr:spPr>
        <a:xfrm>
          <a:off x="6873240" y="61395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144109</xdr:rowOff>
    </xdr:from>
    <xdr:to>
      <xdr:col>36</xdr:col>
      <xdr:colOff>165100</xdr:colOff>
      <xdr:row>37</xdr:row>
      <xdr:rowOff>74259</xdr:rowOff>
    </xdr:to>
    <xdr:sp macro="" textlink="">
      <xdr:nvSpPr>
        <xdr:cNvPr id="123" name="フローチャート: 判断 122">
          <a:extLst>
            <a:ext uri="{FF2B5EF4-FFF2-40B4-BE49-F238E27FC236}">
              <a16:creationId xmlns:a16="http://schemas.microsoft.com/office/drawing/2014/main" id="{15A2053F-1918-41C9-8866-B089A3CC6F39}"/>
            </a:ext>
          </a:extLst>
        </xdr:cNvPr>
        <xdr:cNvSpPr/>
      </xdr:nvSpPr>
      <xdr:spPr>
        <a:xfrm>
          <a:off x="6098540" y="61791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DEB2729-1572-40F1-9E75-783A622327FD}"/>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401F1FD-4A99-4DC0-9B72-39D1FE10A51D}"/>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CE58E3E-96C3-4E42-AB90-E0E786C2EC6F}"/>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7EB541C-095C-4129-BF8A-CD135AE68C37}"/>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F415588-EFE6-4F3D-A284-E993A99C207C}"/>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45125</xdr:rowOff>
    </xdr:from>
    <xdr:to>
      <xdr:col>55</xdr:col>
      <xdr:colOff>50800</xdr:colOff>
      <xdr:row>38</xdr:row>
      <xdr:rowOff>146725</xdr:rowOff>
    </xdr:to>
    <xdr:sp macro="" textlink="">
      <xdr:nvSpPr>
        <xdr:cNvPr id="129" name="楕円 128">
          <a:extLst>
            <a:ext uri="{FF2B5EF4-FFF2-40B4-BE49-F238E27FC236}">
              <a16:creationId xmlns:a16="http://schemas.microsoft.com/office/drawing/2014/main" id="{C94D745D-05A6-4247-A2B4-D29EA8D4179A}"/>
            </a:ext>
          </a:extLst>
        </xdr:cNvPr>
        <xdr:cNvSpPr/>
      </xdr:nvSpPr>
      <xdr:spPr>
        <a:xfrm>
          <a:off x="9192260" y="64154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68002</xdr:rowOff>
    </xdr:from>
    <xdr:ext cx="534377" cy="259045"/>
    <xdr:sp macro="" textlink="">
      <xdr:nvSpPr>
        <xdr:cNvPr id="130" name="【道路】&#10;一人当たり延長該当値テキスト">
          <a:extLst>
            <a:ext uri="{FF2B5EF4-FFF2-40B4-BE49-F238E27FC236}">
              <a16:creationId xmlns:a16="http://schemas.microsoft.com/office/drawing/2014/main" id="{29E681B8-DA10-4DAE-AEB8-852C8C552715}"/>
            </a:ext>
          </a:extLst>
        </xdr:cNvPr>
        <xdr:cNvSpPr txBox="1"/>
      </xdr:nvSpPr>
      <xdr:spPr>
        <a:xfrm>
          <a:off x="9258300" y="62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56848</xdr:rowOff>
    </xdr:from>
    <xdr:to>
      <xdr:col>50</xdr:col>
      <xdr:colOff>165100</xdr:colOff>
      <xdr:row>38</xdr:row>
      <xdr:rowOff>158448</xdr:rowOff>
    </xdr:to>
    <xdr:sp macro="" textlink="">
      <xdr:nvSpPr>
        <xdr:cNvPr id="131" name="楕円 130">
          <a:extLst>
            <a:ext uri="{FF2B5EF4-FFF2-40B4-BE49-F238E27FC236}">
              <a16:creationId xmlns:a16="http://schemas.microsoft.com/office/drawing/2014/main" id="{FD0BA656-6374-43CE-8616-8639D0A5E707}"/>
            </a:ext>
          </a:extLst>
        </xdr:cNvPr>
        <xdr:cNvSpPr/>
      </xdr:nvSpPr>
      <xdr:spPr>
        <a:xfrm>
          <a:off x="8445500" y="642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95925</xdr:rowOff>
    </xdr:from>
    <xdr:to>
      <xdr:col>55</xdr:col>
      <xdr:colOff>0</xdr:colOff>
      <xdr:row>38</xdr:row>
      <xdr:rowOff>107648</xdr:rowOff>
    </xdr:to>
    <xdr:cxnSp macro="">
      <xdr:nvCxnSpPr>
        <xdr:cNvPr id="132" name="直線コネクタ 131">
          <a:extLst>
            <a:ext uri="{FF2B5EF4-FFF2-40B4-BE49-F238E27FC236}">
              <a16:creationId xmlns:a16="http://schemas.microsoft.com/office/drawing/2014/main" id="{8D9A42C8-79E3-4DCA-BCAE-5FA568025B51}"/>
            </a:ext>
          </a:extLst>
        </xdr:cNvPr>
        <xdr:cNvCxnSpPr/>
      </xdr:nvCxnSpPr>
      <xdr:spPr>
        <a:xfrm flipV="1">
          <a:off x="8496300" y="6466245"/>
          <a:ext cx="7239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70696</xdr:rowOff>
    </xdr:from>
    <xdr:to>
      <xdr:col>46</xdr:col>
      <xdr:colOff>38100</xdr:colOff>
      <xdr:row>39</xdr:row>
      <xdr:rowOff>846</xdr:rowOff>
    </xdr:to>
    <xdr:sp macro="" textlink="">
      <xdr:nvSpPr>
        <xdr:cNvPr id="133" name="楕円 132">
          <a:extLst>
            <a:ext uri="{FF2B5EF4-FFF2-40B4-BE49-F238E27FC236}">
              <a16:creationId xmlns:a16="http://schemas.microsoft.com/office/drawing/2014/main" id="{6F5529DF-45DD-4F5B-BCFD-D4A9E52F6B0E}"/>
            </a:ext>
          </a:extLst>
        </xdr:cNvPr>
        <xdr:cNvSpPr/>
      </xdr:nvSpPr>
      <xdr:spPr>
        <a:xfrm>
          <a:off x="7670800" y="64410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107648</xdr:rowOff>
    </xdr:from>
    <xdr:to>
      <xdr:col>50</xdr:col>
      <xdr:colOff>114300</xdr:colOff>
      <xdr:row>38</xdr:row>
      <xdr:rowOff>121496</xdr:rowOff>
    </xdr:to>
    <xdr:cxnSp macro="">
      <xdr:nvCxnSpPr>
        <xdr:cNvPr id="134" name="直線コネクタ 133">
          <a:extLst>
            <a:ext uri="{FF2B5EF4-FFF2-40B4-BE49-F238E27FC236}">
              <a16:creationId xmlns:a16="http://schemas.microsoft.com/office/drawing/2014/main" id="{B01C24A3-7F14-42D2-8DF8-3B6D8A2A274C}"/>
            </a:ext>
          </a:extLst>
        </xdr:cNvPr>
        <xdr:cNvCxnSpPr/>
      </xdr:nvCxnSpPr>
      <xdr:spPr>
        <a:xfrm flipV="1">
          <a:off x="7713980" y="6477968"/>
          <a:ext cx="782320" cy="1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84281</xdr:rowOff>
    </xdr:from>
    <xdr:to>
      <xdr:col>41</xdr:col>
      <xdr:colOff>101600</xdr:colOff>
      <xdr:row>39</xdr:row>
      <xdr:rowOff>14431</xdr:rowOff>
    </xdr:to>
    <xdr:sp macro="" textlink="">
      <xdr:nvSpPr>
        <xdr:cNvPr id="135" name="楕円 134">
          <a:extLst>
            <a:ext uri="{FF2B5EF4-FFF2-40B4-BE49-F238E27FC236}">
              <a16:creationId xmlns:a16="http://schemas.microsoft.com/office/drawing/2014/main" id="{E0BC9472-674B-4184-A1B7-270AC550BA7A}"/>
            </a:ext>
          </a:extLst>
        </xdr:cNvPr>
        <xdr:cNvSpPr/>
      </xdr:nvSpPr>
      <xdr:spPr>
        <a:xfrm>
          <a:off x="6873240" y="64546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121496</xdr:rowOff>
    </xdr:from>
    <xdr:to>
      <xdr:col>45</xdr:col>
      <xdr:colOff>177800</xdr:colOff>
      <xdr:row>38</xdr:row>
      <xdr:rowOff>135081</xdr:rowOff>
    </xdr:to>
    <xdr:cxnSp macro="">
      <xdr:nvCxnSpPr>
        <xdr:cNvPr id="136" name="直線コネクタ 135">
          <a:extLst>
            <a:ext uri="{FF2B5EF4-FFF2-40B4-BE49-F238E27FC236}">
              <a16:creationId xmlns:a16="http://schemas.microsoft.com/office/drawing/2014/main" id="{A3996055-83EB-4765-BEAC-A9FC70E60460}"/>
            </a:ext>
          </a:extLst>
        </xdr:cNvPr>
        <xdr:cNvCxnSpPr/>
      </xdr:nvCxnSpPr>
      <xdr:spPr>
        <a:xfrm flipV="1">
          <a:off x="6924040" y="6491816"/>
          <a:ext cx="78994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34</xdr:row>
      <xdr:rowOff>135558</xdr:rowOff>
    </xdr:from>
    <xdr:ext cx="534377" cy="259045"/>
    <xdr:sp macro="" textlink="">
      <xdr:nvSpPr>
        <xdr:cNvPr id="137" name="n_1aveValue【道路】&#10;一人当たり延長">
          <a:extLst>
            <a:ext uri="{FF2B5EF4-FFF2-40B4-BE49-F238E27FC236}">
              <a16:creationId xmlns:a16="http://schemas.microsoft.com/office/drawing/2014/main" id="{21DD1650-7DEA-43C6-BDC5-BD3F2480CE43}"/>
            </a:ext>
          </a:extLst>
        </xdr:cNvPr>
        <xdr:cNvSpPr txBox="1"/>
      </xdr:nvSpPr>
      <xdr:spPr>
        <a:xfrm>
          <a:off x="8239271" y="58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12931</xdr:rowOff>
    </xdr:from>
    <xdr:ext cx="534377" cy="259045"/>
    <xdr:sp macro="" textlink="">
      <xdr:nvSpPr>
        <xdr:cNvPr id="138" name="n_2aveValue【道路】&#10;一人当たり延長">
          <a:extLst>
            <a:ext uri="{FF2B5EF4-FFF2-40B4-BE49-F238E27FC236}">
              <a16:creationId xmlns:a16="http://schemas.microsoft.com/office/drawing/2014/main" id="{266B7025-7F95-4F7E-A10C-0438769B5184}"/>
            </a:ext>
          </a:extLst>
        </xdr:cNvPr>
        <xdr:cNvSpPr txBox="1"/>
      </xdr:nvSpPr>
      <xdr:spPr>
        <a:xfrm>
          <a:off x="7477271" y="58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51205</xdr:rowOff>
    </xdr:from>
    <xdr:ext cx="534377" cy="259045"/>
    <xdr:sp macro="" textlink="">
      <xdr:nvSpPr>
        <xdr:cNvPr id="139" name="n_3aveValue【道路】&#10;一人当たり延長">
          <a:extLst>
            <a:ext uri="{FF2B5EF4-FFF2-40B4-BE49-F238E27FC236}">
              <a16:creationId xmlns:a16="http://schemas.microsoft.com/office/drawing/2014/main" id="{634564A6-9568-4F57-9E99-26D051FBCA4E}"/>
            </a:ext>
          </a:extLst>
        </xdr:cNvPr>
        <xdr:cNvSpPr txBox="1"/>
      </xdr:nvSpPr>
      <xdr:spPr>
        <a:xfrm>
          <a:off x="6702571" y="591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90786</xdr:rowOff>
    </xdr:from>
    <xdr:ext cx="534377" cy="259045"/>
    <xdr:sp macro="" textlink="">
      <xdr:nvSpPr>
        <xdr:cNvPr id="140" name="n_4aveValue【道路】&#10;一人当たり延長">
          <a:extLst>
            <a:ext uri="{FF2B5EF4-FFF2-40B4-BE49-F238E27FC236}">
              <a16:creationId xmlns:a16="http://schemas.microsoft.com/office/drawing/2014/main" id="{0A9E7BA5-437B-44E3-A115-5414565DB94D}"/>
            </a:ext>
          </a:extLst>
        </xdr:cNvPr>
        <xdr:cNvSpPr txBox="1"/>
      </xdr:nvSpPr>
      <xdr:spPr>
        <a:xfrm>
          <a:off x="5905011" y="595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149575</xdr:rowOff>
    </xdr:from>
    <xdr:ext cx="534377" cy="259045"/>
    <xdr:sp macro="" textlink="">
      <xdr:nvSpPr>
        <xdr:cNvPr id="141" name="n_1mainValue【道路】&#10;一人当たり延長">
          <a:extLst>
            <a:ext uri="{FF2B5EF4-FFF2-40B4-BE49-F238E27FC236}">
              <a16:creationId xmlns:a16="http://schemas.microsoft.com/office/drawing/2014/main" id="{1E20906D-5819-4AEF-93FB-419955E3D49B}"/>
            </a:ext>
          </a:extLst>
        </xdr:cNvPr>
        <xdr:cNvSpPr txBox="1"/>
      </xdr:nvSpPr>
      <xdr:spPr>
        <a:xfrm>
          <a:off x="8239271" y="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163423</xdr:rowOff>
    </xdr:from>
    <xdr:ext cx="534377" cy="259045"/>
    <xdr:sp macro="" textlink="">
      <xdr:nvSpPr>
        <xdr:cNvPr id="142" name="n_2mainValue【道路】&#10;一人当たり延長">
          <a:extLst>
            <a:ext uri="{FF2B5EF4-FFF2-40B4-BE49-F238E27FC236}">
              <a16:creationId xmlns:a16="http://schemas.microsoft.com/office/drawing/2014/main" id="{D0CE3DD1-844F-49F1-9ADE-DD59B8EF4073}"/>
            </a:ext>
          </a:extLst>
        </xdr:cNvPr>
        <xdr:cNvSpPr txBox="1"/>
      </xdr:nvSpPr>
      <xdr:spPr>
        <a:xfrm>
          <a:off x="7477271" y="653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5558</xdr:rowOff>
    </xdr:from>
    <xdr:ext cx="534377" cy="259045"/>
    <xdr:sp macro="" textlink="">
      <xdr:nvSpPr>
        <xdr:cNvPr id="143" name="n_3mainValue【道路】&#10;一人当たり延長">
          <a:extLst>
            <a:ext uri="{FF2B5EF4-FFF2-40B4-BE49-F238E27FC236}">
              <a16:creationId xmlns:a16="http://schemas.microsoft.com/office/drawing/2014/main" id="{660C6A80-ADD6-4D63-BD5F-AFF4A6CABF52}"/>
            </a:ext>
          </a:extLst>
        </xdr:cNvPr>
        <xdr:cNvSpPr txBox="1"/>
      </xdr:nvSpPr>
      <xdr:spPr>
        <a:xfrm>
          <a:off x="6702571" y="654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A3D71809-0602-412D-9EE3-8A3F53E7FCC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8D656293-9D28-4EDF-BB92-1F3048984653}"/>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D239F9AC-B7EE-43C2-BCC9-AEDBC1C0234D}"/>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C8256A75-A8C5-4201-98D1-2FADCE4A8BEC}"/>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B61AE65E-74D4-4BAD-8B3A-BA08384F61ED}"/>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F3527E84-A22C-4970-89C4-B9A34E0EAD83}"/>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1DDB8123-6066-47CB-ACC0-1D46C91A6761}"/>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294ECC5D-1A69-43AD-800E-665C4A9864D1}"/>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93049A13-92D2-4541-8EF8-CCB520973917}"/>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7A590185-03F7-4E5B-9BCE-EAC88AC61C8C}"/>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81E8964E-A8AE-4AAE-B3D5-8AC7FE598E69}"/>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a:extLst>
            <a:ext uri="{FF2B5EF4-FFF2-40B4-BE49-F238E27FC236}">
              <a16:creationId xmlns:a16="http://schemas.microsoft.com/office/drawing/2014/main" id="{A7A89F31-CCC3-4184-BC5F-0970DAA66B1F}"/>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a:extLst>
            <a:ext uri="{FF2B5EF4-FFF2-40B4-BE49-F238E27FC236}">
              <a16:creationId xmlns:a16="http://schemas.microsoft.com/office/drawing/2014/main" id="{E9957910-F00B-4BE6-BC43-D81410E4688F}"/>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a:extLst>
            <a:ext uri="{FF2B5EF4-FFF2-40B4-BE49-F238E27FC236}">
              <a16:creationId xmlns:a16="http://schemas.microsoft.com/office/drawing/2014/main" id="{19055CD7-3EBC-484A-8B2D-BAAEBCF4D66C}"/>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a:extLst>
            <a:ext uri="{FF2B5EF4-FFF2-40B4-BE49-F238E27FC236}">
              <a16:creationId xmlns:a16="http://schemas.microsoft.com/office/drawing/2014/main" id="{76844DCD-FBF6-4F5B-9239-D7065E50B9C4}"/>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a:extLst>
            <a:ext uri="{FF2B5EF4-FFF2-40B4-BE49-F238E27FC236}">
              <a16:creationId xmlns:a16="http://schemas.microsoft.com/office/drawing/2014/main" id="{ACD50009-D90C-4E0D-A265-B6595FBF658A}"/>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a:extLst>
            <a:ext uri="{FF2B5EF4-FFF2-40B4-BE49-F238E27FC236}">
              <a16:creationId xmlns:a16="http://schemas.microsoft.com/office/drawing/2014/main" id="{EA1F6289-2940-4892-BBBF-393208FAF1A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a:extLst>
            <a:ext uri="{FF2B5EF4-FFF2-40B4-BE49-F238E27FC236}">
              <a16:creationId xmlns:a16="http://schemas.microsoft.com/office/drawing/2014/main" id="{3455F2AC-C7B8-4166-8CA1-6A1D8645EAEE}"/>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a:extLst>
            <a:ext uri="{FF2B5EF4-FFF2-40B4-BE49-F238E27FC236}">
              <a16:creationId xmlns:a16="http://schemas.microsoft.com/office/drawing/2014/main" id="{4AABD136-EBF6-41C2-B672-82A6D80DB79D}"/>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a:extLst>
            <a:ext uri="{FF2B5EF4-FFF2-40B4-BE49-F238E27FC236}">
              <a16:creationId xmlns:a16="http://schemas.microsoft.com/office/drawing/2014/main" id="{06B09641-7FCF-4D91-9A0D-C4C27D90C45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a:extLst>
            <a:ext uri="{FF2B5EF4-FFF2-40B4-BE49-F238E27FC236}">
              <a16:creationId xmlns:a16="http://schemas.microsoft.com/office/drawing/2014/main" id="{C05183CF-17DC-4E55-BD2E-D12A78F68CC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a:extLst>
            <a:ext uri="{FF2B5EF4-FFF2-40B4-BE49-F238E27FC236}">
              <a16:creationId xmlns:a16="http://schemas.microsoft.com/office/drawing/2014/main" id="{E9C332C1-DE70-4C97-A23B-F50A36C07876}"/>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a:extLst>
            <a:ext uri="{FF2B5EF4-FFF2-40B4-BE49-F238E27FC236}">
              <a16:creationId xmlns:a16="http://schemas.microsoft.com/office/drawing/2014/main" id="{DCCD04A0-7540-4250-94CE-6DE4B5EEC845}"/>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630EA17C-FAE0-4DCA-8D68-8EB8029147CA}"/>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16FC53CF-E7BE-4261-A51C-0EF943A1A067}"/>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69" name="直線コネクタ 168">
          <a:extLst>
            <a:ext uri="{FF2B5EF4-FFF2-40B4-BE49-F238E27FC236}">
              <a16:creationId xmlns:a16="http://schemas.microsoft.com/office/drawing/2014/main" id="{9C7755F3-BC8D-438D-9B9C-CAA27BC3A98C}"/>
            </a:ext>
          </a:extLst>
        </xdr:cNvPr>
        <xdr:cNvCxnSpPr/>
      </xdr:nvCxnSpPr>
      <xdr:spPr>
        <a:xfrm flipV="1">
          <a:off x="4086225" y="9436825"/>
          <a:ext cx="0" cy="134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8C86D33B-BABB-43AE-83A0-F487576CCFF3}"/>
            </a:ext>
          </a:extLst>
        </xdr:cNvPr>
        <xdr:cNvSpPr txBox="1"/>
      </xdr:nvSpPr>
      <xdr:spPr>
        <a:xfrm>
          <a:off x="4124960" y="107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1" name="直線コネクタ 170">
          <a:extLst>
            <a:ext uri="{FF2B5EF4-FFF2-40B4-BE49-F238E27FC236}">
              <a16:creationId xmlns:a16="http://schemas.microsoft.com/office/drawing/2014/main" id="{091E751A-59C6-480D-9FB8-C0C422E2EC53}"/>
            </a:ext>
          </a:extLst>
        </xdr:cNvPr>
        <xdr:cNvCxnSpPr/>
      </xdr:nvCxnSpPr>
      <xdr:spPr>
        <a:xfrm>
          <a:off x="4020820" y="1078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2" name="【橋りょう・トンネル】&#10;有形固定資産減価償却率最大値テキスト">
          <a:extLst>
            <a:ext uri="{FF2B5EF4-FFF2-40B4-BE49-F238E27FC236}">
              <a16:creationId xmlns:a16="http://schemas.microsoft.com/office/drawing/2014/main" id="{4562E4B2-3B4D-4138-8C2B-DFF20D6AEABE}"/>
            </a:ext>
          </a:extLst>
        </xdr:cNvPr>
        <xdr:cNvSpPr txBox="1"/>
      </xdr:nvSpPr>
      <xdr:spPr>
        <a:xfrm>
          <a:off x="4124960" y="921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3" name="直線コネクタ 172">
          <a:extLst>
            <a:ext uri="{FF2B5EF4-FFF2-40B4-BE49-F238E27FC236}">
              <a16:creationId xmlns:a16="http://schemas.microsoft.com/office/drawing/2014/main" id="{51E79EAD-6532-4298-BFC5-937B7D6208A0}"/>
            </a:ext>
          </a:extLst>
        </xdr:cNvPr>
        <xdr:cNvCxnSpPr/>
      </xdr:nvCxnSpPr>
      <xdr:spPr>
        <a:xfrm>
          <a:off x="4020820" y="9436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D94D2F79-6537-4BE9-BE31-F793C71B4E22}"/>
            </a:ext>
          </a:extLst>
        </xdr:cNvPr>
        <xdr:cNvSpPr txBox="1"/>
      </xdr:nvSpPr>
      <xdr:spPr>
        <a:xfrm>
          <a:off x="4124960" y="102320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75" name="フローチャート: 判断 174">
          <a:extLst>
            <a:ext uri="{FF2B5EF4-FFF2-40B4-BE49-F238E27FC236}">
              <a16:creationId xmlns:a16="http://schemas.microsoft.com/office/drawing/2014/main" id="{C9DFBF25-6D5B-417C-BE7D-C53E4D2BB202}"/>
            </a:ext>
          </a:extLst>
        </xdr:cNvPr>
        <xdr:cNvSpPr/>
      </xdr:nvSpPr>
      <xdr:spPr>
        <a:xfrm>
          <a:off x="4036060" y="1025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166370</xdr:rowOff>
    </xdr:from>
    <xdr:to>
      <xdr:col>20</xdr:col>
      <xdr:colOff>38100</xdr:colOff>
      <xdr:row>61</xdr:row>
      <xdr:rowOff>96520</xdr:rowOff>
    </xdr:to>
    <xdr:sp macro="" textlink="">
      <xdr:nvSpPr>
        <xdr:cNvPr id="176" name="フローチャート: 判断 175">
          <a:extLst>
            <a:ext uri="{FF2B5EF4-FFF2-40B4-BE49-F238E27FC236}">
              <a16:creationId xmlns:a16="http://schemas.microsoft.com/office/drawing/2014/main" id="{3A2B6557-4C2E-4386-8C69-0E04AEB3A62E}"/>
            </a:ext>
          </a:extLst>
        </xdr:cNvPr>
        <xdr:cNvSpPr/>
      </xdr:nvSpPr>
      <xdr:spPr>
        <a:xfrm>
          <a:off x="3312160" y="1022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7" name="フローチャート: 判断 176">
          <a:extLst>
            <a:ext uri="{FF2B5EF4-FFF2-40B4-BE49-F238E27FC236}">
              <a16:creationId xmlns:a16="http://schemas.microsoft.com/office/drawing/2014/main" id="{5C71B9E2-DEE1-4C13-8C0C-52BB36C3950A}"/>
            </a:ext>
          </a:extLst>
        </xdr:cNvPr>
        <xdr:cNvSpPr/>
      </xdr:nvSpPr>
      <xdr:spPr>
        <a:xfrm>
          <a:off x="2514600" y="102051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104322</xdr:rowOff>
    </xdr:from>
    <xdr:to>
      <xdr:col>10</xdr:col>
      <xdr:colOff>165100</xdr:colOff>
      <xdr:row>61</xdr:row>
      <xdr:rowOff>34472</xdr:rowOff>
    </xdr:to>
    <xdr:sp macro="" textlink="">
      <xdr:nvSpPr>
        <xdr:cNvPr id="178" name="フローチャート: 判断 177">
          <a:extLst>
            <a:ext uri="{FF2B5EF4-FFF2-40B4-BE49-F238E27FC236}">
              <a16:creationId xmlns:a16="http://schemas.microsoft.com/office/drawing/2014/main" id="{E33D9FD8-6AFB-4E05-A707-A4BC5D218D3B}"/>
            </a:ext>
          </a:extLst>
        </xdr:cNvPr>
        <xdr:cNvSpPr/>
      </xdr:nvSpPr>
      <xdr:spPr>
        <a:xfrm>
          <a:off x="1739900" y="10162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79" name="フローチャート: 判断 178">
          <a:extLst>
            <a:ext uri="{FF2B5EF4-FFF2-40B4-BE49-F238E27FC236}">
              <a16:creationId xmlns:a16="http://schemas.microsoft.com/office/drawing/2014/main" id="{82091FCC-AD14-489F-9454-21C50EDEB134}"/>
            </a:ext>
          </a:extLst>
        </xdr:cNvPr>
        <xdr:cNvSpPr/>
      </xdr:nvSpPr>
      <xdr:spPr>
        <a:xfrm>
          <a:off x="965200" y="10165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D1CDAC48-BFDE-421C-80B4-12F0FD702FF4}"/>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58B1D9C-41D2-4D9F-9876-C10F319D525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F22EA5D-F4FE-4B86-8EC2-A18599080741}"/>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3673FA6-1FDD-441D-80CD-4020DB688252}"/>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1D5E98B-98A3-4294-9812-6F6F490F7111}"/>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45538</xdr:rowOff>
    </xdr:from>
    <xdr:to>
      <xdr:col>24</xdr:col>
      <xdr:colOff>114300</xdr:colOff>
      <xdr:row>60</xdr:row>
      <xdr:rowOff>147138</xdr:rowOff>
    </xdr:to>
    <xdr:sp macro="" textlink="">
      <xdr:nvSpPr>
        <xdr:cNvPr id="185" name="楕円 184">
          <a:extLst>
            <a:ext uri="{FF2B5EF4-FFF2-40B4-BE49-F238E27FC236}">
              <a16:creationId xmlns:a16="http://schemas.microsoft.com/office/drawing/2014/main" id="{06807A09-4B1F-4090-8465-DF6BDAA1EA5D}"/>
            </a:ext>
          </a:extLst>
        </xdr:cNvPr>
        <xdr:cNvSpPr/>
      </xdr:nvSpPr>
      <xdr:spPr>
        <a:xfrm>
          <a:off x="403606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68415</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5050E975-FC75-4BB7-9F48-986E1CD3CF5E}"/>
            </a:ext>
          </a:extLst>
        </xdr:cNvPr>
        <xdr:cNvSpPr txBox="1"/>
      </xdr:nvSpPr>
      <xdr:spPr>
        <a:xfrm>
          <a:off x="4124960" y="995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21046</xdr:rowOff>
    </xdr:from>
    <xdr:to>
      <xdr:col>20</xdr:col>
      <xdr:colOff>38100</xdr:colOff>
      <xdr:row>60</xdr:row>
      <xdr:rowOff>122646</xdr:rowOff>
    </xdr:to>
    <xdr:sp macro="" textlink="">
      <xdr:nvSpPr>
        <xdr:cNvPr id="187" name="楕円 186">
          <a:extLst>
            <a:ext uri="{FF2B5EF4-FFF2-40B4-BE49-F238E27FC236}">
              <a16:creationId xmlns:a16="http://schemas.microsoft.com/office/drawing/2014/main" id="{91CE734A-B6B2-4415-A5DC-98397CAF6D7C}"/>
            </a:ext>
          </a:extLst>
        </xdr:cNvPr>
        <xdr:cNvSpPr/>
      </xdr:nvSpPr>
      <xdr:spPr>
        <a:xfrm>
          <a:off x="3312160" y="100794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71846</xdr:rowOff>
    </xdr:from>
    <xdr:to>
      <xdr:col>24</xdr:col>
      <xdr:colOff>63500</xdr:colOff>
      <xdr:row>60</xdr:row>
      <xdr:rowOff>96338</xdr:rowOff>
    </xdr:to>
    <xdr:cxnSp macro="">
      <xdr:nvCxnSpPr>
        <xdr:cNvPr id="188" name="直線コネクタ 187">
          <a:extLst>
            <a:ext uri="{FF2B5EF4-FFF2-40B4-BE49-F238E27FC236}">
              <a16:creationId xmlns:a16="http://schemas.microsoft.com/office/drawing/2014/main" id="{80135683-C5DB-4E86-8ED5-7C5F504E8DAF}"/>
            </a:ext>
          </a:extLst>
        </xdr:cNvPr>
        <xdr:cNvCxnSpPr/>
      </xdr:nvCxnSpPr>
      <xdr:spPr>
        <a:xfrm>
          <a:off x="3355340" y="10130246"/>
          <a:ext cx="73152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164737</xdr:rowOff>
    </xdr:from>
    <xdr:to>
      <xdr:col>15</xdr:col>
      <xdr:colOff>101600</xdr:colOff>
      <xdr:row>60</xdr:row>
      <xdr:rowOff>94887</xdr:rowOff>
    </xdr:to>
    <xdr:sp macro="" textlink="">
      <xdr:nvSpPr>
        <xdr:cNvPr id="189" name="楕円 188">
          <a:extLst>
            <a:ext uri="{FF2B5EF4-FFF2-40B4-BE49-F238E27FC236}">
              <a16:creationId xmlns:a16="http://schemas.microsoft.com/office/drawing/2014/main" id="{F1883492-F4BE-4172-A442-B7AE1F6D6788}"/>
            </a:ext>
          </a:extLst>
        </xdr:cNvPr>
        <xdr:cNvSpPr/>
      </xdr:nvSpPr>
      <xdr:spPr>
        <a:xfrm>
          <a:off x="2514600" y="100554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44087</xdr:rowOff>
    </xdr:from>
    <xdr:to>
      <xdr:col>19</xdr:col>
      <xdr:colOff>177800</xdr:colOff>
      <xdr:row>60</xdr:row>
      <xdr:rowOff>71846</xdr:rowOff>
    </xdr:to>
    <xdr:cxnSp macro="">
      <xdr:nvCxnSpPr>
        <xdr:cNvPr id="190" name="直線コネクタ 189">
          <a:extLst>
            <a:ext uri="{FF2B5EF4-FFF2-40B4-BE49-F238E27FC236}">
              <a16:creationId xmlns:a16="http://schemas.microsoft.com/office/drawing/2014/main" id="{B94F19E9-03A7-4AF6-AF61-51D93A23AA9C}"/>
            </a:ext>
          </a:extLst>
        </xdr:cNvPr>
        <xdr:cNvCxnSpPr/>
      </xdr:nvCxnSpPr>
      <xdr:spPr>
        <a:xfrm>
          <a:off x="2565400" y="10102487"/>
          <a:ext cx="78994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138612</xdr:rowOff>
    </xdr:from>
    <xdr:to>
      <xdr:col>10</xdr:col>
      <xdr:colOff>165100</xdr:colOff>
      <xdr:row>60</xdr:row>
      <xdr:rowOff>68762</xdr:rowOff>
    </xdr:to>
    <xdr:sp macro="" textlink="">
      <xdr:nvSpPr>
        <xdr:cNvPr id="191" name="楕円 190">
          <a:extLst>
            <a:ext uri="{FF2B5EF4-FFF2-40B4-BE49-F238E27FC236}">
              <a16:creationId xmlns:a16="http://schemas.microsoft.com/office/drawing/2014/main" id="{DDF1D51B-B882-46D6-B718-BFFBD3461A6B}"/>
            </a:ext>
          </a:extLst>
        </xdr:cNvPr>
        <xdr:cNvSpPr/>
      </xdr:nvSpPr>
      <xdr:spPr>
        <a:xfrm>
          <a:off x="1739900" y="10029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17962</xdr:rowOff>
    </xdr:from>
    <xdr:to>
      <xdr:col>15</xdr:col>
      <xdr:colOff>50800</xdr:colOff>
      <xdr:row>60</xdr:row>
      <xdr:rowOff>44087</xdr:rowOff>
    </xdr:to>
    <xdr:cxnSp macro="">
      <xdr:nvCxnSpPr>
        <xdr:cNvPr id="192" name="直線コネクタ 191">
          <a:extLst>
            <a:ext uri="{FF2B5EF4-FFF2-40B4-BE49-F238E27FC236}">
              <a16:creationId xmlns:a16="http://schemas.microsoft.com/office/drawing/2014/main" id="{8A69FB32-FF7D-43E1-A7EC-BBBF1623DA29}"/>
            </a:ext>
          </a:extLst>
        </xdr:cNvPr>
        <xdr:cNvCxnSpPr/>
      </xdr:nvCxnSpPr>
      <xdr:spPr>
        <a:xfrm>
          <a:off x="1790700" y="10076362"/>
          <a:ext cx="7747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87647</xdr:rowOff>
    </xdr:from>
    <xdr:ext cx="405111" cy="259045"/>
    <xdr:sp macro="" textlink="">
      <xdr:nvSpPr>
        <xdr:cNvPr id="193" name="n_1aveValue【橋りょう・トンネル】&#10;有形固定資産減価償却率">
          <a:extLst>
            <a:ext uri="{FF2B5EF4-FFF2-40B4-BE49-F238E27FC236}">
              <a16:creationId xmlns:a16="http://schemas.microsoft.com/office/drawing/2014/main" id="{328DE370-323F-4107-B9DB-50DFE369F105}"/>
            </a:ext>
          </a:extLst>
        </xdr:cNvPr>
        <xdr:cNvSpPr txBox="1"/>
      </xdr:nvSpPr>
      <xdr:spPr>
        <a:xfrm>
          <a:off x="317056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4" name="n_2aveValue【橋りょう・トンネル】&#10;有形固定資産減価償却率">
          <a:extLst>
            <a:ext uri="{FF2B5EF4-FFF2-40B4-BE49-F238E27FC236}">
              <a16:creationId xmlns:a16="http://schemas.microsoft.com/office/drawing/2014/main" id="{5BE5DC00-61B6-4B52-8D9B-ACF28FC5D59E}"/>
            </a:ext>
          </a:extLst>
        </xdr:cNvPr>
        <xdr:cNvSpPr txBox="1"/>
      </xdr:nvSpPr>
      <xdr:spPr>
        <a:xfrm>
          <a:off x="2385704" y="1029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25599</xdr:rowOff>
    </xdr:from>
    <xdr:ext cx="405111" cy="259045"/>
    <xdr:sp macro="" textlink="">
      <xdr:nvSpPr>
        <xdr:cNvPr id="195" name="n_3aveValue【橋りょう・トンネル】&#10;有形固定資産減価償却率">
          <a:extLst>
            <a:ext uri="{FF2B5EF4-FFF2-40B4-BE49-F238E27FC236}">
              <a16:creationId xmlns:a16="http://schemas.microsoft.com/office/drawing/2014/main" id="{7658576B-CCA7-4742-9058-549702824248}"/>
            </a:ext>
          </a:extLst>
        </xdr:cNvPr>
        <xdr:cNvSpPr txBox="1"/>
      </xdr:nvSpPr>
      <xdr:spPr>
        <a:xfrm>
          <a:off x="1611004" y="1025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196" name="n_4aveValue【橋りょう・トンネル】&#10;有形固定資産減価償却率">
          <a:extLst>
            <a:ext uri="{FF2B5EF4-FFF2-40B4-BE49-F238E27FC236}">
              <a16:creationId xmlns:a16="http://schemas.microsoft.com/office/drawing/2014/main" id="{ADBE4E63-17C6-422A-80AA-CF5D1C48DD49}"/>
            </a:ext>
          </a:extLst>
        </xdr:cNvPr>
        <xdr:cNvSpPr txBox="1"/>
      </xdr:nvSpPr>
      <xdr:spPr>
        <a:xfrm>
          <a:off x="836304" y="9945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139173</xdr:rowOff>
    </xdr:from>
    <xdr:ext cx="405111" cy="259045"/>
    <xdr:sp macro="" textlink="">
      <xdr:nvSpPr>
        <xdr:cNvPr id="197" name="n_1mainValue【橋りょう・トンネル】&#10;有形固定資産減価償却率">
          <a:extLst>
            <a:ext uri="{FF2B5EF4-FFF2-40B4-BE49-F238E27FC236}">
              <a16:creationId xmlns:a16="http://schemas.microsoft.com/office/drawing/2014/main" id="{E73C21A8-AD68-42A7-9B07-F65132FFF7F8}"/>
            </a:ext>
          </a:extLst>
        </xdr:cNvPr>
        <xdr:cNvSpPr txBox="1"/>
      </xdr:nvSpPr>
      <xdr:spPr>
        <a:xfrm>
          <a:off x="3170564" y="986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111414</xdr:rowOff>
    </xdr:from>
    <xdr:ext cx="405111" cy="259045"/>
    <xdr:sp macro="" textlink="">
      <xdr:nvSpPr>
        <xdr:cNvPr id="198" name="n_2mainValue【橋りょう・トンネル】&#10;有形固定資産減価償却率">
          <a:extLst>
            <a:ext uri="{FF2B5EF4-FFF2-40B4-BE49-F238E27FC236}">
              <a16:creationId xmlns:a16="http://schemas.microsoft.com/office/drawing/2014/main" id="{2E56E349-5D2F-4A5B-87EF-16D41A4CD623}"/>
            </a:ext>
          </a:extLst>
        </xdr:cNvPr>
        <xdr:cNvSpPr txBox="1"/>
      </xdr:nvSpPr>
      <xdr:spPr>
        <a:xfrm>
          <a:off x="2385704" y="983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85289</xdr:rowOff>
    </xdr:from>
    <xdr:ext cx="405111" cy="259045"/>
    <xdr:sp macro="" textlink="">
      <xdr:nvSpPr>
        <xdr:cNvPr id="199" name="n_3mainValue【橋りょう・トンネル】&#10;有形固定資産減価償却率">
          <a:extLst>
            <a:ext uri="{FF2B5EF4-FFF2-40B4-BE49-F238E27FC236}">
              <a16:creationId xmlns:a16="http://schemas.microsoft.com/office/drawing/2014/main" id="{703D42BC-D50D-414F-90A7-35536D03BE04}"/>
            </a:ext>
          </a:extLst>
        </xdr:cNvPr>
        <xdr:cNvSpPr txBox="1"/>
      </xdr:nvSpPr>
      <xdr:spPr>
        <a:xfrm>
          <a:off x="1611004" y="9808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EDCCCB36-A87F-43BD-83AA-8AC886C91219}"/>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6775C942-BDF0-4C6B-ABFA-874BC37F3DC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EF8179F5-F5DA-44A3-ADC0-A4DE5EFCD141}"/>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FAAE4223-4DB1-4DE8-ABB2-D792FB6BA3D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75AB2E7B-2A01-467A-9254-C3F6F24940A8}"/>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C7ABCB2E-B408-4081-9E84-97EF21472384}"/>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DAF51901-34A1-4EDE-A52B-B833DEC0EC23}"/>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0C19AE1E-811A-4848-8925-FBC35D42BBE5}"/>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44771749-1C0B-44E1-B0D3-A06498DA4A38}"/>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26C99A3F-AC50-41A1-B5E9-92DC1D008B7F}"/>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a:extLst>
            <a:ext uri="{FF2B5EF4-FFF2-40B4-BE49-F238E27FC236}">
              <a16:creationId xmlns:a16="http://schemas.microsoft.com/office/drawing/2014/main" id="{260FD4EF-9B1B-4BD1-80E5-03BD9ACDC3E9}"/>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1" name="テキスト ボックス 210">
          <a:extLst>
            <a:ext uri="{FF2B5EF4-FFF2-40B4-BE49-F238E27FC236}">
              <a16:creationId xmlns:a16="http://schemas.microsoft.com/office/drawing/2014/main" id="{C6FAD9B5-15C6-49B0-B4F3-EFBAAD2F998E}"/>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a:extLst>
            <a:ext uri="{FF2B5EF4-FFF2-40B4-BE49-F238E27FC236}">
              <a16:creationId xmlns:a16="http://schemas.microsoft.com/office/drawing/2014/main" id="{3205F360-4046-4EF4-8260-EDA53C3668E8}"/>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3" name="テキスト ボックス 212">
          <a:extLst>
            <a:ext uri="{FF2B5EF4-FFF2-40B4-BE49-F238E27FC236}">
              <a16:creationId xmlns:a16="http://schemas.microsoft.com/office/drawing/2014/main" id="{7133D234-9DB4-4CEB-A921-55A5667D1935}"/>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a:extLst>
            <a:ext uri="{FF2B5EF4-FFF2-40B4-BE49-F238E27FC236}">
              <a16:creationId xmlns:a16="http://schemas.microsoft.com/office/drawing/2014/main" id="{37E57F3E-69B5-44D8-A8E9-271E32AA650D}"/>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5" name="テキスト ボックス 214">
          <a:extLst>
            <a:ext uri="{FF2B5EF4-FFF2-40B4-BE49-F238E27FC236}">
              <a16:creationId xmlns:a16="http://schemas.microsoft.com/office/drawing/2014/main" id="{E7FA03C5-6930-473D-A529-AFC534D57A55}"/>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a:extLst>
            <a:ext uri="{FF2B5EF4-FFF2-40B4-BE49-F238E27FC236}">
              <a16:creationId xmlns:a16="http://schemas.microsoft.com/office/drawing/2014/main" id="{32505B33-31AD-4420-B849-A30458705573}"/>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7" name="テキスト ボックス 216">
          <a:extLst>
            <a:ext uri="{FF2B5EF4-FFF2-40B4-BE49-F238E27FC236}">
              <a16:creationId xmlns:a16="http://schemas.microsoft.com/office/drawing/2014/main" id="{DD7EA638-467F-4616-BDEB-A2768B94C3DB}"/>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a:extLst>
            <a:ext uri="{FF2B5EF4-FFF2-40B4-BE49-F238E27FC236}">
              <a16:creationId xmlns:a16="http://schemas.microsoft.com/office/drawing/2014/main" id="{B33158E3-84E8-494A-9CA2-23324CC45304}"/>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9" name="テキスト ボックス 218">
          <a:extLst>
            <a:ext uri="{FF2B5EF4-FFF2-40B4-BE49-F238E27FC236}">
              <a16:creationId xmlns:a16="http://schemas.microsoft.com/office/drawing/2014/main" id="{9E2F6059-54AD-436C-83E3-61CD5ECF18A4}"/>
            </a:ext>
          </a:extLst>
        </xdr:cNvPr>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a:extLst>
            <a:ext uri="{FF2B5EF4-FFF2-40B4-BE49-F238E27FC236}">
              <a16:creationId xmlns:a16="http://schemas.microsoft.com/office/drawing/2014/main" id="{15DEE767-3BF0-4EAA-8397-128DA50C5CA3}"/>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1" name="テキスト ボックス 220">
          <a:extLst>
            <a:ext uri="{FF2B5EF4-FFF2-40B4-BE49-F238E27FC236}">
              <a16:creationId xmlns:a16="http://schemas.microsoft.com/office/drawing/2014/main" id="{8B15A1EC-54F7-4038-B404-B33C6D61AB9C}"/>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776918E8-EC88-4F1D-9F79-03773A2E9C41}"/>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E1EE6E2F-A6CD-4229-A94C-FA29EE1D8392}"/>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E3CB2828-AC45-41AA-B2A5-71465AAE6ADB}"/>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25" name="直線コネクタ 224">
          <a:extLst>
            <a:ext uri="{FF2B5EF4-FFF2-40B4-BE49-F238E27FC236}">
              <a16:creationId xmlns:a16="http://schemas.microsoft.com/office/drawing/2014/main" id="{D02977A6-21F9-422A-869D-7016174DF3EE}"/>
            </a:ext>
          </a:extLst>
        </xdr:cNvPr>
        <xdr:cNvCxnSpPr/>
      </xdr:nvCxnSpPr>
      <xdr:spPr>
        <a:xfrm flipV="1">
          <a:off x="9219565" y="9357009"/>
          <a:ext cx="0" cy="14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CD4FFE73-A959-48DF-9CDA-906881D8F8F7}"/>
            </a:ext>
          </a:extLst>
        </xdr:cNvPr>
        <xdr:cNvSpPr txBox="1"/>
      </xdr:nvSpPr>
      <xdr:spPr>
        <a:xfrm>
          <a:off x="9258300" y="1084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27" name="直線コネクタ 226">
          <a:extLst>
            <a:ext uri="{FF2B5EF4-FFF2-40B4-BE49-F238E27FC236}">
              <a16:creationId xmlns:a16="http://schemas.microsoft.com/office/drawing/2014/main" id="{81AFAC53-0298-4194-BB90-9490F63DBDBB}"/>
            </a:ext>
          </a:extLst>
        </xdr:cNvPr>
        <xdr:cNvCxnSpPr/>
      </xdr:nvCxnSpPr>
      <xdr:spPr>
        <a:xfrm>
          <a:off x="9154160" y="10844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650A6E79-7398-4409-8FF4-C0790D56129C}"/>
            </a:ext>
          </a:extLst>
        </xdr:cNvPr>
        <xdr:cNvSpPr txBox="1"/>
      </xdr:nvSpPr>
      <xdr:spPr>
        <a:xfrm>
          <a:off x="9258300" y="913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29" name="直線コネクタ 228">
          <a:extLst>
            <a:ext uri="{FF2B5EF4-FFF2-40B4-BE49-F238E27FC236}">
              <a16:creationId xmlns:a16="http://schemas.microsoft.com/office/drawing/2014/main" id="{68DAD4F8-2E74-4017-A396-D793DE80A670}"/>
            </a:ext>
          </a:extLst>
        </xdr:cNvPr>
        <xdr:cNvCxnSpPr/>
      </xdr:nvCxnSpPr>
      <xdr:spPr>
        <a:xfrm>
          <a:off x="9154160" y="9357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134CA70-3C50-4F16-A42E-1875E8523B5D}"/>
            </a:ext>
          </a:extLst>
        </xdr:cNvPr>
        <xdr:cNvSpPr txBox="1"/>
      </xdr:nvSpPr>
      <xdr:spPr>
        <a:xfrm>
          <a:off x="9258300" y="10307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31" name="フローチャート: 判断 230">
          <a:extLst>
            <a:ext uri="{FF2B5EF4-FFF2-40B4-BE49-F238E27FC236}">
              <a16:creationId xmlns:a16="http://schemas.microsoft.com/office/drawing/2014/main" id="{F880B157-84FA-4A7E-8697-695F75C30D5C}"/>
            </a:ext>
          </a:extLst>
        </xdr:cNvPr>
        <xdr:cNvSpPr/>
      </xdr:nvSpPr>
      <xdr:spPr>
        <a:xfrm>
          <a:off x="9192260" y="10328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36664</xdr:rowOff>
    </xdr:from>
    <xdr:to>
      <xdr:col>50</xdr:col>
      <xdr:colOff>165100</xdr:colOff>
      <xdr:row>61</xdr:row>
      <xdr:rowOff>138264</xdr:rowOff>
    </xdr:to>
    <xdr:sp macro="" textlink="">
      <xdr:nvSpPr>
        <xdr:cNvPr id="232" name="フローチャート: 判断 231">
          <a:extLst>
            <a:ext uri="{FF2B5EF4-FFF2-40B4-BE49-F238E27FC236}">
              <a16:creationId xmlns:a16="http://schemas.microsoft.com/office/drawing/2014/main" id="{4FA3FB5C-9E4E-4D8A-809E-98F524926084}"/>
            </a:ext>
          </a:extLst>
        </xdr:cNvPr>
        <xdr:cNvSpPr/>
      </xdr:nvSpPr>
      <xdr:spPr>
        <a:xfrm>
          <a:off x="8445500" y="1026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51907</xdr:rowOff>
    </xdr:from>
    <xdr:to>
      <xdr:col>46</xdr:col>
      <xdr:colOff>38100</xdr:colOff>
      <xdr:row>61</xdr:row>
      <xdr:rowOff>153507</xdr:rowOff>
    </xdr:to>
    <xdr:sp macro="" textlink="">
      <xdr:nvSpPr>
        <xdr:cNvPr id="233" name="フローチャート: 判断 232">
          <a:extLst>
            <a:ext uri="{FF2B5EF4-FFF2-40B4-BE49-F238E27FC236}">
              <a16:creationId xmlns:a16="http://schemas.microsoft.com/office/drawing/2014/main" id="{ACEF35CC-0045-47E1-A7F3-49F1A8827A27}"/>
            </a:ext>
          </a:extLst>
        </xdr:cNvPr>
        <xdr:cNvSpPr/>
      </xdr:nvSpPr>
      <xdr:spPr>
        <a:xfrm>
          <a:off x="7670800" y="102779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92519</xdr:rowOff>
    </xdr:from>
    <xdr:to>
      <xdr:col>41</xdr:col>
      <xdr:colOff>101600</xdr:colOff>
      <xdr:row>62</xdr:row>
      <xdr:rowOff>22669</xdr:rowOff>
    </xdr:to>
    <xdr:sp macro="" textlink="">
      <xdr:nvSpPr>
        <xdr:cNvPr id="234" name="フローチャート: 判断 233">
          <a:extLst>
            <a:ext uri="{FF2B5EF4-FFF2-40B4-BE49-F238E27FC236}">
              <a16:creationId xmlns:a16="http://schemas.microsoft.com/office/drawing/2014/main" id="{160170A0-2416-4B22-97C5-9877BD84B910}"/>
            </a:ext>
          </a:extLst>
        </xdr:cNvPr>
        <xdr:cNvSpPr/>
      </xdr:nvSpPr>
      <xdr:spPr>
        <a:xfrm>
          <a:off x="6873240" y="103185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144121</xdr:rowOff>
    </xdr:from>
    <xdr:to>
      <xdr:col>36</xdr:col>
      <xdr:colOff>165100</xdr:colOff>
      <xdr:row>62</xdr:row>
      <xdr:rowOff>74271</xdr:rowOff>
    </xdr:to>
    <xdr:sp macro="" textlink="">
      <xdr:nvSpPr>
        <xdr:cNvPr id="235" name="フローチャート: 判断 234">
          <a:extLst>
            <a:ext uri="{FF2B5EF4-FFF2-40B4-BE49-F238E27FC236}">
              <a16:creationId xmlns:a16="http://schemas.microsoft.com/office/drawing/2014/main" id="{6031A91D-A3CC-4B05-8C04-C4705125BE22}"/>
            </a:ext>
          </a:extLst>
        </xdr:cNvPr>
        <xdr:cNvSpPr/>
      </xdr:nvSpPr>
      <xdr:spPr>
        <a:xfrm>
          <a:off x="6098540" y="103701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9F4B371C-ED5B-419A-9F62-2544F1A31405}"/>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ECF36626-C227-43B7-BAD6-172482B2C5EC}"/>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4F171080-6255-4516-97E7-FE8324ABB07E}"/>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1704971-29A3-4B97-B7C7-CBD47380AE3F}"/>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C26B5C1-788C-41EF-BC51-A86021D85A5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61244</xdr:rowOff>
    </xdr:from>
    <xdr:to>
      <xdr:col>55</xdr:col>
      <xdr:colOff>50800</xdr:colOff>
      <xdr:row>61</xdr:row>
      <xdr:rowOff>162844</xdr:rowOff>
    </xdr:to>
    <xdr:sp macro="" textlink="">
      <xdr:nvSpPr>
        <xdr:cNvPr id="241" name="楕円 240">
          <a:extLst>
            <a:ext uri="{FF2B5EF4-FFF2-40B4-BE49-F238E27FC236}">
              <a16:creationId xmlns:a16="http://schemas.microsoft.com/office/drawing/2014/main" id="{853A78D2-18AA-441B-AD30-D2028F1083D9}"/>
            </a:ext>
          </a:extLst>
        </xdr:cNvPr>
        <xdr:cNvSpPr/>
      </xdr:nvSpPr>
      <xdr:spPr>
        <a:xfrm>
          <a:off x="9192260" y="102872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84121</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C7A5466B-4455-47D5-8398-B2EB73099F2E}"/>
            </a:ext>
          </a:extLst>
        </xdr:cNvPr>
        <xdr:cNvSpPr txBox="1"/>
      </xdr:nvSpPr>
      <xdr:spPr>
        <a:xfrm>
          <a:off x="9258300" y="1014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71075</xdr:rowOff>
    </xdr:from>
    <xdr:to>
      <xdr:col>50</xdr:col>
      <xdr:colOff>165100</xdr:colOff>
      <xdr:row>62</xdr:row>
      <xdr:rowOff>1225</xdr:rowOff>
    </xdr:to>
    <xdr:sp macro="" textlink="">
      <xdr:nvSpPr>
        <xdr:cNvPr id="243" name="楕円 242">
          <a:extLst>
            <a:ext uri="{FF2B5EF4-FFF2-40B4-BE49-F238E27FC236}">
              <a16:creationId xmlns:a16="http://schemas.microsoft.com/office/drawing/2014/main" id="{3337B37B-8113-4187-A542-011DA84A115D}"/>
            </a:ext>
          </a:extLst>
        </xdr:cNvPr>
        <xdr:cNvSpPr/>
      </xdr:nvSpPr>
      <xdr:spPr>
        <a:xfrm>
          <a:off x="8445500" y="10297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112044</xdr:rowOff>
    </xdr:from>
    <xdr:to>
      <xdr:col>55</xdr:col>
      <xdr:colOff>0</xdr:colOff>
      <xdr:row>61</xdr:row>
      <xdr:rowOff>121875</xdr:rowOff>
    </xdr:to>
    <xdr:cxnSp macro="">
      <xdr:nvCxnSpPr>
        <xdr:cNvPr id="244" name="直線コネクタ 243">
          <a:extLst>
            <a:ext uri="{FF2B5EF4-FFF2-40B4-BE49-F238E27FC236}">
              <a16:creationId xmlns:a16="http://schemas.microsoft.com/office/drawing/2014/main" id="{E2E2B664-2F22-4DCA-BC64-DC0EDC9E25F7}"/>
            </a:ext>
          </a:extLst>
        </xdr:cNvPr>
        <xdr:cNvCxnSpPr/>
      </xdr:nvCxnSpPr>
      <xdr:spPr>
        <a:xfrm flipV="1">
          <a:off x="8496300" y="10338084"/>
          <a:ext cx="7239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81837</xdr:rowOff>
    </xdr:from>
    <xdr:to>
      <xdr:col>46</xdr:col>
      <xdr:colOff>38100</xdr:colOff>
      <xdr:row>62</xdr:row>
      <xdr:rowOff>11987</xdr:rowOff>
    </xdr:to>
    <xdr:sp macro="" textlink="">
      <xdr:nvSpPr>
        <xdr:cNvPr id="245" name="楕円 244">
          <a:extLst>
            <a:ext uri="{FF2B5EF4-FFF2-40B4-BE49-F238E27FC236}">
              <a16:creationId xmlns:a16="http://schemas.microsoft.com/office/drawing/2014/main" id="{23AC3E6C-BE11-44BA-9761-B564DB45A890}"/>
            </a:ext>
          </a:extLst>
        </xdr:cNvPr>
        <xdr:cNvSpPr/>
      </xdr:nvSpPr>
      <xdr:spPr>
        <a:xfrm>
          <a:off x="7670800" y="103078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121875</xdr:rowOff>
    </xdr:from>
    <xdr:to>
      <xdr:col>50</xdr:col>
      <xdr:colOff>114300</xdr:colOff>
      <xdr:row>61</xdr:row>
      <xdr:rowOff>132637</xdr:rowOff>
    </xdr:to>
    <xdr:cxnSp macro="">
      <xdr:nvCxnSpPr>
        <xdr:cNvPr id="246" name="直線コネクタ 245">
          <a:extLst>
            <a:ext uri="{FF2B5EF4-FFF2-40B4-BE49-F238E27FC236}">
              <a16:creationId xmlns:a16="http://schemas.microsoft.com/office/drawing/2014/main" id="{AE8ADD8A-FCEE-4A23-A67C-0624A5EB91FD}"/>
            </a:ext>
          </a:extLst>
        </xdr:cNvPr>
        <xdr:cNvCxnSpPr/>
      </xdr:nvCxnSpPr>
      <xdr:spPr>
        <a:xfrm flipV="1">
          <a:off x="7713980" y="10347915"/>
          <a:ext cx="782320" cy="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92408</xdr:rowOff>
    </xdr:from>
    <xdr:to>
      <xdr:col>41</xdr:col>
      <xdr:colOff>101600</xdr:colOff>
      <xdr:row>62</xdr:row>
      <xdr:rowOff>22558</xdr:rowOff>
    </xdr:to>
    <xdr:sp macro="" textlink="">
      <xdr:nvSpPr>
        <xdr:cNvPr id="247" name="楕円 246">
          <a:extLst>
            <a:ext uri="{FF2B5EF4-FFF2-40B4-BE49-F238E27FC236}">
              <a16:creationId xmlns:a16="http://schemas.microsoft.com/office/drawing/2014/main" id="{31C71C0C-A995-4D8D-852B-09EB7756A491}"/>
            </a:ext>
          </a:extLst>
        </xdr:cNvPr>
        <xdr:cNvSpPr/>
      </xdr:nvSpPr>
      <xdr:spPr>
        <a:xfrm>
          <a:off x="6873240" y="103184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132637</xdr:rowOff>
    </xdr:from>
    <xdr:to>
      <xdr:col>45</xdr:col>
      <xdr:colOff>177800</xdr:colOff>
      <xdr:row>61</xdr:row>
      <xdr:rowOff>143208</xdr:rowOff>
    </xdr:to>
    <xdr:cxnSp macro="">
      <xdr:nvCxnSpPr>
        <xdr:cNvPr id="248" name="直線コネクタ 247">
          <a:extLst>
            <a:ext uri="{FF2B5EF4-FFF2-40B4-BE49-F238E27FC236}">
              <a16:creationId xmlns:a16="http://schemas.microsoft.com/office/drawing/2014/main" id="{6DC8B494-9A4C-4261-A1D2-7074B84AFB78}"/>
            </a:ext>
          </a:extLst>
        </xdr:cNvPr>
        <xdr:cNvCxnSpPr/>
      </xdr:nvCxnSpPr>
      <xdr:spPr>
        <a:xfrm flipV="1">
          <a:off x="6924040" y="10358677"/>
          <a:ext cx="78994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154791</xdr:rowOff>
    </xdr:from>
    <xdr:ext cx="599010" cy="259045"/>
    <xdr:sp macro="" textlink="">
      <xdr:nvSpPr>
        <xdr:cNvPr id="249" name="n_1aveValue【橋りょう・トンネル】&#10;一人当たり有形固定資産（償却資産）額">
          <a:extLst>
            <a:ext uri="{FF2B5EF4-FFF2-40B4-BE49-F238E27FC236}">
              <a16:creationId xmlns:a16="http://schemas.microsoft.com/office/drawing/2014/main" id="{8B79723E-20F0-41E7-ADE9-21B9E1E6AF94}"/>
            </a:ext>
          </a:extLst>
        </xdr:cNvPr>
        <xdr:cNvSpPr txBox="1"/>
      </xdr:nvSpPr>
      <xdr:spPr>
        <a:xfrm>
          <a:off x="8214575" y="1004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170034</xdr:rowOff>
    </xdr:from>
    <xdr:ext cx="599010" cy="259045"/>
    <xdr:sp macro="" textlink="">
      <xdr:nvSpPr>
        <xdr:cNvPr id="250" name="n_2aveValue【橋りょう・トンネル】&#10;一人当たり有形固定資産（償却資産）額">
          <a:extLst>
            <a:ext uri="{FF2B5EF4-FFF2-40B4-BE49-F238E27FC236}">
              <a16:creationId xmlns:a16="http://schemas.microsoft.com/office/drawing/2014/main" id="{39735E85-7ADC-4ABD-AE3C-13A514E7902C}"/>
            </a:ext>
          </a:extLst>
        </xdr:cNvPr>
        <xdr:cNvSpPr txBox="1"/>
      </xdr:nvSpPr>
      <xdr:spPr>
        <a:xfrm>
          <a:off x="7444955" y="1006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13796</xdr:rowOff>
    </xdr:from>
    <xdr:ext cx="599010" cy="259045"/>
    <xdr:sp macro="" textlink="">
      <xdr:nvSpPr>
        <xdr:cNvPr id="251" name="n_3aveValue【橋りょう・トンネル】&#10;一人当たり有形固定資産（償却資産）額">
          <a:extLst>
            <a:ext uri="{FF2B5EF4-FFF2-40B4-BE49-F238E27FC236}">
              <a16:creationId xmlns:a16="http://schemas.microsoft.com/office/drawing/2014/main" id="{258D2EB0-338C-4534-9A59-E90C77722AEF}"/>
            </a:ext>
          </a:extLst>
        </xdr:cNvPr>
        <xdr:cNvSpPr txBox="1"/>
      </xdr:nvSpPr>
      <xdr:spPr>
        <a:xfrm>
          <a:off x="6670255" y="1040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90798</xdr:rowOff>
    </xdr:from>
    <xdr:ext cx="599010" cy="259045"/>
    <xdr:sp macro="" textlink="">
      <xdr:nvSpPr>
        <xdr:cNvPr id="252" name="n_4aveValue【橋りょう・トンネル】&#10;一人当たり有形固定資産（償却資産）額">
          <a:extLst>
            <a:ext uri="{FF2B5EF4-FFF2-40B4-BE49-F238E27FC236}">
              <a16:creationId xmlns:a16="http://schemas.microsoft.com/office/drawing/2014/main" id="{B3D57512-A17C-4033-9DC9-4547496DB644}"/>
            </a:ext>
          </a:extLst>
        </xdr:cNvPr>
        <xdr:cNvSpPr txBox="1"/>
      </xdr:nvSpPr>
      <xdr:spPr>
        <a:xfrm>
          <a:off x="5872695" y="10149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163802</xdr:rowOff>
    </xdr:from>
    <xdr:ext cx="599010" cy="259045"/>
    <xdr:sp macro="" textlink="">
      <xdr:nvSpPr>
        <xdr:cNvPr id="253" name="n_1mainValue【橋りょう・トンネル】&#10;一人当たり有形固定資産（償却資産）額">
          <a:extLst>
            <a:ext uri="{FF2B5EF4-FFF2-40B4-BE49-F238E27FC236}">
              <a16:creationId xmlns:a16="http://schemas.microsoft.com/office/drawing/2014/main" id="{F8556789-C061-487F-AF18-99692690ACBE}"/>
            </a:ext>
          </a:extLst>
        </xdr:cNvPr>
        <xdr:cNvSpPr txBox="1"/>
      </xdr:nvSpPr>
      <xdr:spPr>
        <a:xfrm>
          <a:off x="8214575" y="1038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3114</xdr:rowOff>
    </xdr:from>
    <xdr:ext cx="599010" cy="259045"/>
    <xdr:sp macro="" textlink="">
      <xdr:nvSpPr>
        <xdr:cNvPr id="254" name="n_2mainValue【橋りょう・トンネル】&#10;一人当たり有形固定資産（償却資産）額">
          <a:extLst>
            <a:ext uri="{FF2B5EF4-FFF2-40B4-BE49-F238E27FC236}">
              <a16:creationId xmlns:a16="http://schemas.microsoft.com/office/drawing/2014/main" id="{F73C478E-02F8-403D-BA8C-7055DEC7D75F}"/>
            </a:ext>
          </a:extLst>
        </xdr:cNvPr>
        <xdr:cNvSpPr txBox="1"/>
      </xdr:nvSpPr>
      <xdr:spPr>
        <a:xfrm>
          <a:off x="7444955" y="1039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39085</xdr:rowOff>
    </xdr:from>
    <xdr:ext cx="599010" cy="259045"/>
    <xdr:sp macro="" textlink="">
      <xdr:nvSpPr>
        <xdr:cNvPr id="255" name="n_3mainValue【橋りょう・トンネル】&#10;一人当たり有形固定資産（償却資産）額">
          <a:extLst>
            <a:ext uri="{FF2B5EF4-FFF2-40B4-BE49-F238E27FC236}">
              <a16:creationId xmlns:a16="http://schemas.microsoft.com/office/drawing/2014/main" id="{172D71EF-2F15-4559-902E-083A5A6DE78A}"/>
            </a:ext>
          </a:extLst>
        </xdr:cNvPr>
        <xdr:cNvSpPr txBox="1"/>
      </xdr:nvSpPr>
      <xdr:spPr>
        <a:xfrm>
          <a:off x="6670255" y="100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4F79945C-7692-47BE-B8E7-52F7F51D4617}"/>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71F9D627-8EBA-4862-9F96-A5D6A9BE0DC8}"/>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DEC28843-2E51-4981-BF90-8B8FFB3591D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BD6E89A2-4F3E-484E-878E-0CEC47321C73}"/>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C5E069CE-FBD7-412F-BE86-F5246E25F8AC}"/>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68A0344E-AFED-4825-A4FA-3BEE1F87E9C8}"/>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3301FC6D-32A8-4302-AC9B-92D7DE68F456}"/>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858942A4-4E24-4647-9989-DF7DED717724}"/>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a:extLst>
            <a:ext uri="{FF2B5EF4-FFF2-40B4-BE49-F238E27FC236}">
              <a16:creationId xmlns:a16="http://schemas.microsoft.com/office/drawing/2014/main" id="{0AB3ABBE-5680-4109-8284-96C04843DF17}"/>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a:extLst>
            <a:ext uri="{FF2B5EF4-FFF2-40B4-BE49-F238E27FC236}">
              <a16:creationId xmlns:a16="http://schemas.microsoft.com/office/drawing/2014/main" id="{AEFA7708-9DDB-4FC2-B772-3723099DCD2C}"/>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a:extLst>
            <a:ext uri="{FF2B5EF4-FFF2-40B4-BE49-F238E27FC236}">
              <a16:creationId xmlns:a16="http://schemas.microsoft.com/office/drawing/2014/main" id="{EE869B3E-E802-4FE1-9DC6-6F6340FBBF82}"/>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a:extLst>
            <a:ext uri="{FF2B5EF4-FFF2-40B4-BE49-F238E27FC236}">
              <a16:creationId xmlns:a16="http://schemas.microsoft.com/office/drawing/2014/main" id="{E21206F7-DE1E-4A6B-8CD0-F964221E0B83}"/>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C085651B-D0BA-4765-A8EC-5D819C1C8E5F}"/>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a:extLst>
            <a:ext uri="{FF2B5EF4-FFF2-40B4-BE49-F238E27FC236}">
              <a16:creationId xmlns:a16="http://schemas.microsoft.com/office/drawing/2014/main" id="{3BBCC3F1-AA9A-4CD7-9A89-ED6423FA3733}"/>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a:extLst>
            <a:ext uri="{FF2B5EF4-FFF2-40B4-BE49-F238E27FC236}">
              <a16:creationId xmlns:a16="http://schemas.microsoft.com/office/drawing/2014/main" id="{FBBE487F-236C-4865-8BD8-91818ED5D104}"/>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a:extLst>
            <a:ext uri="{FF2B5EF4-FFF2-40B4-BE49-F238E27FC236}">
              <a16:creationId xmlns:a16="http://schemas.microsoft.com/office/drawing/2014/main" id="{A95DE80B-B55E-48F8-923F-AA93E231E05D}"/>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a:extLst>
            <a:ext uri="{FF2B5EF4-FFF2-40B4-BE49-F238E27FC236}">
              <a16:creationId xmlns:a16="http://schemas.microsoft.com/office/drawing/2014/main" id="{5F99B49B-2A20-4E52-8AB3-1C3866336D48}"/>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a:extLst>
            <a:ext uri="{FF2B5EF4-FFF2-40B4-BE49-F238E27FC236}">
              <a16:creationId xmlns:a16="http://schemas.microsoft.com/office/drawing/2014/main" id="{B4EBE9FE-2A64-4267-8136-5F761211E52B}"/>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a:extLst>
            <a:ext uri="{FF2B5EF4-FFF2-40B4-BE49-F238E27FC236}">
              <a16:creationId xmlns:a16="http://schemas.microsoft.com/office/drawing/2014/main" id="{A3E9E687-D0A4-4B35-9932-70FD2F8D3B59}"/>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a:extLst>
            <a:ext uri="{FF2B5EF4-FFF2-40B4-BE49-F238E27FC236}">
              <a16:creationId xmlns:a16="http://schemas.microsoft.com/office/drawing/2014/main" id="{4885B7EF-C59A-4911-A019-7DBD5D63CDB5}"/>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a:extLst>
            <a:ext uri="{FF2B5EF4-FFF2-40B4-BE49-F238E27FC236}">
              <a16:creationId xmlns:a16="http://schemas.microsoft.com/office/drawing/2014/main" id="{F1036B55-6E31-437E-8785-3E29BF07B966}"/>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DC2847D7-AA56-4461-8ABA-BCCC4B856ECF}"/>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a:extLst>
            <a:ext uri="{FF2B5EF4-FFF2-40B4-BE49-F238E27FC236}">
              <a16:creationId xmlns:a16="http://schemas.microsoft.com/office/drawing/2014/main" id="{4A6619E9-6423-4952-848C-421CFFAED4C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公営住宅】&#10;有形固定資産減価償却率グラフ枠">
          <a:extLst>
            <a:ext uri="{FF2B5EF4-FFF2-40B4-BE49-F238E27FC236}">
              <a16:creationId xmlns:a16="http://schemas.microsoft.com/office/drawing/2014/main" id="{69346313-192F-4536-B4D0-2C37B0C79E5F}"/>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80" name="直線コネクタ 279">
          <a:extLst>
            <a:ext uri="{FF2B5EF4-FFF2-40B4-BE49-F238E27FC236}">
              <a16:creationId xmlns:a16="http://schemas.microsoft.com/office/drawing/2014/main" id="{821C1504-15A0-4FF7-9C28-AE396BA4BE12}"/>
            </a:ext>
          </a:extLst>
        </xdr:cNvPr>
        <xdr:cNvCxnSpPr/>
      </xdr:nvCxnSpPr>
      <xdr:spPr>
        <a:xfrm flipV="1">
          <a:off x="4086225" y="1302448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81" name="【公営住宅】&#10;有形固定資産減価償却率最小値テキスト">
          <a:extLst>
            <a:ext uri="{FF2B5EF4-FFF2-40B4-BE49-F238E27FC236}">
              <a16:creationId xmlns:a16="http://schemas.microsoft.com/office/drawing/2014/main" id="{6732B441-353F-47DB-A549-5B11C633FB19}"/>
            </a:ext>
          </a:extLst>
        </xdr:cNvPr>
        <xdr:cNvSpPr txBox="1"/>
      </xdr:nvSpPr>
      <xdr:spPr>
        <a:xfrm>
          <a:off x="4124960" y="1449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82" name="直線コネクタ 281">
          <a:extLst>
            <a:ext uri="{FF2B5EF4-FFF2-40B4-BE49-F238E27FC236}">
              <a16:creationId xmlns:a16="http://schemas.microsoft.com/office/drawing/2014/main" id="{230534DD-800C-487B-831F-BFFC6F17D5C5}"/>
            </a:ext>
          </a:extLst>
        </xdr:cNvPr>
        <xdr:cNvCxnSpPr/>
      </xdr:nvCxnSpPr>
      <xdr:spPr>
        <a:xfrm>
          <a:off x="4020820" y="14491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83" name="【公営住宅】&#10;有形固定資産減価償却率最大値テキスト">
          <a:extLst>
            <a:ext uri="{FF2B5EF4-FFF2-40B4-BE49-F238E27FC236}">
              <a16:creationId xmlns:a16="http://schemas.microsoft.com/office/drawing/2014/main" id="{413F3F04-CBF6-40ED-ACEF-98AB026A2740}"/>
            </a:ext>
          </a:extLst>
        </xdr:cNvPr>
        <xdr:cNvSpPr txBox="1"/>
      </xdr:nvSpPr>
      <xdr:spPr>
        <a:xfrm>
          <a:off x="4124960" y="12803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84" name="直線コネクタ 283">
          <a:extLst>
            <a:ext uri="{FF2B5EF4-FFF2-40B4-BE49-F238E27FC236}">
              <a16:creationId xmlns:a16="http://schemas.microsoft.com/office/drawing/2014/main" id="{0656FCBF-F265-4F04-BE26-0B8A884B0BE6}"/>
            </a:ext>
          </a:extLst>
        </xdr:cNvPr>
        <xdr:cNvCxnSpPr/>
      </xdr:nvCxnSpPr>
      <xdr:spPr>
        <a:xfrm>
          <a:off x="4020820" y="130244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85" name="【公営住宅】&#10;有形固定資産減価償却率平均値テキスト">
          <a:extLst>
            <a:ext uri="{FF2B5EF4-FFF2-40B4-BE49-F238E27FC236}">
              <a16:creationId xmlns:a16="http://schemas.microsoft.com/office/drawing/2014/main" id="{A7D99010-4CAF-438D-ACF3-1666A911E4AB}"/>
            </a:ext>
          </a:extLst>
        </xdr:cNvPr>
        <xdr:cNvSpPr txBox="1"/>
      </xdr:nvSpPr>
      <xdr:spPr>
        <a:xfrm>
          <a:off x="4124960" y="13665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86" name="フローチャート: 判断 285">
          <a:extLst>
            <a:ext uri="{FF2B5EF4-FFF2-40B4-BE49-F238E27FC236}">
              <a16:creationId xmlns:a16="http://schemas.microsoft.com/office/drawing/2014/main" id="{BD751EC1-3568-400F-8389-7DE59E67BE4B}"/>
            </a:ext>
          </a:extLst>
        </xdr:cNvPr>
        <xdr:cNvSpPr/>
      </xdr:nvSpPr>
      <xdr:spPr>
        <a:xfrm>
          <a:off x="403606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87" name="フローチャート: 判断 286">
          <a:extLst>
            <a:ext uri="{FF2B5EF4-FFF2-40B4-BE49-F238E27FC236}">
              <a16:creationId xmlns:a16="http://schemas.microsoft.com/office/drawing/2014/main" id="{0218925C-0AEF-494C-9844-95B5C538E6E0}"/>
            </a:ext>
          </a:extLst>
        </xdr:cNvPr>
        <xdr:cNvSpPr/>
      </xdr:nvSpPr>
      <xdr:spPr>
        <a:xfrm>
          <a:off x="3312160" y="1389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88" name="フローチャート: 判断 287">
          <a:extLst>
            <a:ext uri="{FF2B5EF4-FFF2-40B4-BE49-F238E27FC236}">
              <a16:creationId xmlns:a16="http://schemas.microsoft.com/office/drawing/2014/main" id="{187E9F65-E0F8-4B99-B327-D2E61EE8B864}"/>
            </a:ext>
          </a:extLst>
        </xdr:cNvPr>
        <xdr:cNvSpPr/>
      </xdr:nvSpPr>
      <xdr:spPr>
        <a:xfrm>
          <a:off x="2514600" y="13878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6350</xdr:rowOff>
    </xdr:from>
    <xdr:to>
      <xdr:col>10</xdr:col>
      <xdr:colOff>165100</xdr:colOff>
      <xdr:row>83</xdr:row>
      <xdr:rowOff>107950</xdr:rowOff>
    </xdr:to>
    <xdr:sp macro="" textlink="">
      <xdr:nvSpPr>
        <xdr:cNvPr id="289" name="フローチャート: 判断 288">
          <a:extLst>
            <a:ext uri="{FF2B5EF4-FFF2-40B4-BE49-F238E27FC236}">
              <a16:creationId xmlns:a16="http://schemas.microsoft.com/office/drawing/2014/main" id="{4666C086-BC3A-4CBC-A048-0FB2EBBF2F1D}"/>
            </a:ext>
          </a:extLst>
        </xdr:cNvPr>
        <xdr:cNvSpPr/>
      </xdr:nvSpPr>
      <xdr:spPr>
        <a:xfrm>
          <a:off x="17399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147320</xdr:rowOff>
    </xdr:from>
    <xdr:to>
      <xdr:col>6</xdr:col>
      <xdr:colOff>38100</xdr:colOff>
      <xdr:row>83</xdr:row>
      <xdr:rowOff>77470</xdr:rowOff>
    </xdr:to>
    <xdr:sp macro="" textlink="">
      <xdr:nvSpPr>
        <xdr:cNvPr id="290" name="フローチャート: 判断 289">
          <a:extLst>
            <a:ext uri="{FF2B5EF4-FFF2-40B4-BE49-F238E27FC236}">
              <a16:creationId xmlns:a16="http://schemas.microsoft.com/office/drawing/2014/main" id="{F8743896-F5D2-4B4B-90FC-2C0E8B7BEE25}"/>
            </a:ext>
          </a:extLst>
        </xdr:cNvPr>
        <xdr:cNvSpPr/>
      </xdr:nvSpPr>
      <xdr:spPr>
        <a:xfrm>
          <a:off x="965200" y="1389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3CAD33ED-E9CF-43A1-A0C1-B7F9153F4ECC}"/>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CD0DFEF4-59AF-4A98-BFCB-1B1F2A0B7E56}"/>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C1066B6A-1933-474B-96B1-B77E8BED3F1A}"/>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7F5EA8D4-7375-4474-A0C8-B9C9DCACC64F}"/>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06535FB-E764-4AE5-B0A8-3780F0CBD438}"/>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67311</xdr:rowOff>
    </xdr:from>
    <xdr:to>
      <xdr:col>24</xdr:col>
      <xdr:colOff>114300</xdr:colOff>
      <xdr:row>85</xdr:row>
      <xdr:rowOff>168911</xdr:rowOff>
    </xdr:to>
    <xdr:sp macro="" textlink="">
      <xdr:nvSpPr>
        <xdr:cNvPr id="296" name="楕円 295">
          <a:extLst>
            <a:ext uri="{FF2B5EF4-FFF2-40B4-BE49-F238E27FC236}">
              <a16:creationId xmlns:a16="http://schemas.microsoft.com/office/drawing/2014/main" id="{453A35D7-7DC0-4E4E-B35F-8671DAEAFF13}"/>
            </a:ext>
          </a:extLst>
        </xdr:cNvPr>
        <xdr:cNvSpPr/>
      </xdr:nvSpPr>
      <xdr:spPr>
        <a:xfrm>
          <a:off x="403606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45738</xdr:rowOff>
    </xdr:from>
    <xdr:ext cx="405111" cy="259045"/>
    <xdr:sp macro="" textlink="">
      <xdr:nvSpPr>
        <xdr:cNvPr id="297" name="【公営住宅】&#10;有形固定資産減価償却率該当値テキスト">
          <a:extLst>
            <a:ext uri="{FF2B5EF4-FFF2-40B4-BE49-F238E27FC236}">
              <a16:creationId xmlns:a16="http://schemas.microsoft.com/office/drawing/2014/main" id="{9E86408F-7F7E-48CD-AAF4-CCC3AC1DC4C1}"/>
            </a:ext>
          </a:extLst>
        </xdr:cNvPr>
        <xdr:cNvSpPr txBox="1"/>
      </xdr:nvSpPr>
      <xdr:spPr>
        <a:xfrm>
          <a:off x="4124960"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52070</xdr:rowOff>
    </xdr:from>
    <xdr:to>
      <xdr:col>20</xdr:col>
      <xdr:colOff>38100</xdr:colOff>
      <xdr:row>85</xdr:row>
      <xdr:rowOff>153670</xdr:rowOff>
    </xdr:to>
    <xdr:sp macro="" textlink="">
      <xdr:nvSpPr>
        <xdr:cNvPr id="298" name="楕円 297">
          <a:extLst>
            <a:ext uri="{FF2B5EF4-FFF2-40B4-BE49-F238E27FC236}">
              <a16:creationId xmlns:a16="http://schemas.microsoft.com/office/drawing/2014/main" id="{397DCA09-F561-4EA5-BB65-32E3D0219E46}"/>
            </a:ext>
          </a:extLst>
        </xdr:cNvPr>
        <xdr:cNvSpPr/>
      </xdr:nvSpPr>
      <xdr:spPr>
        <a:xfrm>
          <a:off x="3312160" y="14301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102870</xdr:rowOff>
    </xdr:from>
    <xdr:to>
      <xdr:col>24</xdr:col>
      <xdr:colOff>63500</xdr:colOff>
      <xdr:row>85</xdr:row>
      <xdr:rowOff>118111</xdr:rowOff>
    </xdr:to>
    <xdr:cxnSp macro="">
      <xdr:nvCxnSpPr>
        <xdr:cNvPr id="299" name="直線コネクタ 298">
          <a:extLst>
            <a:ext uri="{FF2B5EF4-FFF2-40B4-BE49-F238E27FC236}">
              <a16:creationId xmlns:a16="http://schemas.microsoft.com/office/drawing/2014/main" id="{601FA36D-183E-4B9A-B5F4-F1190E04544A}"/>
            </a:ext>
          </a:extLst>
        </xdr:cNvPr>
        <xdr:cNvCxnSpPr/>
      </xdr:nvCxnSpPr>
      <xdr:spPr>
        <a:xfrm>
          <a:off x="3355340" y="14352270"/>
          <a:ext cx="73152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38736</xdr:rowOff>
    </xdr:from>
    <xdr:to>
      <xdr:col>15</xdr:col>
      <xdr:colOff>101600</xdr:colOff>
      <xdr:row>85</xdr:row>
      <xdr:rowOff>140336</xdr:rowOff>
    </xdr:to>
    <xdr:sp macro="" textlink="">
      <xdr:nvSpPr>
        <xdr:cNvPr id="300" name="楕円 299">
          <a:extLst>
            <a:ext uri="{FF2B5EF4-FFF2-40B4-BE49-F238E27FC236}">
              <a16:creationId xmlns:a16="http://schemas.microsoft.com/office/drawing/2014/main" id="{6D4427D1-78C7-4A46-84CA-32621D32F127}"/>
            </a:ext>
          </a:extLst>
        </xdr:cNvPr>
        <xdr:cNvSpPr/>
      </xdr:nvSpPr>
      <xdr:spPr>
        <a:xfrm>
          <a:off x="25146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89536</xdr:rowOff>
    </xdr:from>
    <xdr:to>
      <xdr:col>19</xdr:col>
      <xdr:colOff>177800</xdr:colOff>
      <xdr:row>85</xdr:row>
      <xdr:rowOff>102870</xdr:rowOff>
    </xdr:to>
    <xdr:cxnSp macro="">
      <xdr:nvCxnSpPr>
        <xdr:cNvPr id="301" name="直線コネクタ 300">
          <a:extLst>
            <a:ext uri="{FF2B5EF4-FFF2-40B4-BE49-F238E27FC236}">
              <a16:creationId xmlns:a16="http://schemas.microsoft.com/office/drawing/2014/main" id="{659370A7-7B47-4B2F-91B5-E2DC2F75CEAC}"/>
            </a:ext>
          </a:extLst>
        </xdr:cNvPr>
        <xdr:cNvCxnSpPr/>
      </xdr:nvCxnSpPr>
      <xdr:spPr>
        <a:xfrm>
          <a:off x="2565400" y="14338936"/>
          <a:ext cx="78994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25400</xdr:rowOff>
    </xdr:from>
    <xdr:to>
      <xdr:col>10</xdr:col>
      <xdr:colOff>165100</xdr:colOff>
      <xdr:row>85</xdr:row>
      <xdr:rowOff>127000</xdr:rowOff>
    </xdr:to>
    <xdr:sp macro="" textlink="">
      <xdr:nvSpPr>
        <xdr:cNvPr id="302" name="楕円 301">
          <a:extLst>
            <a:ext uri="{FF2B5EF4-FFF2-40B4-BE49-F238E27FC236}">
              <a16:creationId xmlns:a16="http://schemas.microsoft.com/office/drawing/2014/main" id="{B61864EC-4917-4AB7-9067-3A202765A5E2}"/>
            </a:ext>
          </a:extLst>
        </xdr:cNvPr>
        <xdr:cNvSpPr/>
      </xdr:nvSpPr>
      <xdr:spPr>
        <a:xfrm>
          <a:off x="17399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76200</xdr:rowOff>
    </xdr:from>
    <xdr:to>
      <xdr:col>15</xdr:col>
      <xdr:colOff>50800</xdr:colOff>
      <xdr:row>85</xdr:row>
      <xdr:rowOff>89536</xdr:rowOff>
    </xdr:to>
    <xdr:cxnSp macro="">
      <xdr:nvCxnSpPr>
        <xdr:cNvPr id="303" name="直線コネクタ 302">
          <a:extLst>
            <a:ext uri="{FF2B5EF4-FFF2-40B4-BE49-F238E27FC236}">
              <a16:creationId xmlns:a16="http://schemas.microsoft.com/office/drawing/2014/main" id="{16C6CD0B-681F-460C-AF58-53428347DB64}"/>
            </a:ext>
          </a:extLst>
        </xdr:cNvPr>
        <xdr:cNvCxnSpPr/>
      </xdr:nvCxnSpPr>
      <xdr:spPr>
        <a:xfrm>
          <a:off x="1790700" y="14325600"/>
          <a:ext cx="7747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93997</xdr:rowOff>
    </xdr:from>
    <xdr:ext cx="405111" cy="259045"/>
    <xdr:sp macro="" textlink="">
      <xdr:nvSpPr>
        <xdr:cNvPr id="304" name="n_1aveValue【公営住宅】&#10;有形固定資産減価償却率">
          <a:extLst>
            <a:ext uri="{FF2B5EF4-FFF2-40B4-BE49-F238E27FC236}">
              <a16:creationId xmlns:a16="http://schemas.microsoft.com/office/drawing/2014/main" id="{BEF6B33B-474E-4C9F-B454-98A755667F12}"/>
            </a:ext>
          </a:extLst>
        </xdr:cNvPr>
        <xdr:cNvSpPr txBox="1"/>
      </xdr:nvSpPr>
      <xdr:spPr>
        <a:xfrm>
          <a:off x="3170564" y="1367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05" name="n_2aveValue【公営住宅】&#10;有形固定資産減価償却率">
          <a:extLst>
            <a:ext uri="{FF2B5EF4-FFF2-40B4-BE49-F238E27FC236}">
              <a16:creationId xmlns:a16="http://schemas.microsoft.com/office/drawing/2014/main" id="{AA7790BF-C87E-40AF-953C-9D36C7E290B0}"/>
            </a:ext>
          </a:extLst>
        </xdr:cNvPr>
        <xdr:cNvSpPr txBox="1"/>
      </xdr:nvSpPr>
      <xdr:spPr>
        <a:xfrm>
          <a:off x="238570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124477</xdr:rowOff>
    </xdr:from>
    <xdr:ext cx="405111" cy="259045"/>
    <xdr:sp macro="" textlink="">
      <xdr:nvSpPr>
        <xdr:cNvPr id="306" name="n_3aveValue【公営住宅】&#10;有形固定資産減価償却率">
          <a:extLst>
            <a:ext uri="{FF2B5EF4-FFF2-40B4-BE49-F238E27FC236}">
              <a16:creationId xmlns:a16="http://schemas.microsoft.com/office/drawing/2014/main" id="{C626AC6A-27F2-43CB-AE79-DC0399816F3D}"/>
            </a:ext>
          </a:extLst>
        </xdr:cNvPr>
        <xdr:cNvSpPr txBox="1"/>
      </xdr:nvSpPr>
      <xdr:spPr>
        <a:xfrm>
          <a:off x="1611004" y="1370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93997</xdr:rowOff>
    </xdr:from>
    <xdr:ext cx="405111" cy="259045"/>
    <xdr:sp macro="" textlink="">
      <xdr:nvSpPr>
        <xdr:cNvPr id="307" name="n_4aveValue【公営住宅】&#10;有形固定資産減価償却率">
          <a:extLst>
            <a:ext uri="{FF2B5EF4-FFF2-40B4-BE49-F238E27FC236}">
              <a16:creationId xmlns:a16="http://schemas.microsoft.com/office/drawing/2014/main" id="{9A0188A8-3495-4602-A796-1352CCF0C88A}"/>
            </a:ext>
          </a:extLst>
        </xdr:cNvPr>
        <xdr:cNvSpPr txBox="1"/>
      </xdr:nvSpPr>
      <xdr:spPr>
        <a:xfrm>
          <a:off x="836304" y="1367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144797</xdr:rowOff>
    </xdr:from>
    <xdr:ext cx="405111" cy="259045"/>
    <xdr:sp macro="" textlink="">
      <xdr:nvSpPr>
        <xdr:cNvPr id="308" name="n_1mainValue【公営住宅】&#10;有形固定資産減価償却率">
          <a:extLst>
            <a:ext uri="{FF2B5EF4-FFF2-40B4-BE49-F238E27FC236}">
              <a16:creationId xmlns:a16="http://schemas.microsoft.com/office/drawing/2014/main" id="{E8EF192C-213D-40DD-82A3-3C6F4D21C1B5}"/>
            </a:ext>
          </a:extLst>
        </xdr:cNvPr>
        <xdr:cNvSpPr txBox="1"/>
      </xdr:nvSpPr>
      <xdr:spPr>
        <a:xfrm>
          <a:off x="317056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131463</xdr:rowOff>
    </xdr:from>
    <xdr:ext cx="405111" cy="259045"/>
    <xdr:sp macro="" textlink="">
      <xdr:nvSpPr>
        <xdr:cNvPr id="309" name="n_2mainValue【公営住宅】&#10;有形固定資産減価償却率">
          <a:extLst>
            <a:ext uri="{FF2B5EF4-FFF2-40B4-BE49-F238E27FC236}">
              <a16:creationId xmlns:a16="http://schemas.microsoft.com/office/drawing/2014/main" id="{723711FA-B161-442E-8E0A-899AF0DCB833}"/>
            </a:ext>
          </a:extLst>
        </xdr:cNvPr>
        <xdr:cNvSpPr txBox="1"/>
      </xdr:nvSpPr>
      <xdr:spPr>
        <a:xfrm>
          <a:off x="238570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118127</xdr:rowOff>
    </xdr:from>
    <xdr:ext cx="405111" cy="259045"/>
    <xdr:sp macro="" textlink="">
      <xdr:nvSpPr>
        <xdr:cNvPr id="310" name="n_3mainValue【公営住宅】&#10;有形固定資産減価償却率">
          <a:extLst>
            <a:ext uri="{FF2B5EF4-FFF2-40B4-BE49-F238E27FC236}">
              <a16:creationId xmlns:a16="http://schemas.microsoft.com/office/drawing/2014/main" id="{BD7A638F-C6E3-49CE-B40B-D009E97646EB}"/>
            </a:ext>
          </a:extLst>
        </xdr:cNvPr>
        <xdr:cNvSpPr txBox="1"/>
      </xdr:nvSpPr>
      <xdr:spPr>
        <a:xfrm>
          <a:off x="161100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a:extLst>
            <a:ext uri="{FF2B5EF4-FFF2-40B4-BE49-F238E27FC236}">
              <a16:creationId xmlns:a16="http://schemas.microsoft.com/office/drawing/2014/main" id="{94C40A5D-1470-4590-90E9-B95D61C45CE6}"/>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a:extLst>
            <a:ext uri="{FF2B5EF4-FFF2-40B4-BE49-F238E27FC236}">
              <a16:creationId xmlns:a16="http://schemas.microsoft.com/office/drawing/2014/main" id="{A8956C44-CF02-4026-ADED-F56441ABFAAA}"/>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a:extLst>
            <a:ext uri="{FF2B5EF4-FFF2-40B4-BE49-F238E27FC236}">
              <a16:creationId xmlns:a16="http://schemas.microsoft.com/office/drawing/2014/main" id="{3687E179-6E1F-4EC3-AEF7-41C736D91E1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a:extLst>
            <a:ext uri="{FF2B5EF4-FFF2-40B4-BE49-F238E27FC236}">
              <a16:creationId xmlns:a16="http://schemas.microsoft.com/office/drawing/2014/main" id="{451F4CCA-DF67-4AB6-9139-8A3C6B88DFF3}"/>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a:extLst>
            <a:ext uri="{FF2B5EF4-FFF2-40B4-BE49-F238E27FC236}">
              <a16:creationId xmlns:a16="http://schemas.microsoft.com/office/drawing/2014/main" id="{6CDECDB3-9E6A-4D1F-B7E0-9B6E47B9F772}"/>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a:extLst>
            <a:ext uri="{FF2B5EF4-FFF2-40B4-BE49-F238E27FC236}">
              <a16:creationId xmlns:a16="http://schemas.microsoft.com/office/drawing/2014/main" id="{E2BCDFDF-9A49-4C14-94A3-56E82190501C}"/>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a:extLst>
            <a:ext uri="{FF2B5EF4-FFF2-40B4-BE49-F238E27FC236}">
              <a16:creationId xmlns:a16="http://schemas.microsoft.com/office/drawing/2014/main" id="{F7FD9487-46AD-4F34-9C3E-0442CEFE6DD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a:extLst>
            <a:ext uri="{FF2B5EF4-FFF2-40B4-BE49-F238E27FC236}">
              <a16:creationId xmlns:a16="http://schemas.microsoft.com/office/drawing/2014/main" id="{36C8CB68-AECD-45B9-859C-12B9DAEB44D2}"/>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a:extLst>
            <a:ext uri="{FF2B5EF4-FFF2-40B4-BE49-F238E27FC236}">
              <a16:creationId xmlns:a16="http://schemas.microsoft.com/office/drawing/2014/main" id="{363CCCED-BAA9-4E81-A9A5-30A964787E27}"/>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a:extLst>
            <a:ext uri="{FF2B5EF4-FFF2-40B4-BE49-F238E27FC236}">
              <a16:creationId xmlns:a16="http://schemas.microsoft.com/office/drawing/2014/main" id="{CB20D13F-166C-4FF8-833A-ECCA5821A143}"/>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1" name="直線コネクタ 320">
          <a:extLst>
            <a:ext uri="{FF2B5EF4-FFF2-40B4-BE49-F238E27FC236}">
              <a16:creationId xmlns:a16="http://schemas.microsoft.com/office/drawing/2014/main" id="{50B4CB81-901A-4726-9A30-E58B21B2D7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2" name="テキスト ボックス 321">
          <a:extLst>
            <a:ext uri="{FF2B5EF4-FFF2-40B4-BE49-F238E27FC236}">
              <a16:creationId xmlns:a16="http://schemas.microsoft.com/office/drawing/2014/main" id="{8D6F28C4-0B12-43F2-8A87-6D936AF732A3}"/>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3" name="直線コネクタ 322">
          <a:extLst>
            <a:ext uri="{FF2B5EF4-FFF2-40B4-BE49-F238E27FC236}">
              <a16:creationId xmlns:a16="http://schemas.microsoft.com/office/drawing/2014/main" id="{68D792E8-FBB4-4C53-8DD6-99B71195879D}"/>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4" name="テキスト ボックス 323">
          <a:extLst>
            <a:ext uri="{FF2B5EF4-FFF2-40B4-BE49-F238E27FC236}">
              <a16:creationId xmlns:a16="http://schemas.microsoft.com/office/drawing/2014/main" id="{8B87C7F0-398C-4FF9-9FD0-FE222B77DDD9}"/>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5" name="直線コネクタ 324">
          <a:extLst>
            <a:ext uri="{FF2B5EF4-FFF2-40B4-BE49-F238E27FC236}">
              <a16:creationId xmlns:a16="http://schemas.microsoft.com/office/drawing/2014/main" id="{20DA4C6A-DD26-48DA-B2C2-28BD9911888C}"/>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6" name="テキスト ボックス 325">
          <a:extLst>
            <a:ext uri="{FF2B5EF4-FFF2-40B4-BE49-F238E27FC236}">
              <a16:creationId xmlns:a16="http://schemas.microsoft.com/office/drawing/2014/main" id="{F2733661-89BE-4749-A4C0-B68343EEB347}"/>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7" name="直線コネクタ 326">
          <a:extLst>
            <a:ext uri="{FF2B5EF4-FFF2-40B4-BE49-F238E27FC236}">
              <a16:creationId xmlns:a16="http://schemas.microsoft.com/office/drawing/2014/main" id="{C9D5447C-08CF-410F-BB3F-B831D40306CD}"/>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8" name="テキスト ボックス 327">
          <a:extLst>
            <a:ext uri="{FF2B5EF4-FFF2-40B4-BE49-F238E27FC236}">
              <a16:creationId xmlns:a16="http://schemas.microsoft.com/office/drawing/2014/main" id="{EF753B87-1791-4002-85EF-2ECB41C3DEE6}"/>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9" name="直線コネクタ 328">
          <a:extLst>
            <a:ext uri="{FF2B5EF4-FFF2-40B4-BE49-F238E27FC236}">
              <a16:creationId xmlns:a16="http://schemas.microsoft.com/office/drawing/2014/main" id="{96CA0231-7D18-4841-B79C-CDE31334DB48}"/>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0" name="テキスト ボックス 329">
          <a:extLst>
            <a:ext uri="{FF2B5EF4-FFF2-40B4-BE49-F238E27FC236}">
              <a16:creationId xmlns:a16="http://schemas.microsoft.com/office/drawing/2014/main" id="{9D302C6A-AEC7-45EB-8D22-EA5F9CEC31B1}"/>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a:extLst>
            <a:ext uri="{FF2B5EF4-FFF2-40B4-BE49-F238E27FC236}">
              <a16:creationId xmlns:a16="http://schemas.microsoft.com/office/drawing/2014/main" id="{BB2EE370-01EF-4F44-9EBF-20AD64B2F203}"/>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a:extLst>
            <a:ext uri="{FF2B5EF4-FFF2-40B4-BE49-F238E27FC236}">
              <a16:creationId xmlns:a16="http://schemas.microsoft.com/office/drawing/2014/main" id="{C6ACED6E-4B90-4442-B8ED-F51636EDBA4D}"/>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a:extLst>
            <a:ext uri="{FF2B5EF4-FFF2-40B4-BE49-F238E27FC236}">
              <a16:creationId xmlns:a16="http://schemas.microsoft.com/office/drawing/2014/main" id="{1BFFF9E9-7EDE-4727-9F70-D9E621A3A803}"/>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34" name="直線コネクタ 333">
          <a:extLst>
            <a:ext uri="{FF2B5EF4-FFF2-40B4-BE49-F238E27FC236}">
              <a16:creationId xmlns:a16="http://schemas.microsoft.com/office/drawing/2014/main" id="{5A410691-D0D1-4205-A6EB-ED52E4F1AEAF}"/>
            </a:ext>
          </a:extLst>
        </xdr:cNvPr>
        <xdr:cNvCxnSpPr/>
      </xdr:nvCxnSpPr>
      <xdr:spPr>
        <a:xfrm flipV="1">
          <a:off x="9219565" y="13039725"/>
          <a:ext cx="0" cy="1459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35" name="【公営住宅】&#10;一人当たり面積最小値テキスト">
          <a:extLst>
            <a:ext uri="{FF2B5EF4-FFF2-40B4-BE49-F238E27FC236}">
              <a16:creationId xmlns:a16="http://schemas.microsoft.com/office/drawing/2014/main" id="{4D316270-7806-4AF3-B508-2FE891767220}"/>
            </a:ext>
          </a:extLst>
        </xdr:cNvPr>
        <xdr:cNvSpPr txBox="1"/>
      </xdr:nvSpPr>
      <xdr:spPr>
        <a:xfrm>
          <a:off x="9258300" y="1450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36" name="直線コネクタ 335">
          <a:extLst>
            <a:ext uri="{FF2B5EF4-FFF2-40B4-BE49-F238E27FC236}">
              <a16:creationId xmlns:a16="http://schemas.microsoft.com/office/drawing/2014/main" id="{3CF14D88-A4B0-4665-B9A8-0A4A1A4A4637}"/>
            </a:ext>
          </a:extLst>
        </xdr:cNvPr>
        <xdr:cNvCxnSpPr/>
      </xdr:nvCxnSpPr>
      <xdr:spPr>
        <a:xfrm>
          <a:off x="9154160" y="144993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37" name="【公営住宅】&#10;一人当たり面積最大値テキスト">
          <a:extLst>
            <a:ext uri="{FF2B5EF4-FFF2-40B4-BE49-F238E27FC236}">
              <a16:creationId xmlns:a16="http://schemas.microsoft.com/office/drawing/2014/main" id="{B05F8FE1-790D-46AA-B5D8-1FDA18C0F1DC}"/>
            </a:ext>
          </a:extLst>
        </xdr:cNvPr>
        <xdr:cNvSpPr txBox="1"/>
      </xdr:nvSpPr>
      <xdr:spPr>
        <a:xfrm>
          <a:off x="9258300"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38" name="直線コネクタ 337">
          <a:extLst>
            <a:ext uri="{FF2B5EF4-FFF2-40B4-BE49-F238E27FC236}">
              <a16:creationId xmlns:a16="http://schemas.microsoft.com/office/drawing/2014/main" id="{55C1F0FE-6AC6-44BC-AB23-6C67A1E0C388}"/>
            </a:ext>
          </a:extLst>
        </xdr:cNvPr>
        <xdr:cNvCxnSpPr/>
      </xdr:nvCxnSpPr>
      <xdr:spPr>
        <a:xfrm>
          <a:off x="9154160" y="13039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39" name="【公営住宅】&#10;一人当たり面積平均値テキスト">
          <a:extLst>
            <a:ext uri="{FF2B5EF4-FFF2-40B4-BE49-F238E27FC236}">
              <a16:creationId xmlns:a16="http://schemas.microsoft.com/office/drawing/2014/main" id="{E93FDA2E-60F0-408D-8F99-0BEEC7263EB2}"/>
            </a:ext>
          </a:extLst>
        </xdr:cNvPr>
        <xdr:cNvSpPr txBox="1"/>
      </xdr:nvSpPr>
      <xdr:spPr>
        <a:xfrm>
          <a:off x="9258300" y="14039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40" name="フローチャート: 判断 339">
          <a:extLst>
            <a:ext uri="{FF2B5EF4-FFF2-40B4-BE49-F238E27FC236}">
              <a16:creationId xmlns:a16="http://schemas.microsoft.com/office/drawing/2014/main" id="{C0AE6A66-05A4-44BF-8190-D72E35A12273}"/>
            </a:ext>
          </a:extLst>
        </xdr:cNvPr>
        <xdr:cNvSpPr/>
      </xdr:nvSpPr>
      <xdr:spPr>
        <a:xfrm>
          <a:off x="9192260" y="14184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51308</xdr:rowOff>
    </xdr:from>
    <xdr:to>
      <xdr:col>50</xdr:col>
      <xdr:colOff>165100</xdr:colOff>
      <xdr:row>84</xdr:row>
      <xdr:rowOff>152908</xdr:rowOff>
    </xdr:to>
    <xdr:sp macro="" textlink="">
      <xdr:nvSpPr>
        <xdr:cNvPr id="341" name="フローチャート: 判断 340">
          <a:extLst>
            <a:ext uri="{FF2B5EF4-FFF2-40B4-BE49-F238E27FC236}">
              <a16:creationId xmlns:a16="http://schemas.microsoft.com/office/drawing/2014/main" id="{19B0EC3B-5FB5-4806-A062-8F3B584396D3}"/>
            </a:ext>
          </a:extLst>
        </xdr:cNvPr>
        <xdr:cNvSpPr/>
      </xdr:nvSpPr>
      <xdr:spPr>
        <a:xfrm>
          <a:off x="8445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42" name="フローチャート: 判断 341">
          <a:extLst>
            <a:ext uri="{FF2B5EF4-FFF2-40B4-BE49-F238E27FC236}">
              <a16:creationId xmlns:a16="http://schemas.microsoft.com/office/drawing/2014/main" id="{F1B77164-6150-4A26-A186-DCED1CE9D1AF}"/>
            </a:ext>
          </a:extLst>
        </xdr:cNvPr>
        <xdr:cNvSpPr/>
      </xdr:nvSpPr>
      <xdr:spPr>
        <a:xfrm>
          <a:off x="7670800" y="141239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85598</xdr:rowOff>
    </xdr:from>
    <xdr:to>
      <xdr:col>41</xdr:col>
      <xdr:colOff>101600</xdr:colOff>
      <xdr:row>85</xdr:row>
      <xdr:rowOff>15748</xdr:rowOff>
    </xdr:to>
    <xdr:sp macro="" textlink="">
      <xdr:nvSpPr>
        <xdr:cNvPr id="343" name="フローチャート: 判断 342">
          <a:extLst>
            <a:ext uri="{FF2B5EF4-FFF2-40B4-BE49-F238E27FC236}">
              <a16:creationId xmlns:a16="http://schemas.microsoft.com/office/drawing/2014/main" id="{3F7CF2FB-6B39-4047-B8A6-5E60A9D630C4}"/>
            </a:ext>
          </a:extLst>
        </xdr:cNvPr>
        <xdr:cNvSpPr/>
      </xdr:nvSpPr>
      <xdr:spPr>
        <a:xfrm>
          <a:off x="6873240" y="141673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82169</xdr:rowOff>
    </xdr:from>
    <xdr:to>
      <xdr:col>36</xdr:col>
      <xdr:colOff>165100</xdr:colOff>
      <xdr:row>85</xdr:row>
      <xdr:rowOff>12319</xdr:rowOff>
    </xdr:to>
    <xdr:sp macro="" textlink="">
      <xdr:nvSpPr>
        <xdr:cNvPr id="344" name="フローチャート: 判断 343">
          <a:extLst>
            <a:ext uri="{FF2B5EF4-FFF2-40B4-BE49-F238E27FC236}">
              <a16:creationId xmlns:a16="http://schemas.microsoft.com/office/drawing/2014/main" id="{B7C19584-5628-4F8E-B767-170317B32B32}"/>
            </a:ext>
          </a:extLst>
        </xdr:cNvPr>
        <xdr:cNvSpPr/>
      </xdr:nvSpPr>
      <xdr:spPr>
        <a:xfrm>
          <a:off x="6098540" y="141639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71B46292-6012-4639-A6C3-CD13AEA51E97}"/>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D86F755-890F-48A5-8C76-21482E5A882D}"/>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424ED280-F19B-453B-9A67-20C198308567}"/>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F51223CC-20AC-4FE9-9B55-617DF1D228A2}"/>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924A379E-D138-4B8F-B552-D22FCC318FAF}"/>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151892</xdr:rowOff>
    </xdr:from>
    <xdr:to>
      <xdr:col>55</xdr:col>
      <xdr:colOff>50800</xdr:colOff>
      <xdr:row>86</xdr:row>
      <xdr:rowOff>82042</xdr:rowOff>
    </xdr:to>
    <xdr:sp macro="" textlink="">
      <xdr:nvSpPr>
        <xdr:cNvPr id="350" name="楕円 349">
          <a:extLst>
            <a:ext uri="{FF2B5EF4-FFF2-40B4-BE49-F238E27FC236}">
              <a16:creationId xmlns:a16="http://schemas.microsoft.com/office/drawing/2014/main" id="{89E83977-45C6-4331-8E01-D2C36DD033B4}"/>
            </a:ext>
          </a:extLst>
        </xdr:cNvPr>
        <xdr:cNvSpPr/>
      </xdr:nvSpPr>
      <xdr:spPr>
        <a:xfrm>
          <a:off x="9192260" y="144012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66819</xdr:rowOff>
    </xdr:from>
    <xdr:ext cx="469744" cy="259045"/>
    <xdr:sp macro="" textlink="">
      <xdr:nvSpPr>
        <xdr:cNvPr id="351" name="【公営住宅】&#10;一人当たり面積該当値テキスト">
          <a:extLst>
            <a:ext uri="{FF2B5EF4-FFF2-40B4-BE49-F238E27FC236}">
              <a16:creationId xmlns:a16="http://schemas.microsoft.com/office/drawing/2014/main" id="{E5959BD3-D30E-417B-B471-C549432FB61D}"/>
            </a:ext>
          </a:extLst>
        </xdr:cNvPr>
        <xdr:cNvSpPr txBox="1"/>
      </xdr:nvSpPr>
      <xdr:spPr>
        <a:xfrm>
          <a:off x="9258300" y="1431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153415</xdr:rowOff>
    </xdr:from>
    <xdr:to>
      <xdr:col>50</xdr:col>
      <xdr:colOff>165100</xdr:colOff>
      <xdr:row>86</xdr:row>
      <xdr:rowOff>83565</xdr:rowOff>
    </xdr:to>
    <xdr:sp macro="" textlink="">
      <xdr:nvSpPr>
        <xdr:cNvPr id="352" name="楕円 351">
          <a:extLst>
            <a:ext uri="{FF2B5EF4-FFF2-40B4-BE49-F238E27FC236}">
              <a16:creationId xmlns:a16="http://schemas.microsoft.com/office/drawing/2014/main" id="{8E940249-C347-4EE4-BCF6-C5243DEABC4E}"/>
            </a:ext>
          </a:extLst>
        </xdr:cNvPr>
        <xdr:cNvSpPr/>
      </xdr:nvSpPr>
      <xdr:spPr>
        <a:xfrm>
          <a:off x="8445500" y="14402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31242</xdr:rowOff>
    </xdr:from>
    <xdr:to>
      <xdr:col>55</xdr:col>
      <xdr:colOff>0</xdr:colOff>
      <xdr:row>86</xdr:row>
      <xdr:rowOff>32765</xdr:rowOff>
    </xdr:to>
    <xdr:cxnSp macro="">
      <xdr:nvCxnSpPr>
        <xdr:cNvPr id="353" name="直線コネクタ 352">
          <a:extLst>
            <a:ext uri="{FF2B5EF4-FFF2-40B4-BE49-F238E27FC236}">
              <a16:creationId xmlns:a16="http://schemas.microsoft.com/office/drawing/2014/main" id="{CD616932-3210-4EBC-9992-059DF196CD0B}"/>
            </a:ext>
          </a:extLst>
        </xdr:cNvPr>
        <xdr:cNvCxnSpPr/>
      </xdr:nvCxnSpPr>
      <xdr:spPr>
        <a:xfrm flipV="1">
          <a:off x="8496300" y="14448282"/>
          <a:ext cx="7239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154939</xdr:rowOff>
    </xdr:from>
    <xdr:to>
      <xdr:col>46</xdr:col>
      <xdr:colOff>38100</xdr:colOff>
      <xdr:row>86</xdr:row>
      <xdr:rowOff>85089</xdr:rowOff>
    </xdr:to>
    <xdr:sp macro="" textlink="">
      <xdr:nvSpPr>
        <xdr:cNvPr id="354" name="楕円 353">
          <a:extLst>
            <a:ext uri="{FF2B5EF4-FFF2-40B4-BE49-F238E27FC236}">
              <a16:creationId xmlns:a16="http://schemas.microsoft.com/office/drawing/2014/main" id="{43770EFB-933D-4CB2-B43F-D0512D11B8F1}"/>
            </a:ext>
          </a:extLst>
        </xdr:cNvPr>
        <xdr:cNvSpPr/>
      </xdr:nvSpPr>
      <xdr:spPr>
        <a:xfrm>
          <a:off x="7670800" y="144043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32765</xdr:rowOff>
    </xdr:from>
    <xdr:to>
      <xdr:col>50</xdr:col>
      <xdr:colOff>114300</xdr:colOff>
      <xdr:row>86</xdr:row>
      <xdr:rowOff>34289</xdr:rowOff>
    </xdr:to>
    <xdr:cxnSp macro="">
      <xdr:nvCxnSpPr>
        <xdr:cNvPr id="355" name="直線コネクタ 354">
          <a:extLst>
            <a:ext uri="{FF2B5EF4-FFF2-40B4-BE49-F238E27FC236}">
              <a16:creationId xmlns:a16="http://schemas.microsoft.com/office/drawing/2014/main" id="{C61E0DB7-27B1-430F-8C3E-3D5105CE6791}"/>
            </a:ext>
          </a:extLst>
        </xdr:cNvPr>
        <xdr:cNvCxnSpPr/>
      </xdr:nvCxnSpPr>
      <xdr:spPr>
        <a:xfrm flipV="1">
          <a:off x="7713980" y="14449805"/>
          <a:ext cx="7823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156463</xdr:rowOff>
    </xdr:from>
    <xdr:to>
      <xdr:col>41</xdr:col>
      <xdr:colOff>101600</xdr:colOff>
      <xdr:row>86</xdr:row>
      <xdr:rowOff>86613</xdr:rowOff>
    </xdr:to>
    <xdr:sp macro="" textlink="">
      <xdr:nvSpPr>
        <xdr:cNvPr id="356" name="楕円 355">
          <a:extLst>
            <a:ext uri="{FF2B5EF4-FFF2-40B4-BE49-F238E27FC236}">
              <a16:creationId xmlns:a16="http://schemas.microsoft.com/office/drawing/2014/main" id="{3F7E6529-6E5B-4AD5-862E-DD8057CF034F}"/>
            </a:ext>
          </a:extLst>
        </xdr:cNvPr>
        <xdr:cNvSpPr/>
      </xdr:nvSpPr>
      <xdr:spPr>
        <a:xfrm>
          <a:off x="6873240" y="144058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34289</xdr:rowOff>
    </xdr:from>
    <xdr:to>
      <xdr:col>45</xdr:col>
      <xdr:colOff>177800</xdr:colOff>
      <xdr:row>86</xdr:row>
      <xdr:rowOff>35813</xdr:rowOff>
    </xdr:to>
    <xdr:cxnSp macro="">
      <xdr:nvCxnSpPr>
        <xdr:cNvPr id="357" name="直線コネクタ 356">
          <a:extLst>
            <a:ext uri="{FF2B5EF4-FFF2-40B4-BE49-F238E27FC236}">
              <a16:creationId xmlns:a16="http://schemas.microsoft.com/office/drawing/2014/main" id="{88110D13-5DE8-4BA0-8F51-91B7300526FC}"/>
            </a:ext>
          </a:extLst>
        </xdr:cNvPr>
        <xdr:cNvCxnSpPr/>
      </xdr:nvCxnSpPr>
      <xdr:spPr>
        <a:xfrm flipV="1">
          <a:off x="6924040" y="14451329"/>
          <a:ext cx="78994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169435</xdr:rowOff>
    </xdr:from>
    <xdr:ext cx="469744" cy="259045"/>
    <xdr:sp macro="" textlink="">
      <xdr:nvSpPr>
        <xdr:cNvPr id="358" name="n_1aveValue【公営住宅】&#10;一人当たり面積">
          <a:extLst>
            <a:ext uri="{FF2B5EF4-FFF2-40B4-BE49-F238E27FC236}">
              <a16:creationId xmlns:a16="http://schemas.microsoft.com/office/drawing/2014/main" id="{2E230556-A3CC-4815-85B5-1C442F342BD6}"/>
            </a:ext>
          </a:extLst>
        </xdr:cNvPr>
        <xdr:cNvSpPr txBox="1"/>
      </xdr:nvSpPr>
      <xdr:spPr>
        <a:xfrm>
          <a:off x="8271587" y="1391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59" name="n_2aveValue【公営住宅】&#10;一人当たり面積">
          <a:extLst>
            <a:ext uri="{FF2B5EF4-FFF2-40B4-BE49-F238E27FC236}">
              <a16:creationId xmlns:a16="http://schemas.microsoft.com/office/drawing/2014/main" id="{B221F6DD-BC2E-41F7-B4E7-A7CBD6379173}"/>
            </a:ext>
          </a:extLst>
        </xdr:cNvPr>
        <xdr:cNvSpPr txBox="1"/>
      </xdr:nvSpPr>
      <xdr:spPr>
        <a:xfrm>
          <a:off x="7509587" y="139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32275</xdr:rowOff>
    </xdr:from>
    <xdr:ext cx="469744" cy="259045"/>
    <xdr:sp macro="" textlink="">
      <xdr:nvSpPr>
        <xdr:cNvPr id="360" name="n_3aveValue【公営住宅】&#10;一人当たり面積">
          <a:extLst>
            <a:ext uri="{FF2B5EF4-FFF2-40B4-BE49-F238E27FC236}">
              <a16:creationId xmlns:a16="http://schemas.microsoft.com/office/drawing/2014/main" id="{1E4AFECE-33FB-498F-A5BC-8B5D6FAD65E8}"/>
            </a:ext>
          </a:extLst>
        </xdr:cNvPr>
        <xdr:cNvSpPr txBox="1"/>
      </xdr:nvSpPr>
      <xdr:spPr>
        <a:xfrm>
          <a:off x="6712027" y="1394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28846</xdr:rowOff>
    </xdr:from>
    <xdr:ext cx="469744" cy="259045"/>
    <xdr:sp macro="" textlink="">
      <xdr:nvSpPr>
        <xdr:cNvPr id="361" name="n_4aveValue【公営住宅】&#10;一人当たり面積">
          <a:extLst>
            <a:ext uri="{FF2B5EF4-FFF2-40B4-BE49-F238E27FC236}">
              <a16:creationId xmlns:a16="http://schemas.microsoft.com/office/drawing/2014/main" id="{1561C849-4C0F-47B8-B7EA-06E6FFA2F97C}"/>
            </a:ext>
          </a:extLst>
        </xdr:cNvPr>
        <xdr:cNvSpPr txBox="1"/>
      </xdr:nvSpPr>
      <xdr:spPr>
        <a:xfrm>
          <a:off x="5937327" y="1394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74692</xdr:rowOff>
    </xdr:from>
    <xdr:ext cx="469744" cy="259045"/>
    <xdr:sp macro="" textlink="">
      <xdr:nvSpPr>
        <xdr:cNvPr id="362" name="n_1mainValue【公営住宅】&#10;一人当たり面積">
          <a:extLst>
            <a:ext uri="{FF2B5EF4-FFF2-40B4-BE49-F238E27FC236}">
              <a16:creationId xmlns:a16="http://schemas.microsoft.com/office/drawing/2014/main" id="{9F776E1D-5FDD-4264-9710-AA7BDC694137}"/>
            </a:ext>
          </a:extLst>
        </xdr:cNvPr>
        <xdr:cNvSpPr txBox="1"/>
      </xdr:nvSpPr>
      <xdr:spPr>
        <a:xfrm>
          <a:off x="8271587" y="1449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76216</xdr:rowOff>
    </xdr:from>
    <xdr:ext cx="469744" cy="259045"/>
    <xdr:sp macro="" textlink="">
      <xdr:nvSpPr>
        <xdr:cNvPr id="363" name="n_2mainValue【公営住宅】&#10;一人当たり面積">
          <a:extLst>
            <a:ext uri="{FF2B5EF4-FFF2-40B4-BE49-F238E27FC236}">
              <a16:creationId xmlns:a16="http://schemas.microsoft.com/office/drawing/2014/main" id="{326328D4-2EC0-4D59-92C9-992638E6C2FA}"/>
            </a:ext>
          </a:extLst>
        </xdr:cNvPr>
        <xdr:cNvSpPr txBox="1"/>
      </xdr:nvSpPr>
      <xdr:spPr>
        <a:xfrm>
          <a:off x="7509587" y="1449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77740</xdr:rowOff>
    </xdr:from>
    <xdr:ext cx="469744" cy="259045"/>
    <xdr:sp macro="" textlink="">
      <xdr:nvSpPr>
        <xdr:cNvPr id="364" name="n_3mainValue【公営住宅】&#10;一人当たり面積">
          <a:extLst>
            <a:ext uri="{FF2B5EF4-FFF2-40B4-BE49-F238E27FC236}">
              <a16:creationId xmlns:a16="http://schemas.microsoft.com/office/drawing/2014/main" id="{04A62491-26E4-4134-BAAF-13BB63F4F140}"/>
            </a:ext>
          </a:extLst>
        </xdr:cNvPr>
        <xdr:cNvSpPr txBox="1"/>
      </xdr:nvSpPr>
      <xdr:spPr>
        <a:xfrm>
          <a:off x="6712027" y="1449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5" name="正方形/長方形 364">
          <a:extLst>
            <a:ext uri="{FF2B5EF4-FFF2-40B4-BE49-F238E27FC236}">
              <a16:creationId xmlns:a16="http://schemas.microsoft.com/office/drawing/2014/main" id="{24101A01-6981-442E-8832-9E8DFD091ADF}"/>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6" name="正方形/長方形 365">
          <a:extLst>
            <a:ext uri="{FF2B5EF4-FFF2-40B4-BE49-F238E27FC236}">
              <a16:creationId xmlns:a16="http://schemas.microsoft.com/office/drawing/2014/main" id="{1F14DE00-65F3-4D0E-B317-980AB57DB33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7" name="正方形/長方形 366">
          <a:extLst>
            <a:ext uri="{FF2B5EF4-FFF2-40B4-BE49-F238E27FC236}">
              <a16:creationId xmlns:a16="http://schemas.microsoft.com/office/drawing/2014/main" id="{C8F060EE-8EFD-4A55-817F-B7EFE046C1D3}"/>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8" name="正方形/長方形 367">
          <a:extLst>
            <a:ext uri="{FF2B5EF4-FFF2-40B4-BE49-F238E27FC236}">
              <a16:creationId xmlns:a16="http://schemas.microsoft.com/office/drawing/2014/main" id="{3E369CD3-85A7-4F7D-AABD-A357436D8FFD}"/>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9" name="正方形/長方形 368">
          <a:extLst>
            <a:ext uri="{FF2B5EF4-FFF2-40B4-BE49-F238E27FC236}">
              <a16:creationId xmlns:a16="http://schemas.microsoft.com/office/drawing/2014/main" id="{B4C85143-36C5-47CE-A0F7-48C58E2062BF}"/>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0" name="正方形/長方形 369">
          <a:extLst>
            <a:ext uri="{FF2B5EF4-FFF2-40B4-BE49-F238E27FC236}">
              <a16:creationId xmlns:a16="http://schemas.microsoft.com/office/drawing/2014/main" id="{8069DA9F-8746-43A6-9E35-A73052029BDE}"/>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1" name="正方形/長方形 370">
          <a:extLst>
            <a:ext uri="{FF2B5EF4-FFF2-40B4-BE49-F238E27FC236}">
              <a16:creationId xmlns:a16="http://schemas.microsoft.com/office/drawing/2014/main" id="{780660D0-E11D-4666-AB94-7C631DA2FBAC}"/>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2" name="正方形/長方形 371">
          <a:extLst>
            <a:ext uri="{FF2B5EF4-FFF2-40B4-BE49-F238E27FC236}">
              <a16:creationId xmlns:a16="http://schemas.microsoft.com/office/drawing/2014/main" id="{2139AB12-D0FC-4A94-AFAD-2183726B5867}"/>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a:extLst>
            <a:ext uri="{FF2B5EF4-FFF2-40B4-BE49-F238E27FC236}">
              <a16:creationId xmlns:a16="http://schemas.microsoft.com/office/drawing/2014/main" id="{08259394-6387-4635-B056-9DDBC1206415}"/>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4" name="正方形/長方形 373">
          <a:extLst>
            <a:ext uri="{FF2B5EF4-FFF2-40B4-BE49-F238E27FC236}">
              <a16:creationId xmlns:a16="http://schemas.microsoft.com/office/drawing/2014/main" id="{F2845A33-2EA4-4D54-9614-7C63B07E20AA}"/>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5" name="正方形/長方形 374">
          <a:extLst>
            <a:ext uri="{FF2B5EF4-FFF2-40B4-BE49-F238E27FC236}">
              <a16:creationId xmlns:a16="http://schemas.microsoft.com/office/drawing/2014/main" id="{7267589F-8EC9-45F3-A151-C01EE32964A8}"/>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6" name="正方形/長方形 375">
          <a:extLst>
            <a:ext uri="{FF2B5EF4-FFF2-40B4-BE49-F238E27FC236}">
              <a16:creationId xmlns:a16="http://schemas.microsoft.com/office/drawing/2014/main" id="{3EAFA7A7-C7DB-401D-BD63-E850FD671182}"/>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7" name="正方形/長方形 376">
          <a:extLst>
            <a:ext uri="{FF2B5EF4-FFF2-40B4-BE49-F238E27FC236}">
              <a16:creationId xmlns:a16="http://schemas.microsoft.com/office/drawing/2014/main" id="{60C60C09-410C-423D-A68B-F37562987F3D}"/>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8" name="正方形/長方形 377">
          <a:extLst>
            <a:ext uri="{FF2B5EF4-FFF2-40B4-BE49-F238E27FC236}">
              <a16:creationId xmlns:a16="http://schemas.microsoft.com/office/drawing/2014/main" id="{9B3727F1-D9B3-4453-ABC0-F4350C807BCC}"/>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9" name="正方形/長方形 378">
          <a:extLst>
            <a:ext uri="{FF2B5EF4-FFF2-40B4-BE49-F238E27FC236}">
              <a16:creationId xmlns:a16="http://schemas.microsoft.com/office/drawing/2014/main" id="{CE5A45C7-7024-430F-9CF3-25EC6217A7E4}"/>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a:extLst>
            <a:ext uri="{FF2B5EF4-FFF2-40B4-BE49-F238E27FC236}">
              <a16:creationId xmlns:a16="http://schemas.microsoft.com/office/drawing/2014/main" id="{15763BDB-BF66-468B-A7AB-A3F4F8E3CD7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a:extLst>
            <a:ext uri="{FF2B5EF4-FFF2-40B4-BE49-F238E27FC236}">
              <a16:creationId xmlns:a16="http://schemas.microsoft.com/office/drawing/2014/main" id="{390F39C5-B419-4BF8-BF68-FE5C3D665785}"/>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a:extLst>
            <a:ext uri="{FF2B5EF4-FFF2-40B4-BE49-F238E27FC236}">
              <a16:creationId xmlns:a16="http://schemas.microsoft.com/office/drawing/2014/main" id="{DE259DC3-451D-406E-BCBC-D55BDE45A8D3}"/>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a:extLst>
            <a:ext uri="{FF2B5EF4-FFF2-40B4-BE49-F238E27FC236}">
              <a16:creationId xmlns:a16="http://schemas.microsoft.com/office/drawing/2014/main" id="{B6F45000-9377-4111-887A-7F883251E828}"/>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a:extLst>
            <a:ext uri="{FF2B5EF4-FFF2-40B4-BE49-F238E27FC236}">
              <a16:creationId xmlns:a16="http://schemas.microsoft.com/office/drawing/2014/main" id="{9A0431A2-420E-47BB-9709-F5A73F1C598F}"/>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a:extLst>
            <a:ext uri="{FF2B5EF4-FFF2-40B4-BE49-F238E27FC236}">
              <a16:creationId xmlns:a16="http://schemas.microsoft.com/office/drawing/2014/main" id="{3BB65174-38A3-42F9-872B-13B71D1C1765}"/>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a:extLst>
            <a:ext uri="{FF2B5EF4-FFF2-40B4-BE49-F238E27FC236}">
              <a16:creationId xmlns:a16="http://schemas.microsoft.com/office/drawing/2014/main" id="{95EA4DF1-657E-4014-B287-055825EA3C74}"/>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a:extLst>
            <a:ext uri="{FF2B5EF4-FFF2-40B4-BE49-F238E27FC236}">
              <a16:creationId xmlns:a16="http://schemas.microsoft.com/office/drawing/2014/main" id="{30663F24-A784-45F3-AEC7-0A715FA1B72E}"/>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a:extLst>
            <a:ext uri="{FF2B5EF4-FFF2-40B4-BE49-F238E27FC236}">
              <a16:creationId xmlns:a16="http://schemas.microsoft.com/office/drawing/2014/main" id="{A825E646-B653-4A7D-9ABB-6ED73A5763C2}"/>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a:extLst>
            <a:ext uri="{FF2B5EF4-FFF2-40B4-BE49-F238E27FC236}">
              <a16:creationId xmlns:a16="http://schemas.microsoft.com/office/drawing/2014/main" id="{4B3B6550-CAA9-444B-8811-A0CE978982F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a:extLst>
            <a:ext uri="{FF2B5EF4-FFF2-40B4-BE49-F238E27FC236}">
              <a16:creationId xmlns:a16="http://schemas.microsoft.com/office/drawing/2014/main" id="{5AFB700E-DEAF-4D15-A828-A6B5A8EBD442}"/>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1" name="テキスト ボックス 390">
          <a:extLst>
            <a:ext uri="{FF2B5EF4-FFF2-40B4-BE49-F238E27FC236}">
              <a16:creationId xmlns:a16="http://schemas.microsoft.com/office/drawing/2014/main" id="{11CC8567-8404-4597-98CB-F3E70BF1D56E}"/>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2" name="直線コネクタ 391">
          <a:extLst>
            <a:ext uri="{FF2B5EF4-FFF2-40B4-BE49-F238E27FC236}">
              <a16:creationId xmlns:a16="http://schemas.microsoft.com/office/drawing/2014/main" id="{3CBB4FD3-BBD0-4F20-B3FF-F30396999634}"/>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3" name="テキスト ボックス 392">
          <a:extLst>
            <a:ext uri="{FF2B5EF4-FFF2-40B4-BE49-F238E27FC236}">
              <a16:creationId xmlns:a16="http://schemas.microsoft.com/office/drawing/2014/main" id="{E195EF2E-5A3C-44EB-A249-6553247EE9DD}"/>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4" name="直線コネクタ 393">
          <a:extLst>
            <a:ext uri="{FF2B5EF4-FFF2-40B4-BE49-F238E27FC236}">
              <a16:creationId xmlns:a16="http://schemas.microsoft.com/office/drawing/2014/main" id="{32FC2F84-118A-4DA3-A948-C8C462DE3603}"/>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5" name="テキスト ボックス 394">
          <a:extLst>
            <a:ext uri="{FF2B5EF4-FFF2-40B4-BE49-F238E27FC236}">
              <a16:creationId xmlns:a16="http://schemas.microsoft.com/office/drawing/2014/main" id="{0673D232-3F39-4C58-B8FE-EC70DAC40C3D}"/>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6" name="直線コネクタ 395">
          <a:extLst>
            <a:ext uri="{FF2B5EF4-FFF2-40B4-BE49-F238E27FC236}">
              <a16:creationId xmlns:a16="http://schemas.microsoft.com/office/drawing/2014/main" id="{AB4ABF75-7F1F-4614-A11D-B9D7B2D10949}"/>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7" name="テキスト ボックス 396">
          <a:extLst>
            <a:ext uri="{FF2B5EF4-FFF2-40B4-BE49-F238E27FC236}">
              <a16:creationId xmlns:a16="http://schemas.microsoft.com/office/drawing/2014/main" id="{D9F4AF4A-B79C-47A9-9464-DAB7FAADD9AF}"/>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8" name="直線コネクタ 397">
          <a:extLst>
            <a:ext uri="{FF2B5EF4-FFF2-40B4-BE49-F238E27FC236}">
              <a16:creationId xmlns:a16="http://schemas.microsoft.com/office/drawing/2014/main" id="{15459209-DACF-45CD-9432-B44EB216DA74}"/>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9" name="テキスト ボックス 398">
          <a:extLst>
            <a:ext uri="{FF2B5EF4-FFF2-40B4-BE49-F238E27FC236}">
              <a16:creationId xmlns:a16="http://schemas.microsoft.com/office/drawing/2014/main" id="{1775609D-8008-4E1F-B8EF-ABEFB87E0D81}"/>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0" name="直線コネクタ 399">
          <a:extLst>
            <a:ext uri="{FF2B5EF4-FFF2-40B4-BE49-F238E27FC236}">
              <a16:creationId xmlns:a16="http://schemas.microsoft.com/office/drawing/2014/main" id="{800A7C35-1012-4C88-B5D8-C02EF2B54E2C}"/>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1" name="テキスト ボックス 400">
          <a:extLst>
            <a:ext uri="{FF2B5EF4-FFF2-40B4-BE49-F238E27FC236}">
              <a16:creationId xmlns:a16="http://schemas.microsoft.com/office/drawing/2014/main" id="{D04C77C8-19AA-49D7-9A10-221733675654}"/>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a:extLst>
            <a:ext uri="{FF2B5EF4-FFF2-40B4-BE49-F238E27FC236}">
              <a16:creationId xmlns:a16="http://schemas.microsoft.com/office/drawing/2014/main" id="{BB4CA803-6DA0-4852-9A14-DF04284B0F7B}"/>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3" name="テキスト ボックス 402">
          <a:extLst>
            <a:ext uri="{FF2B5EF4-FFF2-40B4-BE49-F238E27FC236}">
              <a16:creationId xmlns:a16="http://schemas.microsoft.com/office/drawing/2014/main" id="{BD74E2F3-1A83-4BB8-9B5F-25DBD9B9E3C3}"/>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認定こども園・幼稚園・保育所】&#10;有形固定資産減価償却率グラフ枠">
          <a:extLst>
            <a:ext uri="{FF2B5EF4-FFF2-40B4-BE49-F238E27FC236}">
              <a16:creationId xmlns:a16="http://schemas.microsoft.com/office/drawing/2014/main" id="{82439F92-BB76-4DA3-BA62-F10402B048EB}"/>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05" name="直線コネクタ 404">
          <a:extLst>
            <a:ext uri="{FF2B5EF4-FFF2-40B4-BE49-F238E27FC236}">
              <a16:creationId xmlns:a16="http://schemas.microsoft.com/office/drawing/2014/main" id="{BA7D3E28-3B14-4BA0-BB93-89F4C0D7A86D}"/>
            </a:ext>
          </a:extLst>
        </xdr:cNvPr>
        <xdr:cNvCxnSpPr/>
      </xdr:nvCxnSpPr>
      <xdr:spPr>
        <a:xfrm flipV="1">
          <a:off x="14375764" y="5570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6" name="【認定こども園・幼稚園・保育所】&#10;有形固定資産減価償却率最小値テキスト">
          <a:extLst>
            <a:ext uri="{FF2B5EF4-FFF2-40B4-BE49-F238E27FC236}">
              <a16:creationId xmlns:a16="http://schemas.microsoft.com/office/drawing/2014/main" id="{4E14DEAA-1086-45E0-B1B3-0C6DAE8F7224}"/>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7" name="直線コネクタ 406">
          <a:extLst>
            <a:ext uri="{FF2B5EF4-FFF2-40B4-BE49-F238E27FC236}">
              <a16:creationId xmlns:a16="http://schemas.microsoft.com/office/drawing/2014/main" id="{A1D7B816-D740-4B30-B0AF-DD5111DFF893}"/>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08" name="【認定こども園・幼稚園・保育所】&#10;有形固定資産減価償却率最大値テキスト">
          <a:extLst>
            <a:ext uri="{FF2B5EF4-FFF2-40B4-BE49-F238E27FC236}">
              <a16:creationId xmlns:a16="http://schemas.microsoft.com/office/drawing/2014/main" id="{CD760644-9EC0-4B9D-9D09-58089950D060}"/>
            </a:ext>
          </a:extLst>
        </xdr:cNvPr>
        <xdr:cNvSpPr txBox="1"/>
      </xdr:nvSpPr>
      <xdr:spPr>
        <a:xfrm>
          <a:off x="14414500" y="535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09" name="直線コネクタ 408">
          <a:extLst>
            <a:ext uri="{FF2B5EF4-FFF2-40B4-BE49-F238E27FC236}">
              <a16:creationId xmlns:a16="http://schemas.microsoft.com/office/drawing/2014/main" id="{5ADEA451-799E-448A-97B1-5998B7FD4394}"/>
            </a:ext>
          </a:extLst>
        </xdr:cNvPr>
        <xdr:cNvCxnSpPr/>
      </xdr:nvCxnSpPr>
      <xdr:spPr>
        <a:xfrm>
          <a:off x="14287500" y="557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10" name="【認定こども園・幼稚園・保育所】&#10;有形固定資産減価償却率平均値テキスト">
          <a:extLst>
            <a:ext uri="{FF2B5EF4-FFF2-40B4-BE49-F238E27FC236}">
              <a16:creationId xmlns:a16="http://schemas.microsoft.com/office/drawing/2014/main" id="{573602AA-0C52-4A3B-B396-CC6614101F2F}"/>
            </a:ext>
          </a:extLst>
        </xdr:cNvPr>
        <xdr:cNvSpPr txBox="1"/>
      </xdr:nvSpPr>
      <xdr:spPr>
        <a:xfrm>
          <a:off x="14414500" y="6007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11" name="フローチャート: 判断 410">
          <a:extLst>
            <a:ext uri="{FF2B5EF4-FFF2-40B4-BE49-F238E27FC236}">
              <a16:creationId xmlns:a16="http://schemas.microsoft.com/office/drawing/2014/main" id="{B512B5D7-011F-44FB-894D-CB392C74B6E7}"/>
            </a:ext>
          </a:extLst>
        </xdr:cNvPr>
        <xdr:cNvSpPr/>
      </xdr:nvSpPr>
      <xdr:spPr>
        <a:xfrm>
          <a:off x="14325600" y="61518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12" name="フローチャート: 判断 411">
          <a:extLst>
            <a:ext uri="{FF2B5EF4-FFF2-40B4-BE49-F238E27FC236}">
              <a16:creationId xmlns:a16="http://schemas.microsoft.com/office/drawing/2014/main" id="{7C6CDA05-8A69-45A0-9D57-00820B736742}"/>
            </a:ext>
          </a:extLst>
        </xdr:cNvPr>
        <xdr:cNvSpPr/>
      </xdr:nvSpPr>
      <xdr:spPr>
        <a:xfrm>
          <a:off x="135788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13" name="フローチャート: 判断 412">
          <a:extLst>
            <a:ext uri="{FF2B5EF4-FFF2-40B4-BE49-F238E27FC236}">
              <a16:creationId xmlns:a16="http://schemas.microsoft.com/office/drawing/2014/main" id="{83189827-44BE-4CCF-A6E2-D7C30477E6A0}"/>
            </a:ext>
          </a:extLst>
        </xdr:cNvPr>
        <xdr:cNvSpPr/>
      </xdr:nvSpPr>
      <xdr:spPr>
        <a:xfrm>
          <a:off x="12804140" y="6176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414" name="フローチャート: 判断 413">
          <a:extLst>
            <a:ext uri="{FF2B5EF4-FFF2-40B4-BE49-F238E27FC236}">
              <a16:creationId xmlns:a16="http://schemas.microsoft.com/office/drawing/2014/main" id="{4EC01376-11C2-408A-B777-CC31ED8F3D84}"/>
            </a:ext>
          </a:extLst>
        </xdr:cNvPr>
        <xdr:cNvSpPr/>
      </xdr:nvSpPr>
      <xdr:spPr>
        <a:xfrm>
          <a:off x="12029440" y="6191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137795</xdr:rowOff>
    </xdr:from>
    <xdr:to>
      <xdr:col>67</xdr:col>
      <xdr:colOff>101600</xdr:colOff>
      <xdr:row>37</xdr:row>
      <xdr:rowOff>67945</xdr:rowOff>
    </xdr:to>
    <xdr:sp macro="" textlink="">
      <xdr:nvSpPr>
        <xdr:cNvPr id="415" name="フローチャート: 判断 414">
          <a:extLst>
            <a:ext uri="{FF2B5EF4-FFF2-40B4-BE49-F238E27FC236}">
              <a16:creationId xmlns:a16="http://schemas.microsoft.com/office/drawing/2014/main" id="{3DC55D56-F4AD-4F72-835A-BF5F34082241}"/>
            </a:ext>
          </a:extLst>
        </xdr:cNvPr>
        <xdr:cNvSpPr/>
      </xdr:nvSpPr>
      <xdr:spPr>
        <a:xfrm>
          <a:off x="11231880" y="617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5BE36613-D421-4260-83F0-24014337E2D1}"/>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8F4CE80B-02F9-4524-A3C9-3C96C41D307B}"/>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F51D4A98-8DD9-4721-A2FF-37FA7ECC2689}"/>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975BA14A-0853-484A-8E5C-008FF5B8B42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F754BFAD-E0C2-4A20-BB19-D668CF493D29}"/>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33020</xdr:rowOff>
    </xdr:from>
    <xdr:to>
      <xdr:col>85</xdr:col>
      <xdr:colOff>177800</xdr:colOff>
      <xdr:row>41</xdr:row>
      <xdr:rowOff>134620</xdr:rowOff>
    </xdr:to>
    <xdr:sp macro="" textlink="">
      <xdr:nvSpPr>
        <xdr:cNvPr id="421" name="楕円 420">
          <a:extLst>
            <a:ext uri="{FF2B5EF4-FFF2-40B4-BE49-F238E27FC236}">
              <a16:creationId xmlns:a16="http://schemas.microsoft.com/office/drawing/2014/main" id="{43CA1798-46A9-4CA1-AD06-6D1F352D68A2}"/>
            </a:ext>
          </a:extLst>
        </xdr:cNvPr>
        <xdr:cNvSpPr/>
      </xdr:nvSpPr>
      <xdr:spPr>
        <a:xfrm>
          <a:off x="14325600" y="69062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119397</xdr:rowOff>
    </xdr:from>
    <xdr:ext cx="405111" cy="259045"/>
    <xdr:sp macro="" textlink="">
      <xdr:nvSpPr>
        <xdr:cNvPr id="422" name="【認定こども園・幼稚園・保育所】&#10;有形固定資産減価償却率該当値テキスト">
          <a:extLst>
            <a:ext uri="{FF2B5EF4-FFF2-40B4-BE49-F238E27FC236}">
              <a16:creationId xmlns:a16="http://schemas.microsoft.com/office/drawing/2014/main" id="{5797BFE8-EACC-4581-8F49-0DBDB11C2401}"/>
            </a:ext>
          </a:extLst>
        </xdr:cNvPr>
        <xdr:cNvSpPr txBox="1"/>
      </xdr:nvSpPr>
      <xdr:spPr>
        <a:xfrm>
          <a:off x="14414500" y="682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10160</xdr:rowOff>
    </xdr:from>
    <xdr:to>
      <xdr:col>81</xdr:col>
      <xdr:colOff>101600</xdr:colOff>
      <xdr:row>41</xdr:row>
      <xdr:rowOff>111760</xdr:rowOff>
    </xdr:to>
    <xdr:sp macro="" textlink="">
      <xdr:nvSpPr>
        <xdr:cNvPr id="423" name="楕円 422">
          <a:extLst>
            <a:ext uri="{FF2B5EF4-FFF2-40B4-BE49-F238E27FC236}">
              <a16:creationId xmlns:a16="http://schemas.microsoft.com/office/drawing/2014/main" id="{3D595F66-DA88-4E86-8017-0F4BFD9414C4}"/>
            </a:ext>
          </a:extLst>
        </xdr:cNvPr>
        <xdr:cNvSpPr/>
      </xdr:nvSpPr>
      <xdr:spPr>
        <a:xfrm>
          <a:off x="1357884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60960</xdr:rowOff>
    </xdr:from>
    <xdr:to>
      <xdr:col>85</xdr:col>
      <xdr:colOff>127000</xdr:colOff>
      <xdr:row>41</xdr:row>
      <xdr:rowOff>83820</xdr:rowOff>
    </xdr:to>
    <xdr:cxnSp macro="">
      <xdr:nvCxnSpPr>
        <xdr:cNvPr id="424" name="直線コネクタ 423">
          <a:extLst>
            <a:ext uri="{FF2B5EF4-FFF2-40B4-BE49-F238E27FC236}">
              <a16:creationId xmlns:a16="http://schemas.microsoft.com/office/drawing/2014/main" id="{A3EBB998-ADB6-49A7-BD56-DDA81B69ADF3}"/>
            </a:ext>
          </a:extLst>
        </xdr:cNvPr>
        <xdr:cNvCxnSpPr/>
      </xdr:nvCxnSpPr>
      <xdr:spPr>
        <a:xfrm>
          <a:off x="13629640" y="6934200"/>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147320</xdr:rowOff>
    </xdr:from>
    <xdr:to>
      <xdr:col>76</xdr:col>
      <xdr:colOff>165100</xdr:colOff>
      <xdr:row>41</xdr:row>
      <xdr:rowOff>77470</xdr:rowOff>
    </xdr:to>
    <xdr:sp macro="" textlink="">
      <xdr:nvSpPr>
        <xdr:cNvPr id="425" name="楕円 424">
          <a:extLst>
            <a:ext uri="{FF2B5EF4-FFF2-40B4-BE49-F238E27FC236}">
              <a16:creationId xmlns:a16="http://schemas.microsoft.com/office/drawing/2014/main" id="{B095BD29-226F-44CC-9614-5F630F47257A}"/>
            </a:ext>
          </a:extLst>
        </xdr:cNvPr>
        <xdr:cNvSpPr/>
      </xdr:nvSpPr>
      <xdr:spPr>
        <a:xfrm>
          <a:off x="12804140" y="6852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26670</xdr:rowOff>
    </xdr:from>
    <xdr:to>
      <xdr:col>81</xdr:col>
      <xdr:colOff>50800</xdr:colOff>
      <xdr:row>41</xdr:row>
      <xdr:rowOff>60960</xdr:rowOff>
    </xdr:to>
    <xdr:cxnSp macro="">
      <xdr:nvCxnSpPr>
        <xdr:cNvPr id="426" name="直線コネクタ 425">
          <a:extLst>
            <a:ext uri="{FF2B5EF4-FFF2-40B4-BE49-F238E27FC236}">
              <a16:creationId xmlns:a16="http://schemas.microsoft.com/office/drawing/2014/main" id="{6235BBAF-FD21-442B-B695-6DDE636BD5CB}"/>
            </a:ext>
          </a:extLst>
        </xdr:cNvPr>
        <xdr:cNvCxnSpPr/>
      </xdr:nvCxnSpPr>
      <xdr:spPr>
        <a:xfrm>
          <a:off x="12854940" y="689991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113030</xdr:rowOff>
    </xdr:from>
    <xdr:to>
      <xdr:col>72</xdr:col>
      <xdr:colOff>38100</xdr:colOff>
      <xdr:row>41</xdr:row>
      <xdr:rowOff>43180</xdr:rowOff>
    </xdr:to>
    <xdr:sp macro="" textlink="">
      <xdr:nvSpPr>
        <xdr:cNvPr id="427" name="楕円 426">
          <a:extLst>
            <a:ext uri="{FF2B5EF4-FFF2-40B4-BE49-F238E27FC236}">
              <a16:creationId xmlns:a16="http://schemas.microsoft.com/office/drawing/2014/main" id="{2050BCA8-9992-4155-80B0-F1B7EC8DDC90}"/>
            </a:ext>
          </a:extLst>
        </xdr:cNvPr>
        <xdr:cNvSpPr/>
      </xdr:nvSpPr>
      <xdr:spPr>
        <a:xfrm>
          <a:off x="12029440" y="6818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163830</xdr:rowOff>
    </xdr:from>
    <xdr:to>
      <xdr:col>76</xdr:col>
      <xdr:colOff>114300</xdr:colOff>
      <xdr:row>41</xdr:row>
      <xdr:rowOff>26670</xdr:rowOff>
    </xdr:to>
    <xdr:cxnSp macro="">
      <xdr:nvCxnSpPr>
        <xdr:cNvPr id="428" name="直線コネクタ 427">
          <a:extLst>
            <a:ext uri="{FF2B5EF4-FFF2-40B4-BE49-F238E27FC236}">
              <a16:creationId xmlns:a16="http://schemas.microsoft.com/office/drawing/2014/main" id="{F45E1A3B-8822-49E5-88CA-1C6119005B0E}"/>
            </a:ext>
          </a:extLst>
        </xdr:cNvPr>
        <xdr:cNvCxnSpPr/>
      </xdr:nvCxnSpPr>
      <xdr:spPr>
        <a:xfrm>
          <a:off x="12072620" y="686943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429" name="n_1aveValue【認定こども園・幼稚園・保育所】&#10;有形固定資産減価償却率">
          <a:extLst>
            <a:ext uri="{FF2B5EF4-FFF2-40B4-BE49-F238E27FC236}">
              <a16:creationId xmlns:a16="http://schemas.microsoft.com/office/drawing/2014/main" id="{3F0A0D9A-A974-45A3-934C-772C8B16D2C6}"/>
            </a:ext>
          </a:extLst>
        </xdr:cNvPr>
        <xdr:cNvSpPr txBox="1"/>
      </xdr:nvSpPr>
      <xdr:spPr>
        <a:xfrm>
          <a:off x="134372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30" name="n_2aveValue【認定こども園・幼稚園・保育所】&#10;有形固定資産減価償却率">
          <a:extLst>
            <a:ext uri="{FF2B5EF4-FFF2-40B4-BE49-F238E27FC236}">
              <a16:creationId xmlns:a16="http://schemas.microsoft.com/office/drawing/2014/main" id="{B3B07CC9-C5FC-4C1E-8A05-2E02D7E8084B}"/>
            </a:ext>
          </a:extLst>
        </xdr:cNvPr>
        <xdr:cNvSpPr txBox="1"/>
      </xdr:nvSpPr>
      <xdr:spPr>
        <a:xfrm>
          <a:off x="126752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431" name="n_3aveValue【認定こども園・幼稚園・保育所】&#10;有形固定資産減価償却率">
          <a:extLst>
            <a:ext uri="{FF2B5EF4-FFF2-40B4-BE49-F238E27FC236}">
              <a16:creationId xmlns:a16="http://schemas.microsoft.com/office/drawing/2014/main" id="{3BFFF130-D841-4D84-8F73-774887C90F4A}"/>
            </a:ext>
          </a:extLst>
        </xdr:cNvPr>
        <xdr:cNvSpPr txBox="1"/>
      </xdr:nvSpPr>
      <xdr:spPr>
        <a:xfrm>
          <a:off x="119005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84472</xdr:rowOff>
    </xdr:from>
    <xdr:ext cx="405111" cy="259045"/>
    <xdr:sp macro="" textlink="">
      <xdr:nvSpPr>
        <xdr:cNvPr id="432" name="n_4aveValue【認定こども園・幼稚園・保育所】&#10;有形固定資産減価償却率">
          <a:extLst>
            <a:ext uri="{FF2B5EF4-FFF2-40B4-BE49-F238E27FC236}">
              <a16:creationId xmlns:a16="http://schemas.microsoft.com/office/drawing/2014/main" id="{E35650F1-3D8A-4269-A1B4-8A8D290B05C4}"/>
            </a:ext>
          </a:extLst>
        </xdr:cNvPr>
        <xdr:cNvSpPr txBox="1"/>
      </xdr:nvSpPr>
      <xdr:spPr>
        <a:xfrm>
          <a:off x="1110298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102887</xdr:rowOff>
    </xdr:from>
    <xdr:ext cx="405111" cy="259045"/>
    <xdr:sp macro="" textlink="">
      <xdr:nvSpPr>
        <xdr:cNvPr id="433" name="n_1mainValue【認定こども園・幼稚園・保育所】&#10;有形固定資産減価償却率">
          <a:extLst>
            <a:ext uri="{FF2B5EF4-FFF2-40B4-BE49-F238E27FC236}">
              <a16:creationId xmlns:a16="http://schemas.microsoft.com/office/drawing/2014/main" id="{187749CB-4779-4BB9-8BF7-43400B4EBAFD}"/>
            </a:ext>
          </a:extLst>
        </xdr:cNvPr>
        <xdr:cNvSpPr txBox="1"/>
      </xdr:nvSpPr>
      <xdr:spPr>
        <a:xfrm>
          <a:off x="134372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68597</xdr:rowOff>
    </xdr:from>
    <xdr:ext cx="405111" cy="259045"/>
    <xdr:sp macro="" textlink="">
      <xdr:nvSpPr>
        <xdr:cNvPr id="434" name="n_2mainValue【認定こども園・幼稚園・保育所】&#10;有形固定資産減価償却率">
          <a:extLst>
            <a:ext uri="{FF2B5EF4-FFF2-40B4-BE49-F238E27FC236}">
              <a16:creationId xmlns:a16="http://schemas.microsoft.com/office/drawing/2014/main" id="{4CA42A9B-6E1F-4559-B8FC-CD3837BBE161}"/>
            </a:ext>
          </a:extLst>
        </xdr:cNvPr>
        <xdr:cNvSpPr txBox="1"/>
      </xdr:nvSpPr>
      <xdr:spPr>
        <a:xfrm>
          <a:off x="126752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34307</xdr:rowOff>
    </xdr:from>
    <xdr:ext cx="405111" cy="259045"/>
    <xdr:sp macro="" textlink="">
      <xdr:nvSpPr>
        <xdr:cNvPr id="435" name="n_3mainValue【認定こども園・幼稚園・保育所】&#10;有形固定資産減価償却率">
          <a:extLst>
            <a:ext uri="{FF2B5EF4-FFF2-40B4-BE49-F238E27FC236}">
              <a16:creationId xmlns:a16="http://schemas.microsoft.com/office/drawing/2014/main" id="{B07AD863-C237-4C2D-A288-781402CEA0A4}"/>
            </a:ext>
          </a:extLst>
        </xdr:cNvPr>
        <xdr:cNvSpPr txBox="1"/>
      </xdr:nvSpPr>
      <xdr:spPr>
        <a:xfrm>
          <a:off x="119005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a:extLst>
            <a:ext uri="{FF2B5EF4-FFF2-40B4-BE49-F238E27FC236}">
              <a16:creationId xmlns:a16="http://schemas.microsoft.com/office/drawing/2014/main" id="{B355EF6E-8776-42FE-BA67-385B2AA26795}"/>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a:extLst>
            <a:ext uri="{FF2B5EF4-FFF2-40B4-BE49-F238E27FC236}">
              <a16:creationId xmlns:a16="http://schemas.microsoft.com/office/drawing/2014/main" id="{726822D9-BC51-44DE-ADC7-CD8A8D4C8E4C}"/>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a:extLst>
            <a:ext uri="{FF2B5EF4-FFF2-40B4-BE49-F238E27FC236}">
              <a16:creationId xmlns:a16="http://schemas.microsoft.com/office/drawing/2014/main" id="{0FB03408-4207-4236-9958-09846CF64ADB}"/>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a:extLst>
            <a:ext uri="{FF2B5EF4-FFF2-40B4-BE49-F238E27FC236}">
              <a16:creationId xmlns:a16="http://schemas.microsoft.com/office/drawing/2014/main" id="{FF4E374D-706B-4406-AF82-9BC3AAD13123}"/>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a:extLst>
            <a:ext uri="{FF2B5EF4-FFF2-40B4-BE49-F238E27FC236}">
              <a16:creationId xmlns:a16="http://schemas.microsoft.com/office/drawing/2014/main" id="{434EE3DC-3B3F-43AE-9869-269DA9C1082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a:extLst>
            <a:ext uri="{FF2B5EF4-FFF2-40B4-BE49-F238E27FC236}">
              <a16:creationId xmlns:a16="http://schemas.microsoft.com/office/drawing/2014/main" id="{CF5F260E-CEED-4E47-9A6B-2FBAA454C353}"/>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a:extLst>
            <a:ext uri="{FF2B5EF4-FFF2-40B4-BE49-F238E27FC236}">
              <a16:creationId xmlns:a16="http://schemas.microsoft.com/office/drawing/2014/main" id="{2F4E6E1D-B284-4D74-A40A-4437BB0D4AF5}"/>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a:extLst>
            <a:ext uri="{FF2B5EF4-FFF2-40B4-BE49-F238E27FC236}">
              <a16:creationId xmlns:a16="http://schemas.microsoft.com/office/drawing/2014/main" id="{2EADC8D4-AEA5-494C-9AA5-FF9C0696C36C}"/>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a:extLst>
            <a:ext uri="{FF2B5EF4-FFF2-40B4-BE49-F238E27FC236}">
              <a16:creationId xmlns:a16="http://schemas.microsoft.com/office/drawing/2014/main" id="{8C795678-AE15-488D-AD39-F4E2B8FA1254}"/>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a:extLst>
            <a:ext uri="{FF2B5EF4-FFF2-40B4-BE49-F238E27FC236}">
              <a16:creationId xmlns:a16="http://schemas.microsoft.com/office/drawing/2014/main" id="{F57CF181-A8CC-42FE-A638-85F0E7E330E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6" name="直線コネクタ 445">
          <a:extLst>
            <a:ext uri="{FF2B5EF4-FFF2-40B4-BE49-F238E27FC236}">
              <a16:creationId xmlns:a16="http://schemas.microsoft.com/office/drawing/2014/main" id="{7B46D1BB-61FA-42F8-9BCB-3DB99055C609}"/>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7" name="テキスト ボックス 446">
          <a:extLst>
            <a:ext uri="{FF2B5EF4-FFF2-40B4-BE49-F238E27FC236}">
              <a16:creationId xmlns:a16="http://schemas.microsoft.com/office/drawing/2014/main" id="{CD00A784-5F5E-4D28-A401-7589993961BB}"/>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8" name="直線コネクタ 447">
          <a:extLst>
            <a:ext uri="{FF2B5EF4-FFF2-40B4-BE49-F238E27FC236}">
              <a16:creationId xmlns:a16="http://schemas.microsoft.com/office/drawing/2014/main" id="{1BADABBB-282C-4A3C-95AE-437B62EF2E29}"/>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9" name="テキスト ボックス 448">
          <a:extLst>
            <a:ext uri="{FF2B5EF4-FFF2-40B4-BE49-F238E27FC236}">
              <a16:creationId xmlns:a16="http://schemas.microsoft.com/office/drawing/2014/main" id="{60B7E9B3-3FAB-47B2-BB6D-BC749B1D0E5F}"/>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0" name="直線コネクタ 449">
          <a:extLst>
            <a:ext uri="{FF2B5EF4-FFF2-40B4-BE49-F238E27FC236}">
              <a16:creationId xmlns:a16="http://schemas.microsoft.com/office/drawing/2014/main" id="{6CF868A7-1E3B-41A4-A013-25465EC4D85E}"/>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1" name="テキスト ボックス 450">
          <a:extLst>
            <a:ext uri="{FF2B5EF4-FFF2-40B4-BE49-F238E27FC236}">
              <a16:creationId xmlns:a16="http://schemas.microsoft.com/office/drawing/2014/main" id="{9DCC1F6C-8ED6-4C04-A5B7-A5C28217160B}"/>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2" name="直線コネクタ 451">
          <a:extLst>
            <a:ext uri="{FF2B5EF4-FFF2-40B4-BE49-F238E27FC236}">
              <a16:creationId xmlns:a16="http://schemas.microsoft.com/office/drawing/2014/main" id="{F1BBBFF0-2770-4B1F-B495-B4E2668D94AD}"/>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3" name="テキスト ボックス 452">
          <a:extLst>
            <a:ext uri="{FF2B5EF4-FFF2-40B4-BE49-F238E27FC236}">
              <a16:creationId xmlns:a16="http://schemas.microsoft.com/office/drawing/2014/main" id="{594D6225-939A-415A-A0D4-64A10F78998C}"/>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4" name="直線コネクタ 453">
          <a:extLst>
            <a:ext uri="{FF2B5EF4-FFF2-40B4-BE49-F238E27FC236}">
              <a16:creationId xmlns:a16="http://schemas.microsoft.com/office/drawing/2014/main" id="{F9CEA982-4CFF-42F2-9043-F9586082F39F}"/>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5" name="テキスト ボックス 454">
          <a:extLst>
            <a:ext uri="{FF2B5EF4-FFF2-40B4-BE49-F238E27FC236}">
              <a16:creationId xmlns:a16="http://schemas.microsoft.com/office/drawing/2014/main" id="{B8537028-102F-4C1C-9C06-BE9D1EB0A73C}"/>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6" name="直線コネクタ 455">
          <a:extLst>
            <a:ext uri="{FF2B5EF4-FFF2-40B4-BE49-F238E27FC236}">
              <a16:creationId xmlns:a16="http://schemas.microsoft.com/office/drawing/2014/main" id="{1ADC24A8-269E-450E-B340-A7197DB9AC9F}"/>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7" name="テキスト ボックス 456">
          <a:extLst>
            <a:ext uri="{FF2B5EF4-FFF2-40B4-BE49-F238E27FC236}">
              <a16:creationId xmlns:a16="http://schemas.microsoft.com/office/drawing/2014/main" id="{6AF3B534-6346-4BDA-BB63-C520B2C4D23C}"/>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8" name="【認定こども園・幼稚園・保育所】&#10;一人当たり面積グラフ枠">
          <a:extLst>
            <a:ext uri="{FF2B5EF4-FFF2-40B4-BE49-F238E27FC236}">
              <a16:creationId xmlns:a16="http://schemas.microsoft.com/office/drawing/2014/main" id="{D4758BC4-527E-4A60-A53E-1D40EEE58ED6}"/>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59" name="直線コネクタ 458">
          <a:extLst>
            <a:ext uri="{FF2B5EF4-FFF2-40B4-BE49-F238E27FC236}">
              <a16:creationId xmlns:a16="http://schemas.microsoft.com/office/drawing/2014/main" id="{88526CF3-D3BE-42F3-8FBE-F46DC09D4545}"/>
            </a:ext>
          </a:extLst>
        </xdr:cNvPr>
        <xdr:cNvCxnSpPr/>
      </xdr:nvCxnSpPr>
      <xdr:spPr>
        <a:xfrm flipV="1">
          <a:off x="19509104" y="58445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60" name="【認定こども園・幼稚園・保育所】&#10;一人当たり面積最小値テキスト">
          <a:extLst>
            <a:ext uri="{FF2B5EF4-FFF2-40B4-BE49-F238E27FC236}">
              <a16:creationId xmlns:a16="http://schemas.microsoft.com/office/drawing/2014/main" id="{3602D445-1EA5-487F-B06C-05577A376AC2}"/>
            </a:ext>
          </a:extLst>
        </xdr:cNvPr>
        <xdr:cNvSpPr txBox="1"/>
      </xdr:nvSpPr>
      <xdr:spPr>
        <a:xfrm>
          <a:off x="1954784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61" name="直線コネクタ 460">
          <a:extLst>
            <a:ext uri="{FF2B5EF4-FFF2-40B4-BE49-F238E27FC236}">
              <a16:creationId xmlns:a16="http://schemas.microsoft.com/office/drawing/2014/main" id="{5444B9D9-D41C-4959-891E-4CE207A3F939}"/>
            </a:ext>
          </a:extLst>
        </xdr:cNvPr>
        <xdr:cNvCxnSpPr/>
      </xdr:nvCxnSpPr>
      <xdr:spPr>
        <a:xfrm>
          <a:off x="19443700" y="7056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62" name="【認定こども園・幼稚園・保育所】&#10;一人当たり面積最大値テキスト">
          <a:extLst>
            <a:ext uri="{FF2B5EF4-FFF2-40B4-BE49-F238E27FC236}">
              <a16:creationId xmlns:a16="http://schemas.microsoft.com/office/drawing/2014/main" id="{DA69A658-0705-4718-A6EB-DE6C953DC2F7}"/>
            </a:ext>
          </a:extLst>
        </xdr:cNvPr>
        <xdr:cNvSpPr txBox="1"/>
      </xdr:nvSpPr>
      <xdr:spPr>
        <a:xfrm>
          <a:off x="1954784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63" name="直線コネクタ 462">
          <a:extLst>
            <a:ext uri="{FF2B5EF4-FFF2-40B4-BE49-F238E27FC236}">
              <a16:creationId xmlns:a16="http://schemas.microsoft.com/office/drawing/2014/main" id="{F59CC23B-5BB5-4FEC-883C-58F902C991F3}"/>
            </a:ext>
          </a:extLst>
        </xdr:cNvPr>
        <xdr:cNvCxnSpPr/>
      </xdr:nvCxnSpPr>
      <xdr:spPr>
        <a:xfrm>
          <a:off x="19443700" y="584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464" name="【認定こども園・幼稚園・保育所】&#10;一人当たり面積平均値テキスト">
          <a:extLst>
            <a:ext uri="{FF2B5EF4-FFF2-40B4-BE49-F238E27FC236}">
              <a16:creationId xmlns:a16="http://schemas.microsoft.com/office/drawing/2014/main" id="{0499296D-57BC-4DAE-B263-93E2678E0F32}"/>
            </a:ext>
          </a:extLst>
        </xdr:cNvPr>
        <xdr:cNvSpPr txBox="1"/>
      </xdr:nvSpPr>
      <xdr:spPr>
        <a:xfrm>
          <a:off x="1954784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65" name="フローチャート: 判断 464">
          <a:extLst>
            <a:ext uri="{FF2B5EF4-FFF2-40B4-BE49-F238E27FC236}">
              <a16:creationId xmlns:a16="http://schemas.microsoft.com/office/drawing/2014/main" id="{3C3B1956-B44C-4821-BAEF-8CE5A623E409}"/>
            </a:ext>
          </a:extLst>
        </xdr:cNvPr>
        <xdr:cNvSpPr/>
      </xdr:nvSpPr>
      <xdr:spPr>
        <a:xfrm>
          <a:off x="19458940" y="665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8255</xdr:rowOff>
    </xdr:from>
    <xdr:to>
      <xdr:col>112</xdr:col>
      <xdr:colOff>38100</xdr:colOff>
      <xdr:row>40</xdr:row>
      <xdr:rowOff>109855</xdr:rowOff>
    </xdr:to>
    <xdr:sp macro="" textlink="">
      <xdr:nvSpPr>
        <xdr:cNvPr id="466" name="フローチャート: 判断 465">
          <a:extLst>
            <a:ext uri="{FF2B5EF4-FFF2-40B4-BE49-F238E27FC236}">
              <a16:creationId xmlns:a16="http://schemas.microsoft.com/office/drawing/2014/main" id="{C8B3964D-7D58-4788-B1CD-22E4594A7301}"/>
            </a:ext>
          </a:extLst>
        </xdr:cNvPr>
        <xdr:cNvSpPr/>
      </xdr:nvSpPr>
      <xdr:spPr>
        <a:xfrm>
          <a:off x="18735040" y="67138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xdr:rowOff>
    </xdr:from>
    <xdr:to>
      <xdr:col>107</xdr:col>
      <xdr:colOff>101600</xdr:colOff>
      <xdr:row>40</xdr:row>
      <xdr:rowOff>107950</xdr:rowOff>
    </xdr:to>
    <xdr:sp macro="" textlink="">
      <xdr:nvSpPr>
        <xdr:cNvPr id="467" name="フローチャート: 判断 466">
          <a:extLst>
            <a:ext uri="{FF2B5EF4-FFF2-40B4-BE49-F238E27FC236}">
              <a16:creationId xmlns:a16="http://schemas.microsoft.com/office/drawing/2014/main" id="{FA73E342-3358-4CDA-9857-304C68D9F3E6}"/>
            </a:ext>
          </a:extLst>
        </xdr:cNvPr>
        <xdr:cNvSpPr/>
      </xdr:nvSpPr>
      <xdr:spPr>
        <a:xfrm>
          <a:off x="1793748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15875</xdr:rowOff>
    </xdr:from>
    <xdr:to>
      <xdr:col>102</xdr:col>
      <xdr:colOff>165100</xdr:colOff>
      <xdr:row>40</xdr:row>
      <xdr:rowOff>117475</xdr:rowOff>
    </xdr:to>
    <xdr:sp macro="" textlink="">
      <xdr:nvSpPr>
        <xdr:cNvPr id="468" name="フローチャート: 判断 467">
          <a:extLst>
            <a:ext uri="{FF2B5EF4-FFF2-40B4-BE49-F238E27FC236}">
              <a16:creationId xmlns:a16="http://schemas.microsoft.com/office/drawing/2014/main" id="{E0113305-A8C0-456A-ADB3-64E48E4F0599}"/>
            </a:ext>
          </a:extLst>
        </xdr:cNvPr>
        <xdr:cNvSpPr/>
      </xdr:nvSpPr>
      <xdr:spPr>
        <a:xfrm>
          <a:off x="17162780" y="67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10160</xdr:rowOff>
    </xdr:from>
    <xdr:to>
      <xdr:col>98</xdr:col>
      <xdr:colOff>38100</xdr:colOff>
      <xdr:row>40</xdr:row>
      <xdr:rowOff>111760</xdr:rowOff>
    </xdr:to>
    <xdr:sp macro="" textlink="">
      <xdr:nvSpPr>
        <xdr:cNvPr id="469" name="フローチャート: 判断 468">
          <a:extLst>
            <a:ext uri="{FF2B5EF4-FFF2-40B4-BE49-F238E27FC236}">
              <a16:creationId xmlns:a16="http://schemas.microsoft.com/office/drawing/2014/main" id="{170FBEF9-6D2A-45CF-A6E1-B58C9857E599}"/>
            </a:ext>
          </a:extLst>
        </xdr:cNvPr>
        <xdr:cNvSpPr/>
      </xdr:nvSpPr>
      <xdr:spPr>
        <a:xfrm>
          <a:off x="16388080" y="67157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39DC94DF-B467-438F-8BE8-7570D8DBFF8B}"/>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97649438-CC6A-4C25-8DF2-6FD35C86FC24}"/>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7C5B00B7-537C-4DE1-8158-B415131C6494}"/>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F62AB6A7-26E5-4967-8D0B-BEEFCF6E18F1}"/>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501502BD-FF8E-483B-B960-DDDA34120723}"/>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23495</xdr:rowOff>
    </xdr:from>
    <xdr:to>
      <xdr:col>116</xdr:col>
      <xdr:colOff>114300</xdr:colOff>
      <xdr:row>40</xdr:row>
      <xdr:rowOff>125095</xdr:rowOff>
    </xdr:to>
    <xdr:sp macro="" textlink="">
      <xdr:nvSpPr>
        <xdr:cNvPr id="475" name="楕円 474">
          <a:extLst>
            <a:ext uri="{FF2B5EF4-FFF2-40B4-BE49-F238E27FC236}">
              <a16:creationId xmlns:a16="http://schemas.microsoft.com/office/drawing/2014/main" id="{8549C747-E4BC-43D6-8046-36AF33AED009}"/>
            </a:ext>
          </a:extLst>
        </xdr:cNvPr>
        <xdr:cNvSpPr/>
      </xdr:nvSpPr>
      <xdr:spPr>
        <a:xfrm>
          <a:off x="1945894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1922</xdr:rowOff>
    </xdr:from>
    <xdr:ext cx="469744" cy="259045"/>
    <xdr:sp macro="" textlink="">
      <xdr:nvSpPr>
        <xdr:cNvPr id="476" name="【認定こども園・幼稚園・保育所】&#10;一人当たり面積該当値テキスト">
          <a:extLst>
            <a:ext uri="{FF2B5EF4-FFF2-40B4-BE49-F238E27FC236}">
              <a16:creationId xmlns:a16="http://schemas.microsoft.com/office/drawing/2014/main" id="{3ECA15CD-3E32-4BFC-B072-C92FBC56D559}"/>
            </a:ext>
          </a:extLst>
        </xdr:cNvPr>
        <xdr:cNvSpPr txBox="1"/>
      </xdr:nvSpPr>
      <xdr:spPr>
        <a:xfrm>
          <a:off x="19547840" y="67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162560</xdr:rowOff>
    </xdr:from>
    <xdr:to>
      <xdr:col>112</xdr:col>
      <xdr:colOff>38100</xdr:colOff>
      <xdr:row>40</xdr:row>
      <xdr:rowOff>92710</xdr:rowOff>
    </xdr:to>
    <xdr:sp macro="" textlink="">
      <xdr:nvSpPr>
        <xdr:cNvPr id="477" name="楕円 476">
          <a:extLst>
            <a:ext uri="{FF2B5EF4-FFF2-40B4-BE49-F238E27FC236}">
              <a16:creationId xmlns:a16="http://schemas.microsoft.com/office/drawing/2014/main" id="{DA9380CA-DF5E-4CF1-95B2-136490F963BA}"/>
            </a:ext>
          </a:extLst>
        </xdr:cNvPr>
        <xdr:cNvSpPr/>
      </xdr:nvSpPr>
      <xdr:spPr>
        <a:xfrm>
          <a:off x="18735040" y="6700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41910</xdr:rowOff>
    </xdr:from>
    <xdr:to>
      <xdr:col>116</xdr:col>
      <xdr:colOff>63500</xdr:colOff>
      <xdr:row>40</xdr:row>
      <xdr:rowOff>74295</xdr:rowOff>
    </xdr:to>
    <xdr:cxnSp macro="">
      <xdr:nvCxnSpPr>
        <xdr:cNvPr id="478" name="直線コネクタ 477">
          <a:extLst>
            <a:ext uri="{FF2B5EF4-FFF2-40B4-BE49-F238E27FC236}">
              <a16:creationId xmlns:a16="http://schemas.microsoft.com/office/drawing/2014/main" id="{DDA2D8D1-3AAF-40AA-A77A-36C276E96B02}"/>
            </a:ext>
          </a:extLst>
        </xdr:cNvPr>
        <xdr:cNvCxnSpPr/>
      </xdr:nvCxnSpPr>
      <xdr:spPr>
        <a:xfrm>
          <a:off x="18778220" y="6747510"/>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170180</xdr:rowOff>
    </xdr:from>
    <xdr:to>
      <xdr:col>107</xdr:col>
      <xdr:colOff>101600</xdr:colOff>
      <xdr:row>40</xdr:row>
      <xdr:rowOff>100330</xdr:rowOff>
    </xdr:to>
    <xdr:sp macro="" textlink="">
      <xdr:nvSpPr>
        <xdr:cNvPr id="479" name="楕円 478">
          <a:extLst>
            <a:ext uri="{FF2B5EF4-FFF2-40B4-BE49-F238E27FC236}">
              <a16:creationId xmlns:a16="http://schemas.microsoft.com/office/drawing/2014/main" id="{EC33CA8A-C109-454A-9241-B7709EF435C0}"/>
            </a:ext>
          </a:extLst>
        </xdr:cNvPr>
        <xdr:cNvSpPr/>
      </xdr:nvSpPr>
      <xdr:spPr>
        <a:xfrm>
          <a:off x="17937480" y="6708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41910</xdr:rowOff>
    </xdr:from>
    <xdr:to>
      <xdr:col>111</xdr:col>
      <xdr:colOff>177800</xdr:colOff>
      <xdr:row>40</xdr:row>
      <xdr:rowOff>49530</xdr:rowOff>
    </xdr:to>
    <xdr:cxnSp macro="">
      <xdr:nvCxnSpPr>
        <xdr:cNvPr id="480" name="直線コネクタ 479">
          <a:extLst>
            <a:ext uri="{FF2B5EF4-FFF2-40B4-BE49-F238E27FC236}">
              <a16:creationId xmlns:a16="http://schemas.microsoft.com/office/drawing/2014/main" id="{3135633F-A469-4611-9B0B-BD68EDE1FCEC}"/>
            </a:ext>
          </a:extLst>
        </xdr:cNvPr>
        <xdr:cNvCxnSpPr/>
      </xdr:nvCxnSpPr>
      <xdr:spPr>
        <a:xfrm flipV="1">
          <a:off x="17988280" y="674751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6350</xdr:rowOff>
    </xdr:from>
    <xdr:to>
      <xdr:col>102</xdr:col>
      <xdr:colOff>165100</xdr:colOff>
      <xdr:row>40</xdr:row>
      <xdr:rowOff>107950</xdr:rowOff>
    </xdr:to>
    <xdr:sp macro="" textlink="">
      <xdr:nvSpPr>
        <xdr:cNvPr id="481" name="楕円 480">
          <a:extLst>
            <a:ext uri="{FF2B5EF4-FFF2-40B4-BE49-F238E27FC236}">
              <a16:creationId xmlns:a16="http://schemas.microsoft.com/office/drawing/2014/main" id="{84614E04-D9FB-455F-A87C-6C8DA2EE0CBC}"/>
            </a:ext>
          </a:extLst>
        </xdr:cNvPr>
        <xdr:cNvSpPr/>
      </xdr:nvSpPr>
      <xdr:spPr>
        <a:xfrm>
          <a:off x="1716278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49530</xdr:rowOff>
    </xdr:from>
    <xdr:to>
      <xdr:col>107</xdr:col>
      <xdr:colOff>50800</xdr:colOff>
      <xdr:row>40</xdr:row>
      <xdr:rowOff>57150</xdr:rowOff>
    </xdr:to>
    <xdr:cxnSp macro="">
      <xdr:nvCxnSpPr>
        <xdr:cNvPr id="482" name="直線コネクタ 481">
          <a:extLst>
            <a:ext uri="{FF2B5EF4-FFF2-40B4-BE49-F238E27FC236}">
              <a16:creationId xmlns:a16="http://schemas.microsoft.com/office/drawing/2014/main" id="{E2E3AEC0-D869-48F8-BC99-403874F7021F}"/>
            </a:ext>
          </a:extLst>
        </xdr:cNvPr>
        <xdr:cNvCxnSpPr/>
      </xdr:nvCxnSpPr>
      <xdr:spPr>
        <a:xfrm flipV="1">
          <a:off x="17213580" y="675513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100982</xdr:rowOff>
    </xdr:from>
    <xdr:ext cx="469744" cy="259045"/>
    <xdr:sp macro="" textlink="">
      <xdr:nvSpPr>
        <xdr:cNvPr id="483" name="n_1aveValue【認定こども園・幼稚園・保育所】&#10;一人当たり面積">
          <a:extLst>
            <a:ext uri="{FF2B5EF4-FFF2-40B4-BE49-F238E27FC236}">
              <a16:creationId xmlns:a16="http://schemas.microsoft.com/office/drawing/2014/main" id="{CEC51F5C-5A9B-4BDF-9DE5-EB5533D7E7C8}"/>
            </a:ext>
          </a:extLst>
        </xdr:cNvPr>
        <xdr:cNvSpPr txBox="1"/>
      </xdr:nvSpPr>
      <xdr:spPr>
        <a:xfrm>
          <a:off x="18561127" y="68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99077</xdr:rowOff>
    </xdr:from>
    <xdr:ext cx="469744" cy="259045"/>
    <xdr:sp macro="" textlink="">
      <xdr:nvSpPr>
        <xdr:cNvPr id="484" name="n_2aveValue【認定こども園・幼稚園・保育所】&#10;一人当たり面積">
          <a:extLst>
            <a:ext uri="{FF2B5EF4-FFF2-40B4-BE49-F238E27FC236}">
              <a16:creationId xmlns:a16="http://schemas.microsoft.com/office/drawing/2014/main" id="{1021CF1C-6D1B-493F-BD68-7BA886A068C7}"/>
            </a:ext>
          </a:extLst>
        </xdr:cNvPr>
        <xdr:cNvSpPr txBox="1"/>
      </xdr:nvSpPr>
      <xdr:spPr>
        <a:xfrm>
          <a:off x="1777626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108602</xdr:rowOff>
    </xdr:from>
    <xdr:ext cx="469744" cy="259045"/>
    <xdr:sp macro="" textlink="">
      <xdr:nvSpPr>
        <xdr:cNvPr id="485" name="n_3aveValue【認定こども園・幼稚園・保育所】&#10;一人当たり面積">
          <a:extLst>
            <a:ext uri="{FF2B5EF4-FFF2-40B4-BE49-F238E27FC236}">
              <a16:creationId xmlns:a16="http://schemas.microsoft.com/office/drawing/2014/main" id="{5901FDAF-BDAE-462F-82D6-C44AD0AFCBD8}"/>
            </a:ext>
          </a:extLst>
        </xdr:cNvPr>
        <xdr:cNvSpPr txBox="1"/>
      </xdr:nvSpPr>
      <xdr:spPr>
        <a:xfrm>
          <a:off x="17001567" y="681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128287</xdr:rowOff>
    </xdr:from>
    <xdr:ext cx="469744" cy="259045"/>
    <xdr:sp macro="" textlink="">
      <xdr:nvSpPr>
        <xdr:cNvPr id="486" name="n_4aveValue【認定こども園・幼稚園・保育所】&#10;一人当たり面積">
          <a:extLst>
            <a:ext uri="{FF2B5EF4-FFF2-40B4-BE49-F238E27FC236}">
              <a16:creationId xmlns:a16="http://schemas.microsoft.com/office/drawing/2014/main" id="{FC4BABC8-1ECF-4345-9D45-47D612B344A5}"/>
            </a:ext>
          </a:extLst>
        </xdr:cNvPr>
        <xdr:cNvSpPr txBox="1"/>
      </xdr:nvSpPr>
      <xdr:spPr>
        <a:xfrm>
          <a:off x="1622686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109237</xdr:rowOff>
    </xdr:from>
    <xdr:ext cx="469744" cy="259045"/>
    <xdr:sp macro="" textlink="">
      <xdr:nvSpPr>
        <xdr:cNvPr id="487" name="n_1mainValue【認定こども園・幼稚園・保育所】&#10;一人当たり面積">
          <a:extLst>
            <a:ext uri="{FF2B5EF4-FFF2-40B4-BE49-F238E27FC236}">
              <a16:creationId xmlns:a16="http://schemas.microsoft.com/office/drawing/2014/main" id="{F1A6A3B5-A4D6-4C9C-BEF5-0089223A939F}"/>
            </a:ext>
          </a:extLst>
        </xdr:cNvPr>
        <xdr:cNvSpPr txBox="1"/>
      </xdr:nvSpPr>
      <xdr:spPr>
        <a:xfrm>
          <a:off x="185611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116857</xdr:rowOff>
    </xdr:from>
    <xdr:ext cx="469744" cy="259045"/>
    <xdr:sp macro="" textlink="">
      <xdr:nvSpPr>
        <xdr:cNvPr id="488" name="n_2mainValue【認定こども園・幼稚園・保育所】&#10;一人当たり面積">
          <a:extLst>
            <a:ext uri="{FF2B5EF4-FFF2-40B4-BE49-F238E27FC236}">
              <a16:creationId xmlns:a16="http://schemas.microsoft.com/office/drawing/2014/main" id="{06A05EEE-F2C8-4776-B587-C4748C21381E}"/>
            </a:ext>
          </a:extLst>
        </xdr:cNvPr>
        <xdr:cNvSpPr txBox="1"/>
      </xdr:nvSpPr>
      <xdr:spPr>
        <a:xfrm>
          <a:off x="1777626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124477</xdr:rowOff>
    </xdr:from>
    <xdr:ext cx="469744" cy="259045"/>
    <xdr:sp macro="" textlink="">
      <xdr:nvSpPr>
        <xdr:cNvPr id="489" name="n_3mainValue【認定こども園・幼稚園・保育所】&#10;一人当たり面積">
          <a:extLst>
            <a:ext uri="{FF2B5EF4-FFF2-40B4-BE49-F238E27FC236}">
              <a16:creationId xmlns:a16="http://schemas.microsoft.com/office/drawing/2014/main" id="{E0636FCA-5A61-4742-A2A3-4A0075470FD7}"/>
            </a:ext>
          </a:extLst>
        </xdr:cNvPr>
        <xdr:cNvSpPr txBox="1"/>
      </xdr:nvSpPr>
      <xdr:spPr>
        <a:xfrm>
          <a:off x="17001567"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0" name="正方形/長方形 489">
          <a:extLst>
            <a:ext uri="{FF2B5EF4-FFF2-40B4-BE49-F238E27FC236}">
              <a16:creationId xmlns:a16="http://schemas.microsoft.com/office/drawing/2014/main" id="{00E4F1FF-DD1F-4DB0-BE41-D05CE7ABEEE2}"/>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1" name="正方形/長方形 490">
          <a:extLst>
            <a:ext uri="{FF2B5EF4-FFF2-40B4-BE49-F238E27FC236}">
              <a16:creationId xmlns:a16="http://schemas.microsoft.com/office/drawing/2014/main" id="{F4FC183B-C1AF-4DB0-94B2-FB752F8F3918}"/>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2" name="正方形/長方形 491">
          <a:extLst>
            <a:ext uri="{FF2B5EF4-FFF2-40B4-BE49-F238E27FC236}">
              <a16:creationId xmlns:a16="http://schemas.microsoft.com/office/drawing/2014/main" id="{137BE63F-69BB-46A5-8FBE-EE6DF6BD4183}"/>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3" name="正方形/長方形 492">
          <a:extLst>
            <a:ext uri="{FF2B5EF4-FFF2-40B4-BE49-F238E27FC236}">
              <a16:creationId xmlns:a16="http://schemas.microsoft.com/office/drawing/2014/main" id="{A30B8308-5C06-457D-8213-BE549DB292AA}"/>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4" name="正方形/長方形 493">
          <a:extLst>
            <a:ext uri="{FF2B5EF4-FFF2-40B4-BE49-F238E27FC236}">
              <a16:creationId xmlns:a16="http://schemas.microsoft.com/office/drawing/2014/main" id="{CAE7B82D-23F6-485E-A05F-D20158E42D18}"/>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5" name="正方形/長方形 494">
          <a:extLst>
            <a:ext uri="{FF2B5EF4-FFF2-40B4-BE49-F238E27FC236}">
              <a16:creationId xmlns:a16="http://schemas.microsoft.com/office/drawing/2014/main" id="{52AC810F-9E06-4607-98C3-BEBE18DADF88}"/>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6" name="正方形/長方形 495">
          <a:extLst>
            <a:ext uri="{FF2B5EF4-FFF2-40B4-BE49-F238E27FC236}">
              <a16:creationId xmlns:a16="http://schemas.microsoft.com/office/drawing/2014/main" id="{4611A943-45CA-40EE-840F-FC4B23532268}"/>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7" name="正方形/長方形 496">
          <a:extLst>
            <a:ext uri="{FF2B5EF4-FFF2-40B4-BE49-F238E27FC236}">
              <a16:creationId xmlns:a16="http://schemas.microsoft.com/office/drawing/2014/main" id="{7C55887D-80FB-4926-A2C8-E37F4FA0E81C}"/>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8" name="テキスト ボックス 497">
          <a:extLst>
            <a:ext uri="{FF2B5EF4-FFF2-40B4-BE49-F238E27FC236}">
              <a16:creationId xmlns:a16="http://schemas.microsoft.com/office/drawing/2014/main" id="{3406D988-9B9E-4DA1-AE6A-B908AA4CDC69}"/>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9" name="直線コネクタ 498">
          <a:extLst>
            <a:ext uri="{FF2B5EF4-FFF2-40B4-BE49-F238E27FC236}">
              <a16:creationId xmlns:a16="http://schemas.microsoft.com/office/drawing/2014/main" id="{7D8BCC80-7353-4B77-9399-A7FF1FC944CA}"/>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0" name="テキスト ボックス 499">
          <a:extLst>
            <a:ext uri="{FF2B5EF4-FFF2-40B4-BE49-F238E27FC236}">
              <a16:creationId xmlns:a16="http://schemas.microsoft.com/office/drawing/2014/main" id="{C2DBD19C-D03C-4310-8FA1-62D88AF2DA36}"/>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1" name="直線コネクタ 500">
          <a:extLst>
            <a:ext uri="{FF2B5EF4-FFF2-40B4-BE49-F238E27FC236}">
              <a16:creationId xmlns:a16="http://schemas.microsoft.com/office/drawing/2014/main" id="{C0991842-1C9D-4799-987D-1A7920065D12}"/>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2" name="テキスト ボックス 501">
          <a:extLst>
            <a:ext uri="{FF2B5EF4-FFF2-40B4-BE49-F238E27FC236}">
              <a16:creationId xmlns:a16="http://schemas.microsoft.com/office/drawing/2014/main" id="{ABA84A9F-78E7-443D-A0F7-1D03412B08E5}"/>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3" name="直線コネクタ 502">
          <a:extLst>
            <a:ext uri="{FF2B5EF4-FFF2-40B4-BE49-F238E27FC236}">
              <a16:creationId xmlns:a16="http://schemas.microsoft.com/office/drawing/2014/main" id="{80946974-7B2D-417F-8085-18BDCC873817}"/>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4" name="テキスト ボックス 503">
          <a:extLst>
            <a:ext uri="{FF2B5EF4-FFF2-40B4-BE49-F238E27FC236}">
              <a16:creationId xmlns:a16="http://schemas.microsoft.com/office/drawing/2014/main" id="{F381DCE2-B04B-4CCF-8640-687DE5F7A6C4}"/>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5" name="直線コネクタ 504">
          <a:extLst>
            <a:ext uri="{FF2B5EF4-FFF2-40B4-BE49-F238E27FC236}">
              <a16:creationId xmlns:a16="http://schemas.microsoft.com/office/drawing/2014/main" id="{849153D9-B6BE-4E47-BA30-555D9C83D884}"/>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6" name="テキスト ボックス 505">
          <a:extLst>
            <a:ext uri="{FF2B5EF4-FFF2-40B4-BE49-F238E27FC236}">
              <a16:creationId xmlns:a16="http://schemas.microsoft.com/office/drawing/2014/main" id="{8AF55185-DF70-4B67-99DD-07EC3CA2053A}"/>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7" name="直線コネクタ 506">
          <a:extLst>
            <a:ext uri="{FF2B5EF4-FFF2-40B4-BE49-F238E27FC236}">
              <a16:creationId xmlns:a16="http://schemas.microsoft.com/office/drawing/2014/main" id="{3C042F62-C8D5-4A99-AF7C-2B10D2D63AD5}"/>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8" name="テキスト ボックス 507">
          <a:extLst>
            <a:ext uri="{FF2B5EF4-FFF2-40B4-BE49-F238E27FC236}">
              <a16:creationId xmlns:a16="http://schemas.microsoft.com/office/drawing/2014/main" id="{32BF69CF-648F-47B2-843C-D63AC606D461}"/>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9" name="直線コネクタ 508">
          <a:extLst>
            <a:ext uri="{FF2B5EF4-FFF2-40B4-BE49-F238E27FC236}">
              <a16:creationId xmlns:a16="http://schemas.microsoft.com/office/drawing/2014/main" id="{8B224A95-1690-4F4A-B11A-4EAAE30CB47C}"/>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0" name="テキスト ボックス 509">
          <a:extLst>
            <a:ext uri="{FF2B5EF4-FFF2-40B4-BE49-F238E27FC236}">
              <a16:creationId xmlns:a16="http://schemas.microsoft.com/office/drawing/2014/main" id="{B2BA11FD-0590-4D2A-BAC3-428129035BD2}"/>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1" name="直線コネクタ 510">
          <a:extLst>
            <a:ext uri="{FF2B5EF4-FFF2-40B4-BE49-F238E27FC236}">
              <a16:creationId xmlns:a16="http://schemas.microsoft.com/office/drawing/2014/main" id="{C778E640-5002-4CCC-8F36-1FEA9A6F1981}"/>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2" name="テキスト ボックス 511">
          <a:extLst>
            <a:ext uri="{FF2B5EF4-FFF2-40B4-BE49-F238E27FC236}">
              <a16:creationId xmlns:a16="http://schemas.microsoft.com/office/drawing/2014/main" id="{157487D3-E2B3-41D3-A0BA-DC44E88D278D}"/>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3" name="【学校施設】&#10;有形固定資産減価償却率グラフ枠">
          <a:extLst>
            <a:ext uri="{FF2B5EF4-FFF2-40B4-BE49-F238E27FC236}">
              <a16:creationId xmlns:a16="http://schemas.microsoft.com/office/drawing/2014/main" id="{BA3993F2-D856-416D-8780-50949F92ACCD}"/>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14" name="直線コネクタ 513">
          <a:extLst>
            <a:ext uri="{FF2B5EF4-FFF2-40B4-BE49-F238E27FC236}">
              <a16:creationId xmlns:a16="http://schemas.microsoft.com/office/drawing/2014/main" id="{BF5A19D6-2B08-4913-BE3F-DD0E0E217B02}"/>
            </a:ext>
          </a:extLst>
        </xdr:cNvPr>
        <xdr:cNvCxnSpPr/>
      </xdr:nvCxnSpPr>
      <xdr:spPr>
        <a:xfrm flipV="1">
          <a:off x="14375764" y="946975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15" name="【学校施設】&#10;有形固定資産減価償却率最小値テキスト">
          <a:extLst>
            <a:ext uri="{FF2B5EF4-FFF2-40B4-BE49-F238E27FC236}">
              <a16:creationId xmlns:a16="http://schemas.microsoft.com/office/drawing/2014/main" id="{E8AAD4E9-FFE3-4927-BF10-67FE7FB05185}"/>
            </a:ext>
          </a:extLst>
        </xdr:cNvPr>
        <xdr:cNvSpPr txBox="1"/>
      </xdr:nvSpPr>
      <xdr:spPr>
        <a:xfrm>
          <a:off x="14414500"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16" name="直線コネクタ 515">
          <a:extLst>
            <a:ext uri="{FF2B5EF4-FFF2-40B4-BE49-F238E27FC236}">
              <a16:creationId xmlns:a16="http://schemas.microsoft.com/office/drawing/2014/main" id="{C8640EE4-425B-4865-9E77-2E6F3289045A}"/>
            </a:ext>
          </a:extLst>
        </xdr:cNvPr>
        <xdr:cNvCxnSpPr/>
      </xdr:nvCxnSpPr>
      <xdr:spPr>
        <a:xfrm>
          <a:off x="14287500" y="10547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17" name="【学校施設】&#10;有形固定資産減価償却率最大値テキスト">
          <a:extLst>
            <a:ext uri="{FF2B5EF4-FFF2-40B4-BE49-F238E27FC236}">
              <a16:creationId xmlns:a16="http://schemas.microsoft.com/office/drawing/2014/main" id="{C043EAE5-8F1E-492A-B5DE-44085DEB6804}"/>
            </a:ext>
          </a:extLst>
        </xdr:cNvPr>
        <xdr:cNvSpPr txBox="1"/>
      </xdr:nvSpPr>
      <xdr:spPr>
        <a:xfrm>
          <a:off x="14414500" y="924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18" name="直線コネクタ 517">
          <a:extLst>
            <a:ext uri="{FF2B5EF4-FFF2-40B4-BE49-F238E27FC236}">
              <a16:creationId xmlns:a16="http://schemas.microsoft.com/office/drawing/2014/main" id="{5E04E656-37DC-496F-804D-C9AE3FDF3F82}"/>
            </a:ext>
          </a:extLst>
        </xdr:cNvPr>
        <xdr:cNvCxnSpPr/>
      </xdr:nvCxnSpPr>
      <xdr:spPr>
        <a:xfrm>
          <a:off x="14287500" y="946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19" name="【学校施設】&#10;有形固定資産減価償却率平均値テキスト">
          <a:extLst>
            <a:ext uri="{FF2B5EF4-FFF2-40B4-BE49-F238E27FC236}">
              <a16:creationId xmlns:a16="http://schemas.microsoft.com/office/drawing/2014/main" id="{FE105F32-880A-466B-8921-F41E170507B7}"/>
            </a:ext>
          </a:extLst>
        </xdr:cNvPr>
        <xdr:cNvSpPr txBox="1"/>
      </xdr:nvSpPr>
      <xdr:spPr>
        <a:xfrm>
          <a:off x="14414500" y="992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20" name="フローチャート: 判断 519">
          <a:extLst>
            <a:ext uri="{FF2B5EF4-FFF2-40B4-BE49-F238E27FC236}">
              <a16:creationId xmlns:a16="http://schemas.microsoft.com/office/drawing/2014/main" id="{B130B424-C227-4BA6-A74C-043B4E8B1CA5}"/>
            </a:ext>
          </a:extLst>
        </xdr:cNvPr>
        <xdr:cNvSpPr/>
      </xdr:nvSpPr>
      <xdr:spPr>
        <a:xfrm>
          <a:off x="14325600" y="10072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67310</xdr:rowOff>
    </xdr:from>
    <xdr:to>
      <xdr:col>81</xdr:col>
      <xdr:colOff>101600</xdr:colOff>
      <xdr:row>59</xdr:row>
      <xdr:rowOff>168910</xdr:rowOff>
    </xdr:to>
    <xdr:sp macro="" textlink="">
      <xdr:nvSpPr>
        <xdr:cNvPr id="521" name="フローチャート: 判断 520">
          <a:extLst>
            <a:ext uri="{FF2B5EF4-FFF2-40B4-BE49-F238E27FC236}">
              <a16:creationId xmlns:a16="http://schemas.microsoft.com/office/drawing/2014/main" id="{0A3BE5C0-9E7C-4E57-8541-417D047409A0}"/>
            </a:ext>
          </a:extLst>
        </xdr:cNvPr>
        <xdr:cNvSpPr/>
      </xdr:nvSpPr>
      <xdr:spPr>
        <a:xfrm>
          <a:off x="1357884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522" name="フローチャート: 判断 521">
          <a:extLst>
            <a:ext uri="{FF2B5EF4-FFF2-40B4-BE49-F238E27FC236}">
              <a16:creationId xmlns:a16="http://schemas.microsoft.com/office/drawing/2014/main" id="{742DEFA4-F02D-431D-864B-358D7FD4CFED}"/>
            </a:ext>
          </a:extLst>
        </xdr:cNvPr>
        <xdr:cNvSpPr/>
      </xdr:nvSpPr>
      <xdr:spPr>
        <a:xfrm>
          <a:off x="12804140" y="998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122555</xdr:rowOff>
    </xdr:from>
    <xdr:to>
      <xdr:col>72</xdr:col>
      <xdr:colOff>38100</xdr:colOff>
      <xdr:row>60</xdr:row>
      <xdr:rowOff>52705</xdr:rowOff>
    </xdr:to>
    <xdr:sp macro="" textlink="">
      <xdr:nvSpPr>
        <xdr:cNvPr id="523" name="フローチャート: 判断 522">
          <a:extLst>
            <a:ext uri="{FF2B5EF4-FFF2-40B4-BE49-F238E27FC236}">
              <a16:creationId xmlns:a16="http://schemas.microsoft.com/office/drawing/2014/main" id="{5D226ABE-A5B2-4E65-9CA2-506A81F5BAFB}"/>
            </a:ext>
          </a:extLst>
        </xdr:cNvPr>
        <xdr:cNvSpPr/>
      </xdr:nvSpPr>
      <xdr:spPr>
        <a:xfrm>
          <a:off x="12029440" y="10013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24" name="フローチャート: 判断 523">
          <a:extLst>
            <a:ext uri="{FF2B5EF4-FFF2-40B4-BE49-F238E27FC236}">
              <a16:creationId xmlns:a16="http://schemas.microsoft.com/office/drawing/2014/main" id="{CC5A071D-3C04-4FEA-9BD1-4A230C271512}"/>
            </a:ext>
          </a:extLst>
        </xdr:cNvPr>
        <xdr:cNvSpPr/>
      </xdr:nvSpPr>
      <xdr:spPr>
        <a:xfrm>
          <a:off x="11231880" y="9990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B82A8051-475E-4D8C-A583-4F3914EA910A}"/>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C3EB75CB-E77B-4902-B664-944876C0D973}"/>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A32C73E4-DD17-4037-B1F5-DE4287007694}"/>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8C8C942A-EB2B-4E0A-BD2F-9E6C0CBB7477}"/>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6B2DAFB9-6DBC-435D-B6BD-9CADAFD9CFED}"/>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12065</xdr:rowOff>
    </xdr:from>
    <xdr:to>
      <xdr:col>85</xdr:col>
      <xdr:colOff>177800</xdr:colOff>
      <xdr:row>62</xdr:row>
      <xdr:rowOff>113665</xdr:rowOff>
    </xdr:to>
    <xdr:sp macro="" textlink="">
      <xdr:nvSpPr>
        <xdr:cNvPr id="530" name="楕円 529">
          <a:extLst>
            <a:ext uri="{FF2B5EF4-FFF2-40B4-BE49-F238E27FC236}">
              <a16:creationId xmlns:a16="http://schemas.microsoft.com/office/drawing/2014/main" id="{6111C42B-09F2-4FF4-8C28-62AF51C7B107}"/>
            </a:ext>
          </a:extLst>
        </xdr:cNvPr>
        <xdr:cNvSpPr/>
      </xdr:nvSpPr>
      <xdr:spPr>
        <a:xfrm>
          <a:off x="14325600" y="1040574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98442</xdr:rowOff>
    </xdr:from>
    <xdr:ext cx="405111" cy="259045"/>
    <xdr:sp macro="" textlink="">
      <xdr:nvSpPr>
        <xdr:cNvPr id="531" name="【学校施設】&#10;有形固定資産減価償却率該当値テキスト">
          <a:extLst>
            <a:ext uri="{FF2B5EF4-FFF2-40B4-BE49-F238E27FC236}">
              <a16:creationId xmlns:a16="http://schemas.microsoft.com/office/drawing/2014/main" id="{647F04A3-8AE5-4002-9C34-3536C1F3260E}"/>
            </a:ext>
          </a:extLst>
        </xdr:cNvPr>
        <xdr:cNvSpPr txBox="1"/>
      </xdr:nvSpPr>
      <xdr:spPr>
        <a:xfrm>
          <a:off x="14414500" y="10324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151130</xdr:rowOff>
    </xdr:from>
    <xdr:to>
      <xdr:col>81</xdr:col>
      <xdr:colOff>101600</xdr:colOff>
      <xdr:row>62</xdr:row>
      <xdr:rowOff>81280</xdr:rowOff>
    </xdr:to>
    <xdr:sp macro="" textlink="">
      <xdr:nvSpPr>
        <xdr:cNvPr id="532" name="楕円 531">
          <a:extLst>
            <a:ext uri="{FF2B5EF4-FFF2-40B4-BE49-F238E27FC236}">
              <a16:creationId xmlns:a16="http://schemas.microsoft.com/office/drawing/2014/main" id="{0B575F92-DAD5-44D7-A5FF-F6480E8A54F7}"/>
            </a:ext>
          </a:extLst>
        </xdr:cNvPr>
        <xdr:cNvSpPr/>
      </xdr:nvSpPr>
      <xdr:spPr>
        <a:xfrm>
          <a:off x="13578840" y="10377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30480</xdr:rowOff>
    </xdr:from>
    <xdr:to>
      <xdr:col>85</xdr:col>
      <xdr:colOff>127000</xdr:colOff>
      <xdr:row>62</xdr:row>
      <xdr:rowOff>62865</xdr:rowOff>
    </xdr:to>
    <xdr:cxnSp macro="">
      <xdr:nvCxnSpPr>
        <xdr:cNvPr id="533" name="直線コネクタ 532">
          <a:extLst>
            <a:ext uri="{FF2B5EF4-FFF2-40B4-BE49-F238E27FC236}">
              <a16:creationId xmlns:a16="http://schemas.microsoft.com/office/drawing/2014/main" id="{42F6CA1A-22EF-4441-9BE7-2E6FFCAAD2FD}"/>
            </a:ext>
          </a:extLst>
        </xdr:cNvPr>
        <xdr:cNvCxnSpPr/>
      </xdr:nvCxnSpPr>
      <xdr:spPr>
        <a:xfrm>
          <a:off x="13629640" y="10424160"/>
          <a:ext cx="746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118745</xdr:rowOff>
    </xdr:from>
    <xdr:to>
      <xdr:col>76</xdr:col>
      <xdr:colOff>165100</xdr:colOff>
      <xdr:row>62</xdr:row>
      <xdr:rowOff>48895</xdr:rowOff>
    </xdr:to>
    <xdr:sp macro="" textlink="">
      <xdr:nvSpPr>
        <xdr:cNvPr id="534" name="楕円 533">
          <a:extLst>
            <a:ext uri="{FF2B5EF4-FFF2-40B4-BE49-F238E27FC236}">
              <a16:creationId xmlns:a16="http://schemas.microsoft.com/office/drawing/2014/main" id="{039AA7E6-84F3-471F-9A7A-F040AB66394A}"/>
            </a:ext>
          </a:extLst>
        </xdr:cNvPr>
        <xdr:cNvSpPr/>
      </xdr:nvSpPr>
      <xdr:spPr>
        <a:xfrm>
          <a:off x="12804140" y="1034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169545</xdr:rowOff>
    </xdr:from>
    <xdr:to>
      <xdr:col>81</xdr:col>
      <xdr:colOff>50800</xdr:colOff>
      <xdr:row>62</xdr:row>
      <xdr:rowOff>30480</xdr:rowOff>
    </xdr:to>
    <xdr:cxnSp macro="">
      <xdr:nvCxnSpPr>
        <xdr:cNvPr id="535" name="直線コネクタ 534">
          <a:extLst>
            <a:ext uri="{FF2B5EF4-FFF2-40B4-BE49-F238E27FC236}">
              <a16:creationId xmlns:a16="http://schemas.microsoft.com/office/drawing/2014/main" id="{AED6F643-4655-4D3B-ACDA-1FC8DA88C603}"/>
            </a:ext>
          </a:extLst>
        </xdr:cNvPr>
        <xdr:cNvCxnSpPr/>
      </xdr:nvCxnSpPr>
      <xdr:spPr>
        <a:xfrm>
          <a:off x="12854940" y="1039558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84455</xdr:rowOff>
    </xdr:from>
    <xdr:to>
      <xdr:col>72</xdr:col>
      <xdr:colOff>38100</xdr:colOff>
      <xdr:row>62</xdr:row>
      <xdr:rowOff>14605</xdr:rowOff>
    </xdr:to>
    <xdr:sp macro="" textlink="">
      <xdr:nvSpPr>
        <xdr:cNvPr id="536" name="楕円 535">
          <a:extLst>
            <a:ext uri="{FF2B5EF4-FFF2-40B4-BE49-F238E27FC236}">
              <a16:creationId xmlns:a16="http://schemas.microsoft.com/office/drawing/2014/main" id="{3FD1CBDC-2C19-4DD4-B317-EE2045B176C4}"/>
            </a:ext>
          </a:extLst>
        </xdr:cNvPr>
        <xdr:cNvSpPr/>
      </xdr:nvSpPr>
      <xdr:spPr>
        <a:xfrm>
          <a:off x="12029440" y="103104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135255</xdr:rowOff>
    </xdr:from>
    <xdr:to>
      <xdr:col>76</xdr:col>
      <xdr:colOff>114300</xdr:colOff>
      <xdr:row>61</xdr:row>
      <xdr:rowOff>169545</xdr:rowOff>
    </xdr:to>
    <xdr:cxnSp macro="">
      <xdr:nvCxnSpPr>
        <xdr:cNvPr id="537" name="直線コネクタ 536">
          <a:extLst>
            <a:ext uri="{FF2B5EF4-FFF2-40B4-BE49-F238E27FC236}">
              <a16:creationId xmlns:a16="http://schemas.microsoft.com/office/drawing/2014/main" id="{8126ADFB-AD25-4182-A4FA-140008D5B5CF}"/>
            </a:ext>
          </a:extLst>
        </xdr:cNvPr>
        <xdr:cNvCxnSpPr/>
      </xdr:nvCxnSpPr>
      <xdr:spPr>
        <a:xfrm>
          <a:off x="12072620" y="10361295"/>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13987</xdr:rowOff>
    </xdr:from>
    <xdr:ext cx="405111" cy="259045"/>
    <xdr:sp macro="" textlink="">
      <xdr:nvSpPr>
        <xdr:cNvPr id="538" name="n_1aveValue【学校施設】&#10;有形固定資産減価償却率">
          <a:extLst>
            <a:ext uri="{FF2B5EF4-FFF2-40B4-BE49-F238E27FC236}">
              <a16:creationId xmlns:a16="http://schemas.microsoft.com/office/drawing/2014/main" id="{A5166328-AEF7-4865-8602-C3DB9414944E}"/>
            </a:ext>
          </a:extLst>
        </xdr:cNvPr>
        <xdr:cNvSpPr txBox="1"/>
      </xdr:nvSpPr>
      <xdr:spPr>
        <a:xfrm>
          <a:off x="134372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539" name="n_2aveValue【学校施設】&#10;有形固定資産減価償却率">
          <a:extLst>
            <a:ext uri="{FF2B5EF4-FFF2-40B4-BE49-F238E27FC236}">
              <a16:creationId xmlns:a16="http://schemas.microsoft.com/office/drawing/2014/main" id="{BB2BFCA4-ECB1-46A7-BB1A-E335E1093655}"/>
            </a:ext>
          </a:extLst>
        </xdr:cNvPr>
        <xdr:cNvSpPr txBox="1"/>
      </xdr:nvSpPr>
      <xdr:spPr>
        <a:xfrm>
          <a:off x="126752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69232</xdr:rowOff>
    </xdr:from>
    <xdr:ext cx="405111" cy="259045"/>
    <xdr:sp macro="" textlink="">
      <xdr:nvSpPr>
        <xdr:cNvPr id="540" name="n_3aveValue【学校施設】&#10;有形固定資産減価償却率">
          <a:extLst>
            <a:ext uri="{FF2B5EF4-FFF2-40B4-BE49-F238E27FC236}">
              <a16:creationId xmlns:a16="http://schemas.microsoft.com/office/drawing/2014/main" id="{82D441E8-0E25-4C38-BAB5-F6532A79D08F}"/>
            </a:ext>
          </a:extLst>
        </xdr:cNvPr>
        <xdr:cNvSpPr txBox="1"/>
      </xdr:nvSpPr>
      <xdr:spPr>
        <a:xfrm>
          <a:off x="119005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541" name="n_4aveValue【学校施設】&#10;有形固定資産減価償却率">
          <a:extLst>
            <a:ext uri="{FF2B5EF4-FFF2-40B4-BE49-F238E27FC236}">
              <a16:creationId xmlns:a16="http://schemas.microsoft.com/office/drawing/2014/main" id="{7E86DB05-360B-4C2E-BDFE-70464F75AE9F}"/>
            </a:ext>
          </a:extLst>
        </xdr:cNvPr>
        <xdr:cNvSpPr txBox="1"/>
      </xdr:nvSpPr>
      <xdr:spPr>
        <a:xfrm>
          <a:off x="1110298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72407</xdr:rowOff>
    </xdr:from>
    <xdr:ext cx="405111" cy="259045"/>
    <xdr:sp macro="" textlink="">
      <xdr:nvSpPr>
        <xdr:cNvPr id="542" name="n_1mainValue【学校施設】&#10;有形固定資産減価償却率">
          <a:extLst>
            <a:ext uri="{FF2B5EF4-FFF2-40B4-BE49-F238E27FC236}">
              <a16:creationId xmlns:a16="http://schemas.microsoft.com/office/drawing/2014/main" id="{CCACB0BC-5D1A-4394-B75E-974FA922064D}"/>
            </a:ext>
          </a:extLst>
        </xdr:cNvPr>
        <xdr:cNvSpPr txBox="1"/>
      </xdr:nvSpPr>
      <xdr:spPr>
        <a:xfrm>
          <a:off x="134372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40022</xdr:rowOff>
    </xdr:from>
    <xdr:ext cx="405111" cy="259045"/>
    <xdr:sp macro="" textlink="">
      <xdr:nvSpPr>
        <xdr:cNvPr id="543" name="n_2mainValue【学校施設】&#10;有形固定資産減価償却率">
          <a:extLst>
            <a:ext uri="{FF2B5EF4-FFF2-40B4-BE49-F238E27FC236}">
              <a16:creationId xmlns:a16="http://schemas.microsoft.com/office/drawing/2014/main" id="{2CE93587-E5F2-4469-BE77-6E8A15F414E6}"/>
            </a:ext>
          </a:extLst>
        </xdr:cNvPr>
        <xdr:cNvSpPr txBox="1"/>
      </xdr:nvSpPr>
      <xdr:spPr>
        <a:xfrm>
          <a:off x="126752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5732</xdr:rowOff>
    </xdr:from>
    <xdr:ext cx="405111" cy="259045"/>
    <xdr:sp macro="" textlink="">
      <xdr:nvSpPr>
        <xdr:cNvPr id="544" name="n_3mainValue【学校施設】&#10;有形固定資産減価償却率">
          <a:extLst>
            <a:ext uri="{FF2B5EF4-FFF2-40B4-BE49-F238E27FC236}">
              <a16:creationId xmlns:a16="http://schemas.microsoft.com/office/drawing/2014/main" id="{B784240D-4D93-4D44-9601-50B2188CAB68}"/>
            </a:ext>
          </a:extLst>
        </xdr:cNvPr>
        <xdr:cNvSpPr txBox="1"/>
      </xdr:nvSpPr>
      <xdr:spPr>
        <a:xfrm>
          <a:off x="119005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a:extLst>
            <a:ext uri="{FF2B5EF4-FFF2-40B4-BE49-F238E27FC236}">
              <a16:creationId xmlns:a16="http://schemas.microsoft.com/office/drawing/2014/main" id="{E78D93E3-99A0-4C34-97C1-6EB280DFE68A}"/>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a:extLst>
            <a:ext uri="{FF2B5EF4-FFF2-40B4-BE49-F238E27FC236}">
              <a16:creationId xmlns:a16="http://schemas.microsoft.com/office/drawing/2014/main" id="{56B1B812-EA28-42F7-986E-6CD0BE79227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a:extLst>
            <a:ext uri="{FF2B5EF4-FFF2-40B4-BE49-F238E27FC236}">
              <a16:creationId xmlns:a16="http://schemas.microsoft.com/office/drawing/2014/main" id="{E4FB449E-027C-405E-A662-719519C87A67}"/>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a:extLst>
            <a:ext uri="{FF2B5EF4-FFF2-40B4-BE49-F238E27FC236}">
              <a16:creationId xmlns:a16="http://schemas.microsoft.com/office/drawing/2014/main" id="{6CDE0A1C-886F-4052-B463-77361844AA6E}"/>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a:extLst>
            <a:ext uri="{FF2B5EF4-FFF2-40B4-BE49-F238E27FC236}">
              <a16:creationId xmlns:a16="http://schemas.microsoft.com/office/drawing/2014/main" id="{84810F7D-C89B-479E-AFA9-F4FD376025F9}"/>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a:extLst>
            <a:ext uri="{FF2B5EF4-FFF2-40B4-BE49-F238E27FC236}">
              <a16:creationId xmlns:a16="http://schemas.microsoft.com/office/drawing/2014/main" id="{AC8009B0-0A21-4816-A90B-7CE6C33C95C7}"/>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a:extLst>
            <a:ext uri="{FF2B5EF4-FFF2-40B4-BE49-F238E27FC236}">
              <a16:creationId xmlns:a16="http://schemas.microsoft.com/office/drawing/2014/main" id="{BEA0BEB9-2170-44FB-B57A-9F23CB495D7C}"/>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a:extLst>
            <a:ext uri="{FF2B5EF4-FFF2-40B4-BE49-F238E27FC236}">
              <a16:creationId xmlns:a16="http://schemas.microsoft.com/office/drawing/2014/main" id="{236AAAAE-CDEB-4DE0-9162-55B032CAE003}"/>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a:extLst>
            <a:ext uri="{FF2B5EF4-FFF2-40B4-BE49-F238E27FC236}">
              <a16:creationId xmlns:a16="http://schemas.microsoft.com/office/drawing/2014/main" id="{C877FC24-E272-4511-A09D-B3A26E023947}"/>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a:extLst>
            <a:ext uri="{FF2B5EF4-FFF2-40B4-BE49-F238E27FC236}">
              <a16:creationId xmlns:a16="http://schemas.microsoft.com/office/drawing/2014/main" id="{CB1E8318-A2E4-4537-91FA-F5A3AE890261}"/>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5" name="テキスト ボックス 554">
          <a:extLst>
            <a:ext uri="{FF2B5EF4-FFF2-40B4-BE49-F238E27FC236}">
              <a16:creationId xmlns:a16="http://schemas.microsoft.com/office/drawing/2014/main" id="{8F6EBAF8-9CB8-44F3-9A28-5C66ECB85868}"/>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56" name="直線コネクタ 555">
          <a:extLst>
            <a:ext uri="{FF2B5EF4-FFF2-40B4-BE49-F238E27FC236}">
              <a16:creationId xmlns:a16="http://schemas.microsoft.com/office/drawing/2014/main" id="{C24D724B-8225-4CF5-A38C-049EEC88F096}"/>
            </a:ext>
          </a:extLst>
        </xdr:cNvPr>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7" name="テキスト ボックス 556">
          <a:extLst>
            <a:ext uri="{FF2B5EF4-FFF2-40B4-BE49-F238E27FC236}">
              <a16:creationId xmlns:a16="http://schemas.microsoft.com/office/drawing/2014/main" id="{2A49DE83-555F-4A2C-B4AA-B814F07F65A9}"/>
            </a:ext>
          </a:extLst>
        </xdr:cNvPr>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8" name="直線コネクタ 557">
          <a:extLst>
            <a:ext uri="{FF2B5EF4-FFF2-40B4-BE49-F238E27FC236}">
              <a16:creationId xmlns:a16="http://schemas.microsoft.com/office/drawing/2014/main" id="{22793EA1-961D-4B97-8CBC-2CE93406D878}"/>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9" name="テキスト ボックス 558">
          <a:extLst>
            <a:ext uri="{FF2B5EF4-FFF2-40B4-BE49-F238E27FC236}">
              <a16:creationId xmlns:a16="http://schemas.microsoft.com/office/drawing/2014/main" id="{497D2395-71E0-479D-82E1-D2DE448B5E66}"/>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60" name="直線コネクタ 559">
          <a:extLst>
            <a:ext uri="{FF2B5EF4-FFF2-40B4-BE49-F238E27FC236}">
              <a16:creationId xmlns:a16="http://schemas.microsoft.com/office/drawing/2014/main" id="{C9CAD3B8-27BC-4FF1-9EC6-71806966BFFA}"/>
            </a:ext>
          </a:extLst>
        </xdr:cNvPr>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1" name="テキスト ボックス 560">
          <a:extLst>
            <a:ext uri="{FF2B5EF4-FFF2-40B4-BE49-F238E27FC236}">
              <a16:creationId xmlns:a16="http://schemas.microsoft.com/office/drawing/2014/main" id="{48D18DF8-CE1F-4B51-A381-84B1DEE1341C}"/>
            </a:ext>
          </a:extLst>
        </xdr:cNvPr>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a:extLst>
            <a:ext uri="{FF2B5EF4-FFF2-40B4-BE49-F238E27FC236}">
              <a16:creationId xmlns:a16="http://schemas.microsoft.com/office/drawing/2014/main" id="{601D103C-6590-4EA3-840F-84E31679BCF2}"/>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a:extLst>
            <a:ext uri="{FF2B5EF4-FFF2-40B4-BE49-F238E27FC236}">
              <a16:creationId xmlns:a16="http://schemas.microsoft.com/office/drawing/2014/main" id="{DBE9CA79-D42A-4E90-8E41-9E94A1B88A91}"/>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a:extLst>
            <a:ext uri="{FF2B5EF4-FFF2-40B4-BE49-F238E27FC236}">
              <a16:creationId xmlns:a16="http://schemas.microsoft.com/office/drawing/2014/main" id="{9B8B1B40-929C-4EBC-B2EF-DC468D3E2ED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65" name="直線コネクタ 564">
          <a:extLst>
            <a:ext uri="{FF2B5EF4-FFF2-40B4-BE49-F238E27FC236}">
              <a16:creationId xmlns:a16="http://schemas.microsoft.com/office/drawing/2014/main" id="{22A77493-615F-4489-8628-9547685950B4}"/>
            </a:ext>
          </a:extLst>
        </xdr:cNvPr>
        <xdr:cNvCxnSpPr/>
      </xdr:nvCxnSpPr>
      <xdr:spPr>
        <a:xfrm flipV="1">
          <a:off x="19509104" y="9343644"/>
          <a:ext cx="0" cy="1210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66" name="【学校施設】&#10;一人当たり面積最小値テキスト">
          <a:extLst>
            <a:ext uri="{FF2B5EF4-FFF2-40B4-BE49-F238E27FC236}">
              <a16:creationId xmlns:a16="http://schemas.microsoft.com/office/drawing/2014/main" id="{FB981DF8-D9E0-4E7A-B129-5E0338CB5502}"/>
            </a:ext>
          </a:extLst>
        </xdr:cNvPr>
        <xdr:cNvSpPr txBox="1"/>
      </xdr:nvSpPr>
      <xdr:spPr>
        <a:xfrm>
          <a:off x="1954784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67" name="直線コネクタ 566">
          <a:extLst>
            <a:ext uri="{FF2B5EF4-FFF2-40B4-BE49-F238E27FC236}">
              <a16:creationId xmlns:a16="http://schemas.microsoft.com/office/drawing/2014/main" id="{1D8504C5-E965-4A11-BFE5-7A3290C666A7}"/>
            </a:ext>
          </a:extLst>
        </xdr:cNvPr>
        <xdr:cNvCxnSpPr/>
      </xdr:nvCxnSpPr>
      <xdr:spPr>
        <a:xfrm>
          <a:off x="1944370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68" name="【学校施設】&#10;一人当たり面積最大値テキスト">
          <a:extLst>
            <a:ext uri="{FF2B5EF4-FFF2-40B4-BE49-F238E27FC236}">
              <a16:creationId xmlns:a16="http://schemas.microsoft.com/office/drawing/2014/main" id="{F78C161D-5753-44ED-957A-90BF5035B3EC}"/>
            </a:ext>
          </a:extLst>
        </xdr:cNvPr>
        <xdr:cNvSpPr txBox="1"/>
      </xdr:nvSpPr>
      <xdr:spPr>
        <a:xfrm>
          <a:off x="19547840" y="912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69" name="直線コネクタ 568">
          <a:extLst>
            <a:ext uri="{FF2B5EF4-FFF2-40B4-BE49-F238E27FC236}">
              <a16:creationId xmlns:a16="http://schemas.microsoft.com/office/drawing/2014/main" id="{18231D1C-A500-4E1F-91AE-B72022D9F1C3}"/>
            </a:ext>
          </a:extLst>
        </xdr:cNvPr>
        <xdr:cNvCxnSpPr/>
      </xdr:nvCxnSpPr>
      <xdr:spPr>
        <a:xfrm>
          <a:off x="19443700" y="9343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70" name="【学校施設】&#10;一人当たり面積平均値テキスト">
          <a:extLst>
            <a:ext uri="{FF2B5EF4-FFF2-40B4-BE49-F238E27FC236}">
              <a16:creationId xmlns:a16="http://schemas.microsoft.com/office/drawing/2014/main" id="{0A54F617-1A2F-4BD9-99FB-3B7ECC92741B}"/>
            </a:ext>
          </a:extLst>
        </xdr:cNvPr>
        <xdr:cNvSpPr txBox="1"/>
      </xdr:nvSpPr>
      <xdr:spPr>
        <a:xfrm>
          <a:off x="19547840" y="9861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71" name="フローチャート: 判断 570">
          <a:extLst>
            <a:ext uri="{FF2B5EF4-FFF2-40B4-BE49-F238E27FC236}">
              <a16:creationId xmlns:a16="http://schemas.microsoft.com/office/drawing/2014/main" id="{996FFAA5-5A0A-45AD-B5BD-09AAEC279F87}"/>
            </a:ext>
          </a:extLst>
        </xdr:cNvPr>
        <xdr:cNvSpPr/>
      </xdr:nvSpPr>
      <xdr:spPr>
        <a:xfrm>
          <a:off x="19458940" y="10006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105219</xdr:rowOff>
    </xdr:from>
    <xdr:to>
      <xdr:col>112</xdr:col>
      <xdr:colOff>38100</xdr:colOff>
      <xdr:row>59</xdr:row>
      <xdr:rowOff>35369</xdr:rowOff>
    </xdr:to>
    <xdr:sp macro="" textlink="">
      <xdr:nvSpPr>
        <xdr:cNvPr id="572" name="フローチャート: 判断 571">
          <a:extLst>
            <a:ext uri="{FF2B5EF4-FFF2-40B4-BE49-F238E27FC236}">
              <a16:creationId xmlns:a16="http://schemas.microsoft.com/office/drawing/2014/main" id="{7D4F164E-5AD9-45CC-9FFF-E740F62847B2}"/>
            </a:ext>
          </a:extLst>
        </xdr:cNvPr>
        <xdr:cNvSpPr/>
      </xdr:nvSpPr>
      <xdr:spPr>
        <a:xfrm>
          <a:off x="18735040" y="98283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112649</xdr:rowOff>
    </xdr:from>
    <xdr:to>
      <xdr:col>107</xdr:col>
      <xdr:colOff>101600</xdr:colOff>
      <xdr:row>59</xdr:row>
      <xdr:rowOff>42799</xdr:rowOff>
    </xdr:to>
    <xdr:sp macro="" textlink="">
      <xdr:nvSpPr>
        <xdr:cNvPr id="573" name="フローチャート: 判断 572">
          <a:extLst>
            <a:ext uri="{FF2B5EF4-FFF2-40B4-BE49-F238E27FC236}">
              <a16:creationId xmlns:a16="http://schemas.microsoft.com/office/drawing/2014/main" id="{FF088D5B-CD13-474D-9D0E-B30B571C2BA7}"/>
            </a:ext>
          </a:extLst>
        </xdr:cNvPr>
        <xdr:cNvSpPr/>
      </xdr:nvSpPr>
      <xdr:spPr>
        <a:xfrm>
          <a:off x="17937480" y="98357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165227</xdr:rowOff>
    </xdr:from>
    <xdr:to>
      <xdr:col>102</xdr:col>
      <xdr:colOff>165100</xdr:colOff>
      <xdr:row>59</xdr:row>
      <xdr:rowOff>95377</xdr:rowOff>
    </xdr:to>
    <xdr:sp macro="" textlink="">
      <xdr:nvSpPr>
        <xdr:cNvPr id="574" name="フローチャート: 判断 573">
          <a:extLst>
            <a:ext uri="{FF2B5EF4-FFF2-40B4-BE49-F238E27FC236}">
              <a16:creationId xmlns:a16="http://schemas.microsoft.com/office/drawing/2014/main" id="{7F962005-BBBC-426F-8081-52F454F25CA1}"/>
            </a:ext>
          </a:extLst>
        </xdr:cNvPr>
        <xdr:cNvSpPr/>
      </xdr:nvSpPr>
      <xdr:spPr>
        <a:xfrm>
          <a:off x="17162780" y="9888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20638</xdr:rowOff>
    </xdr:from>
    <xdr:to>
      <xdr:col>98</xdr:col>
      <xdr:colOff>38100</xdr:colOff>
      <xdr:row>59</xdr:row>
      <xdr:rowOff>122238</xdr:rowOff>
    </xdr:to>
    <xdr:sp macro="" textlink="">
      <xdr:nvSpPr>
        <xdr:cNvPr id="575" name="フローチャート: 判断 574">
          <a:extLst>
            <a:ext uri="{FF2B5EF4-FFF2-40B4-BE49-F238E27FC236}">
              <a16:creationId xmlns:a16="http://schemas.microsoft.com/office/drawing/2014/main" id="{F3F1B877-E637-42A7-8156-2D9E335118ED}"/>
            </a:ext>
          </a:extLst>
        </xdr:cNvPr>
        <xdr:cNvSpPr/>
      </xdr:nvSpPr>
      <xdr:spPr>
        <a:xfrm>
          <a:off x="16388080" y="99113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15BA92D0-CF11-4F7F-A868-21454EBBACE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BAB1D10A-8B06-4383-ACAC-4C6D71A38862}"/>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E33B512C-59D5-4CFB-955A-E757787A0A28}"/>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5B16008B-3C66-4549-8FC8-412668E0DD55}"/>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EDBA3E98-AFEC-4550-996D-55DCFD5A51F7}"/>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109792</xdr:rowOff>
    </xdr:from>
    <xdr:to>
      <xdr:col>116</xdr:col>
      <xdr:colOff>114300</xdr:colOff>
      <xdr:row>61</xdr:row>
      <xdr:rowOff>39942</xdr:rowOff>
    </xdr:to>
    <xdr:sp macro="" textlink="">
      <xdr:nvSpPr>
        <xdr:cNvPr id="581" name="楕円 580">
          <a:extLst>
            <a:ext uri="{FF2B5EF4-FFF2-40B4-BE49-F238E27FC236}">
              <a16:creationId xmlns:a16="http://schemas.microsoft.com/office/drawing/2014/main" id="{5336F4D9-D401-4D1E-85A0-964CABF67A10}"/>
            </a:ext>
          </a:extLst>
        </xdr:cNvPr>
        <xdr:cNvSpPr/>
      </xdr:nvSpPr>
      <xdr:spPr>
        <a:xfrm>
          <a:off x="19458940" y="101681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88219</xdr:rowOff>
    </xdr:from>
    <xdr:ext cx="469744" cy="259045"/>
    <xdr:sp macro="" textlink="">
      <xdr:nvSpPr>
        <xdr:cNvPr id="582" name="【学校施設】&#10;一人当たり面積該当値テキスト">
          <a:extLst>
            <a:ext uri="{FF2B5EF4-FFF2-40B4-BE49-F238E27FC236}">
              <a16:creationId xmlns:a16="http://schemas.microsoft.com/office/drawing/2014/main" id="{D0A107E3-3CDA-47BE-9575-36D5AA42D95F}"/>
            </a:ext>
          </a:extLst>
        </xdr:cNvPr>
        <xdr:cNvSpPr txBox="1"/>
      </xdr:nvSpPr>
      <xdr:spPr>
        <a:xfrm>
          <a:off x="19547840" y="1014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126936</xdr:rowOff>
    </xdr:from>
    <xdr:to>
      <xdr:col>112</xdr:col>
      <xdr:colOff>38100</xdr:colOff>
      <xdr:row>61</xdr:row>
      <xdr:rowOff>57086</xdr:rowOff>
    </xdr:to>
    <xdr:sp macro="" textlink="">
      <xdr:nvSpPr>
        <xdr:cNvPr id="583" name="楕円 582">
          <a:extLst>
            <a:ext uri="{FF2B5EF4-FFF2-40B4-BE49-F238E27FC236}">
              <a16:creationId xmlns:a16="http://schemas.microsoft.com/office/drawing/2014/main" id="{10868B69-0B50-40C3-BA05-0D271E82CB34}"/>
            </a:ext>
          </a:extLst>
        </xdr:cNvPr>
        <xdr:cNvSpPr/>
      </xdr:nvSpPr>
      <xdr:spPr>
        <a:xfrm>
          <a:off x="18735040" y="101853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160592</xdr:rowOff>
    </xdr:from>
    <xdr:to>
      <xdr:col>116</xdr:col>
      <xdr:colOff>63500</xdr:colOff>
      <xdr:row>61</xdr:row>
      <xdr:rowOff>6286</xdr:rowOff>
    </xdr:to>
    <xdr:cxnSp macro="">
      <xdr:nvCxnSpPr>
        <xdr:cNvPr id="584" name="直線コネクタ 583">
          <a:extLst>
            <a:ext uri="{FF2B5EF4-FFF2-40B4-BE49-F238E27FC236}">
              <a16:creationId xmlns:a16="http://schemas.microsoft.com/office/drawing/2014/main" id="{79DDEAD9-7FFA-4153-B882-67349231858C}"/>
            </a:ext>
          </a:extLst>
        </xdr:cNvPr>
        <xdr:cNvCxnSpPr/>
      </xdr:nvCxnSpPr>
      <xdr:spPr>
        <a:xfrm flipV="1">
          <a:off x="18778220" y="10218992"/>
          <a:ext cx="73152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146368</xdr:rowOff>
    </xdr:from>
    <xdr:to>
      <xdr:col>107</xdr:col>
      <xdr:colOff>101600</xdr:colOff>
      <xdr:row>61</xdr:row>
      <xdr:rowOff>76518</xdr:rowOff>
    </xdr:to>
    <xdr:sp macro="" textlink="">
      <xdr:nvSpPr>
        <xdr:cNvPr id="585" name="楕円 584">
          <a:extLst>
            <a:ext uri="{FF2B5EF4-FFF2-40B4-BE49-F238E27FC236}">
              <a16:creationId xmlns:a16="http://schemas.microsoft.com/office/drawing/2014/main" id="{25F70189-226E-4483-81A6-DD7226BD8180}"/>
            </a:ext>
          </a:extLst>
        </xdr:cNvPr>
        <xdr:cNvSpPr/>
      </xdr:nvSpPr>
      <xdr:spPr>
        <a:xfrm>
          <a:off x="17937480" y="102047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6286</xdr:rowOff>
    </xdr:from>
    <xdr:to>
      <xdr:col>111</xdr:col>
      <xdr:colOff>177800</xdr:colOff>
      <xdr:row>61</xdr:row>
      <xdr:rowOff>25718</xdr:rowOff>
    </xdr:to>
    <xdr:cxnSp macro="">
      <xdr:nvCxnSpPr>
        <xdr:cNvPr id="586" name="直線コネクタ 585">
          <a:extLst>
            <a:ext uri="{FF2B5EF4-FFF2-40B4-BE49-F238E27FC236}">
              <a16:creationId xmlns:a16="http://schemas.microsoft.com/office/drawing/2014/main" id="{4EF901D5-AB2E-4E8F-A94D-8293228A520B}"/>
            </a:ext>
          </a:extLst>
        </xdr:cNvPr>
        <xdr:cNvCxnSpPr/>
      </xdr:nvCxnSpPr>
      <xdr:spPr>
        <a:xfrm flipV="1">
          <a:off x="17988280" y="10232326"/>
          <a:ext cx="78994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165798</xdr:rowOff>
    </xdr:from>
    <xdr:to>
      <xdr:col>102</xdr:col>
      <xdr:colOff>165100</xdr:colOff>
      <xdr:row>61</xdr:row>
      <xdr:rowOff>95948</xdr:rowOff>
    </xdr:to>
    <xdr:sp macro="" textlink="">
      <xdr:nvSpPr>
        <xdr:cNvPr id="587" name="楕円 586">
          <a:extLst>
            <a:ext uri="{FF2B5EF4-FFF2-40B4-BE49-F238E27FC236}">
              <a16:creationId xmlns:a16="http://schemas.microsoft.com/office/drawing/2014/main" id="{86FAC30E-40BF-4F90-8690-EECAB5D320C0}"/>
            </a:ext>
          </a:extLst>
        </xdr:cNvPr>
        <xdr:cNvSpPr/>
      </xdr:nvSpPr>
      <xdr:spPr>
        <a:xfrm>
          <a:off x="17162780" y="102241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25718</xdr:rowOff>
    </xdr:from>
    <xdr:to>
      <xdr:col>107</xdr:col>
      <xdr:colOff>50800</xdr:colOff>
      <xdr:row>61</xdr:row>
      <xdr:rowOff>45148</xdr:rowOff>
    </xdr:to>
    <xdr:cxnSp macro="">
      <xdr:nvCxnSpPr>
        <xdr:cNvPr id="588" name="直線コネクタ 587">
          <a:extLst>
            <a:ext uri="{FF2B5EF4-FFF2-40B4-BE49-F238E27FC236}">
              <a16:creationId xmlns:a16="http://schemas.microsoft.com/office/drawing/2014/main" id="{1CECA390-0D45-42C9-BE4C-C6E89D5D79A6}"/>
            </a:ext>
          </a:extLst>
        </xdr:cNvPr>
        <xdr:cNvCxnSpPr/>
      </xdr:nvCxnSpPr>
      <xdr:spPr>
        <a:xfrm flipV="1">
          <a:off x="17213580" y="10251758"/>
          <a:ext cx="7747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51896</xdr:rowOff>
    </xdr:from>
    <xdr:ext cx="469744" cy="259045"/>
    <xdr:sp macro="" textlink="">
      <xdr:nvSpPr>
        <xdr:cNvPr id="589" name="n_1aveValue【学校施設】&#10;一人当たり面積">
          <a:extLst>
            <a:ext uri="{FF2B5EF4-FFF2-40B4-BE49-F238E27FC236}">
              <a16:creationId xmlns:a16="http://schemas.microsoft.com/office/drawing/2014/main" id="{6ADF3F41-8D8B-4233-A025-29372E99E1A0}"/>
            </a:ext>
          </a:extLst>
        </xdr:cNvPr>
        <xdr:cNvSpPr txBox="1"/>
      </xdr:nvSpPr>
      <xdr:spPr>
        <a:xfrm>
          <a:off x="18561127" y="960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59326</xdr:rowOff>
    </xdr:from>
    <xdr:ext cx="469744" cy="259045"/>
    <xdr:sp macro="" textlink="">
      <xdr:nvSpPr>
        <xdr:cNvPr id="590" name="n_2aveValue【学校施設】&#10;一人当たり面積">
          <a:extLst>
            <a:ext uri="{FF2B5EF4-FFF2-40B4-BE49-F238E27FC236}">
              <a16:creationId xmlns:a16="http://schemas.microsoft.com/office/drawing/2014/main" id="{E58B04B8-15A1-4555-A7B7-3D05884A9B63}"/>
            </a:ext>
          </a:extLst>
        </xdr:cNvPr>
        <xdr:cNvSpPr txBox="1"/>
      </xdr:nvSpPr>
      <xdr:spPr>
        <a:xfrm>
          <a:off x="17776267" y="961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111904</xdr:rowOff>
    </xdr:from>
    <xdr:ext cx="469744" cy="259045"/>
    <xdr:sp macro="" textlink="">
      <xdr:nvSpPr>
        <xdr:cNvPr id="591" name="n_3aveValue【学校施設】&#10;一人当たり面積">
          <a:extLst>
            <a:ext uri="{FF2B5EF4-FFF2-40B4-BE49-F238E27FC236}">
              <a16:creationId xmlns:a16="http://schemas.microsoft.com/office/drawing/2014/main" id="{5F474B46-F471-49F8-BF67-11C2229A85D9}"/>
            </a:ext>
          </a:extLst>
        </xdr:cNvPr>
        <xdr:cNvSpPr txBox="1"/>
      </xdr:nvSpPr>
      <xdr:spPr>
        <a:xfrm>
          <a:off x="17001567" y="9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138765</xdr:rowOff>
    </xdr:from>
    <xdr:ext cx="469744" cy="259045"/>
    <xdr:sp macro="" textlink="">
      <xdr:nvSpPr>
        <xdr:cNvPr id="592" name="n_4aveValue【学校施設】&#10;一人当たり面積">
          <a:extLst>
            <a:ext uri="{FF2B5EF4-FFF2-40B4-BE49-F238E27FC236}">
              <a16:creationId xmlns:a16="http://schemas.microsoft.com/office/drawing/2014/main" id="{6703F4A2-F5CE-4794-B545-73CED40EFAE3}"/>
            </a:ext>
          </a:extLst>
        </xdr:cNvPr>
        <xdr:cNvSpPr txBox="1"/>
      </xdr:nvSpPr>
      <xdr:spPr>
        <a:xfrm>
          <a:off x="16226867" y="969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48213</xdr:rowOff>
    </xdr:from>
    <xdr:ext cx="469744" cy="259045"/>
    <xdr:sp macro="" textlink="">
      <xdr:nvSpPr>
        <xdr:cNvPr id="593" name="n_1mainValue【学校施設】&#10;一人当たり面積">
          <a:extLst>
            <a:ext uri="{FF2B5EF4-FFF2-40B4-BE49-F238E27FC236}">
              <a16:creationId xmlns:a16="http://schemas.microsoft.com/office/drawing/2014/main" id="{43149363-DCDC-41C3-8A05-54F9F56D3290}"/>
            </a:ext>
          </a:extLst>
        </xdr:cNvPr>
        <xdr:cNvSpPr txBox="1"/>
      </xdr:nvSpPr>
      <xdr:spPr>
        <a:xfrm>
          <a:off x="18561127" y="1027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67645</xdr:rowOff>
    </xdr:from>
    <xdr:ext cx="469744" cy="259045"/>
    <xdr:sp macro="" textlink="">
      <xdr:nvSpPr>
        <xdr:cNvPr id="594" name="n_2mainValue【学校施設】&#10;一人当たり面積">
          <a:extLst>
            <a:ext uri="{FF2B5EF4-FFF2-40B4-BE49-F238E27FC236}">
              <a16:creationId xmlns:a16="http://schemas.microsoft.com/office/drawing/2014/main" id="{F0325CD8-0DA1-4B18-BCCE-7C4170FCA64B}"/>
            </a:ext>
          </a:extLst>
        </xdr:cNvPr>
        <xdr:cNvSpPr txBox="1"/>
      </xdr:nvSpPr>
      <xdr:spPr>
        <a:xfrm>
          <a:off x="17776267" y="1029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87075</xdr:rowOff>
    </xdr:from>
    <xdr:ext cx="469744" cy="259045"/>
    <xdr:sp macro="" textlink="">
      <xdr:nvSpPr>
        <xdr:cNvPr id="595" name="n_3mainValue【学校施設】&#10;一人当たり面積">
          <a:extLst>
            <a:ext uri="{FF2B5EF4-FFF2-40B4-BE49-F238E27FC236}">
              <a16:creationId xmlns:a16="http://schemas.microsoft.com/office/drawing/2014/main" id="{00739527-3914-494C-95F5-1829A6D1AED0}"/>
            </a:ext>
          </a:extLst>
        </xdr:cNvPr>
        <xdr:cNvSpPr txBox="1"/>
      </xdr:nvSpPr>
      <xdr:spPr>
        <a:xfrm>
          <a:off x="17001567" y="1031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a:extLst>
            <a:ext uri="{FF2B5EF4-FFF2-40B4-BE49-F238E27FC236}">
              <a16:creationId xmlns:a16="http://schemas.microsoft.com/office/drawing/2014/main" id="{2EFEFF8E-2806-4DF7-9731-03D9487BDB56}"/>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a:extLst>
            <a:ext uri="{FF2B5EF4-FFF2-40B4-BE49-F238E27FC236}">
              <a16:creationId xmlns:a16="http://schemas.microsoft.com/office/drawing/2014/main" id="{A4246649-A49B-415D-82EE-0503E0264B89}"/>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a:extLst>
            <a:ext uri="{FF2B5EF4-FFF2-40B4-BE49-F238E27FC236}">
              <a16:creationId xmlns:a16="http://schemas.microsoft.com/office/drawing/2014/main" id="{DB4EE798-3A35-40DA-9B16-997DA088B8F3}"/>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a:extLst>
            <a:ext uri="{FF2B5EF4-FFF2-40B4-BE49-F238E27FC236}">
              <a16:creationId xmlns:a16="http://schemas.microsoft.com/office/drawing/2014/main" id="{3973903B-7B32-45E4-98B0-567CAA701F6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a:extLst>
            <a:ext uri="{FF2B5EF4-FFF2-40B4-BE49-F238E27FC236}">
              <a16:creationId xmlns:a16="http://schemas.microsoft.com/office/drawing/2014/main" id="{271A9975-4784-4370-A724-2EB515B5E2BA}"/>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a:extLst>
            <a:ext uri="{FF2B5EF4-FFF2-40B4-BE49-F238E27FC236}">
              <a16:creationId xmlns:a16="http://schemas.microsoft.com/office/drawing/2014/main" id="{A0A964F4-557B-4372-80A4-34ABC1585399}"/>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a:extLst>
            <a:ext uri="{FF2B5EF4-FFF2-40B4-BE49-F238E27FC236}">
              <a16:creationId xmlns:a16="http://schemas.microsoft.com/office/drawing/2014/main" id="{5A9F20E7-A9DB-49DD-A825-76BFEED40838}"/>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a:extLst>
            <a:ext uri="{FF2B5EF4-FFF2-40B4-BE49-F238E27FC236}">
              <a16:creationId xmlns:a16="http://schemas.microsoft.com/office/drawing/2014/main" id="{466656B2-C111-46F1-A193-4DA4EFF266A4}"/>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a:extLst>
            <a:ext uri="{FF2B5EF4-FFF2-40B4-BE49-F238E27FC236}">
              <a16:creationId xmlns:a16="http://schemas.microsoft.com/office/drawing/2014/main" id="{0759F86D-AA8B-4F31-A8F8-3B7597B664A4}"/>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a:extLst>
            <a:ext uri="{FF2B5EF4-FFF2-40B4-BE49-F238E27FC236}">
              <a16:creationId xmlns:a16="http://schemas.microsoft.com/office/drawing/2014/main" id="{6D0A9CFC-6117-407A-91D4-89978B65DADC}"/>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a:extLst>
            <a:ext uri="{FF2B5EF4-FFF2-40B4-BE49-F238E27FC236}">
              <a16:creationId xmlns:a16="http://schemas.microsoft.com/office/drawing/2014/main" id="{EAC0A4CA-39D1-4D65-9811-1DFCD4CA5492}"/>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a:extLst>
            <a:ext uri="{FF2B5EF4-FFF2-40B4-BE49-F238E27FC236}">
              <a16:creationId xmlns:a16="http://schemas.microsoft.com/office/drawing/2014/main" id="{C23EB48F-F3A0-4554-9937-B36093DE4EED}"/>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a:extLst>
            <a:ext uri="{FF2B5EF4-FFF2-40B4-BE49-F238E27FC236}">
              <a16:creationId xmlns:a16="http://schemas.microsoft.com/office/drawing/2014/main" id="{83BC77CF-1273-4F03-9D09-6B2EA97BCA48}"/>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a:extLst>
            <a:ext uri="{FF2B5EF4-FFF2-40B4-BE49-F238E27FC236}">
              <a16:creationId xmlns:a16="http://schemas.microsoft.com/office/drawing/2014/main" id="{F366FCB8-A966-4F9F-9951-58D2994BF338}"/>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a:extLst>
            <a:ext uri="{FF2B5EF4-FFF2-40B4-BE49-F238E27FC236}">
              <a16:creationId xmlns:a16="http://schemas.microsoft.com/office/drawing/2014/main" id="{B8AD9D3A-C7A4-48E4-B3CD-0FC7FF441049}"/>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a:extLst>
            <a:ext uri="{FF2B5EF4-FFF2-40B4-BE49-F238E27FC236}">
              <a16:creationId xmlns:a16="http://schemas.microsoft.com/office/drawing/2014/main" id="{FA35841C-9F6E-4272-9C68-7BF833926864}"/>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a:extLst>
            <a:ext uri="{FF2B5EF4-FFF2-40B4-BE49-F238E27FC236}">
              <a16:creationId xmlns:a16="http://schemas.microsoft.com/office/drawing/2014/main" id="{4555BB52-25CB-4145-807C-8677D8B5A787}"/>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a:extLst>
            <a:ext uri="{FF2B5EF4-FFF2-40B4-BE49-F238E27FC236}">
              <a16:creationId xmlns:a16="http://schemas.microsoft.com/office/drawing/2014/main" id="{ECBB4848-877D-40F7-869A-1DFDED65C188}"/>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a:extLst>
            <a:ext uri="{FF2B5EF4-FFF2-40B4-BE49-F238E27FC236}">
              <a16:creationId xmlns:a16="http://schemas.microsoft.com/office/drawing/2014/main" id="{D2261C8E-A9A6-409B-B5E6-F4310DA49F4F}"/>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a:extLst>
            <a:ext uri="{FF2B5EF4-FFF2-40B4-BE49-F238E27FC236}">
              <a16:creationId xmlns:a16="http://schemas.microsoft.com/office/drawing/2014/main" id="{0D348AA7-A737-4CE1-B2FE-95AEB069A39C}"/>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a:extLst>
            <a:ext uri="{FF2B5EF4-FFF2-40B4-BE49-F238E27FC236}">
              <a16:creationId xmlns:a16="http://schemas.microsoft.com/office/drawing/2014/main" id="{F9857399-0262-4E23-AAC0-56B9C5C5BC6E}"/>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a:extLst>
            <a:ext uri="{FF2B5EF4-FFF2-40B4-BE49-F238E27FC236}">
              <a16:creationId xmlns:a16="http://schemas.microsoft.com/office/drawing/2014/main" id="{F832F01E-FD40-4F74-B998-57F70FBE13B9}"/>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a:extLst>
            <a:ext uri="{FF2B5EF4-FFF2-40B4-BE49-F238E27FC236}">
              <a16:creationId xmlns:a16="http://schemas.microsoft.com/office/drawing/2014/main" id="{65709A7A-44C7-495D-8C95-6CC4987358BF}"/>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a:extLst>
            <a:ext uri="{FF2B5EF4-FFF2-40B4-BE49-F238E27FC236}">
              <a16:creationId xmlns:a16="http://schemas.microsoft.com/office/drawing/2014/main" id="{4C55A9BC-67C9-4FCC-93EF-D05B3CB6670D}"/>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a:extLst>
            <a:ext uri="{FF2B5EF4-FFF2-40B4-BE49-F238E27FC236}">
              <a16:creationId xmlns:a16="http://schemas.microsoft.com/office/drawing/2014/main" id="{4EDAAEB9-7735-4D51-94A4-4E8872F6FC29}"/>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a:extLst>
            <a:ext uri="{FF2B5EF4-FFF2-40B4-BE49-F238E27FC236}">
              <a16:creationId xmlns:a16="http://schemas.microsoft.com/office/drawing/2014/main" id="{7B29DE9B-5F50-40E8-AA83-ABC23AFDCF97}"/>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a:extLst>
            <a:ext uri="{FF2B5EF4-FFF2-40B4-BE49-F238E27FC236}">
              <a16:creationId xmlns:a16="http://schemas.microsoft.com/office/drawing/2014/main" id="{5F3CB4FF-635D-41B6-983F-6D2C44E9DD3C}"/>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a:extLst>
            <a:ext uri="{FF2B5EF4-FFF2-40B4-BE49-F238E27FC236}">
              <a16:creationId xmlns:a16="http://schemas.microsoft.com/office/drawing/2014/main" id="{2E152044-5DCE-4BBF-B429-094F1F4EA8B2}"/>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4" name="テキスト ボックス 623">
          <a:extLst>
            <a:ext uri="{FF2B5EF4-FFF2-40B4-BE49-F238E27FC236}">
              <a16:creationId xmlns:a16="http://schemas.microsoft.com/office/drawing/2014/main" id="{1DD954BF-259E-4510-8F97-CC8C1C4C9CDD}"/>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a:extLst>
            <a:ext uri="{FF2B5EF4-FFF2-40B4-BE49-F238E27FC236}">
              <a16:creationId xmlns:a16="http://schemas.microsoft.com/office/drawing/2014/main" id="{E291516A-22E2-466B-AD9E-97DE08776D56}"/>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a:extLst>
            <a:ext uri="{FF2B5EF4-FFF2-40B4-BE49-F238E27FC236}">
              <a16:creationId xmlns:a16="http://schemas.microsoft.com/office/drawing/2014/main" id="{105E31D2-230D-46C1-AF3B-F0C649816FF9}"/>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a:extLst>
            <a:ext uri="{FF2B5EF4-FFF2-40B4-BE49-F238E27FC236}">
              <a16:creationId xmlns:a16="http://schemas.microsoft.com/office/drawing/2014/main" id="{43AE20F0-F8A8-46F1-AECE-A2DE16822E1C}"/>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a:extLst>
            <a:ext uri="{FF2B5EF4-FFF2-40B4-BE49-F238E27FC236}">
              <a16:creationId xmlns:a16="http://schemas.microsoft.com/office/drawing/2014/main" id="{51DA14B3-C2CB-4443-93E0-C5BB5E99D822}"/>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a:extLst>
            <a:ext uri="{FF2B5EF4-FFF2-40B4-BE49-F238E27FC236}">
              <a16:creationId xmlns:a16="http://schemas.microsoft.com/office/drawing/2014/main" id="{749D2891-2AE9-43D5-B83E-61F2244A8D3D}"/>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a:extLst>
            <a:ext uri="{FF2B5EF4-FFF2-40B4-BE49-F238E27FC236}">
              <a16:creationId xmlns:a16="http://schemas.microsoft.com/office/drawing/2014/main" id="{569BA45D-4915-4D89-A708-622B1780FB0D}"/>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a:extLst>
            <a:ext uri="{FF2B5EF4-FFF2-40B4-BE49-F238E27FC236}">
              <a16:creationId xmlns:a16="http://schemas.microsoft.com/office/drawing/2014/main" id="{377E3F6E-032E-4B4B-BD1E-E30D2F886E8D}"/>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a:extLst>
            <a:ext uri="{FF2B5EF4-FFF2-40B4-BE49-F238E27FC236}">
              <a16:creationId xmlns:a16="http://schemas.microsoft.com/office/drawing/2014/main" id="{4699D2C7-8CC2-4E9B-9999-37B025FC4E15}"/>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a:extLst>
            <a:ext uri="{FF2B5EF4-FFF2-40B4-BE49-F238E27FC236}">
              <a16:creationId xmlns:a16="http://schemas.microsoft.com/office/drawing/2014/main" id="{B7655C41-8DD0-442E-B487-85F65B62B72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4" name="テキスト ボックス 633">
          <a:extLst>
            <a:ext uri="{FF2B5EF4-FFF2-40B4-BE49-F238E27FC236}">
              <a16:creationId xmlns:a16="http://schemas.microsoft.com/office/drawing/2014/main" id="{B49CDE85-1F89-4236-826C-A5FF85BD733B}"/>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a:extLst>
            <a:ext uri="{FF2B5EF4-FFF2-40B4-BE49-F238E27FC236}">
              <a16:creationId xmlns:a16="http://schemas.microsoft.com/office/drawing/2014/main" id="{4A2E0ED9-CDF5-4471-BC08-FFDFB0B26B4A}"/>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公民館】&#10;有形固定資産減価償却率グラフ枠">
          <a:extLst>
            <a:ext uri="{FF2B5EF4-FFF2-40B4-BE49-F238E27FC236}">
              <a16:creationId xmlns:a16="http://schemas.microsoft.com/office/drawing/2014/main" id="{DCB3ED32-8A2F-42EC-964C-BB444D678EC1}"/>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637" name="直線コネクタ 636">
          <a:extLst>
            <a:ext uri="{FF2B5EF4-FFF2-40B4-BE49-F238E27FC236}">
              <a16:creationId xmlns:a16="http://schemas.microsoft.com/office/drawing/2014/main" id="{2966C8B1-09C3-49A0-8088-A55A6016F8AD}"/>
            </a:ext>
          </a:extLst>
        </xdr:cNvPr>
        <xdr:cNvCxnSpPr/>
      </xdr:nvCxnSpPr>
      <xdr:spPr>
        <a:xfrm flipV="1">
          <a:off x="14375764" y="16920211"/>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8" name="【公民館】&#10;有形固定資産減価償却率最小値テキスト">
          <a:extLst>
            <a:ext uri="{FF2B5EF4-FFF2-40B4-BE49-F238E27FC236}">
              <a16:creationId xmlns:a16="http://schemas.microsoft.com/office/drawing/2014/main" id="{443D4885-B9A9-4E44-91D8-11B73CF556FC}"/>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9" name="直線コネクタ 638">
          <a:extLst>
            <a:ext uri="{FF2B5EF4-FFF2-40B4-BE49-F238E27FC236}">
              <a16:creationId xmlns:a16="http://schemas.microsoft.com/office/drawing/2014/main" id="{65083E1E-4669-452C-B44A-5D0408CFA31D}"/>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40" name="【公民館】&#10;有形固定資産減価償却率最大値テキスト">
          <a:extLst>
            <a:ext uri="{FF2B5EF4-FFF2-40B4-BE49-F238E27FC236}">
              <a16:creationId xmlns:a16="http://schemas.microsoft.com/office/drawing/2014/main" id="{2BF39451-FF34-4814-82E8-E7DA8AF438DC}"/>
            </a:ext>
          </a:extLst>
        </xdr:cNvPr>
        <xdr:cNvSpPr txBox="1"/>
      </xdr:nvSpPr>
      <xdr:spPr>
        <a:xfrm>
          <a:off x="14414500" y="16699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41" name="直線コネクタ 640">
          <a:extLst>
            <a:ext uri="{FF2B5EF4-FFF2-40B4-BE49-F238E27FC236}">
              <a16:creationId xmlns:a16="http://schemas.microsoft.com/office/drawing/2014/main" id="{2C929065-48CD-4F2D-8BD8-4CD7CCA0D68E}"/>
            </a:ext>
          </a:extLst>
        </xdr:cNvPr>
        <xdr:cNvCxnSpPr/>
      </xdr:nvCxnSpPr>
      <xdr:spPr>
        <a:xfrm>
          <a:off x="14287500" y="16920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642" name="【公民館】&#10;有形固定資産減価償却率平均値テキスト">
          <a:extLst>
            <a:ext uri="{FF2B5EF4-FFF2-40B4-BE49-F238E27FC236}">
              <a16:creationId xmlns:a16="http://schemas.microsoft.com/office/drawing/2014/main" id="{34AF69D9-1F38-444D-8DF5-39896A6D866A}"/>
            </a:ext>
          </a:extLst>
        </xdr:cNvPr>
        <xdr:cNvSpPr txBox="1"/>
      </xdr:nvSpPr>
      <xdr:spPr>
        <a:xfrm>
          <a:off x="14414500" y="1761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643" name="フローチャート: 判断 642">
          <a:extLst>
            <a:ext uri="{FF2B5EF4-FFF2-40B4-BE49-F238E27FC236}">
              <a16:creationId xmlns:a16="http://schemas.microsoft.com/office/drawing/2014/main" id="{592327E5-880B-497A-956D-E64319D39E40}"/>
            </a:ext>
          </a:extLst>
        </xdr:cNvPr>
        <xdr:cNvSpPr/>
      </xdr:nvSpPr>
      <xdr:spPr>
        <a:xfrm>
          <a:off x="14325600" y="177680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644" name="フローチャート: 判断 643">
          <a:extLst>
            <a:ext uri="{FF2B5EF4-FFF2-40B4-BE49-F238E27FC236}">
              <a16:creationId xmlns:a16="http://schemas.microsoft.com/office/drawing/2014/main" id="{713729AF-B180-4804-8AC1-7AAF50DB63F5}"/>
            </a:ext>
          </a:extLst>
        </xdr:cNvPr>
        <xdr:cNvSpPr/>
      </xdr:nvSpPr>
      <xdr:spPr>
        <a:xfrm>
          <a:off x="13578840" y="1764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51526</xdr:rowOff>
    </xdr:from>
    <xdr:to>
      <xdr:col>76</xdr:col>
      <xdr:colOff>165100</xdr:colOff>
      <xdr:row>105</xdr:row>
      <xdr:rowOff>153126</xdr:rowOff>
    </xdr:to>
    <xdr:sp macro="" textlink="">
      <xdr:nvSpPr>
        <xdr:cNvPr id="645" name="フローチャート: 判断 644">
          <a:extLst>
            <a:ext uri="{FF2B5EF4-FFF2-40B4-BE49-F238E27FC236}">
              <a16:creationId xmlns:a16="http://schemas.microsoft.com/office/drawing/2014/main" id="{259D61F7-26BA-4F38-8A90-55C3D7B66F08}"/>
            </a:ext>
          </a:extLst>
        </xdr:cNvPr>
        <xdr:cNvSpPr/>
      </xdr:nvSpPr>
      <xdr:spPr>
        <a:xfrm>
          <a:off x="1280414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66221</xdr:rowOff>
    </xdr:from>
    <xdr:to>
      <xdr:col>72</xdr:col>
      <xdr:colOff>38100</xdr:colOff>
      <xdr:row>105</xdr:row>
      <xdr:rowOff>167821</xdr:rowOff>
    </xdr:to>
    <xdr:sp macro="" textlink="">
      <xdr:nvSpPr>
        <xdr:cNvPr id="646" name="フローチャート: 判断 645">
          <a:extLst>
            <a:ext uri="{FF2B5EF4-FFF2-40B4-BE49-F238E27FC236}">
              <a16:creationId xmlns:a16="http://schemas.microsoft.com/office/drawing/2014/main" id="{68489FAE-04CA-4A26-A68C-F7AE51FABBE7}"/>
            </a:ext>
          </a:extLst>
        </xdr:cNvPr>
        <xdr:cNvSpPr/>
      </xdr:nvSpPr>
      <xdr:spPr>
        <a:xfrm>
          <a:off x="12029440" y="176684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48261</xdr:rowOff>
    </xdr:from>
    <xdr:to>
      <xdr:col>67</xdr:col>
      <xdr:colOff>101600</xdr:colOff>
      <xdr:row>106</xdr:row>
      <xdr:rowOff>149861</xdr:rowOff>
    </xdr:to>
    <xdr:sp macro="" textlink="">
      <xdr:nvSpPr>
        <xdr:cNvPr id="647" name="フローチャート: 判断 646">
          <a:extLst>
            <a:ext uri="{FF2B5EF4-FFF2-40B4-BE49-F238E27FC236}">
              <a16:creationId xmlns:a16="http://schemas.microsoft.com/office/drawing/2014/main" id="{CD74E853-E967-43AA-85A2-F7CA0441E970}"/>
            </a:ext>
          </a:extLst>
        </xdr:cNvPr>
        <xdr:cNvSpPr/>
      </xdr:nvSpPr>
      <xdr:spPr>
        <a:xfrm>
          <a:off x="11231880" y="1781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D35E22B7-4434-4059-A211-3B6A89800126}"/>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9BDA2656-9EF7-4DF1-B307-929D64550856}"/>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44E10191-7E86-4891-8C44-E57FEAECA6C2}"/>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6FCC1B24-C1D9-48DA-AA2B-108516AC8FF2}"/>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92AF5977-2993-4588-9E3E-9D1E9EF47EF6}"/>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33564</xdr:rowOff>
    </xdr:from>
    <xdr:to>
      <xdr:col>85</xdr:col>
      <xdr:colOff>177800</xdr:colOff>
      <xdr:row>107</xdr:row>
      <xdr:rowOff>135164</xdr:rowOff>
    </xdr:to>
    <xdr:sp macro="" textlink="">
      <xdr:nvSpPr>
        <xdr:cNvPr id="653" name="楕円 652">
          <a:extLst>
            <a:ext uri="{FF2B5EF4-FFF2-40B4-BE49-F238E27FC236}">
              <a16:creationId xmlns:a16="http://schemas.microsoft.com/office/drawing/2014/main" id="{082D91F3-72FE-4C23-99C3-A2277A6CD7F3}"/>
            </a:ext>
          </a:extLst>
        </xdr:cNvPr>
        <xdr:cNvSpPr/>
      </xdr:nvSpPr>
      <xdr:spPr>
        <a:xfrm>
          <a:off x="14325600" y="1797104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11991</xdr:rowOff>
    </xdr:from>
    <xdr:ext cx="405111" cy="259045"/>
    <xdr:sp macro="" textlink="">
      <xdr:nvSpPr>
        <xdr:cNvPr id="654" name="【公民館】&#10;有形固定資産減価償却率該当値テキスト">
          <a:extLst>
            <a:ext uri="{FF2B5EF4-FFF2-40B4-BE49-F238E27FC236}">
              <a16:creationId xmlns:a16="http://schemas.microsoft.com/office/drawing/2014/main" id="{3C6AD71C-E30E-4714-ABC7-3133CABC06B3}"/>
            </a:ext>
          </a:extLst>
        </xdr:cNvPr>
        <xdr:cNvSpPr txBox="1"/>
      </xdr:nvSpPr>
      <xdr:spPr>
        <a:xfrm>
          <a:off x="14414500" y="179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2539</xdr:rowOff>
    </xdr:from>
    <xdr:to>
      <xdr:col>81</xdr:col>
      <xdr:colOff>101600</xdr:colOff>
      <xdr:row>107</xdr:row>
      <xdr:rowOff>104139</xdr:rowOff>
    </xdr:to>
    <xdr:sp macro="" textlink="">
      <xdr:nvSpPr>
        <xdr:cNvPr id="655" name="楕円 654">
          <a:extLst>
            <a:ext uri="{FF2B5EF4-FFF2-40B4-BE49-F238E27FC236}">
              <a16:creationId xmlns:a16="http://schemas.microsoft.com/office/drawing/2014/main" id="{246C292D-45E9-432C-8BE6-4D01A47F8492}"/>
            </a:ext>
          </a:extLst>
        </xdr:cNvPr>
        <xdr:cNvSpPr/>
      </xdr:nvSpPr>
      <xdr:spPr>
        <a:xfrm>
          <a:off x="13578840" y="179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53339</xdr:rowOff>
    </xdr:from>
    <xdr:to>
      <xdr:col>85</xdr:col>
      <xdr:colOff>127000</xdr:colOff>
      <xdr:row>107</xdr:row>
      <xdr:rowOff>84364</xdr:rowOff>
    </xdr:to>
    <xdr:cxnSp macro="">
      <xdr:nvCxnSpPr>
        <xdr:cNvPr id="656" name="直線コネクタ 655">
          <a:extLst>
            <a:ext uri="{FF2B5EF4-FFF2-40B4-BE49-F238E27FC236}">
              <a16:creationId xmlns:a16="http://schemas.microsoft.com/office/drawing/2014/main" id="{ECC9A7FE-3148-4747-B14A-4465845E6178}"/>
            </a:ext>
          </a:extLst>
        </xdr:cNvPr>
        <xdr:cNvCxnSpPr/>
      </xdr:nvCxnSpPr>
      <xdr:spPr>
        <a:xfrm>
          <a:off x="13629640" y="17990819"/>
          <a:ext cx="74676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142966</xdr:rowOff>
    </xdr:from>
    <xdr:to>
      <xdr:col>76</xdr:col>
      <xdr:colOff>165100</xdr:colOff>
      <xdr:row>107</xdr:row>
      <xdr:rowOff>73116</xdr:rowOff>
    </xdr:to>
    <xdr:sp macro="" textlink="">
      <xdr:nvSpPr>
        <xdr:cNvPr id="657" name="楕円 656">
          <a:extLst>
            <a:ext uri="{FF2B5EF4-FFF2-40B4-BE49-F238E27FC236}">
              <a16:creationId xmlns:a16="http://schemas.microsoft.com/office/drawing/2014/main" id="{CBEA08AA-3011-402E-94B8-C6AB65EAE6D9}"/>
            </a:ext>
          </a:extLst>
        </xdr:cNvPr>
        <xdr:cNvSpPr/>
      </xdr:nvSpPr>
      <xdr:spPr>
        <a:xfrm>
          <a:off x="12804140" y="17912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22316</xdr:rowOff>
    </xdr:from>
    <xdr:to>
      <xdr:col>81</xdr:col>
      <xdr:colOff>50800</xdr:colOff>
      <xdr:row>107</xdr:row>
      <xdr:rowOff>53339</xdr:rowOff>
    </xdr:to>
    <xdr:cxnSp macro="">
      <xdr:nvCxnSpPr>
        <xdr:cNvPr id="658" name="直線コネクタ 657">
          <a:extLst>
            <a:ext uri="{FF2B5EF4-FFF2-40B4-BE49-F238E27FC236}">
              <a16:creationId xmlns:a16="http://schemas.microsoft.com/office/drawing/2014/main" id="{659DA58C-26CD-4686-9CC5-5D5A0349193C}"/>
            </a:ext>
          </a:extLst>
        </xdr:cNvPr>
        <xdr:cNvCxnSpPr/>
      </xdr:nvCxnSpPr>
      <xdr:spPr>
        <a:xfrm>
          <a:off x="12854940" y="17959796"/>
          <a:ext cx="7747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111942</xdr:rowOff>
    </xdr:from>
    <xdr:to>
      <xdr:col>72</xdr:col>
      <xdr:colOff>38100</xdr:colOff>
      <xdr:row>107</xdr:row>
      <xdr:rowOff>42092</xdr:rowOff>
    </xdr:to>
    <xdr:sp macro="" textlink="">
      <xdr:nvSpPr>
        <xdr:cNvPr id="659" name="楕円 658">
          <a:extLst>
            <a:ext uri="{FF2B5EF4-FFF2-40B4-BE49-F238E27FC236}">
              <a16:creationId xmlns:a16="http://schemas.microsoft.com/office/drawing/2014/main" id="{D8645445-8741-48F6-B807-8D4F9A9B71C9}"/>
            </a:ext>
          </a:extLst>
        </xdr:cNvPr>
        <xdr:cNvSpPr/>
      </xdr:nvSpPr>
      <xdr:spPr>
        <a:xfrm>
          <a:off x="12029440" y="178817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162742</xdr:rowOff>
    </xdr:from>
    <xdr:to>
      <xdr:col>76</xdr:col>
      <xdr:colOff>114300</xdr:colOff>
      <xdr:row>107</xdr:row>
      <xdr:rowOff>22316</xdr:rowOff>
    </xdr:to>
    <xdr:cxnSp macro="">
      <xdr:nvCxnSpPr>
        <xdr:cNvPr id="660" name="直線コネクタ 659">
          <a:extLst>
            <a:ext uri="{FF2B5EF4-FFF2-40B4-BE49-F238E27FC236}">
              <a16:creationId xmlns:a16="http://schemas.microsoft.com/office/drawing/2014/main" id="{E8093252-4371-4790-BADC-70D181B26848}"/>
            </a:ext>
          </a:extLst>
        </xdr:cNvPr>
        <xdr:cNvCxnSpPr/>
      </xdr:nvCxnSpPr>
      <xdr:spPr>
        <a:xfrm>
          <a:off x="12072620" y="17932582"/>
          <a:ext cx="78232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158222</xdr:rowOff>
    </xdr:from>
    <xdr:ext cx="405111" cy="259045"/>
    <xdr:sp macro="" textlink="">
      <xdr:nvSpPr>
        <xdr:cNvPr id="661" name="n_1aveValue【公民館】&#10;有形固定資産減価償却率">
          <a:extLst>
            <a:ext uri="{FF2B5EF4-FFF2-40B4-BE49-F238E27FC236}">
              <a16:creationId xmlns:a16="http://schemas.microsoft.com/office/drawing/2014/main" id="{096ED1F7-2D8E-4F30-BC48-1BF442C5489D}"/>
            </a:ext>
          </a:extLst>
        </xdr:cNvPr>
        <xdr:cNvSpPr txBox="1"/>
      </xdr:nvSpPr>
      <xdr:spPr>
        <a:xfrm>
          <a:off x="13437244" y="174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169653</xdr:rowOff>
    </xdr:from>
    <xdr:ext cx="405111" cy="259045"/>
    <xdr:sp macro="" textlink="">
      <xdr:nvSpPr>
        <xdr:cNvPr id="662" name="n_2aveValue【公民館】&#10;有形固定資産減価償却率">
          <a:extLst>
            <a:ext uri="{FF2B5EF4-FFF2-40B4-BE49-F238E27FC236}">
              <a16:creationId xmlns:a16="http://schemas.microsoft.com/office/drawing/2014/main" id="{925A9714-1BA5-4BB2-A395-639DFEDA720F}"/>
            </a:ext>
          </a:extLst>
        </xdr:cNvPr>
        <xdr:cNvSpPr txBox="1"/>
      </xdr:nvSpPr>
      <xdr:spPr>
        <a:xfrm>
          <a:off x="12675244" y="174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12898</xdr:rowOff>
    </xdr:from>
    <xdr:ext cx="405111" cy="259045"/>
    <xdr:sp macro="" textlink="">
      <xdr:nvSpPr>
        <xdr:cNvPr id="663" name="n_3aveValue【公民館】&#10;有形固定資産減価償却率">
          <a:extLst>
            <a:ext uri="{FF2B5EF4-FFF2-40B4-BE49-F238E27FC236}">
              <a16:creationId xmlns:a16="http://schemas.microsoft.com/office/drawing/2014/main" id="{00789DE9-7C95-468D-8775-4D9AE5C4FDA4}"/>
            </a:ext>
          </a:extLst>
        </xdr:cNvPr>
        <xdr:cNvSpPr txBox="1"/>
      </xdr:nvSpPr>
      <xdr:spPr>
        <a:xfrm>
          <a:off x="11900544" y="1744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166388</xdr:rowOff>
    </xdr:from>
    <xdr:ext cx="405111" cy="259045"/>
    <xdr:sp macro="" textlink="">
      <xdr:nvSpPr>
        <xdr:cNvPr id="664" name="n_4aveValue【公民館】&#10;有形固定資産減価償却率">
          <a:extLst>
            <a:ext uri="{FF2B5EF4-FFF2-40B4-BE49-F238E27FC236}">
              <a16:creationId xmlns:a16="http://schemas.microsoft.com/office/drawing/2014/main" id="{29F88E22-ABCA-4A90-B70D-60D675EE13BA}"/>
            </a:ext>
          </a:extLst>
        </xdr:cNvPr>
        <xdr:cNvSpPr txBox="1"/>
      </xdr:nvSpPr>
      <xdr:spPr>
        <a:xfrm>
          <a:off x="11102984" y="17600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95266</xdr:rowOff>
    </xdr:from>
    <xdr:ext cx="405111" cy="259045"/>
    <xdr:sp macro="" textlink="">
      <xdr:nvSpPr>
        <xdr:cNvPr id="665" name="n_1mainValue【公民館】&#10;有形固定資産減価償却率">
          <a:extLst>
            <a:ext uri="{FF2B5EF4-FFF2-40B4-BE49-F238E27FC236}">
              <a16:creationId xmlns:a16="http://schemas.microsoft.com/office/drawing/2014/main" id="{CD6450D0-A5A2-470A-9D21-BF503B0DBE03}"/>
            </a:ext>
          </a:extLst>
        </xdr:cNvPr>
        <xdr:cNvSpPr txBox="1"/>
      </xdr:nvSpPr>
      <xdr:spPr>
        <a:xfrm>
          <a:off x="13437244" y="180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64243</xdr:rowOff>
    </xdr:from>
    <xdr:ext cx="405111" cy="259045"/>
    <xdr:sp macro="" textlink="">
      <xdr:nvSpPr>
        <xdr:cNvPr id="666" name="n_2mainValue【公民館】&#10;有形固定資産減価償却率">
          <a:extLst>
            <a:ext uri="{FF2B5EF4-FFF2-40B4-BE49-F238E27FC236}">
              <a16:creationId xmlns:a16="http://schemas.microsoft.com/office/drawing/2014/main" id="{86E79828-26C4-4088-BAD3-834F30D243F7}"/>
            </a:ext>
          </a:extLst>
        </xdr:cNvPr>
        <xdr:cNvSpPr txBox="1"/>
      </xdr:nvSpPr>
      <xdr:spPr>
        <a:xfrm>
          <a:off x="12675244" y="18001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33219</xdr:rowOff>
    </xdr:from>
    <xdr:ext cx="405111" cy="259045"/>
    <xdr:sp macro="" textlink="">
      <xdr:nvSpPr>
        <xdr:cNvPr id="667" name="n_3mainValue【公民館】&#10;有形固定資産減価償却率">
          <a:extLst>
            <a:ext uri="{FF2B5EF4-FFF2-40B4-BE49-F238E27FC236}">
              <a16:creationId xmlns:a16="http://schemas.microsoft.com/office/drawing/2014/main" id="{511746BE-96EA-488F-8732-090B25DDC816}"/>
            </a:ext>
          </a:extLst>
        </xdr:cNvPr>
        <xdr:cNvSpPr txBox="1"/>
      </xdr:nvSpPr>
      <xdr:spPr>
        <a:xfrm>
          <a:off x="11900544" y="1797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a:extLst>
            <a:ext uri="{FF2B5EF4-FFF2-40B4-BE49-F238E27FC236}">
              <a16:creationId xmlns:a16="http://schemas.microsoft.com/office/drawing/2014/main" id="{D6C4AAC7-81B9-43F0-A6E4-36A4B1971046}"/>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a:extLst>
            <a:ext uri="{FF2B5EF4-FFF2-40B4-BE49-F238E27FC236}">
              <a16:creationId xmlns:a16="http://schemas.microsoft.com/office/drawing/2014/main" id="{B9066B3E-9E8B-4743-AB65-8647A74FEF23}"/>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a:extLst>
            <a:ext uri="{FF2B5EF4-FFF2-40B4-BE49-F238E27FC236}">
              <a16:creationId xmlns:a16="http://schemas.microsoft.com/office/drawing/2014/main" id="{E2B5F5F3-6CE8-4408-8892-B02488CD58BA}"/>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a:extLst>
            <a:ext uri="{FF2B5EF4-FFF2-40B4-BE49-F238E27FC236}">
              <a16:creationId xmlns:a16="http://schemas.microsoft.com/office/drawing/2014/main" id="{49B687CD-10BD-4E8C-83EA-418E93F3DB5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a:extLst>
            <a:ext uri="{FF2B5EF4-FFF2-40B4-BE49-F238E27FC236}">
              <a16:creationId xmlns:a16="http://schemas.microsoft.com/office/drawing/2014/main" id="{F6093ACF-6B9A-4CB1-8FAE-9F3114D1C4D9}"/>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a:extLst>
            <a:ext uri="{FF2B5EF4-FFF2-40B4-BE49-F238E27FC236}">
              <a16:creationId xmlns:a16="http://schemas.microsoft.com/office/drawing/2014/main" id="{5A481074-489E-4727-B243-D4FAD53F46C1}"/>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a:extLst>
            <a:ext uri="{FF2B5EF4-FFF2-40B4-BE49-F238E27FC236}">
              <a16:creationId xmlns:a16="http://schemas.microsoft.com/office/drawing/2014/main" id="{580BD8E0-6CFB-421B-AE52-AEDF02AE253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a:extLst>
            <a:ext uri="{FF2B5EF4-FFF2-40B4-BE49-F238E27FC236}">
              <a16:creationId xmlns:a16="http://schemas.microsoft.com/office/drawing/2014/main" id="{E0F2278B-F7A4-4FF9-8A11-484930CF853F}"/>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a:extLst>
            <a:ext uri="{FF2B5EF4-FFF2-40B4-BE49-F238E27FC236}">
              <a16:creationId xmlns:a16="http://schemas.microsoft.com/office/drawing/2014/main" id="{F3F9D8B8-B0E6-467F-8147-22A8FCF5FB0A}"/>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a:extLst>
            <a:ext uri="{FF2B5EF4-FFF2-40B4-BE49-F238E27FC236}">
              <a16:creationId xmlns:a16="http://schemas.microsoft.com/office/drawing/2014/main" id="{ADE9EDF2-33F6-4BE6-8197-47F6957E9E0E}"/>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8" name="直線コネクタ 677">
          <a:extLst>
            <a:ext uri="{FF2B5EF4-FFF2-40B4-BE49-F238E27FC236}">
              <a16:creationId xmlns:a16="http://schemas.microsoft.com/office/drawing/2014/main" id="{124290A0-33C2-494E-9F38-CCD73B9A53C9}"/>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9" name="テキスト ボックス 678">
          <a:extLst>
            <a:ext uri="{FF2B5EF4-FFF2-40B4-BE49-F238E27FC236}">
              <a16:creationId xmlns:a16="http://schemas.microsoft.com/office/drawing/2014/main" id="{886A9900-91E5-4374-B39A-A8B52A2948CE}"/>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0" name="直線コネクタ 679">
          <a:extLst>
            <a:ext uri="{FF2B5EF4-FFF2-40B4-BE49-F238E27FC236}">
              <a16:creationId xmlns:a16="http://schemas.microsoft.com/office/drawing/2014/main" id="{723C233B-C0DD-4207-88B5-363493D984B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1" name="テキスト ボックス 680">
          <a:extLst>
            <a:ext uri="{FF2B5EF4-FFF2-40B4-BE49-F238E27FC236}">
              <a16:creationId xmlns:a16="http://schemas.microsoft.com/office/drawing/2014/main" id="{7237C173-0748-4CB8-83B1-3B0D72DD1462}"/>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2" name="直線コネクタ 681">
          <a:extLst>
            <a:ext uri="{FF2B5EF4-FFF2-40B4-BE49-F238E27FC236}">
              <a16:creationId xmlns:a16="http://schemas.microsoft.com/office/drawing/2014/main" id="{94BFD83C-9508-44F2-881B-C0987E5691BE}"/>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3" name="テキスト ボックス 682">
          <a:extLst>
            <a:ext uri="{FF2B5EF4-FFF2-40B4-BE49-F238E27FC236}">
              <a16:creationId xmlns:a16="http://schemas.microsoft.com/office/drawing/2014/main" id="{181F0DEC-6A99-4312-A884-CF01C06D7BA3}"/>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4" name="直線コネクタ 683">
          <a:extLst>
            <a:ext uri="{FF2B5EF4-FFF2-40B4-BE49-F238E27FC236}">
              <a16:creationId xmlns:a16="http://schemas.microsoft.com/office/drawing/2014/main" id="{9C859E3E-E33B-4BD4-BED0-AE8FDAC44B47}"/>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5" name="テキスト ボックス 684">
          <a:extLst>
            <a:ext uri="{FF2B5EF4-FFF2-40B4-BE49-F238E27FC236}">
              <a16:creationId xmlns:a16="http://schemas.microsoft.com/office/drawing/2014/main" id="{5146953A-F3F1-499B-AE1C-2BB0146EF5D6}"/>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a:extLst>
            <a:ext uri="{FF2B5EF4-FFF2-40B4-BE49-F238E27FC236}">
              <a16:creationId xmlns:a16="http://schemas.microsoft.com/office/drawing/2014/main" id="{789B10B9-9885-43F2-8A67-2AC8C1296599}"/>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a:extLst>
            <a:ext uri="{FF2B5EF4-FFF2-40B4-BE49-F238E27FC236}">
              <a16:creationId xmlns:a16="http://schemas.microsoft.com/office/drawing/2014/main" id="{7F9086D6-5EEC-470E-A228-F598BC34F0E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公民館】&#10;一人当たり面積グラフ枠">
          <a:extLst>
            <a:ext uri="{FF2B5EF4-FFF2-40B4-BE49-F238E27FC236}">
              <a16:creationId xmlns:a16="http://schemas.microsoft.com/office/drawing/2014/main" id="{3AB7D376-CD88-4460-A44B-7717E4332BE6}"/>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689" name="直線コネクタ 688">
          <a:extLst>
            <a:ext uri="{FF2B5EF4-FFF2-40B4-BE49-F238E27FC236}">
              <a16:creationId xmlns:a16="http://schemas.microsoft.com/office/drawing/2014/main" id="{68BB10A2-962B-4089-BB45-46B29F782C7E}"/>
            </a:ext>
          </a:extLst>
        </xdr:cNvPr>
        <xdr:cNvCxnSpPr/>
      </xdr:nvCxnSpPr>
      <xdr:spPr>
        <a:xfrm flipV="1">
          <a:off x="19509104" y="16810482"/>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90" name="【公民館】&#10;一人当たり面積最小値テキスト">
          <a:extLst>
            <a:ext uri="{FF2B5EF4-FFF2-40B4-BE49-F238E27FC236}">
              <a16:creationId xmlns:a16="http://schemas.microsoft.com/office/drawing/2014/main" id="{ECC9EF9C-D4C0-4D81-B11F-53D05185B3F7}"/>
            </a:ext>
          </a:extLst>
        </xdr:cNvPr>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91" name="直線コネクタ 690">
          <a:extLst>
            <a:ext uri="{FF2B5EF4-FFF2-40B4-BE49-F238E27FC236}">
              <a16:creationId xmlns:a16="http://schemas.microsoft.com/office/drawing/2014/main" id="{00791785-AAE4-4D1F-9B90-C0011F1ABB11}"/>
            </a:ext>
          </a:extLst>
        </xdr:cNvPr>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692" name="【公民館】&#10;一人当たり面積最大値テキスト">
          <a:extLst>
            <a:ext uri="{FF2B5EF4-FFF2-40B4-BE49-F238E27FC236}">
              <a16:creationId xmlns:a16="http://schemas.microsoft.com/office/drawing/2014/main" id="{45CE8D8C-5971-4934-89FC-8D25ABC5F01E}"/>
            </a:ext>
          </a:extLst>
        </xdr:cNvPr>
        <xdr:cNvSpPr txBox="1"/>
      </xdr:nvSpPr>
      <xdr:spPr>
        <a:xfrm>
          <a:off x="19547840" y="1659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693" name="直線コネクタ 692">
          <a:extLst>
            <a:ext uri="{FF2B5EF4-FFF2-40B4-BE49-F238E27FC236}">
              <a16:creationId xmlns:a16="http://schemas.microsoft.com/office/drawing/2014/main" id="{91D8A535-C166-4E77-A104-9EA4F66A2034}"/>
            </a:ext>
          </a:extLst>
        </xdr:cNvPr>
        <xdr:cNvCxnSpPr/>
      </xdr:nvCxnSpPr>
      <xdr:spPr>
        <a:xfrm>
          <a:off x="19443700" y="16810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694" name="【公民館】&#10;一人当たり面積平均値テキスト">
          <a:extLst>
            <a:ext uri="{FF2B5EF4-FFF2-40B4-BE49-F238E27FC236}">
              <a16:creationId xmlns:a16="http://schemas.microsoft.com/office/drawing/2014/main" id="{19199E7B-B568-4196-8A6C-7BFFDD110CF1}"/>
            </a:ext>
          </a:extLst>
        </xdr:cNvPr>
        <xdr:cNvSpPr txBox="1"/>
      </xdr:nvSpPr>
      <xdr:spPr>
        <a:xfrm>
          <a:off x="19547840" y="17590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695" name="フローチャート: 判断 694">
          <a:extLst>
            <a:ext uri="{FF2B5EF4-FFF2-40B4-BE49-F238E27FC236}">
              <a16:creationId xmlns:a16="http://schemas.microsoft.com/office/drawing/2014/main" id="{12691473-ADA6-4DC3-A2EA-CA371B7BE87D}"/>
            </a:ext>
          </a:extLst>
        </xdr:cNvPr>
        <xdr:cNvSpPr/>
      </xdr:nvSpPr>
      <xdr:spPr>
        <a:xfrm>
          <a:off x="19458940" y="17735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160274</xdr:rowOff>
    </xdr:from>
    <xdr:to>
      <xdr:col>112</xdr:col>
      <xdr:colOff>38100</xdr:colOff>
      <xdr:row>105</xdr:row>
      <xdr:rowOff>90424</xdr:rowOff>
    </xdr:to>
    <xdr:sp macro="" textlink="">
      <xdr:nvSpPr>
        <xdr:cNvPr id="696" name="フローチャート: 判断 695">
          <a:extLst>
            <a:ext uri="{FF2B5EF4-FFF2-40B4-BE49-F238E27FC236}">
              <a16:creationId xmlns:a16="http://schemas.microsoft.com/office/drawing/2014/main" id="{9971CA92-9131-4F1A-8D29-E9F84B513A1B}"/>
            </a:ext>
          </a:extLst>
        </xdr:cNvPr>
        <xdr:cNvSpPr/>
      </xdr:nvSpPr>
      <xdr:spPr>
        <a:xfrm>
          <a:off x="18735040" y="175948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123698</xdr:rowOff>
    </xdr:from>
    <xdr:to>
      <xdr:col>107</xdr:col>
      <xdr:colOff>101600</xdr:colOff>
      <xdr:row>105</xdr:row>
      <xdr:rowOff>53848</xdr:rowOff>
    </xdr:to>
    <xdr:sp macro="" textlink="">
      <xdr:nvSpPr>
        <xdr:cNvPr id="697" name="フローチャート: 判断 696">
          <a:extLst>
            <a:ext uri="{FF2B5EF4-FFF2-40B4-BE49-F238E27FC236}">
              <a16:creationId xmlns:a16="http://schemas.microsoft.com/office/drawing/2014/main" id="{BDE58E74-3851-4E79-BB94-8115981534DA}"/>
            </a:ext>
          </a:extLst>
        </xdr:cNvPr>
        <xdr:cNvSpPr/>
      </xdr:nvSpPr>
      <xdr:spPr>
        <a:xfrm>
          <a:off x="17937480" y="17558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148844</xdr:rowOff>
    </xdr:from>
    <xdr:to>
      <xdr:col>102</xdr:col>
      <xdr:colOff>165100</xdr:colOff>
      <xdr:row>105</xdr:row>
      <xdr:rowOff>78994</xdr:rowOff>
    </xdr:to>
    <xdr:sp macro="" textlink="">
      <xdr:nvSpPr>
        <xdr:cNvPr id="698" name="フローチャート: 判断 697">
          <a:extLst>
            <a:ext uri="{FF2B5EF4-FFF2-40B4-BE49-F238E27FC236}">
              <a16:creationId xmlns:a16="http://schemas.microsoft.com/office/drawing/2014/main" id="{C406DA1B-13C6-4B69-B850-1041DB451778}"/>
            </a:ext>
          </a:extLst>
        </xdr:cNvPr>
        <xdr:cNvSpPr/>
      </xdr:nvSpPr>
      <xdr:spPr>
        <a:xfrm>
          <a:off x="17162780" y="17583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699" name="フローチャート: 判断 698">
          <a:extLst>
            <a:ext uri="{FF2B5EF4-FFF2-40B4-BE49-F238E27FC236}">
              <a16:creationId xmlns:a16="http://schemas.microsoft.com/office/drawing/2014/main" id="{8D7B6A75-EB36-423F-B5AE-D7DBFB329282}"/>
            </a:ext>
          </a:extLst>
        </xdr:cNvPr>
        <xdr:cNvSpPr/>
      </xdr:nvSpPr>
      <xdr:spPr>
        <a:xfrm>
          <a:off x="16388080" y="17574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9ABB3BB1-97B7-4F59-88E8-6DCA6755ABFD}"/>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5EB6B14A-D25C-4F45-AE6D-235DDA14E9A4}"/>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A458A054-301D-4F60-BB69-ADD67BE66FF9}"/>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CF6B3693-C410-45C7-81B1-433FAAC23FC3}"/>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8C068FA5-1E45-41AE-8E61-2AAAEB22C561}"/>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05" name="楕円 704">
          <a:extLst>
            <a:ext uri="{FF2B5EF4-FFF2-40B4-BE49-F238E27FC236}">
              <a16:creationId xmlns:a16="http://schemas.microsoft.com/office/drawing/2014/main" id="{44553127-0994-47E9-91D3-4EA10339CA76}"/>
            </a:ext>
          </a:extLst>
        </xdr:cNvPr>
        <xdr:cNvSpPr/>
      </xdr:nvSpPr>
      <xdr:spPr>
        <a:xfrm>
          <a:off x="19458940" y="177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152416</xdr:rowOff>
    </xdr:from>
    <xdr:ext cx="469744" cy="259045"/>
    <xdr:sp macro="" textlink="">
      <xdr:nvSpPr>
        <xdr:cNvPr id="706" name="【公民館】&#10;一人当たり面積該当値テキスト">
          <a:extLst>
            <a:ext uri="{FF2B5EF4-FFF2-40B4-BE49-F238E27FC236}">
              <a16:creationId xmlns:a16="http://schemas.microsoft.com/office/drawing/2014/main" id="{48CF894F-A8D0-40E6-AB92-C8511AF21C27}"/>
            </a:ext>
          </a:extLst>
        </xdr:cNvPr>
        <xdr:cNvSpPr txBox="1"/>
      </xdr:nvSpPr>
      <xdr:spPr>
        <a:xfrm>
          <a:off x="19547840" y="177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xdr:rowOff>
    </xdr:from>
    <xdr:to>
      <xdr:col>112</xdr:col>
      <xdr:colOff>38100</xdr:colOff>
      <xdr:row>106</xdr:row>
      <xdr:rowOff>110998</xdr:rowOff>
    </xdr:to>
    <xdr:sp macro="" textlink="">
      <xdr:nvSpPr>
        <xdr:cNvPr id="707" name="楕円 706">
          <a:extLst>
            <a:ext uri="{FF2B5EF4-FFF2-40B4-BE49-F238E27FC236}">
              <a16:creationId xmlns:a16="http://schemas.microsoft.com/office/drawing/2014/main" id="{D98DCFD1-DE24-422D-9443-BF2FEB37DE9A}"/>
            </a:ext>
          </a:extLst>
        </xdr:cNvPr>
        <xdr:cNvSpPr/>
      </xdr:nvSpPr>
      <xdr:spPr>
        <a:xfrm>
          <a:off x="18735040" y="177792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53339</xdr:rowOff>
    </xdr:from>
    <xdr:to>
      <xdr:col>116</xdr:col>
      <xdr:colOff>63500</xdr:colOff>
      <xdr:row>106</xdr:row>
      <xdr:rowOff>60198</xdr:rowOff>
    </xdr:to>
    <xdr:cxnSp macro="">
      <xdr:nvCxnSpPr>
        <xdr:cNvPr id="708" name="直線コネクタ 707">
          <a:extLst>
            <a:ext uri="{FF2B5EF4-FFF2-40B4-BE49-F238E27FC236}">
              <a16:creationId xmlns:a16="http://schemas.microsoft.com/office/drawing/2014/main" id="{20DE88FC-C444-48FC-9AAB-1B39447AC87C}"/>
            </a:ext>
          </a:extLst>
        </xdr:cNvPr>
        <xdr:cNvCxnSpPr/>
      </xdr:nvCxnSpPr>
      <xdr:spPr>
        <a:xfrm flipV="1">
          <a:off x="18778220" y="17823179"/>
          <a:ext cx="73152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xdr:rowOff>
    </xdr:from>
    <xdr:to>
      <xdr:col>107</xdr:col>
      <xdr:colOff>101600</xdr:colOff>
      <xdr:row>106</xdr:row>
      <xdr:rowOff>117856</xdr:rowOff>
    </xdr:to>
    <xdr:sp macro="" textlink="">
      <xdr:nvSpPr>
        <xdr:cNvPr id="709" name="楕円 708">
          <a:extLst>
            <a:ext uri="{FF2B5EF4-FFF2-40B4-BE49-F238E27FC236}">
              <a16:creationId xmlns:a16="http://schemas.microsoft.com/office/drawing/2014/main" id="{58DF8FCF-9496-4B5D-A250-B9438997FF5F}"/>
            </a:ext>
          </a:extLst>
        </xdr:cNvPr>
        <xdr:cNvSpPr/>
      </xdr:nvSpPr>
      <xdr:spPr>
        <a:xfrm>
          <a:off x="17937480" y="177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60198</xdr:rowOff>
    </xdr:from>
    <xdr:to>
      <xdr:col>111</xdr:col>
      <xdr:colOff>177800</xdr:colOff>
      <xdr:row>106</xdr:row>
      <xdr:rowOff>67056</xdr:rowOff>
    </xdr:to>
    <xdr:cxnSp macro="">
      <xdr:nvCxnSpPr>
        <xdr:cNvPr id="710" name="直線コネクタ 709">
          <a:extLst>
            <a:ext uri="{FF2B5EF4-FFF2-40B4-BE49-F238E27FC236}">
              <a16:creationId xmlns:a16="http://schemas.microsoft.com/office/drawing/2014/main" id="{69198A2D-84F8-4259-8A41-417DE4F11BB0}"/>
            </a:ext>
          </a:extLst>
        </xdr:cNvPr>
        <xdr:cNvCxnSpPr/>
      </xdr:nvCxnSpPr>
      <xdr:spPr>
        <a:xfrm flipV="1">
          <a:off x="17988280" y="17830038"/>
          <a:ext cx="78994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711" name="楕円 710">
          <a:extLst>
            <a:ext uri="{FF2B5EF4-FFF2-40B4-BE49-F238E27FC236}">
              <a16:creationId xmlns:a16="http://schemas.microsoft.com/office/drawing/2014/main" id="{5D852AFB-616E-4D83-AE20-A7F5D0E1BD24}"/>
            </a:ext>
          </a:extLst>
        </xdr:cNvPr>
        <xdr:cNvSpPr/>
      </xdr:nvSpPr>
      <xdr:spPr>
        <a:xfrm>
          <a:off x="1716278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67056</xdr:rowOff>
    </xdr:from>
    <xdr:to>
      <xdr:col>107</xdr:col>
      <xdr:colOff>50800</xdr:colOff>
      <xdr:row>106</xdr:row>
      <xdr:rowOff>76200</xdr:rowOff>
    </xdr:to>
    <xdr:cxnSp macro="">
      <xdr:nvCxnSpPr>
        <xdr:cNvPr id="712" name="直線コネクタ 711">
          <a:extLst>
            <a:ext uri="{FF2B5EF4-FFF2-40B4-BE49-F238E27FC236}">
              <a16:creationId xmlns:a16="http://schemas.microsoft.com/office/drawing/2014/main" id="{B7A5C684-F3C8-4095-90DC-A38557E88907}"/>
            </a:ext>
          </a:extLst>
        </xdr:cNvPr>
        <xdr:cNvCxnSpPr/>
      </xdr:nvCxnSpPr>
      <xdr:spPr>
        <a:xfrm flipV="1">
          <a:off x="17213580" y="17836896"/>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106951</xdr:rowOff>
    </xdr:from>
    <xdr:ext cx="469744" cy="259045"/>
    <xdr:sp macro="" textlink="">
      <xdr:nvSpPr>
        <xdr:cNvPr id="713" name="n_1aveValue【公民館】&#10;一人当たり面積">
          <a:extLst>
            <a:ext uri="{FF2B5EF4-FFF2-40B4-BE49-F238E27FC236}">
              <a16:creationId xmlns:a16="http://schemas.microsoft.com/office/drawing/2014/main" id="{419BAABE-5FA8-4DF6-A12F-42B5BF1A6840}"/>
            </a:ext>
          </a:extLst>
        </xdr:cNvPr>
        <xdr:cNvSpPr txBox="1"/>
      </xdr:nvSpPr>
      <xdr:spPr>
        <a:xfrm>
          <a:off x="18561127" y="1737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70375</xdr:rowOff>
    </xdr:from>
    <xdr:ext cx="469744" cy="259045"/>
    <xdr:sp macro="" textlink="">
      <xdr:nvSpPr>
        <xdr:cNvPr id="714" name="n_2aveValue【公民館】&#10;一人当たり面積">
          <a:extLst>
            <a:ext uri="{FF2B5EF4-FFF2-40B4-BE49-F238E27FC236}">
              <a16:creationId xmlns:a16="http://schemas.microsoft.com/office/drawing/2014/main" id="{D9A59C78-CF95-4368-88FA-521E0AC416C5}"/>
            </a:ext>
          </a:extLst>
        </xdr:cNvPr>
        <xdr:cNvSpPr txBox="1"/>
      </xdr:nvSpPr>
      <xdr:spPr>
        <a:xfrm>
          <a:off x="17776267" y="1733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95521</xdr:rowOff>
    </xdr:from>
    <xdr:ext cx="469744" cy="259045"/>
    <xdr:sp macro="" textlink="">
      <xdr:nvSpPr>
        <xdr:cNvPr id="715" name="n_3aveValue【公民館】&#10;一人当たり面積">
          <a:extLst>
            <a:ext uri="{FF2B5EF4-FFF2-40B4-BE49-F238E27FC236}">
              <a16:creationId xmlns:a16="http://schemas.microsoft.com/office/drawing/2014/main" id="{0B382CED-A33E-4763-AF1A-89EE55F22227}"/>
            </a:ext>
          </a:extLst>
        </xdr:cNvPr>
        <xdr:cNvSpPr txBox="1"/>
      </xdr:nvSpPr>
      <xdr:spPr>
        <a:xfrm>
          <a:off x="17001567" y="1736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86377</xdr:rowOff>
    </xdr:from>
    <xdr:ext cx="469744" cy="259045"/>
    <xdr:sp macro="" textlink="">
      <xdr:nvSpPr>
        <xdr:cNvPr id="716" name="n_4aveValue【公民館】&#10;一人当たり面積">
          <a:extLst>
            <a:ext uri="{FF2B5EF4-FFF2-40B4-BE49-F238E27FC236}">
              <a16:creationId xmlns:a16="http://schemas.microsoft.com/office/drawing/2014/main" id="{31774701-8FEF-4F33-BF76-DFA849902768}"/>
            </a:ext>
          </a:extLst>
        </xdr:cNvPr>
        <xdr:cNvSpPr txBox="1"/>
      </xdr:nvSpPr>
      <xdr:spPr>
        <a:xfrm>
          <a:off x="1622686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102125</xdr:rowOff>
    </xdr:from>
    <xdr:ext cx="469744" cy="259045"/>
    <xdr:sp macro="" textlink="">
      <xdr:nvSpPr>
        <xdr:cNvPr id="717" name="n_1mainValue【公民館】&#10;一人当たり面積">
          <a:extLst>
            <a:ext uri="{FF2B5EF4-FFF2-40B4-BE49-F238E27FC236}">
              <a16:creationId xmlns:a16="http://schemas.microsoft.com/office/drawing/2014/main" id="{89831BB5-2E66-41D3-9068-DAE342D1E766}"/>
            </a:ext>
          </a:extLst>
        </xdr:cNvPr>
        <xdr:cNvSpPr txBox="1"/>
      </xdr:nvSpPr>
      <xdr:spPr>
        <a:xfrm>
          <a:off x="18561127" y="1787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108983</xdr:rowOff>
    </xdr:from>
    <xdr:ext cx="469744" cy="259045"/>
    <xdr:sp macro="" textlink="">
      <xdr:nvSpPr>
        <xdr:cNvPr id="718" name="n_2mainValue【公民館】&#10;一人当たり面積">
          <a:extLst>
            <a:ext uri="{FF2B5EF4-FFF2-40B4-BE49-F238E27FC236}">
              <a16:creationId xmlns:a16="http://schemas.microsoft.com/office/drawing/2014/main" id="{E6B06664-763B-49AF-93A8-CC65221CE132}"/>
            </a:ext>
          </a:extLst>
        </xdr:cNvPr>
        <xdr:cNvSpPr txBox="1"/>
      </xdr:nvSpPr>
      <xdr:spPr>
        <a:xfrm>
          <a:off x="17776267" y="1787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118127</xdr:rowOff>
    </xdr:from>
    <xdr:ext cx="469744" cy="259045"/>
    <xdr:sp macro="" textlink="">
      <xdr:nvSpPr>
        <xdr:cNvPr id="719" name="n_3mainValue【公民館】&#10;一人当たり面積">
          <a:extLst>
            <a:ext uri="{FF2B5EF4-FFF2-40B4-BE49-F238E27FC236}">
              <a16:creationId xmlns:a16="http://schemas.microsoft.com/office/drawing/2014/main" id="{74715E6E-710D-4B7B-89D6-21362C8A969A}"/>
            </a:ext>
          </a:extLst>
        </xdr:cNvPr>
        <xdr:cNvSpPr txBox="1"/>
      </xdr:nvSpPr>
      <xdr:spPr>
        <a:xfrm>
          <a:off x="17001567" y="178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a:extLst>
            <a:ext uri="{FF2B5EF4-FFF2-40B4-BE49-F238E27FC236}">
              <a16:creationId xmlns:a16="http://schemas.microsoft.com/office/drawing/2014/main" id="{435509DF-E857-4E23-961E-A414576C276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a:extLst>
            <a:ext uri="{FF2B5EF4-FFF2-40B4-BE49-F238E27FC236}">
              <a16:creationId xmlns:a16="http://schemas.microsoft.com/office/drawing/2014/main" id="{3C355764-B2BC-4F9C-95FC-C624C38C6A56}"/>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a:extLst>
            <a:ext uri="{FF2B5EF4-FFF2-40B4-BE49-F238E27FC236}">
              <a16:creationId xmlns:a16="http://schemas.microsoft.com/office/drawing/2014/main" id="{8E16602E-CE07-4385-91A8-E71F9B65C095}"/>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公営住宅、学校施設、幼稚園・保育施設について減価償却率が非常に高い。現在認定こども園整備計画に着手していることから、保育施設について改善の見込である。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公営住宅については、今後の施設の在り方も含め、公共施設等総合管理計画に基づき、老朽化した施設の解体等、必要な整備を実施していく。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学校施設については、児童生徒数が減少している現状から統廃合等も考えつつ施設の長寿命化を図る必要がある。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CADDD45-FC2B-414C-9BAB-671302539DED}"/>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D920F2E-A25A-431C-99DB-086C7BB9E1E7}"/>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383E5AF-07F8-4895-A319-B2F851BC5E49}"/>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322B89A-F988-4881-815E-0B7D8DD4540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7B99C96-283C-4B6C-ABC4-1CE5020AB76E}"/>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AB2CE03-84FC-4E9D-A72A-23CA3D115C12}"/>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DD0F4F7-03C3-435B-806B-F077E1A282AD}"/>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67F544D-5C78-4374-81FE-AB95C99207E7}"/>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5B64B87-2B36-46D8-B010-745540808BA6}"/>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F76B792-FA00-4FA6-B3E0-BFAA3593D84D}"/>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25,130
24,866
174.35
13,662,277
13,098,408
515,706
8,685,333
9,813,714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2A58D9B-8BB1-4512-A4A9-F7B11CE288DF}"/>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EAF8402-6182-4073-907C-515F1DBD22D2}"/>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62FF3C0-048A-41E2-8885-59C7F8CA5FB8}"/>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E52E4D-C090-4C1E-B6E0-9E89833536E4}"/>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9A89AEE-4BD4-4415-B431-B315D5362F1E}"/>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BCC8EC0-00A5-460B-A642-7ABCD39EBF5B}"/>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E9628D2-9E3F-4AF5-BAE7-005632E44385}"/>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10B466A-03BE-4AB3-AC96-685667173F79}"/>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80019BD-C0C4-4C9A-9C22-E1E47475AEBA}"/>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478A54B-F62D-4AB6-A159-72AD0F19D9AE}"/>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58DA231-A6C9-419E-8B83-5FAC51FEC4D6}"/>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51B261B-8B27-4EAA-B208-EF9053C82F66}"/>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133C6DC-DF7E-4027-8942-F7B7F034F182}"/>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F30A9F9-66EE-41D3-AE45-D6A35787617B}"/>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FEB3272-904C-4FA7-9DA0-4CE41018A1FC}"/>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91704F0-5768-4751-B2D2-4C93B84BBE89}"/>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998354B-0B73-4881-8A67-1845D25B5D03}"/>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5F167A9-E106-41D1-B8A7-E3D3D2A36B97}"/>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55ADAC0-C992-4730-81D6-4CAA85D8AC47}"/>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15B36EF-9929-40B4-BA77-91C49ACE3445}"/>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C22111A-2008-455A-838B-9690D955B727}"/>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D40AEBE-7567-4F8F-BEDC-EFA5863588BE}"/>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398A64A-E761-4BEA-9A6F-F89E2437C833}"/>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D1477D9-F93A-493D-A9C0-1265F3D895A5}"/>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B0789D1-89C9-4645-B4AF-0B0FF348E432}"/>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E4C71C9-7865-4B03-9511-2BFC147DF3D4}"/>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41458D0-055C-40AF-A746-55B3BCCACB77}"/>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E9F2445-48D0-4BD6-A693-572880F52FB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113D084-7933-4D0D-8A7A-6AF2DE42C447}"/>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4B87841-EAF9-493F-A141-64D8B01E9956}"/>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81D41B4-B884-40D5-ABCB-E61AA4E9ACCD}"/>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7E6C9D9-6E75-4B5F-BE97-79BE5B5E16B5}"/>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0768805-096C-4FDD-BBCE-D0A4C59DE2D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A4B516F-6710-44B5-90C8-ACD12302F651}"/>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71327A4-8E31-4B4B-AADB-B23AC7D92813}"/>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8F79572-54FD-422A-87A1-1D7B23C98814}"/>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08C45C4-5742-4CC6-816D-182DF2A10104}"/>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1FF17C0-FB78-48D0-A708-308828A37192}"/>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A74FBEA-D237-475C-B0E4-9D4C5F22354A}"/>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F8F2C0-39E3-47B5-979F-DB7B8B72B4A8}"/>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58CBD86-0067-4DFD-860B-91DC13ED005E}"/>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72F7C32-FDEA-4460-A1D5-57B6AD945F43}"/>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1A09978-15E4-4DB2-BE96-B6E52F7435C9}"/>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89AD174-49D7-4ABB-B92B-EF796C3ACCEE}"/>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63FDA05-E9D1-4662-84A2-9F3B7B6BCB4E}"/>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9AC16D0-E65A-4133-B2DF-7D0B6FA06AF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C3F17CF9-137B-4414-A1C9-654775EF18E9}"/>
            </a:ext>
          </a:extLst>
        </xdr:cNvPr>
        <xdr:cNvCxnSpPr/>
      </xdr:nvCxnSpPr>
      <xdr:spPr>
        <a:xfrm flipV="1">
          <a:off x="4086225" y="565240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A1A27594-26F1-46E2-94E1-3CAD168C380A}"/>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727F555D-21E7-4908-965E-5059A1FD8929}"/>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8D729AEF-395D-4DA9-A847-1C3A9ACD53D4}"/>
            </a:ext>
          </a:extLst>
        </xdr:cNvPr>
        <xdr:cNvSpPr txBox="1"/>
      </xdr:nvSpPr>
      <xdr:spPr>
        <a:xfrm>
          <a:off x="4124960" y="54314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24D45294-688E-440E-8204-0A94641CD799}"/>
            </a:ext>
          </a:extLst>
        </xdr:cNvPr>
        <xdr:cNvCxnSpPr/>
      </xdr:nvCxnSpPr>
      <xdr:spPr>
        <a:xfrm>
          <a:off x="4020820" y="56524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a:extLst>
            <a:ext uri="{FF2B5EF4-FFF2-40B4-BE49-F238E27FC236}">
              <a16:creationId xmlns:a16="http://schemas.microsoft.com/office/drawing/2014/main" id="{7BBCE8CB-BE22-462A-8CC9-DC33BF985EA2}"/>
            </a:ext>
          </a:extLst>
        </xdr:cNvPr>
        <xdr:cNvSpPr txBox="1"/>
      </xdr:nvSpPr>
      <xdr:spPr>
        <a:xfrm>
          <a:off x="4124960" y="628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6918ACDA-D8A6-4A52-979C-0BD3673D9F36}"/>
            </a:ext>
          </a:extLst>
        </xdr:cNvPr>
        <xdr:cNvSpPr/>
      </xdr:nvSpPr>
      <xdr:spPr>
        <a:xfrm>
          <a:off x="403606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8CBACEBC-68F2-44C0-83E4-652E06837338}"/>
            </a:ext>
          </a:extLst>
        </xdr:cNvPr>
        <xdr:cNvSpPr/>
      </xdr:nvSpPr>
      <xdr:spPr>
        <a:xfrm>
          <a:off x="3312160" y="62493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a:extLst>
            <a:ext uri="{FF2B5EF4-FFF2-40B4-BE49-F238E27FC236}">
              <a16:creationId xmlns:a16="http://schemas.microsoft.com/office/drawing/2014/main" id="{2AB41DBA-7F9D-40CB-A341-CEC5BB3A62E8}"/>
            </a:ext>
          </a:extLst>
        </xdr:cNvPr>
        <xdr:cNvSpPr/>
      </xdr:nvSpPr>
      <xdr:spPr>
        <a:xfrm>
          <a:off x="2514600" y="6205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FDFF9522-B46B-4210-AABE-772EAEE0718B}"/>
            </a:ext>
          </a:extLst>
        </xdr:cNvPr>
        <xdr:cNvSpPr/>
      </xdr:nvSpPr>
      <xdr:spPr>
        <a:xfrm>
          <a:off x="1739900" y="621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A9008C5D-728B-4056-B530-1865F603331F}"/>
            </a:ext>
          </a:extLst>
        </xdr:cNvPr>
        <xdr:cNvSpPr/>
      </xdr:nvSpPr>
      <xdr:spPr>
        <a:xfrm>
          <a:off x="965200" y="618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C2A1270-F8FA-4ADD-A1AC-E31102D2F7C4}"/>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48545C4-CC17-4AFC-BFFC-0594F7EC9A5F}"/>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EA0D8A1-61B6-4991-B6C0-BFBDB4CEA7E5}"/>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AC45690-4B2D-4207-9D90-D711B5AC997A}"/>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39F2385-953E-4AE7-982B-169B491C6ABB}"/>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74" name="楕円 73">
          <a:extLst>
            <a:ext uri="{FF2B5EF4-FFF2-40B4-BE49-F238E27FC236}">
              <a16:creationId xmlns:a16="http://schemas.microsoft.com/office/drawing/2014/main" id="{EE6121BD-35D0-4C27-94EE-25CCEB3A0854}"/>
            </a:ext>
          </a:extLst>
        </xdr:cNvPr>
        <xdr:cNvSpPr/>
      </xdr:nvSpPr>
      <xdr:spPr>
        <a:xfrm>
          <a:off x="4036060" y="62950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115224</xdr:rowOff>
    </xdr:from>
    <xdr:ext cx="405111" cy="259045"/>
    <xdr:sp macro="" textlink="">
      <xdr:nvSpPr>
        <xdr:cNvPr id="75" name="【図書館】&#10;有形固定資産減価償却率該当値テキスト">
          <a:extLst>
            <a:ext uri="{FF2B5EF4-FFF2-40B4-BE49-F238E27FC236}">
              <a16:creationId xmlns:a16="http://schemas.microsoft.com/office/drawing/2014/main" id="{3129490E-975B-45FA-9487-38E49154A1B0}"/>
            </a:ext>
          </a:extLst>
        </xdr:cNvPr>
        <xdr:cNvSpPr txBox="1"/>
      </xdr:nvSpPr>
      <xdr:spPr>
        <a:xfrm>
          <a:off x="4124960" y="615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64589</xdr:rowOff>
    </xdr:from>
    <xdr:to>
      <xdr:col>20</xdr:col>
      <xdr:colOff>38100</xdr:colOff>
      <xdr:row>37</xdr:row>
      <xdr:rowOff>166188</xdr:rowOff>
    </xdr:to>
    <xdr:sp macro="" textlink="">
      <xdr:nvSpPr>
        <xdr:cNvPr id="76" name="楕円 75">
          <a:extLst>
            <a:ext uri="{FF2B5EF4-FFF2-40B4-BE49-F238E27FC236}">
              <a16:creationId xmlns:a16="http://schemas.microsoft.com/office/drawing/2014/main" id="{9B535F71-84CF-45DB-8072-8975FDB61AB3}"/>
            </a:ext>
          </a:extLst>
        </xdr:cNvPr>
        <xdr:cNvSpPr/>
      </xdr:nvSpPr>
      <xdr:spPr>
        <a:xfrm>
          <a:off x="3312160" y="6267269"/>
          <a:ext cx="7874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115389</xdr:rowOff>
    </xdr:from>
    <xdr:to>
      <xdr:col>24</xdr:col>
      <xdr:colOff>63500</xdr:colOff>
      <xdr:row>37</xdr:row>
      <xdr:rowOff>143147</xdr:rowOff>
    </xdr:to>
    <xdr:cxnSp macro="">
      <xdr:nvCxnSpPr>
        <xdr:cNvPr id="77" name="直線コネクタ 76">
          <a:extLst>
            <a:ext uri="{FF2B5EF4-FFF2-40B4-BE49-F238E27FC236}">
              <a16:creationId xmlns:a16="http://schemas.microsoft.com/office/drawing/2014/main" id="{D7D91D48-265F-44B8-B9E2-3B158C3EE135}"/>
            </a:ext>
          </a:extLst>
        </xdr:cNvPr>
        <xdr:cNvCxnSpPr/>
      </xdr:nvCxnSpPr>
      <xdr:spPr>
        <a:xfrm>
          <a:off x="3355340" y="6318069"/>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8" name="楕円 77">
          <a:extLst>
            <a:ext uri="{FF2B5EF4-FFF2-40B4-BE49-F238E27FC236}">
              <a16:creationId xmlns:a16="http://schemas.microsoft.com/office/drawing/2014/main" id="{A682073E-46A9-429F-994F-B33A9AFF3685}"/>
            </a:ext>
          </a:extLst>
        </xdr:cNvPr>
        <xdr:cNvSpPr/>
      </xdr:nvSpPr>
      <xdr:spPr>
        <a:xfrm>
          <a:off x="25146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115389</xdr:rowOff>
    </xdr:to>
    <xdr:cxnSp macro="">
      <xdr:nvCxnSpPr>
        <xdr:cNvPr id="79" name="直線コネクタ 78">
          <a:extLst>
            <a:ext uri="{FF2B5EF4-FFF2-40B4-BE49-F238E27FC236}">
              <a16:creationId xmlns:a16="http://schemas.microsoft.com/office/drawing/2014/main" id="{0D2C2ED5-E33E-4E52-8874-6D686D044BBF}"/>
            </a:ext>
          </a:extLst>
        </xdr:cNvPr>
        <xdr:cNvCxnSpPr/>
      </xdr:nvCxnSpPr>
      <xdr:spPr>
        <a:xfrm>
          <a:off x="2565400" y="6290310"/>
          <a:ext cx="78994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7439</xdr:rowOff>
    </xdr:from>
    <xdr:to>
      <xdr:col>10</xdr:col>
      <xdr:colOff>165100</xdr:colOff>
      <xdr:row>37</xdr:row>
      <xdr:rowOff>109039</xdr:rowOff>
    </xdr:to>
    <xdr:sp macro="" textlink="">
      <xdr:nvSpPr>
        <xdr:cNvPr id="80" name="楕円 79">
          <a:extLst>
            <a:ext uri="{FF2B5EF4-FFF2-40B4-BE49-F238E27FC236}">
              <a16:creationId xmlns:a16="http://schemas.microsoft.com/office/drawing/2014/main" id="{10CFF3ED-39C0-4254-BCA6-F093FEF4E4F0}"/>
            </a:ext>
          </a:extLst>
        </xdr:cNvPr>
        <xdr:cNvSpPr/>
      </xdr:nvSpPr>
      <xdr:spPr>
        <a:xfrm>
          <a:off x="1739900" y="621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58239</xdr:rowOff>
    </xdr:from>
    <xdr:to>
      <xdr:col>15</xdr:col>
      <xdr:colOff>50800</xdr:colOff>
      <xdr:row>37</xdr:row>
      <xdr:rowOff>87630</xdr:rowOff>
    </xdr:to>
    <xdr:cxnSp macro="">
      <xdr:nvCxnSpPr>
        <xdr:cNvPr id="81" name="直線コネクタ 80">
          <a:extLst>
            <a:ext uri="{FF2B5EF4-FFF2-40B4-BE49-F238E27FC236}">
              <a16:creationId xmlns:a16="http://schemas.microsoft.com/office/drawing/2014/main" id="{7B8F3627-9DC0-42CE-9917-2E251C4CF9D1}"/>
            </a:ext>
          </a:extLst>
        </xdr:cNvPr>
        <xdr:cNvCxnSpPr/>
      </xdr:nvCxnSpPr>
      <xdr:spPr>
        <a:xfrm>
          <a:off x="1790700" y="6260919"/>
          <a:ext cx="7747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2" name="n_1aveValue【図書館】&#10;有形固定資産減価償却率">
          <a:extLst>
            <a:ext uri="{FF2B5EF4-FFF2-40B4-BE49-F238E27FC236}">
              <a16:creationId xmlns:a16="http://schemas.microsoft.com/office/drawing/2014/main" id="{254EC37E-8890-42CB-B594-5EC7BF401006}"/>
            </a:ext>
          </a:extLst>
        </xdr:cNvPr>
        <xdr:cNvSpPr txBox="1"/>
      </xdr:nvSpPr>
      <xdr:spPr>
        <a:xfrm>
          <a:off x="3170564" y="6032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117401</xdr:rowOff>
    </xdr:from>
    <xdr:ext cx="405111" cy="259045"/>
    <xdr:sp macro="" textlink="">
      <xdr:nvSpPr>
        <xdr:cNvPr id="83" name="n_2aveValue【図書館】&#10;有形固定資産減価償却率">
          <a:extLst>
            <a:ext uri="{FF2B5EF4-FFF2-40B4-BE49-F238E27FC236}">
              <a16:creationId xmlns:a16="http://schemas.microsoft.com/office/drawing/2014/main" id="{C8D0688A-58D9-4E40-A4D6-40685A1B50BB}"/>
            </a:ext>
          </a:extLst>
        </xdr:cNvPr>
        <xdr:cNvSpPr txBox="1"/>
      </xdr:nvSpPr>
      <xdr:spPr>
        <a:xfrm>
          <a:off x="2385704" y="598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4" name="n_3aveValue【図書館】&#10;有形固定資産減価償却率">
          <a:extLst>
            <a:ext uri="{FF2B5EF4-FFF2-40B4-BE49-F238E27FC236}">
              <a16:creationId xmlns:a16="http://schemas.microsoft.com/office/drawing/2014/main" id="{4BCC152C-8F77-4D31-87EB-E3D6A1EB1EFB}"/>
            </a:ext>
          </a:extLst>
        </xdr:cNvPr>
        <xdr:cNvSpPr txBox="1"/>
      </xdr:nvSpPr>
      <xdr:spPr>
        <a:xfrm>
          <a:off x="1611004" y="631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5" name="n_4aveValue【図書館】&#10;有形固定資産減価償却率">
          <a:extLst>
            <a:ext uri="{FF2B5EF4-FFF2-40B4-BE49-F238E27FC236}">
              <a16:creationId xmlns:a16="http://schemas.microsoft.com/office/drawing/2014/main" id="{E340717C-5FFC-4C47-86CD-0B39301E5C22}"/>
            </a:ext>
          </a:extLst>
        </xdr:cNvPr>
        <xdr:cNvSpPr txBox="1"/>
      </xdr:nvSpPr>
      <xdr:spPr>
        <a:xfrm>
          <a:off x="8363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157315</xdr:rowOff>
    </xdr:from>
    <xdr:ext cx="405111" cy="259045"/>
    <xdr:sp macro="" textlink="">
      <xdr:nvSpPr>
        <xdr:cNvPr id="86" name="n_1mainValue【図書館】&#10;有形固定資産減価償却率">
          <a:extLst>
            <a:ext uri="{FF2B5EF4-FFF2-40B4-BE49-F238E27FC236}">
              <a16:creationId xmlns:a16="http://schemas.microsoft.com/office/drawing/2014/main" id="{EEA94A9B-0A75-4784-8D82-A96C40FFC8F5}"/>
            </a:ext>
          </a:extLst>
        </xdr:cNvPr>
        <xdr:cNvSpPr txBox="1"/>
      </xdr:nvSpPr>
      <xdr:spPr>
        <a:xfrm>
          <a:off x="3170564" y="635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7" name="n_2mainValue【図書館】&#10;有形固定資産減価償却率">
          <a:extLst>
            <a:ext uri="{FF2B5EF4-FFF2-40B4-BE49-F238E27FC236}">
              <a16:creationId xmlns:a16="http://schemas.microsoft.com/office/drawing/2014/main" id="{C0571C07-2228-427B-86F0-797FFBE7641E}"/>
            </a:ext>
          </a:extLst>
        </xdr:cNvPr>
        <xdr:cNvSpPr txBox="1"/>
      </xdr:nvSpPr>
      <xdr:spPr>
        <a:xfrm>
          <a:off x="238570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125566</xdr:rowOff>
    </xdr:from>
    <xdr:ext cx="405111" cy="259045"/>
    <xdr:sp macro="" textlink="">
      <xdr:nvSpPr>
        <xdr:cNvPr id="88" name="n_3mainValue【図書館】&#10;有形固定資産減価償却率">
          <a:extLst>
            <a:ext uri="{FF2B5EF4-FFF2-40B4-BE49-F238E27FC236}">
              <a16:creationId xmlns:a16="http://schemas.microsoft.com/office/drawing/2014/main" id="{BA71928F-8022-4EAD-948E-D420A723C539}"/>
            </a:ext>
          </a:extLst>
        </xdr:cNvPr>
        <xdr:cNvSpPr txBox="1"/>
      </xdr:nvSpPr>
      <xdr:spPr>
        <a:xfrm>
          <a:off x="1611004" y="5992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1312187-4898-4270-8D46-AC11256E7ED8}"/>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FF20276F-21F4-47E9-9C1C-14CBD2CAF781}"/>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4421DF51-51BA-4C3B-80F5-8C408AA5EDE3}"/>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E0F78F6D-765B-49A9-A018-C510D4E11F12}"/>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C818F0A5-2491-4C21-A354-81133AD267D4}"/>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BBF362C2-B63D-4A7B-B759-AF21B35B72E4}"/>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F6A6D3F-2CEB-4E9A-9D38-FD005FA433A7}"/>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1D64526D-BA72-41EB-A5E0-60FC2CA92129}"/>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459C9230-EA5E-4AE0-8832-49468A9189CB}"/>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AFA2F903-A11B-4BC2-A2D5-C877C120284C}"/>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9CDBE623-B459-4702-BBBD-83BFDCAFC371}"/>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5D118064-7E56-4811-A4B5-85B1C9358B16}"/>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91898B87-1A63-4724-8878-15266E3790AE}"/>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211BBC9B-7F14-4DAA-BC9D-B279DFFE7258}"/>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932D19BC-098C-49B0-ACDD-D9CF51EA4F05}"/>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AEE52003-F57B-48D4-BDBD-C5E9AAF6E17A}"/>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5BF1D04C-AA6B-4731-A02C-9C4BF94B15E6}"/>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5A6BEE5E-C3DF-4363-992D-FF830A59CA35}"/>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D480514F-79BB-4489-BD3F-CC962DC25073}"/>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E9BAEE8-9C3A-49D7-AE26-C55C67D44DF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3E171E01-DD90-4897-86AA-BF97DE400716}"/>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E49C8629-8309-4672-930D-419A848CB6C9}"/>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120F29D2-8FD1-4C7B-BE60-ADEDCD976632}"/>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2" name="直線コネクタ 111">
          <a:extLst>
            <a:ext uri="{FF2B5EF4-FFF2-40B4-BE49-F238E27FC236}">
              <a16:creationId xmlns:a16="http://schemas.microsoft.com/office/drawing/2014/main" id="{BABEDB37-5496-445A-8784-61D133E5F64E}"/>
            </a:ext>
          </a:extLst>
        </xdr:cNvPr>
        <xdr:cNvCxnSpPr/>
      </xdr:nvCxnSpPr>
      <xdr:spPr>
        <a:xfrm flipV="1">
          <a:off x="9219565" y="584454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3" name="【図書館】&#10;一人当たり面積最小値テキスト">
          <a:extLst>
            <a:ext uri="{FF2B5EF4-FFF2-40B4-BE49-F238E27FC236}">
              <a16:creationId xmlns:a16="http://schemas.microsoft.com/office/drawing/2014/main" id="{95273A42-36B3-4D2B-9734-B822B0D44DAB}"/>
            </a:ext>
          </a:extLst>
        </xdr:cNvPr>
        <xdr:cNvSpPr txBox="1"/>
      </xdr:nvSpPr>
      <xdr:spPr>
        <a:xfrm>
          <a:off x="92583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4" name="直線コネクタ 113">
          <a:extLst>
            <a:ext uri="{FF2B5EF4-FFF2-40B4-BE49-F238E27FC236}">
              <a16:creationId xmlns:a16="http://schemas.microsoft.com/office/drawing/2014/main" id="{86C0DD9C-E7AC-44B2-8C60-C2842660715F}"/>
            </a:ext>
          </a:extLst>
        </xdr:cNvPr>
        <xdr:cNvCxnSpPr/>
      </xdr:nvCxnSpPr>
      <xdr:spPr>
        <a:xfrm>
          <a:off x="915416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5" name="【図書館】&#10;一人当たり面積最大値テキスト">
          <a:extLst>
            <a:ext uri="{FF2B5EF4-FFF2-40B4-BE49-F238E27FC236}">
              <a16:creationId xmlns:a16="http://schemas.microsoft.com/office/drawing/2014/main" id="{336F8CD5-1916-4D49-BDDB-4E2DBEB75AC6}"/>
            </a:ext>
          </a:extLst>
        </xdr:cNvPr>
        <xdr:cNvSpPr txBox="1"/>
      </xdr:nvSpPr>
      <xdr:spPr>
        <a:xfrm>
          <a:off x="92583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6" name="直線コネクタ 115">
          <a:extLst>
            <a:ext uri="{FF2B5EF4-FFF2-40B4-BE49-F238E27FC236}">
              <a16:creationId xmlns:a16="http://schemas.microsoft.com/office/drawing/2014/main" id="{2F582555-2D75-4084-9CE3-E44A79E82326}"/>
            </a:ext>
          </a:extLst>
        </xdr:cNvPr>
        <xdr:cNvCxnSpPr/>
      </xdr:nvCxnSpPr>
      <xdr:spPr>
        <a:xfrm>
          <a:off x="9154160" y="584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17" name="【図書館】&#10;一人当たり面積平均値テキスト">
          <a:extLst>
            <a:ext uri="{FF2B5EF4-FFF2-40B4-BE49-F238E27FC236}">
              <a16:creationId xmlns:a16="http://schemas.microsoft.com/office/drawing/2014/main" id="{72B54476-49AB-4D61-953A-CC8701ED538E}"/>
            </a:ext>
          </a:extLst>
        </xdr:cNvPr>
        <xdr:cNvSpPr txBox="1"/>
      </xdr:nvSpPr>
      <xdr:spPr>
        <a:xfrm>
          <a:off x="92583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18" name="フローチャート: 判断 117">
          <a:extLst>
            <a:ext uri="{FF2B5EF4-FFF2-40B4-BE49-F238E27FC236}">
              <a16:creationId xmlns:a16="http://schemas.microsoft.com/office/drawing/2014/main" id="{C64CA0E6-7FE1-4E87-B37A-18FB9325832E}"/>
            </a:ext>
          </a:extLst>
        </xdr:cNvPr>
        <xdr:cNvSpPr/>
      </xdr:nvSpPr>
      <xdr:spPr>
        <a:xfrm>
          <a:off x="9192260" y="654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74930</xdr:rowOff>
    </xdr:from>
    <xdr:to>
      <xdr:col>50</xdr:col>
      <xdr:colOff>165100</xdr:colOff>
      <xdr:row>40</xdr:row>
      <xdr:rowOff>5080</xdr:rowOff>
    </xdr:to>
    <xdr:sp macro="" textlink="">
      <xdr:nvSpPr>
        <xdr:cNvPr id="119" name="フローチャート: 判断 118">
          <a:extLst>
            <a:ext uri="{FF2B5EF4-FFF2-40B4-BE49-F238E27FC236}">
              <a16:creationId xmlns:a16="http://schemas.microsoft.com/office/drawing/2014/main" id="{80A6772F-7DBD-4298-8D17-905E9A267BD2}"/>
            </a:ext>
          </a:extLst>
        </xdr:cNvPr>
        <xdr:cNvSpPr/>
      </xdr:nvSpPr>
      <xdr:spPr>
        <a:xfrm>
          <a:off x="8445500" y="661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67310</xdr:rowOff>
    </xdr:from>
    <xdr:to>
      <xdr:col>46</xdr:col>
      <xdr:colOff>38100</xdr:colOff>
      <xdr:row>39</xdr:row>
      <xdr:rowOff>168910</xdr:rowOff>
    </xdr:to>
    <xdr:sp macro="" textlink="">
      <xdr:nvSpPr>
        <xdr:cNvPr id="120" name="フローチャート: 判断 119">
          <a:extLst>
            <a:ext uri="{FF2B5EF4-FFF2-40B4-BE49-F238E27FC236}">
              <a16:creationId xmlns:a16="http://schemas.microsoft.com/office/drawing/2014/main" id="{549FDA48-6296-479D-8F84-94CAE9F56668}"/>
            </a:ext>
          </a:extLst>
        </xdr:cNvPr>
        <xdr:cNvSpPr/>
      </xdr:nvSpPr>
      <xdr:spPr>
        <a:xfrm>
          <a:off x="7670800" y="6605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21" name="フローチャート: 判断 120">
          <a:extLst>
            <a:ext uri="{FF2B5EF4-FFF2-40B4-BE49-F238E27FC236}">
              <a16:creationId xmlns:a16="http://schemas.microsoft.com/office/drawing/2014/main" id="{1369F0CF-D87E-4B16-84A4-32E5884AA9A9}"/>
            </a:ext>
          </a:extLst>
        </xdr:cNvPr>
        <xdr:cNvSpPr/>
      </xdr:nvSpPr>
      <xdr:spPr>
        <a:xfrm>
          <a:off x="6873240" y="6643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22" name="フローチャート: 判断 121">
          <a:extLst>
            <a:ext uri="{FF2B5EF4-FFF2-40B4-BE49-F238E27FC236}">
              <a16:creationId xmlns:a16="http://schemas.microsoft.com/office/drawing/2014/main" id="{C2477EE6-14D4-43A1-B6B4-56CC003C762F}"/>
            </a:ext>
          </a:extLst>
        </xdr:cNvPr>
        <xdr:cNvSpPr/>
      </xdr:nvSpPr>
      <xdr:spPr>
        <a:xfrm>
          <a:off x="6098540" y="6643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A23DDAB-060C-4A24-B4ED-9A74528AA0BC}"/>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8C71494-63FC-4E55-AD96-4B26BCEE333C}"/>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9D14870-2806-4BD8-AD3C-048B6A892AA7}"/>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88DA384-5D31-4E56-83F7-5647764CD041}"/>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CC60190-4A22-4B21-8ADB-540AA37D607C}"/>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59690</xdr:rowOff>
    </xdr:from>
    <xdr:to>
      <xdr:col>55</xdr:col>
      <xdr:colOff>50800</xdr:colOff>
      <xdr:row>37</xdr:row>
      <xdr:rowOff>161290</xdr:rowOff>
    </xdr:to>
    <xdr:sp macro="" textlink="">
      <xdr:nvSpPr>
        <xdr:cNvPr id="128" name="楕円 127">
          <a:extLst>
            <a:ext uri="{FF2B5EF4-FFF2-40B4-BE49-F238E27FC236}">
              <a16:creationId xmlns:a16="http://schemas.microsoft.com/office/drawing/2014/main" id="{46947837-616D-4505-A952-529AF119D935}"/>
            </a:ext>
          </a:extLst>
        </xdr:cNvPr>
        <xdr:cNvSpPr/>
      </xdr:nvSpPr>
      <xdr:spPr>
        <a:xfrm>
          <a:off x="9192260" y="62623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82567</xdr:rowOff>
    </xdr:from>
    <xdr:ext cx="469744" cy="259045"/>
    <xdr:sp macro="" textlink="">
      <xdr:nvSpPr>
        <xdr:cNvPr id="129" name="【図書館】&#10;一人当たり面積該当値テキスト">
          <a:extLst>
            <a:ext uri="{FF2B5EF4-FFF2-40B4-BE49-F238E27FC236}">
              <a16:creationId xmlns:a16="http://schemas.microsoft.com/office/drawing/2014/main" id="{E14F4E00-6884-4FC5-85C6-8AFFB85F582F}"/>
            </a:ext>
          </a:extLst>
        </xdr:cNvPr>
        <xdr:cNvSpPr txBox="1"/>
      </xdr:nvSpPr>
      <xdr:spPr>
        <a:xfrm>
          <a:off x="9258300"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74930</xdr:rowOff>
    </xdr:from>
    <xdr:to>
      <xdr:col>50</xdr:col>
      <xdr:colOff>165100</xdr:colOff>
      <xdr:row>38</xdr:row>
      <xdr:rowOff>5080</xdr:rowOff>
    </xdr:to>
    <xdr:sp macro="" textlink="">
      <xdr:nvSpPr>
        <xdr:cNvPr id="130" name="楕円 129">
          <a:extLst>
            <a:ext uri="{FF2B5EF4-FFF2-40B4-BE49-F238E27FC236}">
              <a16:creationId xmlns:a16="http://schemas.microsoft.com/office/drawing/2014/main" id="{FCCAFF0B-0424-45CA-AA4E-D9458361BBD1}"/>
            </a:ext>
          </a:extLst>
        </xdr:cNvPr>
        <xdr:cNvSpPr/>
      </xdr:nvSpPr>
      <xdr:spPr>
        <a:xfrm>
          <a:off x="8445500" y="6277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110490</xdr:rowOff>
    </xdr:from>
    <xdr:to>
      <xdr:col>55</xdr:col>
      <xdr:colOff>0</xdr:colOff>
      <xdr:row>37</xdr:row>
      <xdr:rowOff>125730</xdr:rowOff>
    </xdr:to>
    <xdr:cxnSp macro="">
      <xdr:nvCxnSpPr>
        <xdr:cNvPr id="131" name="直線コネクタ 130">
          <a:extLst>
            <a:ext uri="{FF2B5EF4-FFF2-40B4-BE49-F238E27FC236}">
              <a16:creationId xmlns:a16="http://schemas.microsoft.com/office/drawing/2014/main" id="{A4FDA17A-8C4B-444B-9081-2CE0E8714F52}"/>
            </a:ext>
          </a:extLst>
        </xdr:cNvPr>
        <xdr:cNvCxnSpPr/>
      </xdr:nvCxnSpPr>
      <xdr:spPr>
        <a:xfrm flipV="1">
          <a:off x="8496300" y="6313170"/>
          <a:ext cx="7239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90170</xdr:rowOff>
    </xdr:from>
    <xdr:to>
      <xdr:col>46</xdr:col>
      <xdr:colOff>38100</xdr:colOff>
      <xdr:row>38</xdr:row>
      <xdr:rowOff>20320</xdr:rowOff>
    </xdr:to>
    <xdr:sp macro="" textlink="">
      <xdr:nvSpPr>
        <xdr:cNvPr id="132" name="楕円 131">
          <a:extLst>
            <a:ext uri="{FF2B5EF4-FFF2-40B4-BE49-F238E27FC236}">
              <a16:creationId xmlns:a16="http://schemas.microsoft.com/office/drawing/2014/main" id="{18D0F141-BAEA-4DB0-822F-83C1D09DE78A}"/>
            </a:ext>
          </a:extLst>
        </xdr:cNvPr>
        <xdr:cNvSpPr/>
      </xdr:nvSpPr>
      <xdr:spPr>
        <a:xfrm>
          <a:off x="7670800" y="62928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125730</xdr:rowOff>
    </xdr:from>
    <xdr:to>
      <xdr:col>50</xdr:col>
      <xdr:colOff>114300</xdr:colOff>
      <xdr:row>37</xdr:row>
      <xdr:rowOff>140970</xdr:rowOff>
    </xdr:to>
    <xdr:cxnSp macro="">
      <xdr:nvCxnSpPr>
        <xdr:cNvPr id="133" name="直線コネクタ 132">
          <a:extLst>
            <a:ext uri="{FF2B5EF4-FFF2-40B4-BE49-F238E27FC236}">
              <a16:creationId xmlns:a16="http://schemas.microsoft.com/office/drawing/2014/main" id="{D27D171F-ED49-4BD5-A521-D1CA2EEF563C}"/>
            </a:ext>
          </a:extLst>
        </xdr:cNvPr>
        <xdr:cNvCxnSpPr/>
      </xdr:nvCxnSpPr>
      <xdr:spPr>
        <a:xfrm flipV="1">
          <a:off x="7713980" y="6328410"/>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105410</xdr:rowOff>
    </xdr:from>
    <xdr:to>
      <xdr:col>41</xdr:col>
      <xdr:colOff>101600</xdr:colOff>
      <xdr:row>38</xdr:row>
      <xdr:rowOff>35560</xdr:rowOff>
    </xdr:to>
    <xdr:sp macro="" textlink="">
      <xdr:nvSpPr>
        <xdr:cNvPr id="134" name="楕円 133">
          <a:extLst>
            <a:ext uri="{FF2B5EF4-FFF2-40B4-BE49-F238E27FC236}">
              <a16:creationId xmlns:a16="http://schemas.microsoft.com/office/drawing/2014/main" id="{AE434C31-F8E6-4256-AA6B-AFB0E5FB3199}"/>
            </a:ext>
          </a:extLst>
        </xdr:cNvPr>
        <xdr:cNvSpPr/>
      </xdr:nvSpPr>
      <xdr:spPr>
        <a:xfrm>
          <a:off x="6873240" y="6308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140970</xdr:rowOff>
    </xdr:from>
    <xdr:to>
      <xdr:col>45</xdr:col>
      <xdr:colOff>177800</xdr:colOff>
      <xdr:row>37</xdr:row>
      <xdr:rowOff>156210</xdr:rowOff>
    </xdr:to>
    <xdr:cxnSp macro="">
      <xdr:nvCxnSpPr>
        <xdr:cNvPr id="135" name="直線コネクタ 134">
          <a:extLst>
            <a:ext uri="{FF2B5EF4-FFF2-40B4-BE49-F238E27FC236}">
              <a16:creationId xmlns:a16="http://schemas.microsoft.com/office/drawing/2014/main" id="{1E16E9BB-D882-48DE-B1CB-78B682F2E7F4}"/>
            </a:ext>
          </a:extLst>
        </xdr:cNvPr>
        <xdr:cNvCxnSpPr/>
      </xdr:nvCxnSpPr>
      <xdr:spPr>
        <a:xfrm flipV="1">
          <a:off x="6924040" y="634365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167657</xdr:rowOff>
    </xdr:from>
    <xdr:ext cx="469744" cy="259045"/>
    <xdr:sp macro="" textlink="">
      <xdr:nvSpPr>
        <xdr:cNvPr id="136" name="n_1aveValue【図書館】&#10;一人当たり面積">
          <a:extLst>
            <a:ext uri="{FF2B5EF4-FFF2-40B4-BE49-F238E27FC236}">
              <a16:creationId xmlns:a16="http://schemas.microsoft.com/office/drawing/2014/main" id="{F7EB0C01-8916-4CE4-ADCC-3F480B295E97}"/>
            </a:ext>
          </a:extLst>
        </xdr:cNvPr>
        <xdr:cNvSpPr txBox="1"/>
      </xdr:nvSpPr>
      <xdr:spPr>
        <a:xfrm>
          <a:off x="827158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160037</xdr:rowOff>
    </xdr:from>
    <xdr:ext cx="469744" cy="259045"/>
    <xdr:sp macro="" textlink="">
      <xdr:nvSpPr>
        <xdr:cNvPr id="137" name="n_2aveValue【図書館】&#10;一人当たり面積">
          <a:extLst>
            <a:ext uri="{FF2B5EF4-FFF2-40B4-BE49-F238E27FC236}">
              <a16:creationId xmlns:a16="http://schemas.microsoft.com/office/drawing/2014/main" id="{4BFDC743-479C-4B9D-9BEC-D6589434CFE1}"/>
            </a:ext>
          </a:extLst>
        </xdr:cNvPr>
        <xdr:cNvSpPr txBox="1"/>
      </xdr:nvSpPr>
      <xdr:spPr>
        <a:xfrm>
          <a:off x="750958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38" name="n_3aveValue【図書館】&#10;一人当たり面積">
          <a:extLst>
            <a:ext uri="{FF2B5EF4-FFF2-40B4-BE49-F238E27FC236}">
              <a16:creationId xmlns:a16="http://schemas.microsoft.com/office/drawing/2014/main" id="{DE9E0B77-B7F8-48E0-8547-B6C39982798A}"/>
            </a:ext>
          </a:extLst>
        </xdr:cNvPr>
        <xdr:cNvSpPr txBox="1"/>
      </xdr:nvSpPr>
      <xdr:spPr>
        <a:xfrm>
          <a:off x="67120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52087</xdr:rowOff>
    </xdr:from>
    <xdr:ext cx="469744" cy="259045"/>
    <xdr:sp macro="" textlink="">
      <xdr:nvSpPr>
        <xdr:cNvPr id="139" name="n_4aveValue【図書館】&#10;一人当たり面積">
          <a:extLst>
            <a:ext uri="{FF2B5EF4-FFF2-40B4-BE49-F238E27FC236}">
              <a16:creationId xmlns:a16="http://schemas.microsoft.com/office/drawing/2014/main" id="{1E306990-0D31-45C5-8EF7-FFD7717F5311}"/>
            </a:ext>
          </a:extLst>
        </xdr:cNvPr>
        <xdr:cNvSpPr txBox="1"/>
      </xdr:nvSpPr>
      <xdr:spPr>
        <a:xfrm>
          <a:off x="59373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21607</xdr:rowOff>
    </xdr:from>
    <xdr:ext cx="469744" cy="259045"/>
    <xdr:sp macro="" textlink="">
      <xdr:nvSpPr>
        <xdr:cNvPr id="140" name="n_1mainValue【図書館】&#10;一人当たり面積">
          <a:extLst>
            <a:ext uri="{FF2B5EF4-FFF2-40B4-BE49-F238E27FC236}">
              <a16:creationId xmlns:a16="http://schemas.microsoft.com/office/drawing/2014/main" id="{17510AFB-E13B-4C5B-9905-61A1A2382F9D}"/>
            </a:ext>
          </a:extLst>
        </xdr:cNvPr>
        <xdr:cNvSpPr txBox="1"/>
      </xdr:nvSpPr>
      <xdr:spPr>
        <a:xfrm>
          <a:off x="8271587"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36847</xdr:rowOff>
    </xdr:from>
    <xdr:ext cx="469744" cy="259045"/>
    <xdr:sp macro="" textlink="">
      <xdr:nvSpPr>
        <xdr:cNvPr id="141" name="n_2mainValue【図書館】&#10;一人当たり面積">
          <a:extLst>
            <a:ext uri="{FF2B5EF4-FFF2-40B4-BE49-F238E27FC236}">
              <a16:creationId xmlns:a16="http://schemas.microsoft.com/office/drawing/2014/main" id="{315CB014-1AB1-476C-BF0A-3F66936C3B89}"/>
            </a:ext>
          </a:extLst>
        </xdr:cNvPr>
        <xdr:cNvSpPr txBox="1"/>
      </xdr:nvSpPr>
      <xdr:spPr>
        <a:xfrm>
          <a:off x="7509587"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52087</xdr:rowOff>
    </xdr:from>
    <xdr:ext cx="469744" cy="259045"/>
    <xdr:sp macro="" textlink="">
      <xdr:nvSpPr>
        <xdr:cNvPr id="142" name="n_3mainValue【図書館】&#10;一人当たり面積">
          <a:extLst>
            <a:ext uri="{FF2B5EF4-FFF2-40B4-BE49-F238E27FC236}">
              <a16:creationId xmlns:a16="http://schemas.microsoft.com/office/drawing/2014/main" id="{E4A3A42B-01D2-4DD9-9213-5FA84259CD22}"/>
            </a:ext>
          </a:extLst>
        </xdr:cNvPr>
        <xdr:cNvSpPr txBox="1"/>
      </xdr:nvSpPr>
      <xdr:spPr>
        <a:xfrm>
          <a:off x="67120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DB0C8B12-3C84-40CF-A462-88EEED3ED8F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79EA604E-241B-42FA-8C14-4B5D26E0DE72}"/>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86817138-ED9E-49A0-A72E-4A93F2FA4137}"/>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1F543E66-30EE-47DD-A0C8-E0353CBBDAF5}"/>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22D501E7-6C1B-488C-88CE-92CCA74DF5D4}"/>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4DFA123F-62A5-4A99-9334-E4461633F8BF}"/>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22A37B41-613C-4EE2-9CFA-C0E8AE11345B}"/>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106E4B59-8067-4D21-91B0-78097AC404F2}"/>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B1CB6B00-4160-44A0-AF85-6191E0D741B3}"/>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88FA773B-8427-4854-93CA-A6CDDF87AA08}"/>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A6E05047-7D7A-404E-8BFD-85BD846C2F3C}"/>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AAC1226B-DE69-4428-B76D-64B52C29BFF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1906F430-C667-4EBA-82BF-64B882DE5C93}"/>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B60C197C-82D9-4267-8B76-7A505BD23292}"/>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7088781F-00DD-404B-9E5F-DD2E9877B1DD}"/>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151548F9-5D0F-437E-92CD-72A2491E0F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FA29AD1E-6131-4B31-8A98-6E41C99803D4}"/>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B38C6637-D863-47E2-B1D7-889EE8AD8726}"/>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709DA386-91FA-4C3C-9240-EB49E002F34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5B9E9BA3-6154-401F-9C6D-58DCF847BA94}"/>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6A574D61-0242-4AAA-8FED-11872B93513B}"/>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F904DC57-888E-4D6A-8A62-993595A7AADC}"/>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7D67C778-D251-431A-8574-32D04C995C41}"/>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D1F25EF8-29ED-4D8D-A814-C8A8FE04FFFB}"/>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67" name="直線コネクタ 166">
          <a:extLst>
            <a:ext uri="{FF2B5EF4-FFF2-40B4-BE49-F238E27FC236}">
              <a16:creationId xmlns:a16="http://schemas.microsoft.com/office/drawing/2014/main" id="{49BB784C-41AF-46A2-A91D-5FBF4C7A6159}"/>
            </a:ext>
          </a:extLst>
        </xdr:cNvPr>
        <xdr:cNvCxnSpPr/>
      </xdr:nvCxnSpPr>
      <xdr:spPr>
        <a:xfrm flipV="1">
          <a:off x="4086225" y="9454515"/>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68" name="【体育館・プール】&#10;有形固定資産減価償却率最小値テキスト">
          <a:extLst>
            <a:ext uri="{FF2B5EF4-FFF2-40B4-BE49-F238E27FC236}">
              <a16:creationId xmlns:a16="http://schemas.microsoft.com/office/drawing/2014/main" id="{7C1EAB70-A81B-43B5-9899-E3C0486269FA}"/>
            </a:ext>
          </a:extLst>
        </xdr:cNvPr>
        <xdr:cNvSpPr txBox="1"/>
      </xdr:nvSpPr>
      <xdr:spPr>
        <a:xfrm>
          <a:off x="412496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69" name="直線コネクタ 168">
          <a:extLst>
            <a:ext uri="{FF2B5EF4-FFF2-40B4-BE49-F238E27FC236}">
              <a16:creationId xmlns:a16="http://schemas.microsoft.com/office/drawing/2014/main" id="{B2AAC20A-CF9B-48C7-8D89-DFBA629DD613}"/>
            </a:ext>
          </a:extLst>
        </xdr:cNvPr>
        <xdr:cNvCxnSpPr/>
      </xdr:nvCxnSpPr>
      <xdr:spPr>
        <a:xfrm>
          <a:off x="4020820" y="10799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86BEA745-1435-4356-9F53-A624AE67FD35}"/>
            </a:ext>
          </a:extLst>
        </xdr:cNvPr>
        <xdr:cNvSpPr txBox="1"/>
      </xdr:nvSpPr>
      <xdr:spPr>
        <a:xfrm>
          <a:off x="412496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1" name="直線コネクタ 170">
          <a:extLst>
            <a:ext uri="{FF2B5EF4-FFF2-40B4-BE49-F238E27FC236}">
              <a16:creationId xmlns:a16="http://schemas.microsoft.com/office/drawing/2014/main" id="{3BC62A80-1C4B-4D6D-8DF4-A96F7A777D57}"/>
            </a:ext>
          </a:extLst>
        </xdr:cNvPr>
        <xdr:cNvCxnSpPr/>
      </xdr:nvCxnSpPr>
      <xdr:spPr>
        <a:xfrm>
          <a:off x="4020820" y="945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79F07B39-736D-48E5-BF99-BD38F1ED4C11}"/>
            </a:ext>
          </a:extLst>
        </xdr:cNvPr>
        <xdr:cNvSpPr txBox="1"/>
      </xdr:nvSpPr>
      <xdr:spPr>
        <a:xfrm>
          <a:off x="412496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3" name="フローチャート: 判断 172">
          <a:extLst>
            <a:ext uri="{FF2B5EF4-FFF2-40B4-BE49-F238E27FC236}">
              <a16:creationId xmlns:a16="http://schemas.microsoft.com/office/drawing/2014/main" id="{83779145-5F37-42DB-9780-19027A5B4AE0}"/>
            </a:ext>
          </a:extLst>
        </xdr:cNvPr>
        <xdr:cNvSpPr/>
      </xdr:nvSpPr>
      <xdr:spPr>
        <a:xfrm>
          <a:off x="4036060" y="1014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74" name="フローチャート: 判断 173">
          <a:extLst>
            <a:ext uri="{FF2B5EF4-FFF2-40B4-BE49-F238E27FC236}">
              <a16:creationId xmlns:a16="http://schemas.microsoft.com/office/drawing/2014/main" id="{3E5A91C1-3258-489A-AC42-2DED158EA624}"/>
            </a:ext>
          </a:extLst>
        </xdr:cNvPr>
        <xdr:cNvSpPr/>
      </xdr:nvSpPr>
      <xdr:spPr>
        <a:xfrm>
          <a:off x="3312160" y="998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101600</xdr:rowOff>
    </xdr:from>
    <xdr:to>
      <xdr:col>15</xdr:col>
      <xdr:colOff>101600</xdr:colOff>
      <xdr:row>60</xdr:row>
      <xdr:rowOff>31750</xdr:rowOff>
    </xdr:to>
    <xdr:sp macro="" textlink="">
      <xdr:nvSpPr>
        <xdr:cNvPr id="175" name="フローチャート: 判断 174">
          <a:extLst>
            <a:ext uri="{FF2B5EF4-FFF2-40B4-BE49-F238E27FC236}">
              <a16:creationId xmlns:a16="http://schemas.microsoft.com/office/drawing/2014/main" id="{71EDC5CB-65E7-4F71-A146-DD2C0546FD90}"/>
            </a:ext>
          </a:extLst>
        </xdr:cNvPr>
        <xdr:cNvSpPr/>
      </xdr:nvSpPr>
      <xdr:spPr>
        <a:xfrm>
          <a:off x="2514600" y="9992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76" name="フローチャート: 判断 175">
          <a:extLst>
            <a:ext uri="{FF2B5EF4-FFF2-40B4-BE49-F238E27FC236}">
              <a16:creationId xmlns:a16="http://schemas.microsoft.com/office/drawing/2014/main" id="{236EF6AB-2EB1-4AAE-BD86-893A7AD6991F}"/>
            </a:ext>
          </a:extLst>
        </xdr:cNvPr>
        <xdr:cNvSpPr/>
      </xdr:nvSpPr>
      <xdr:spPr>
        <a:xfrm>
          <a:off x="1739900" y="1003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77" name="フローチャート: 判断 176">
          <a:extLst>
            <a:ext uri="{FF2B5EF4-FFF2-40B4-BE49-F238E27FC236}">
              <a16:creationId xmlns:a16="http://schemas.microsoft.com/office/drawing/2014/main" id="{2F9862FA-EC01-4881-AE65-4C635D0B2339}"/>
            </a:ext>
          </a:extLst>
        </xdr:cNvPr>
        <xdr:cNvSpPr/>
      </xdr:nvSpPr>
      <xdr:spPr>
        <a:xfrm>
          <a:off x="965200" y="9992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FF93A81-662D-402D-8D72-6F0AB434C747}"/>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5E336633-CA3D-4540-A349-6F68FA2A6CB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39511E25-A7F2-4587-8767-14F0444ADB15}"/>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547F94A-5E24-4B93-8AAF-DCAB24C17CC4}"/>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C2ABFFE-7BCF-4775-BF73-ADD03A5C0AB5}"/>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80645</xdr:rowOff>
    </xdr:from>
    <xdr:to>
      <xdr:col>24</xdr:col>
      <xdr:colOff>114300</xdr:colOff>
      <xdr:row>62</xdr:row>
      <xdr:rowOff>10795</xdr:rowOff>
    </xdr:to>
    <xdr:sp macro="" textlink="">
      <xdr:nvSpPr>
        <xdr:cNvPr id="183" name="楕円 182">
          <a:extLst>
            <a:ext uri="{FF2B5EF4-FFF2-40B4-BE49-F238E27FC236}">
              <a16:creationId xmlns:a16="http://schemas.microsoft.com/office/drawing/2014/main" id="{43833052-C232-4F7E-A6DD-9F08CB5D3967}"/>
            </a:ext>
          </a:extLst>
        </xdr:cNvPr>
        <xdr:cNvSpPr/>
      </xdr:nvSpPr>
      <xdr:spPr>
        <a:xfrm>
          <a:off x="4036060" y="10306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59072</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A30692A4-6584-4D3C-B98C-BAC511099D1F}"/>
            </a:ext>
          </a:extLst>
        </xdr:cNvPr>
        <xdr:cNvSpPr txBox="1"/>
      </xdr:nvSpPr>
      <xdr:spPr>
        <a:xfrm>
          <a:off x="4124960"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55880</xdr:rowOff>
    </xdr:from>
    <xdr:to>
      <xdr:col>20</xdr:col>
      <xdr:colOff>38100</xdr:colOff>
      <xdr:row>60</xdr:row>
      <xdr:rowOff>157480</xdr:rowOff>
    </xdr:to>
    <xdr:sp macro="" textlink="">
      <xdr:nvSpPr>
        <xdr:cNvPr id="185" name="楕円 184">
          <a:extLst>
            <a:ext uri="{FF2B5EF4-FFF2-40B4-BE49-F238E27FC236}">
              <a16:creationId xmlns:a16="http://schemas.microsoft.com/office/drawing/2014/main" id="{ADF544B7-EA57-40CC-801D-1653AE7382D0}"/>
            </a:ext>
          </a:extLst>
        </xdr:cNvPr>
        <xdr:cNvSpPr/>
      </xdr:nvSpPr>
      <xdr:spPr>
        <a:xfrm>
          <a:off x="3312160" y="101142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106680</xdr:rowOff>
    </xdr:from>
    <xdr:to>
      <xdr:col>24</xdr:col>
      <xdr:colOff>63500</xdr:colOff>
      <xdr:row>61</xdr:row>
      <xdr:rowOff>131445</xdr:rowOff>
    </xdr:to>
    <xdr:cxnSp macro="">
      <xdr:nvCxnSpPr>
        <xdr:cNvPr id="186" name="直線コネクタ 185">
          <a:extLst>
            <a:ext uri="{FF2B5EF4-FFF2-40B4-BE49-F238E27FC236}">
              <a16:creationId xmlns:a16="http://schemas.microsoft.com/office/drawing/2014/main" id="{7A9BC62E-D2A4-4733-9BB3-5FD506534307}"/>
            </a:ext>
          </a:extLst>
        </xdr:cNvPr>
        <xdr:cNvCxnSpPr/>
      </xdr:nvCxnSpPr>
      <xdr:spPr>
        <a:xfrm>
          <a:off x="3355340" y="10165080"/>
          <a:ext cx="73152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55880</xdr:rowOff>
    </xdr:from>
    <xdr:to>
      <xdr:col>15</xdr:col>
      <xdr:colOff>101600</xdr:colOff>
      <xdr:row>60</xdr:row>
      <xdr:rowOff>157480</xdr:rowOff>
    </xdr:to>
    <xdr:sp macro="" textlink="">
      <xdr:nvSpPr>
        <xdr:cNvPr id="187" name="楕円 186">
          <a:extLst>
            <a:ext uri="{FF2B5EF4-FFF2-40B4-BE49-F238E27FC236}">
              <a16:creationId xmlns:a16="http://schemas.microsoft.com/office/drawing/2014/main" id="{121D2AE4-61A7-403B-98C0-8E2A997CFF64}"/>
            </a:ext>
          </a:extLst>
        </xdr:cNvPr>
        <xdr:cNvSpPr/>
      </xdr:nvSpPr>
      <xdr:spPr>
        <a:xfrm>
          <a:off x="25146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106680</xdr:rowOff>
    </xdr:from>
    <xdr:to>
      <xdr:col>19</xdr:col>
      <xdr:colOff>177800</xdr:colOff>
      <xdr:row>60</xdr:row>
      <xdr:rowOff>106680</xdr:rowOff>
    </xdr:to>
    <xdr:cxnSp macro="">
      <xdr:nvCxnSpPr>
        <xdr:cNvPr id="188" name="直線コネクタ 187">
          <a:extLst>
            <a:ext uri="{FF2B5EF4-FFF2-40B4-BE49-F238E27FC236}">
              <a16:creationId xmlns:a16="http://schemas.microsoft.com/office/drawing/2014/main" id="{7BF58945-C865-423D-8016-D002E42E475B}"/>
            </a:ext>
          </a:extLst>
        </xdr:cNvPr>
        <xdr:cNvCxnSpPr/>
      </xdr:nvCxnSpPr>
      <xdr:spPr>
        <a:xfrm>
          <a:off x="2565400" y="101650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4445</xdr:rowOff>
    </xdr:from>
    <xdr:to>
      <xdr:col>10</xdr:col>
      <xdr:colOff>165100</xdr:colOff>
      <xdr:row>60</xdr:row>
      <xdr:rowOff>106045</xdr:rowOff>
    </xdr:to>
    <xdr:sp macro="" textlink="">
      <xdr:nvSpPr>
        <xdr:cNvPr id="189" name="楕円 188">
          <a:extLst>
            <a:ext uri="{FF2B5EF4-FFF2-40B4-BE49-F238E27FC236}">
              <a16:creationId xmlns:a16="http://schemas.microsoft.com/office/drawing/2014/main" id="{E3001318-B8B6-43D9-BFFB-A3A35357D36D}"/>
            </a:ext>
          </a:extLst>
        </xdr:cNvPr>
        <xdr:cNvSpPr/>
      </xdr:nvSpPr>
      <xdr:spPr>
        <a:xfrm>
          <a:off x="17399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55245</xdr:rowOff>
    </xdr:from>
    <xdr:to>
      <xdr:col>15</xdr:col>
      <xdr:colOff>50800</xdr:colOff>
      <xdr:row>60</xdr:row>
      <xdr:rowOff>106680</xdr:rowOff>
    </xdr:to>
    <xdr:cxnSp macro="">
      <xdr:nvCxnSpPr>
        <xdr:cNvPr id="190" name="直線コネクタ 189">
          <a:extLst>
            <a:ext uri="{FF2B5EF4-FFF2-40B4-BE49-F238E27FC236}">
              <a16:creationId xmlns:a16="http://schemas.microsoft.com/office/drawing/2014/main" id="{9739A81B-DC0D-47BE-89A4-5B4C3BA9B8FD}"/>
            </a:ext>
          </a:extLst>
        </xdr:cNvPr>
        <xdr:cNvCxnSpPr/>
      </xdr:nvCxnSpPr>
      <xdr:spPr>
        <a:xfrm>
          <a:off x="1790700" y="10113645"/>
          <a:ext cx="7747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40657</xdr:rowOff>
    </xdr:from>
    <xdr:ext cx="405111" cy="259045"/>
    <xdr:sp macro="" textlink="">
      <xdr:nvSpPr>
        <xdr:cNvPr id="191" name="n_1aveValue【体育館・プール】&#10;有形固定資産減価償却率">
          <a:extLst>
            <a:ext uri="{FF2B5EF4-FFF2-40B4-BE49-F238E27FC236}">
              <a16:creationId xmlns:a16="http://schemas.microsoft.com/office/drawing/2014/main" id="{FDE74834-58EC-498F-A9E4-69161520BEB7}"/>
            </a:ext>
          </a:extLst>
        </xdr:cNvPr>
        <xdr:cNvSpPr txBox="1"/>
      </xdr:nvSpPr>
      <xdr:spPr>
        <a:xfrm>
          <a:off x="317056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48277</xdr:rowOff>
    </xdr:from>
    <xdr:ext cx="405111" cy="259045"/>
    <xdr:sp macro="" textlink="">
      <xdr:nvSpPr>
        <xdr:cNvPr id="192" name="n_2aveValue【体育館・プール】&#10;有形固定資産減価償却率">
          <a:extLst>
            <a:ext uri="{FF2B5EF4-FFF2-40B4-BE49-F238E27FC236}">
              <a16:creationId xmlns:a16="http://schemas.microsoft.com/office/drawing/2014/main" id="{D28022CF-7451-4C14-AF05-A6E0F4A50760}"/>
            </a:ext>
          </a:extLst>
        </xdr:cNvPr>
        <xdr:cNvSpPr txBox="1"/>
      </xdr:nvSpPr>
      <xdr:spPr>
        <a:xfrm>
          <a:off x="238570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95902</xdr:rowOff>
    </xdr:from>
    <xdr:ext cx="405111" cy="259045"/>
    <xdr:sp macro="" textlink="">
      <xdr:nvSpPr>
        <xdr:cNvPr id="193" name="n_3aveValue【体育館・プール】&#10;有形固定資産減価償却率">
          <a:extLst>
            <a:ext uri="{FF2B5EF4-FFF2-40B4-BE49-F238E27FC236}">
              <a16:creationId xmlns:a16="http://schemas.microsoft.com/office/drawing/2014/main" id="{E0F23D8B-A8E9-4517-9237-2B8BEC0C70B6}"/>
            </a:ext>
          </a:extLst>
        </xdr:cNvPr>
        <xdr:cNvSpPr txBox="1"/>
      </xdr:nvSpPr>
      <xdr:spPr>
        <a:xfrm>
          <a:off x="161100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48277</xdr:rowOff>
    </xdr:from>
    <xdr:ext cx="405111" cy="259045"/>
    <xdr:sp macro="" textlink="">
      <xdr:nvSpPr>
        <xdr:cNvPr id="194" name="n_4aveValue【体育館・プール】&#10;有形固定資産減価償却率">
          <a:extLst>
            <a:ext uri="{FF2B5EF4-FFF2-40B4-BE49-F238E27FC236}">
              <a16:creationId xmlns:a16="http://schemas.microsoft.com/office/drawing/2014/main" id="{8626C590-5C52-45C9-8A16-AF3EC13F4359}"/>
            </a:ext>
          </a:extLst>
        </xdr:cNvPr>
        <xdr:cNvSpPr txBox="1"/>
      </xdr:nvSpPr>
      <xdr:spPr>
        <a:xfrm>
          <a:off x="83630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148607</xdr:rowOff>
    </xdr:from>
    <xdr:ext cx="405111" cy="259045"/>
    <xdr:sp macro="" textlink="">
      <xdr:nvSpPr>
        <xdr:cNvPr id="195" name="n_1mainValue【体育館・プール】&#10;有形固定資産減価償却率">
          <a:extLst>
            <a:ext uri="{FF2B5EF4-FFF2-40B4-BE49-F238E27FC236}">
              <a16:creationId xmlns:a16="http://schemas.microsoft.com/office/drawing/2014/main" id="{979A9622-D5F7-4AEE-BD76-B298F498466C}"/>
            </a:ext>
          </a:extLst>
        </xdr:cNvPr>
        <xdr:cNvSpPr txBox="1"/>
      </xdr:nvSpPr>
      <xdr:spPr>
        <a:xfrm>
          <a:off x="317056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148607</xdr:rowOff>
    </xdr:from>
    <xdr:ext cx="405111" cy="259045"/>
    <xdr:sp macro="" textlink="">
      <xdr:nvSpPr>
        <xdr:cNvPr id="196" name="n_2mainValue【体育館・プール】&#10;有形固定資産減価償却率">
          <a:extLst>
            <a:ext uri="{FF2B5EF4-FFF2-40B4-BE49-F238E27FC236}">
              <a16:creationId xmlns:a16="http://schemas.microsoft.com/office/drawing/2014/main" id="{F956210E-A8AE-4B45-A51A-8B242D04DD89}"/>
            </a:ext>
          </a:extLst>
        </xdr:cNvPr>
        <xdr:cNvSpPr txBox="1"/>
      </xdr:nvSpPr>
      <xdr:spPr>
        <a:xfrm>
          <a:off x="238570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97172</xdr:rowOff>
    </xdr:from>
    <xdr:ext cx="405111" cy="259045"/>
    <xdr:sp macro="" textlink="">
      <xdr:nvSpPr>
        <xdr:cNvPr id="197" name="n_3mainValue【体育館・プール】&#10;有形固定資産減価償却率">
          <a:extLst>
            <a:ext uri="{FF2B5EF4-FFF2-40B4-BE49-F238E27FC236}">
              <a16:creationId xmlns:a16="http://schemas.microsoft.com/office/drawing/2014/main" id="{D4D09B16-FD6F-49C9-AD51-E99E93C40A81}"/>
            </a:ext>
          </a:extLst>
        </xdr:cNvPr>
        <xdr:cNvSpPr txBox="1"/>
      </xdr:nvSpPr>
      <xdr:spPr>
        <a:xfrm>
          <a:off x="161100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1D9CE325-6CC6-4D94-A1F1-D50333372D86}"/>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3476E099-242B-4850-92D3-C1AD5C848904}"/>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A8A1CB7B-3F8B-47B8-A49C-29385600E5BA}"/>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440FA12D-8DD0-42E2-A1D3-0610ACD8E5C1}"/>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3C6A528D-3BA8-4FD0-B114-CE81893B5B24}"/>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15313D71-E852-4E3F-BC97-C944636E4DCA}"/>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D64A74A7-0FB6-4F9D-A2F1-0B8277ADE3F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D0713C2B-A4FD-41C2-B02C-8AF26DA05B82}"/>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67A55D93-26E9-4AA3-8786-EC58C8EA951C}"/>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497053C-F3E2-40CB-9B5F-E172A6D46FB4}"/>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7A27F331-3E72-4765-A96B-2B0F0A3625ED}"/>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9" name="テキスト ボックス 208">
          <a:extLst>
            <a:ext uri="{FF2B5EF4-FFF2-40B4-BE49-F238E27FC236}">
              <a16:creationId xmlns:a16="http://schemas.microsoft.com/office/drawing/2014/main" id="{675F26F7-8F89-4300-B7D6-EED7021D3F1E}"/>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B6AD4EF7-77CE-44BB-9F88-AAC20C798462}"/>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1" name="テキスト ボックス 210">
          <a:extLst>
            <a:ext uri="{FF2B5EF4-FFF2-40B4-BE49-F238E27FC236}">
              <a16:creationId xmlns:a16="http://schemas.microsoft.com/office/drawing/2014/main" id="{645BD054-BD23-4FEA-9827-6EE08403B9B1}"/>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8475C016-8E1D-46DA-8523-4D148C59CCAC}"/>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3" name="テキスト ボックス 212">
          <a:extLst>
            <a:ext uri="{FF2B5EF4-FFF2-40B4-BE49-F238E27FC236}">
              <a16:creationId xmlns:a16="http://schemas.microsoft.com/office/drawing/2014/main" id="{C810AE68-69E7-4F2F-AE76-3BBC661E61DB}"/>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14C9DDF0-F655-4D8A-A3A2-BF9613333A07}"/>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5" name="テキスト ボックス 214">
          <a:extLst>
            <a:ext uri="{FF2B5EF4-FFF2-40B4-BE49-F238E27FC236}">
              <a16:creationId xmlns:a16="http://schemas.microsoft.com/office/drawing/2014/main" id="{E7B5E638-7532-455B-99D2-B670EDE4E312}"/>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801DF45C-BCE9-438E-80DC-39D1415C0709}"/>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7" name="テキスト ボックス 216">
          <a:extLst>
            <a:ext uri="{FF2B5EF4-FFF2-40B4-BE49-F238E27FC236}">
              <a16:creationId xmlns:a16="http://schemas.microsoft.com/office/drawing/2014/main" id="{196B0800-0B2B-4663-8AFD-1E1BF950C732}"/>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A7F66182-193A-4946-AE58-A8F3DC4D3279}"/>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9" name="テキスト ボックス 218">
          <a:extLst>
            <a:ext uri="{FF2B5EF4-FFF2-40B4-BE49-F238E27FC236}">
              <a16:creationId xmlns:a16="http://schemas.microsoft.com/office/drawing/2014/main" id="{AB6462D4-9A47-4CBD-B2B4-BBE7E53E610F}"/>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A60E12F1-2AD3-43E8-A89F-152506154A4D}"/>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a:extLst>
            <a:ext uri="{FF2B5EF4-FFF2-40B4-BE49-F238E27FC236}">
              <a16:creationId xmlns:a16="http://schemas.microsoft.com/office/drawing/2014/main" id="{3C9E0139-DBE1-42EE-861F-0DD9A2253A24}"/>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a:extLst>
            <a:ext uri="{FF2B5EF4-FFF2-40B4-BE49-F238E27FC236}">
              <a16:creationId xmlns:a16="http://schemas.microsoft.com/office/drawing/2014/main" id="{2EFABFBE-06A9-4E27-8D61-D914AB5864AD}"/>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23" name="直線コネクタ 222">
          <a:extLst>
            <a:ext uri="{FF2B5EF4-FFF2-40B4-BE49-F238E27FC236}">
              <a16:creationId xmlns:a16="http://schemas.microsoft.com/office/drawing/2014/main" id="{FE785BA6-4CE0-42A3-98DB-426467ACFF21}"/>
            </a:ext>
          </a:extLst>
        </xdr:cNvPr>
        <xdr:cNvCxnSpPr/>
      </xdr:nvCxnSpPr>
      <xdr:spPr>
        <a:xfrm flipV="1">
          <a:off x="9219565" y="9373688"/>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24" name="【体育館・プール】&#10;一人当たり面積最小値テキスト">
          <a:extLst>
            <a:ext uri="{FF2B5EF4-FFF2-40B4-BE49-F238E27FC236}">
              <a16:creationId xmlns:a16="http://schemas.microsoft.com/office/drawing/2014/main" id="{8CFFE1CD-23BE-47D7-BB6B-209B6E397BAA}"/>
            </a:ext>
          </a:extLst>
        </xdr:cNvPr>
        <xdr:cNvSpPr txBox="1"/>
      </xdr:nvSpPr>
      <xdr:spPr>
        <a:xfrm>
          <a:off x="9258300" y="108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25" name="直線コネクタ 224">
          <a:extLst>
            <a:ext uri="{FF2B5EF4-FFF2-40B4-BE49-F238E27FC236}">
              <a16:creationId xmlns:a16="http://schemas.microsoft.com/office/drawing/2014/main" id="{84DCE3F2-789A-4A8D-BCAB-5A732D77F4EE}"/>
            </a:ext>
          </a:extLst>
        </xdr:cNvPr>
        <xdr:cNvCxnSpPr/>
      </xdr:nvCxnSpPr>
      <xdr:spPr>
        <a:xfrm>
          <a:off x="9154160" y="108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26" name="【体育館・プール】&#10;一人当たり面積最大値テキスト">
          <a:extLst>
            <a:ext uri="{FF2B5EF4-FFF2-40B4-BE49-F238E27FC236}">
              <a16:creationId xmlns:a16="http://schemas.microsoft.com/office/drawing/2014/main" id="{BA189249-AC2F-466B-9D5F-35D0A125C680}"/>
            </a:ext>
          </a:extLst>
        </xdr:cNvPr>
        <xdr:cNvSpPr txBox="1"/>
      </xdr:nvSpPr>
      <xdr:spPr>
        <a:xfrm>
          <a:off x="9258300" y="915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27" name="直線コネクタ 226">
          <a:extLst>
            <a:ext uri="{FF2B5EF4-FFF2-40B4-BE49-F238E27FC236}">
              <a16:creationId xmlns:a16="http://schemas.microsoft.com/office/drawing/2014/main" id="{992D81CA-A2FC-4EE8-892F-A712311EFB28}"/>
            </a:ext>
          </a:extLst>
        </xdr:cNvPr>
        <xdr:cNvCxnSpPr/>
      </xdr:nvCxnSpPr>
      <xdr:spPr>
        <a:xfrm>
          <a:off x="9154160" y="9373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28" name="【体育館・プール】&#10;一人当たり面積平均値テキスト">
          <a:extLst>
            <a:ext uri="{FF2B5EF4-FFF2-40B4-BE49-F238E27FC236}">
              <a16:creationId xmlns:a16="http://schemas.microsoft.com/office/drawing/2014/main" id="{BBE6D751-A3B1-46DC-9101-7B0B4D315C9A}"/>
            </a:ext>
          </a:extLst>
        </xdr:cNvPr>
        <xdr:cNvSpPr txBox="1"/>
      </xdr:nvSpPr>
      <xdr:spPr>
        <a:xfrm>
          <a:off x="9258300" y="10162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29" name="フローチャート: 判断 228">
          <a:extLst>
            <a:ext uri="{FF2B5EF4-FFF2-40B4-BE49-F238E27FC236}">
              <a16:creationId xmlns:a16="http://schemas.microsoft.com/office/drawing/2014/main" id="{DE730C59-C876-4623-B4E2-C40C70328FE1}"/>
            </a:ext>
          </a:extLst>
        </xdr:cNvPr>
        <xdr:cNvSpPr/>
      </xdr:nvSpPr>
      <xdr:spPr>
        <a:xfrm>
          <a:off x="9192260" y="10307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14515</xdr:rowOff>
    </xdr:from>
    <xdr:to>
      <xdr:col>50</xdr:col>
      <xdr:colOff>165100</xdr:colOff>
      <xdr:row>61</xdr:row>
      <xdr:rowOff>116115</xdr:rowOff>
    </xdr:to>
    <xdr:sp macro="" textlink="">
      <xdr:nvSpPr>
        <xdr:cNvPr id="230" name="フローチャート: 判断 229">
          <a:extLst>
            <a:ext uri="{FF2B5EF4-FFF2-40B4-BE49-F238E27FC236}">
              <a16:creationId xmlns:a16="http://schemas.microsoft.com/office/drawing/2014/main" id="{5146F6CF-A47E-4C83-87FA-FA458569629F}"/>
            </a:ext>
          </a:extLst>
        </xdr:cNvPr>
        <xdr:cNvSpPr/>
      </xdr:nvSpPr>
      <xdr:spPr>
        <a:xfrm>
          <a:off x="8445500" y="1024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168003</xdr:rowOff>
    </xdr:from>
    <xdr:to>
      <xdr:col>46</xdr:col>
      <xdr:colOff>38100</xdr:colOff>
      <xdr:row>61</xdr:row>
      <xdr:rowOff>98153</xdr:rowOff>
    </xdr:to>
    <xdr:sp macro="" textlink="">
      <xdr:nvSpPr>
        <xdr:cNvPr id="231" name="フローチャート: 判断 230">
          <a:extLst>
            <a:ext uri="{FF2B5EF4-FFF2-40B4-BE49-F238E27FC236}">
              <a16:creationId xmlns:a16="http://schemas.microsoft.com/office/drawing/2014/main" id="{DAD5725C-8136-421C-9F5C-F4DFCD87D038}"/>
            </a:ext>
          </a:extLst>
        </xdr:cNvPr>
        <xdr:cNvSpPr/>
      </xdr:nvSpPr>
      <xdr:spPr>
        <a:xfrm>
          <a:off x="7670800" y="102264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34109</xdr:rowOff>
    </xdr:from>
    <xdr:to>
      <xdr:col>41</xdr:col>
      <xdr:colOff>101600</xdr:colOff>
      <xdr:row>61</xdr:row>
      <xdr:rowOff>135709</xdr:rowOff>
    </xdr:to>
    <xdr:sp macro="" textlink="">
      <xdr:nvSpPr>
        <xdr:cNvPr id="232" name="フローチャート: 判断 231">
          <a:extLst>
            <a:ext uri="{FF2B5EF4-FFF2-40B4-BE49-F238E27FC236}">
              <a16:creationId xmlns:a16="http://schemas.microsoft.com/office/drawing/2014/main" id="{4F4F73D4-14DE-46D6-A7E8-8C57C6B61325}"/>
            </a:ext>
          </a:extLst>
        </xdr:cNvPr>
        <xdr:cNvSpPr/>
      </xdr:nvSpPr>
      <xdr:spPr>
        <a:xfrm>
          <a:off x="687324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24312</xdr:rowOff>
    </xdr:from>
    <xdr:to>
      <xdr:col>36</xdr:col>
      <xdr:colOff>165100</xdr:colOff>
      <xdr:row>61</xdr:row>
      <xdr:rowOff>125912</xdr:rowOff>
    </xdr:to>
    <xdr:sp macro="" textlink="">
      <xdr:nvSpPr>
        <xdr:cNvPr id="233" name="フローチャート: 判断 232">
          <a:extLst>
            <a:ext uri="{FF2B5EF4-FFF2-40B4-BE49-F238E27FC236}">
              <a16:creationId xmlns:a16="http://schemas.microsoft.com/office/drawing/2014/main" id="{69F877D3-BBE9-4EF2-957F-A001EC1FE539}"/>
            </a:ext>
          </a:extLst>
        </xdr:cNvPr>
        <xdr:cNvSpPr/>
      </xdr:nvSpPr>
      <xdr:spPr>
        <a:xfrm>
          <a:off x="6098540" y="102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55C280AF-DB4F-4F31-A1D7-27ADEA18671D}"/>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3769C451-0168-4125-B382-95D2B54753FC}"/>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A7F687DF-D3C4-48D8-AEE1-9EF8C6D8B7B8}"/>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27203688-2E77-4C7B-99FC-2A415C023529}"/>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633F2517-3941-464D-9F60-2FB8F6B02E45}"/>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123916</xdr:rowOff>
    </xdr:from>
    <xdr:to>
      <xdr:col>55</xdr:col>
      <xdr:colOff>50800</xdr:colOff>
      <xdr:row>62</xdr:row>
      <xdr:rowOff>54066</xdr:rowOff>
    </xdr:to>
    <xdr:sp macro="" textlink="">
      <xdr:nvSpPr>
        <xdr:cNvPr id="239" name="楕円 238">
          <a:extLst>
            <a:ext uri="{FF2B5EF4-FFF2-40B4-BE49-F238E27FC236}">
              <a16:creationId xmlns:a16="http://schemas.microsoft.com/office/drawing/2014/main" id="{5AE4D14F-DED2-41F0-802B-D2066B8C5486}"/>
            </a:ext>
          </a:extLst>
        </xdr:cNvPr>
        <xdr:cNvSpPr/>
      </xdr:nvSpPr>
      <xdr:spPr>
        <a:xfrm>
          <a:off x="9192260" y="103499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102343</xdr:rowOff>
    </xdr:from>
    <xdr:ext cx="469744" cy="259045"/>
    <xdr:sp macro="" textlink="">
      <xdr:nvSpPr>
        <xdr:cNvPr id="240" name="【体育館・プール】&#10;一人当たり面積該当値テキスト">
          <a:extLst>
            <a:ext uri="{FF2B5EF4-FFF2-40B4-BE49-F238E27FC236}">
              <a16:creationId xmlns:a16="http://schemas.microsoft.com/office/drawing/2014/main" id="{75BDBABC-D6B8-4461-BF48-3D405012C823}"/>
            </a:ext>
          </a:extLst>
        </xdr:cNvPr>
        <xdr:cNvSpPr txBox="1"/>
      </xdr:nvSpPr>
      <xdr:spPr>
        <a:xfrm>
          <a:off x="9258300" y="1032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97790</xdr:rowOff>
    </xdr:from>
    <xdr:to>
      <xdr:col>50</xdr:col>
      <xdr:colOff>165100</xdr:colOff>
      <xdr:row>62</xdr:row>
      <xdr:rowOff>27940</xdr:rowOff>
    </xdr:to>
    <xdr:sp macro="" textlink="">
      <xdr:nvSpPr>
        <xdr:cNvPr id="241" name="楕円 240">
          <a:extLst>
            <a:ext uri="{FF2B5EF4-FFF2-40B4-BE49-F238E27FC236}">
              <a16:creationId xmlns:a16="http://schemas.microsoft.com/office/drawing/2014/main" id="{9CB60B19-6995-41DE-BB26-3B0A3F8EA9FB}"/>
            </a:ext>
          </a:extLst>
        </xdr:cNvPr>
        <xdr:cNvSpPr/>
      </xdr:nvSpPr>
      <xdr:spPr>
        <a:xfrm>
          <a:off x="8445500" y="10323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148590</xdr:rowOff>
    </xdr:from>
    <xdr:to>
      <xdr:col>55</xdr:col>
      <xdr:colOff>0</xdr:colOff>
      <xdr:row>62</xdr:row>
      <xdr:rowOff>3266</xdr:rowOff>
    </xdr:to>
    <xdr:cxnSp macro="">
      <xdr:nvCxnSpPr>
        <xdr:cNvPr id="242" name="直線コネクタ 241">
          <a:extLst>
            <a:ext uri="{FF2B5EF4-FFF2-40B4-BE49-F238E27FC236}">
              <a16:creationId xmlns:a16="http://schemas.microsoft.com/office/drawing/2014/main" id="{088F25F7-C9CA-4D9E-9F3D-C3676A7E5D00}"/>
            </a:ext>
          </a:extLst>
        </xdr:cNvPr>
        <xdr:cNvCxnSpPr/>
      </xdr:nvCxnSpPr>
      <xdr:spPr>
        <a:xfrm>
          <a:off x="8496300" y="10374630"/>
          <a:ext cx="72390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107587</xdr:rowOff>
    </xdr:from>
    <xdr:to>
      <xdr:col>46</xdr:col>
      <xdr:colOff>38100</xdr:colOff>
      <xdr:row>62</xdr:row>
      <xdr:rowOff>37737</xdr:rowOff>
    </xdr:to>
    <xdr:sp macro="" textlink="">
      <xdr:nvSpPr>
        <xdr:cNvPr id="243" name="楕円 242">
          <a:extLst>
            <a:ext uri="{FF2B5EF4-FFF2-40B4-BE49-F238E27FC236}">
              <a16:creationId xmlns:a16="http://schemas.microsoft.com/office/drawing/2014/main" id="{94E93039-F3DC-4406-8096-8D4DCAE54535}"/>
            </a:ext>
          </a:extLst>
        </xdr:cNvPr>
        <xdr:cNvSpPr/>
      </xdr:nvSpPr>
      <xdr:spPr>
        <a:xfrm>
          <a:off x="7670800" y="103336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148590</xdr:rowOff>
    </xdr:from>
    <xdr:to>
      <xdr:col>50</xdr:col>
      <xdr:colOff>114300</xdr:colOff>
      <xdr:row>61</xdr:row>
      <xdr:rowOff>158387</xdr:rowOff>
    </xdr:to>
    <xdr:cxnSp macro="">
      <xdr:nvCxnSpPr>
        <xdr:cNvPr id="244" name="直線コネクタ 243">
          <a:extLst>
            <a:ext uri="{FF2B5EF4-FFF2-40B4-BE49-F238E27FC236}">
              <a16:creationId xmlns:a16="http://schemas.microsoft.com/office/drawing/2014/main" id="{11A04AD2-4DF1-40F0-8E5F-7A534F08511B}"/>
            </a:ext>
          </a:extLst>
        </xdr:cNvPr>
        <xdr:cNvCxnSpPr/>
      </xdr:nvCxnSpPr>
      <xdr:spPr>
        <a:xfrm flipV="1">
          <a:off x="7713980" y="10374630"/>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117384</xdr:rowOff>
    </xdr:from>
    <xdr:to>
      <xdr:col>41</xdr:col>
      <xdr:colOff>101600</xdr:colOff>
      <xdr:row>62</xdr:row>
      <xdr:rowOff>47534</xdr:rowOff>
    </xdr:to>
    <xdr:sp macro="" textlink="">
      <xdr:nvSpPr>
        <xdr:cNvPr id="245" name="楕円 244">
          <a:extLst>
            <a:ext uri="{FF2B5EF4-FFF2-40B4-BE49-F238E27FC236}">
              <a16:creationId xmlns:a16="http://schemas.microsoft.com/office/drawing/2014/main" id="{7B114D58-160F-455F-8048-FD8C5867FAB1}"/>
            </a:ext>
          </a:extLst>
        </xdr:cNvPr>
        <xdr:cNvSpPr/>
      </xdr:nvSpPr>
      <xdr:spPr>
        <a:xfrm>
          <a:off x="6873240" y="103434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158387</xdr:rowOff>
    </xdr:from>
    <xdr:to>
      <xdr:col>45</xdr:col>
      <xdr:colOff>177800</xdr:colOff>
      <xdr:row>61</xdr:row>
      <xdr:rowOff>168184</xdr:rowOff>
    </xdr:to>
    <xdr:cxnSp macro="">
      <xdr:nvCxnSpPr>
        <xdr:cNvPr id="246" name="直線コネクタ 245">
          <a:extLst>
            <a:ext uri="{FF2B5EF4-FFF2-40B4-BE49-F238E27FC236}">
              <a16:creationId xmlns:a16="http://schemas.microsoft.com/office/drawing/2014/main" id="{EB5B680F-F0E7-4BAC-AB78-B16686D532A1}"/>
            </a:ext>
          </a:extLst>
        </xdr:cNvPr>
        <xdr:cNvCxnSpPr/>
      </xdr:nvCxnSpPr>
      <xdr:spPr>
        <a:xfrm flipV="1">
          <a:off x="6924040" y="10384427"/>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132642</xdr:rowOff>
    </xdr:from>
    <xdr:ext cx="469744" cy="259045"/>
    <xdr:sp macro="" textlink="">
      <xdr:nvSpPr>
        <xdr:cNvPr id="247" name="n_1aveValue【体育館・プール】&#10;一人当たり面積">
          <a:extLst>
            <a:ext uri="{FF2B5EF4-FFF2-40B4-BE49-F238E27FC236}">
              <a16:creationId xmlns:a16="http://schemas.microsoft.com/office/drawing/2014/main" id="{28E51B6F-253C-47EE-880C-7D260ABED2E6}"/>
            </a:ext>
          </a:extLst>
        </xdr:cNvPr>
        <xdr:cNvSpPr txBox="1"/>
      </xdr:nvSpPr>
      <xdr:spPr>
        <a:xfrm>
          <a:off x="8271587" y="1002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114680</xdr:rowOff>
    </xdr:from>
    <xdr:ext cx="469744" cy="259045"/>
    <xdr:sp macro="" textlink="">
      <xdr:nvSpPr>
        <xdr:cNvPr id="248" name="n_2aveValue【体育館・プール】&#10;一人当たり面積">
          <a:extLst>
            <a:ext uri="{FF2B5EF4-FFF2-40B4-BE49-F238E27FC236}">
              <a16:creationId xmlns:a16="http://schemas.microsoft.com/office/drawing/2014/main" id="{81A4C264-B096-4C1E-813A-C646160977A8}"/>
            </a:ext>
          </a:extLst>
        </xdr:cNvPr>
        <xdr:cNvSpPr txBox="1"/>
      </xdr:nvSpPr>
      <xdr:spPr>
        <a:xfrm>
          <a:off x="7509587" y="100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152236</xdr:rowOff>
    </xdr:from>
    <xdr:ext cx="469744" cy="259045"/>
    <xdr:sp macro="" textlink="">
      <xdr:nvSpPr>
        <xdr:cNvPr id="249" name="n_3aveValue【体育館・プール】&#10;一人当たり面積">
          <a:extLst>
            <a:ext uri="{FF2B5EF4-FFF2-40B4-BE49-F238E27FC236}">
              <a16:creationId xmlns:a16="http://schemas.microsoft.com/office/drawing/2014/main" id="{2D030F82-4ECA-4DE3-827B-FC2CDBAE5FA7}"/>
            </a:ext>
          </a:extLst>
        </xdr:cNvPr>
        <xdr:cNvSpPr txBox="1"/>
      </xdr:nvSpPr>
      <xdr:spPr>
        <a:xfrm>
          <a:off x="6712027" y="1004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142439</xdr:rowOff>
    </xdr:from>
    <xdr:ext cx="469744" cy="259045"/>
    <xdr:sp macro="" textlink="">
      <xdr:nvSpPr>
        <xdr:cNvPr id="250" name="n_4aveValue【体育館・プール】&#10;一人当たり面積">
          <a:extLst>
            <a:ext uri="{FF2B5EF4-FFF2-40B4-BE49-F238E27FC236}">
              <a16:creationId xmlns:a16="http://schemas.microsoft.com/office/drawing/2014/main" id="{98B7CAF5-C5B2-4C13-BA0F-5DBF21DCCF2E}"/>
            </a:ext>
          </a:extLst>
        </xdr:cNvPr>
        <xdr:cNvSpPr txBox="1"/>
      </xdr:nvSpPr>
      <xdr:spPr>
        <a:xfrm>
          <a:off x="5937327" y="100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19067</xdr:rowOff>
    </xdr:from>
    <xdr:ext cx="469744" cy="259045"/>
    <xdr:sp macro="" textlink="">
      <xdr:nvSpPr>
        <xdr:cNvPr id="251" name="n_1mainValue【体育館・プール】&#10;一人当たり面積">
          <a:extLst>
            <a:ext uri="{FF2B5EF4-FFF2-40B4-BE49-F238E27FC236}">
              <a16:creationId xmlns:a16="http://schemas.microsoft.com/office/drawing/2014/main" id="{5B106941-F00B-4FFC-BE28-2DC90C2ECE9D}"/>
            </a:ext>
          </a:extLst>
        </xdr:cNvPr>
        <xdr:cNvSpPr txBox="1"/>
      </xdr:nvSpPr>
      <xdr:spPr>
        <a:xfrm>
          <a:off x="827158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28864</xdr:rowOff>
    </xdr:from>
    <xdr:ext cx="469744" cy="259045"/>
    <xdr:sp macro="" textlink="">
      <xdr:nvSpPr>
        <xdr:cNvPr id="252" name="n_2mainValue【体育館・プール】&#10;一人当たり面積">
          <a:extLst>
            <a:ext uri="{FF2B5EF4-FFF2-40B4-BE49-F238E27FC236}">
              <a16:creationId xmlns:a16="http://schemas.microsoft.com/office/drawing/2014/main" id="{D711E0D5-9230-4FE5-8F5B-4CF3CBE96D02}"/>
            </a:ext>
          </a:extLst>
        </xdr:cNvPr>
        <xdr:cNvSpPr txBox="1"/>
      </xdr:nvSpPr>
      <xdr:spPr>
        <a:xfrm>
          <a:off x="7509587" y="1042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38661</xdr:rowOff>
    </xdr:from>
    <xdr:ext cx="469744" cy="259045"/>
    <xdr:sp macro="" textlink="">
      <xdr:nvSpPr>
        <xdr:cNvPr id="253" name="n_3mainValue【体育館・プール】&#10;一人当たり面積">
          <a:extLst>
            <a:ext uri="{FF2B5EF4-FFF2-40B4-BE49-F238E27FC236}">
              <a16:creationId xmlns:a16="http://schemas.microsoft.com/office/drawing/2014/main" id="{BB6A2374-2B92-4E62-A9B2-4D2B93F6AFC8}"/>
            </a:ext>
          </a:extLst>
        </xdr:cNvPr>
        <xdr:cNvSpPr txBox="1"/>
      </xdr:nvSpPr>
      <xdr:spPr>
        <a:xfrm>
          <a:off x="6712027" y="1043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D5F541ED-8440-4E82-BC9D-543EEFEFDC6B}"/>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95FBB5E7-B595-4251-92AF-861B10A8B916}"/>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7CC20596-A5FC-4C64-B567-26A2F232278A}"/>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3FF10961-ACDC-4CCD-B3CA-AA1FCD0954A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7692CF56-90EE-4E09-82BD-88FA22AB50B1}"/>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7DF57FFB-ED68-4CF3-8091-60C6CDF81DF5}"/>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E05D6F1D-E65F-484D-8D4C-8B493FD0D66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A082631C-BA65-4799-964A-CCDC3FF378D0}"/>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a:extLst>
            <a:ext uri="{FF2B5EF4-FFF2-40B4-BE49-F238E27FC236}">
              <a16:creationId xmlns:a16="http://schemas.microsoft.com/office/drawing/2014/main" id="{EC6DCF33-0F12-4143-8363-F0173EEEFDD7}"/>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a:extLst>
            <a:ext uri="{FF2B5EF4-FFF2-40B4-BE49-F238E27FC236}">
              <a16:creationId xmlns:a16="http://schemas.microsoft.com/office/drawing/2014/main" id="{8E55727E-CC2D-448B-A003-BAC03884AA43}"/>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a:extLst>
            <a:ext uri="{FF2B5EF4-FFF2-40B4-BE49-F238E27FC236}">
              <a16:creationId xmlns:a16="http://schemas.microsoft.com/office/drawing/2014/main" id="{D0B1BCE4-4D6D-4DAE-A601-08E65A5AECEE}"/>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a:extLst>
            <a:ext uri="{FF2B5EF4-FFF2-40B4-BE49-F238E27FC236}">
              <a16:creationId xmlns:a16="http://schemas.microsoft.com/office/drawing/2014/main" id="{31121421-02B8-474B-82DA-DB40EA6E6248}"/>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a:extLst>
            <a:ext uri="{FF2B5EF4-FFF2-40B4-BE49-F238E27FC236}">
              <a16:creationId xmlns:a16="http://schemas.microsoft.com/office/drawing/2014/main" id="{E2A9D518-663B-4E9F-9639-DAF04B7C7CFC}"/>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a:extLst>
            <a:ext uri="{FF2B5EF4-FFF2-40B4-BE49-F238E27FC236}">
              <a16:creationId xmlns:a16="http://schemas.microsoft.com/office/drawing/2014/main" id="{3CB70263-6B68-4BFF-BB9F-9A5A57B661FB}"/>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a:extLst>
            <a:ext uri="{FF2B5EF4-FFF2-40B4-BE49-F238E27FC236}">
              <a16:creationId xmlns:a16="http://schemas.microsoft.com/office/drawing/2014/main" id="{5CB6EDC1-A68C-4A64-9FB0-895FD86EF707}"/>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a:extLst>
            <a:ext uri="{FF2B5EF4-FFF2-40B4-BE49-F238E27FC236}">
              <a16:creationId xmlns:a16="http://schemas.microsoft.com/office/drawing/2014/main" id="{51309B30-C27A-4C4C-9C74-842A468B0FF6}"/>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7458A830-278F-4265-A52B-34D30E274E94}"/>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2E9F31CF-DF5A-47EA-8BA6-81C8E1078294}"/>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8E44B1C5-AEAA-4E95-8139-C011FB7B8E36}"/>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07AA6B11-B5DD-471A-A893-61CCBF39C5FA}"/>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9A27EFD5-91A3-45DE-BC9B-ECB8F7FC1358}"/>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DC61BA8C-37AB-4C75-808D-06D96D7408D8}"/>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F5D7D157-5395-480E-8AFB-4DC9EEF8F4BC}"/>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D23F1BF7-160F-4F9D-B993-7537C8D3A0C1}"/>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a:extLst>
            <a:ext uri="{FF2B5EF4-FFF2-40B4-BE49-F238E27FC236}">
              <a16:creationId xmlns:a16="http://schemas.microsoft.com/office/drawing/2014/main" id="{FF99ECA6-60E4-47FE-BB31-A99971863FDE}"/>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a:extLst>
            <a:ext uri="{FF2B5EF4-FFF2-40B4-BE49-F238E27FC236}">
              <a16:creationId xmlns:a16="http://schemas.microsoft.com/office/drawing/2014/main" id="{CB1BB803-A344-4C69-BC36-66887D79A477}"/>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a:extLst>
            <a:ext uri="{FF2B5EF4-FFF2-40B4-BE49-F238E27FC236}">
              <a16:creationId xmlns:a16="http://schemas.microsoft.com/office/drawing/2014/main" id="{C698ADBB-F341-4EF6-B62E-92952E91086E}"/>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a:extLst>
            <a:ext uri="{FF2B5EF4-FFF2-40B4-BE49-F238E27FC236}">
              <a16:creationId xmlns:a16="http://schemas.microsoft.com/office/drawing/2014/main" id="{BDD4A6DC-3FF2-42E4-9F31-CDF89146FA14}"/>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a:extLst>
            <a:ext uri="{FF2B5EF4-FFF2-40B4-BE49-F238E27FC236}">
              <a16:creationId xmlns:a16="http://schemas.microsoft.com/office/drawing/2014/main" id="{71B49B75-8260-4881-9767-E14ECC4BC871}"/>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a:extLst>
            <a:ext uri="{FF2B5EF4-FFF2-40B4-BE49-F238E27FC236}">
              <a16:creationId xmlns:a16="http://schemas.microsoft.com/office/drawing/2014/main" id="{817E5E58-7FB0-4C59-A9D7-0CA210DD46C5}"/>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a:extLst>
            <a:ext uri="{FF2B5EF4-FFF2-40B4-BE49-F238E27FC236}">
              <a16:creationId xmlns:a16="http://schemas.microsoft.com/office/drawing/2014/main" id="{D1A0F897-D9D0-4451-8C45-07C7CCDE6648}"/>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a:extLst>
            <a:ext uri="{FF2B5EF4-FFF2-40B4-BE49-F238E27FC236}">
              <a16:creationId xmlns:a16="http://schemas.microsoft.com/office/drawing/2014/main" id="{6D1D0E48-93CB-4EDD-8DB0-52AFD71A6CD5}"/>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a:extLst>
            <a:ext uri="{FF2B5EF4-FFF2-40B4-BE49-F238E27FC236}">
              <a16:creationId xmlns:a16="http://schemas.microsoft.com/office/drawing/2014/main" id="{0E602597-6886-4C19-9E70-DD77D46695F5}"/>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a:extLst>
            <a:ext uri="{FF2B5EF4-FFF2-40B4-BE49-F238E27FC236}">
              <a16:creationId xmlns:a16="http://schemas.microsoft.com/office/drawing/2014/main" id="{6D8AEAB7-0D21-484A-985D-D35DA6ECDD3A}"/>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a:extLst>
            <a:ext uri="{FF2B5EF4-FFF2-40B4-BE49-F238E27FC236}">
              <a16:creationId xmlns:a16="http://schemas.microsoft.com/office/drawing/2014/main" id="{0BDE8983-F832-4BD2-99F0-2E9B0B495D75}"/>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a:extLst>
            <a:ext uri="{FF2B5EF4-FFF2-40B4-BE49-F238E27FC236}">
              <a16:creationId xmlns:a16="http://schemas.microsoft.com/office/drawing/2014/main" id="{550A5434-AE21-4930-98C4-1AE9B4B73B0D}"/>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a:extLst>
            <a:ext uri="{FF2B5EF4-FFF2-40B4-BE49-F238E27FC236}">
              <a16:creationId xmlns:a16="http://schemas.microsoft.com/office/drawing/2014/main" id="{8474609B-32BF-497C-9A6C-67CEC97B8AA4}"/>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a:extLst>
            <a:ext uri="{FF2B5EF4-FFF2-40B4-BE49-F238E27FC236}">
              <a16:creationId xmlns:a16="http://schemas.microsoft.com/office/drawing/2014/main" id="{E120EA55-CF70-4E7B-B6F1-125D5E48250E}"/>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a:extLst>
            <a:ext uri="{FF2B5EF4-FFF2-40B4-BE49-F238E27FC236}">
              <a16:creationId xmlns:a16="http://schemas.microsoft.com/office/drawing/2014/main" id="{C9809F43-5900-4AC5-B185-4A15902127D9}"/>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a:extLst>
            <a:ext uri="{FF2B5EF4-FFF2-40B4-BE49-F238E27FC236}">
              <a16:creationId xmlns:a16="http://schemas.microsoft.com/office/drawing/2014/main" id="{82796EDF-9048-44B4-AA9C-F2FB7B9F5BCA}"/>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4" name="テキスト ボックス 293">
          <a:extLst>
            <a:ext uri="{FF2B5EF4-FFF2-40B4-BE49-F238E27FC236}">
              <a16:creationId xmlns:a16="http://schemas.microsoft.com/office/drawing/2014/main" id="{A480F957-9C52-484B-AFE4-CA98E8B90FCE}"/>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5" name="直線コネクタ 294">
          <a:extLst>
            <a:ext uri="{FF2B5EF4-FFF2-40B4-BE49-F238E27FC236}">
              <a16:creationId xmlns:a16="http://schemas.microsoft.com/office/drawing/2014/main" id="{D949985F-CCA7-49CA-AC34-D329B9CE96A3}"/>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6" name="テキスト ボックス 295">
          <a:extLst>
            <a:ext uri="{FF2B5EF4-FFF2-40B4-BE49-F238E27FC236}">
              <a16:creationId xmlns:a16="http://schemas.microsoft.com/office/drawing/2014/main" id="{ACE6E50B-2AA0-4CD9-8E24-F92432420F22}"/>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7" name="直線コネクタ 296">
          <a:extLst>
            <a:ext uri="{FF2B5EF4-FFF2-40B4-BE49-F238E27FC236}">
              <a16:creationId xmlns:a16="http://schemas.microsoft.com/office/drawing/2014/main" id="{040381E5-818F-455E-B6F1-3859D4ED06B8}"/>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8" name="テキスト ボックス 297">
          <a:extLst>
            <a:ext uri="{FF2B5EF4-FFF2-40B4-BE49-F238E27FC236}">
              <a16:creationId xmlns:a16="http://schemas.microsoft.com/office/drawing/2014/main" id="{03563D54-7B84-45C3-8D5A-203E7116040E}"/>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9" name="直線コネクタ 298">
          <a:extLst>
            <a:ext uri="{FF2B5EF4-FFF2-40B4-BE49-F238E27FC236}">
              <a16:creationId xmlns:a16="http://schemas.microsoft.com/office/drawing/2014/main" id="{A021245B-BF8A-471B-B1B9-FFF681D1A59B}"/>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0" name="テキスト ボックス 299">
          <a:extLst>
            <a:ext uri="{FF2B5EF4-FFF2-40B4-BE49-F238E27FC236}">
              <a16:creationId xmlns:a16="http://schemas.microsoft.com/office/drawing/2014/main" id="{BE2BC196-18D1-447D-A58E-D97FAC25F529}"/>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1" name="直線コネクタ 300">
          <a:extLst>
            <a:ext uri="{FF2B5EF4-FFF2-40B4-BE49-F238E27FC236}">
              <a16:creationId xmlns:a16="http://schemas.microsoft.com/office/drawing/2014/main" id="{525B936E-FBF1-432A-B3BF-777D9BC64B46}"/>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2" name="テキスト ボックス 301">
          <a:extLst>
            <a:ext uri="{FF2B5EF4-FFF2-40B4-BE49-F238E27FC236}">
              <a16:creationId xmlns:a16="http://schemas.microsoft.com/office/drawing/2014/main" id="{BA72630F-8EAE-4073-BB89-3E3ECF0A5F3E}"/>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3" name="直線コネクタ 302">
          <a:extLst>
            <a:ext uri="{FF2B5EF4-FFF2-40B4-BE49-F238E27FC236}">
              <a16:creationId xmlns:a16="http://schemas.microsoft.com/office/drawing/2014/main" id="{9B27DE8F-DD6A-4CFE-9C70-E1289A04F9C6}"/>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4" name="テキスト ボックス 303">
          <a:extLst>
            <a:ext uri="{FF2B5EF4-FFF2-40B4-BE49-F238E27FC236}">
              <a16:creationId xmlns:a16="http://schemas.microsoft.com/office/drawing/2014/main" id="{AC4B28B1-18CC-4ED2-9871-2DBCFE1E1F01}"/>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5" name="直線コネクタ 304">
          <a:extLst>
            <a:ext uri="{FF2B5EF4-FFF2-40B4-BE49-F238E27FC236}">
              <a16:creationId xmlns:a16="http://schemas.microsoft.com/office/drawing/2014/main" id="{BF5649AC-AC17-4933-A253-0D155D0A4309}"/>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6" name="テキスト ボックス 305">
          <a:extLst>
            <a:ext uri="{FF2B5EF4-FFF2-40B4-BE49-F238E27FC236}">
              <a16:creationId xmlns:a16="http://schemas.microsoft.com/office/drawing/2014/main" id="{4FDA785F-072D-409B-BD7E-A7987D606C4C}"/>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7" name="直線コネクタ 306">
          <a:extLst>
            <a:ext uri="{FF2B5EF4-FFF2-40B4-BE49-F238E27FC236}">
              <a16:creationId xmlns:a16="http://schemas.microsoft.com/office/drawing/2014/main" id="{E87C31ED-4785-4C7E-AB0D-97F5D6D5A23E}"/>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8" name="テキスト ボックス 307">
          <a:extLst>
            <a:ext uri="{FF2B5EF4-FFF2-40B4-BE49-F238E27FC236}">
              <a16:creationId xmlns:a16="http://schemas.microsoft.com/office/drawing/2014/main" id="{C5184F34-CBE6-48EF-9286-573FE05669DF}"/>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9" name="【一般廃棄物処理施設】&#10;有形固定資産減価償却率グラフ枠">
          <a:extLst>
            <a:ext uri="{FF2B5EF4-FFF2-40B4-BE49-F238E27FC236}">
              <a16:creationId xmlns:a16="http://schemas.microsoft.com/office/drawing/2014/main" id="{F3E292C0-F0C7-4171-8152-982A5F82E28E}"/>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310" name="直線コネクタ 309">
          <a:extLst>
            <a:ext uri="{FF2B5EF4-FFF2-40B4-BE49-F238E27FC236}">
              <a16:creationId xmlns:a16="http://schemas.microsoft.com/office/drawing/2014/main" id="{F25CAD6E-A8E5-49E1-B6DD-4BBDD83303AB}"/>
            </a:ext>
          </a:extLst>
        </xdr:cNvPr>
        <xdr:cNvCxnSpPr/>
      </xdr:nvCxnSpPr>
      <xdr:spPr>
        <a:xfrm flipV="1">
          <a:off x="14375764" y="5503545"/>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311" name="【一般廃棄物処理施設】&#10;有形固定資産減価償却率最小値テキスト">
          <a:extLst>
            <a:ext uri="{FF2B5EF4-FFF2-40B4-BE49-F238E27FC236}">
              <a16:creationId xmlns:a16="http://schemas.microsoft.com/office/drawing/2014/main" id="{21A1435C-BB9A-468F-9F08-316539EAB4DF}"/>
            </a:ext>
          </a:extLst>
        </xdr:cNvPr>
        <xdr:cNvSpPr txBox="1"/>
      </xdr:nvSpPr>
      <xdr:spPr>
        <a:xfrm>
          <a:off x="14414500"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312" name="直線コネクタ 311">
          <a:extLst>
            <a:ext uri="{FF2B5EF4-FFF2-40B4-BE49-F238E27FC236}">
              <a16:creationId xmlns:a16="http://schemas.microsoft.com/office/drawing/2014/main" id="{3A4143A2-D71A-45B2-8100-17A21D7B086D}"/>
            </a:ext>
          </a:extLst>
        </xdr:cNvPr>
        <xdr:cNvCxnSpPr/>
      </xdr:nvCxnSpPr>
      <xdr:spPr>
        <a:xfrm>
          <a:off x="14287500" y="6924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313" name="【一般廃棄物処理施設】&#10;有形固定資産減価償却率最大値テキスト">
          <a:extLst>
            <a:ext uri="{FF2B5EF4-FFF2-40B4-BE49-F238E27FC236}">
              <a16:creationId xmlns:a16="http://schemas.microsoft.com/office/drawing/2014/main" id="{B08A86D0-17C8-418A-B5F3-EAB52EC64E5A}"/>
            </a:ext>
          </a:extLst>
        </xdr:cNvPr>
        <xdr:cNvSpPr txBox="1"/>
      </xdr:nvSpPr>
      <xdr:spPr>
        <a:xfrm>
          <a:off x="14414500" y="528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314" name="直線コネクタ 313">
          <a:extLst>
            <a:ext uri="{FF2B5EF4-FFF2-40B4-BE49-F238E27FC236}">
              <a16:creationId xmlns:a16="http://schemas.microsoft.com/office/drawing/2014/main" id="{20F64A70-5050-4E64-80EA-617E318C5E8D}"/>
            </a:ext>
          </a:extLst>
        </xdr:cNvPr>
        <xdr:cNvCxnSpPr/>
      </xdr:nvCxnSpPr>
      <xdr:spPr>
        <a:xfrm>
          <a:off x="14287500" y="550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15892</xdr:rowOff>
    </xdr:from>
    <xdr:ext cx="405111" cy="259045"/>
    <xdr:sp macro="" textlink="">
      <xdr:nvSpPr>
        <xdr:cNvPr id="315" name="【一般廃棄物処理施設】&#10;有形固定資産減価償却率平均値テキスト">
          <a:extLst>
            <a:ext uri="{FF2B5EF4-FFF2-40B4-BE49-F238E27FC236}">
              <a16:creationId xmlns:a16="http://schemas.microsoft.com/office/drawing/2014/main" id="{5F4E7508-5941-4D1C-BB31-23179E393672}"/>
            </a:ext>
          </a:extLst>
        </xdr:cNvPr>
        <xdr:cNvSpPr txBox="1"/>
      </xdr:nvSpPr>
      <xdr:spPr>
        <a:xfrm>
          <a:off x="14414500" y="621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316" name="フローチャート: 判断 315">
          <a:extLst>
            <a:ext uri="{FF2B5EF4-FFF2-40B4-BE49-F238E27FC236}">
              <a16:creationId xmlns:a16="http://schemas.microsoft.com/office/drawing/2014/main" id="{0766D1AF-CA2B-4EE0-A1AC-48460BC071CD}"/>
            </a:ext>
          </a:extLst>
        </xdr:cNvPr>
        <xdr:cNvSpPr/>
      </xdr:nvSpPr>
      <xdr:spPr>
        <a:xfrm>
          <a:off x="14325600" y="63671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17" name="フローチャート: 判断 316">
          <a:extLst>
            <a:ext uri="{FF2B5EF4-FFF2-40B4-BE49-F238E27FC236}">
              <a16:creationId xmlns:a16="http://schemas.microsoft.com/office/drawing/2014/main" id="{3849757A-DA28-4126-8D92-2DE50E1756B3}"/>
            </a:ext>
          </a:extLst>
        </xdr:cNvPr>
        <xdr:cNvSpPr/>
      </xdr:nvSpPr>
      <xdr:spPr>
        <a:xfrm>
          <a:off x="1357884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18" name="フローチャート: 判断 317">
          <a:extLst>
            <a:ext uri="{FF2B5EF4-FFF2-40B4-BE49-F238E27FC236}">
              <a16:creationId xmlns:a16="http://schemas.microsoft.com/office/drawing/2014/main" id="{EAD035DE-A5C7-4D37-BD2E-04FBF72281C3}"/>
            </a:ext>
          </a:extLst>
        </xdr:cNvPr>
        <xdr:cNvSpPr/>
      </xdr:nvSpPr>
      <xdr:spPr>
        <a:xfrm>
          <a:off x="1280414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118745</xdr:rowOff>
    </xdr:from>
    <xdr:to>
      <xdr:col>72</xdr:col>
      <xdr:colOff>38100</xdr:colOff>
      <xdr:row>38</xdr:row>
      <xdr:rowOff>48895</xdr:rowOff>
    </xdr:to>
    <xdr:sp macro="" textlink="">
      <xdr:nvSpPr>
        <xdr:cNvPr id="319" name="フローチャート: 判断 318">
          <a:extLst>
            <a:ext uri="{FF2B5EF4-FFF2-40B4-BE49-F238E27FC236}">
              <a16:creationId xmlns:a16="http://schemas.microsoft.com/office/drawing/2014/main" id="{772A47AF-F341-4110-8622-DF609368A585}"/>
            </a:ext>
          </a:extLst>
        </xdr:cNvPr>
        <xdr:cNvSpPr/>
      </xdr:nvSpPr>
      <xdr:spPr>
        <a:xfrm>
          <a:off x="12029440" y="6321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xdr:rowOff>
    </xdr:from>
    <xdr:to>
      <xdr:col>67</xdr:col>
      <xdr:colOff>101600</xdr:colOff>
      <xdr:row>37</xdr:row>
      <xdr:rowOff>109855</xdr:rowOff>
    </xdr:to>
    <xdr:sp macro="" textlink="">
      <xdr:nvSpPr>
        <xdr:cNvPr id="320" name="フローチャート: 判断 319">
          <a:extLst>
            <a:ext uri="{FF2B5EF4-FFF2-40B4-BE49-F238E27FC236}">
              <a16:creationId xmlns:a16="http://schemas.microsoft.com/office/drawing/2014/main" id="{2464D174-B23C-4053-841F-A25ED0CFAED2}"/>
            </a:ext>
          </a:extLst>
        </xdr:cNvPr>
        <xdr:cNvSpPr/>
      </xdr:nvSpPr>
      <xdr:spPr>
        <a:xfrm>
          <a:off x="1123188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31D9AE07-9A63-4D19-B003-000EBE5F703D}"/>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6E09C5F9-4797-40C7-B23B-BE036024C917}"/>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AFDE60AC-A2F6-464E-A64A-C2CA00484C42}"/>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232B9D55-5EA0-40BF-B5C4-07554CD7AA53}"/>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EE586825-E2E5-4497-9AF5-82A36AE37DC7}"/>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27305</xdr:rowOff>
    </xdr:from>
    <xdr:to>
      <xdr:col>85</xdr:col>
      <xdr:colOff>177800</xdr:colOff>
      <xdr:row>40</xdr:row>
      <xdr:rowOff>128905</xdr:rowOff>
    </xdr:to>
    <xdr:sp macro="" textlink="">
      <xdr:nvSpPr>
        <xdr:cNvPr id="326" name="楕円 325">
          <a:extLst>
            <a:ext uri="{FF2B5EF4-FFF2-40B4-BE49-F238E27FC236}">
              <a16:creationId xmlns:a16="http://schemas.microsoft.com/office/drawing/2014/main" id="{FCBBEDA0-99EC-48B3-ADB2-B0E9BFB12843}"/>
            </a:ext>
          </a:extLst>
        </xdr:cNvPr>
        <xdr:cNvSpPr/>
      </xdr:nvSpPr>
      <xdr:spPr>
        <a:xfrm>
          <a:off x="14325600" y="673290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5732</xdr:rowOff>
    </xdr:from>
    <xdr:ext cx="405111" cy="259045"/>
    <xdr:sp macro="" textlink="">
      <xdr:nvSpPr>
        <xdr:cNvPr id="327" name="【一般廃棄物処理施設】&#10;有形固定資産減価償却率該当値テキスト">
          <a:extLst>
            <a:ext uri="{FF2B5EF4-FFF2-40B4-BE49-F238E27FC236}">
              <a16:creationId xmlns:a16="http://schemas.microsoft.com/office/drawing/2014/main" id="{72D5B3C6-DCA2-4FA4-9BFF-6932375D2AA6}"/>
            </a:ext>
          </a:extLst>
        </xdr:cNvPr>
        <xdr:cNvSpPr txBox="1"/>
      </xdr:nvSpPr>
      <xdr:spPr>
        <a:xfrm>
          <a:off x="14414500"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149225</xdr:rowOff>
    </xdr:from>
    <xdr:to>
      <xdr:col>81</xdr:col>
      <xdr:colOff>101600</xdr:colOff>
      <xdr:row>40</xdr:row>
      <xdr:rowOff>79375</xdr:rowOff>
    </xdr:to>
    <xdr:sp macro="" textlink="">
      <xdr:nvSpPr>
        <xdr:cNvPr id="328" name="楕円 327">
          <a:extLst>
            <a:ext uri="{FF2B5EF4-FFF2-40B4-BE49-F238E27FC236}">
              <a16:creationId xmlns:a16="http://schemas.microsoft.com/office/drawing/2014/main" id="{8023D454-A750-487E-9137-47482826487F}"/>
            </a:ext>
          </a:extLst>
        </xdr:cNvPr>
        <xdr:cNvSpPr/>
      </xdr:nvSpPr>
      <xdr:spPr>
        <a:xfrm>
          <a:off x="13578840" y="6687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28575</xdr:rowOff>
    </xdr:from>
    <xdr:to>
      <xdr:col>85</xdr:col>
      <xdr:colOff>127000</xdr:colOff>
      <xdr:row>40</xdr:row>
      <xdr:rowOff>78105</xdr:rowOff>
    </xdr:to>
    <xdr:cxnSp macro="">
      <xdr:nvCxnSpPr>
        <xdr:cNvPr id="329" name="直線コネクタ 328">
          <a:extLst>
            <a:ext uri="{FF2B5EF4-FFF2-40B4-BE49-F238E27FC236}">
              <a16:creationId xmlns:a16="http://schemas.microsoft.com/office/drawing/2014/main" id="{517AEDD6-9C08-4C81-94C6-5D30A8A8DB8C}"/>
            </a:ext>
          </a:extLst>
        </xdr:cNvPr>
        <xdr:cNvCxnSpPr/>
      </xdr:nvCxnSpPr>
      <xdr:spPr>
        <a:xfrm>
          <a:off x="13629640" y="6734175"/>
          <a:ext cx="74676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90170</xdr:rowOff>
    </xdr:from>
    <xdr:to>
      <xdr:col>76</xdr:col>
      <xdr:colOff>165100</xdr:colOff>
      <xdr:row>40</xdr:row>
      <xdr:rowOff>20320</xdr:rowOff>
    </xdr:to>
    <xdr:sp macro="" textlink="">
      <xdr:nvSpPr>
        <xdr:cNvPr id="330" name="楕円 329">
          <a:extLst>
            <a:ext uri="{FF2B5EF4-FFF2-40B4-BE49-F238E27FC236}">
              <a16:creationId xmlns:a16="http://schemas.microsoft.com/office/drawing/2014/main" id="{B40D9556-7E38-4825-9E50-7021D5329CD9}"/>
            </a:ext>
          </a:extLst>
        </xdr:cNvPr>
        <xdr:cNvSpPr/>
      </xdr:nvSpPr>
      <xdr:spPr>
        <a:xfrm>
          <a:off x="12804140" y="6628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140970</xdr:rowOff>
    </xdr:from>
    <xdr:to>
      <xdr:col>81</xdr:col>
      <xdr:colOff>50800</xdr:colOff>
      <xdr:row>40</xdr:row>
      <xdr:rowOff>28575</xdr:rowOff>
    </xdr:to>
    <xdr:cxnSp macro="">
      <xdr:nvCxnSpPr>
        <xdr:cNvPr id="331" name="直線コネクタ 330">
          <a:extLst>
            <a:ext uri="{FF2B5EF4-FFF2-40B4-BE49-F238E27FC236}">
              <a16:creationId xmlns:a16="http://schemas.microsoft.com/office/drawing/2014/main" id="{447EFC36-B07D-4171-8C25-5AD4933CB3D7}"/>
            </a:ext>
          </a:extLst>
        </xdr:cNvPr>
        <xdr:cNvCxnSpPr/>
      </xdr:nvCxnSpPr>
      <xdr:spPr>
        <a:xfrm>
          <a:off x="12854940" y="6678930"/>
          <a:ext cx="7747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29210</xdr:rowOff>
    </xdr:from>
    <xdr:to>
      <xdr:col>72</xdr:col>
      <xdr:colOff>38100</xdr:colOff>
      <xdr:row>39</xdr:row>
      <xdr:rowOff>130810</xdr:rowOff>
    </xdr:to>
    <xdr:sp macro="" textlink="">
      <xdr:nvSpPr>
        <xdr:cNvPr id="332" name="楕円 331">
          <a:extLst>
            <a:ext uri="{FF2B5EF4-FFF2-40B4-BE49-F238E27FC236}">
              <a16:creationId xmlns:a16="http://schemas.microsoft.com/office/drawing/2014/main" id="{EC895369-0B44-4CB9-90B6-899B7C1B3055}"/>
            </a:ext>
          </a:extLst>
        </xdr:cNvPr>
        <xdr:cNvSpPr/>
      </xdr:nvSpPr>
      <xdr:spPr>
        <a:xfrm>
          <a:off x="12029440" y="65671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80010</xdr:rowOff>
    </xdr:from>
    <xdr:to>
      <xdr:col>76</xdr:col>
      <xdr:colOff>114300</xdr:colOff>
      <xdr:row>39</xdr:row>
      <xdr:rowOff>140970</xdr:rowOff>
    </xdr:to>
    <xdr:cxnSp macro="">
      <xdr:nvCxnSpPr>
        <xdr:cNvPr id="333" name="直線コネクタ 332">
          <a:extLst>
            <a:ext uri="{FF2B5EF4-FFF2-40B4-BE49-F238E27FC236}">
              <a16:creationId xmlns:a16="http://schemas.microsoft.com/office/drawing/2014/main" id="{F3613E77-BA2B-4BA8-BCC7-4A80551B9268}"/>
            </a:ext>
          </a:extLst>
        </xdr:cNvPr>
        <xdr:cNvCxnSpPr/>
      </xdr:nvCxnSpPr>
      <xdr:spPr>
        <a:xfrm>
          <a:off x="12072620" y="6617970"/>
          <a:ext cx="7823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334" name="n_1aveValue【一般廃棄物処理施設】&#10;有形固定資産減価償却率">
          <a:extLst>
            <a:ext uri="{FF2B5EF4-FFF2-40B4-BE49-F238E27FC236}">
              <a16:creationId xmlns:a16="http://schemas.microsoft.com/office/drawing/2014/main" id="{753458B6-7B61-4691-BF01-632839A04D02}"/>
            </a:ext>
          </a:extLst>
        </xdr:cNvPr>
        <xdr:cNvSpPr txBox="1"/>
      </xdr:nvSpPr>
      <xdr:spPr>
        <a:xfrm>
          <a:off x="134372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335" name="n_2aveValue【一般廃棄物処理施設】&#10;有形固定資産減価償却率">
          <a:extLst>
            <a:ext uri="{FF2B5EF4-FFF2-40B4-BE49-F238E27FC236}">
              <a16:creationId xmlns:a16="http://schemas.microsoft.com/office/drawing/2014/main" id="{781B7AF7-8FE1-4CA2-9FA3-2A023573DFD9}"/>
            </a:ext>
          </a:extLst>
        </xdr:cNvPr>
        <xdr:cNvSpPr txBox="1"/>
      </xdr:nvSpPr>
      <xdr:spPr>
        <a:xfrm>
          <a:off x="126752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65422</xdr:rowOff>
    </xdr:from>
    <xdr:ext cx="405111" cy="259045"/>
    <xdr:sp macro="" textlink="">
      <xdr:nvSpPr>
        <xdr:cNvPr id="336" name="n_3aveValue【一般廃棄物処理施設】&#10;有形固定資産減価償却率">
          <a:extLst>
            <a:ext uri="{FF2B5EF4-FFF2-40B4-BE49-F238E27FC236}">
              <a16:creationId xmlns:a16="http://schemas.microsoft.com/office/drawing/2014/main" id="{7E9C23C8-7B8A-4801-9579-2A0F6D8CDBB3}"/>
            </a:ext>
          </a:extLst>
        </xdr:cNvPr>
        <xdr:cNvSpPr txBox="1"/>
      </xdr:nvSpPr>
      <xdr:spPr>
        <a:xfrm>
          <a:off x="119005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126382</xdr:rowOff>
    </xdr:from>
    <xdr:ext cx="405111" cy="259045"/>
    <xdr:sp macro="" textlink="">
      <xdr:nvSpPr>
        <xdr:cNvPr id="337" name="n_4aveValue【一般廃棄物処理施設】&#10;有形固定資産減価償却率">
          <a:extLst>
            <a:ext uri="{FF2B5EF4-FFF2-40B4-BE49-F238E27FC236}">
              <a16:creationId xmlns:a16="http://schemas.microsoft.com/office/drawing/2014/main" id="{B01F460C-1BAF-4646-BA50-411D148C251C}"/>
            </a:ext>
          </a:extLst>
        </xdr:cNvPr>
        <xdr:cNvSpPr txBox="1"/>
      </xdr:nvSpPr>
      <xdr:spPr>
        <a:xfrm>
          <a:off x="1110298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70502</xdr:rowOff>
    </xdr:from>
    <xdr:ext cx="405111" cy="259045"/>
    <xdr:sp macro="" textlink="">
      <xdr:nvSpPr>
        <xdr:cNvPr id="338" name="n_1mainValue【一般廃棄物処理施設】&#10;有形固定資産減価償却率">
          <a:extLst>
            <a:ext uri="{FF2B5EF4-FFF2-40B4-BE49-F238E27FC236}">
              <a16:creationId xmlns:a16="http://schemas.microsoft.com/office/drawing/2014/main" id="{6E3ECB7E-D5A7-49B8-9438-870BAA374A7A}"/>
            </a:ext>
          </a:extLst>
        </xdr:cNvPr>
        <xdr:cNvSpPr txBox="1"/>
      </xdr:nvSpPr>
      <xdr:spPr>
        <a:xfrm>
          <a:off x="134372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11447</xdr:rowOff>
    </xdr:from>
    <xdr:ext cx="405111" cy="259045"/>
    <xdr:sp macro="" textlink="">
      <xdr:nvSpPr>
        <xdr:cNvPr id="339" name="n_2mainValue【一般廃棄物処理施設】&#10;有形固定資産減価償却率">
          <a:extLst>
            <a:ext uri="{FF2B5EF4-FFF2-40B4-BE49-F238E27FC236}">
              <a16:creationId xmlns:a16="http://schemas.microsoft.com/office/drawing/2014/main" id="{E55768E5-5171-4817-B1BA-ABCA5529639B}"/>
            </a:ext>
          </a:extLst>
        </xdr:cNvPr>
        <xdr:cNvSpPr txBox="1"/>
      </xdr:nvSpPr>
      <xdr:spPr>
        <a:xfrm>
          <a:off x="126752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121937</xdr:rowOff>
    </xdr:from>
    <xdr:ext cx="405111" cy="259045"/>
    <xdr:sp macro="" textlink="">
      <xdr:nvSpPr>
        <xdr:cNvPr id="340" name="n_3mainValue【一般廃棄物処理施設】&#10;有形固定資産減価償却率">
          <a:extLst>
            <a:ext uri="{FF2B5EF4-FFF2-40B4-BE49-F238E27FC236}">
              <a16:creationId xmlns:a16="http://schemas.microsoft.com/office/drawing/2014/main" id="{D60E40F4-CBC5-4EB5-A21B-6FF8E999C48D}"/>
            </a:ext>
          </a:extLst>
        </xdr:cNvPr>
        <xdr:cNvSpPr txBox="1"/>
      </xdr:nvSpPr>
      <xdr:spPr>
        <a:xfrm>
          <a:off x="119005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a:extLst>
            <a:ext uri="{FF2B5EF4-FFF2-40B4-BE49-F238E27FC236}">
              <a16:creationId xmlns:a16="http://schemas.microsoft.com/office/drawing/2014/main" id="{862294BD-BB30-4287-9E4E-5C595FC104C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a:extLst>
            <a:ext uri="{FF2B5EF4-FFF2-40B4-BE49-F238E27FC236}">
              <a16:creationId xmlns:a16="http://schemas.microsoft.com/office/drawing/2014/main" id="{CC4D55B5-2C7B-42A7-97AB-22423060F353}"/>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a:extLst>
            <a:ext uri="{FF2B5EF4-FFF2-40B4-BE49-F238E27FC236}">
              <a16:creationId xmlns:a16="http://schemas.microsoft.com/office/drawing/2014/main" id="{39E0906F-64E0-4407-A652-93C13FCA653A}"/>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a:extLst>
            <a:ext uri="{FF2B5EF4-FFF2-40B4-BE49-F238E27FC236}">
              <a16:creationId xmlns:a16="http://schemas.microsoft.com/office/drawing/2014/main" id="{B2B2258D-F860-4ED9-ACFD-E520184BA3F7}"/>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a:extLst>
            <a:ext uri="{FF2B5EF4-FFF2-40B4-BE49-F238E27FC236}">
              <a16:creationId xmlns:a16="http://schemas.microsoft.com/office/drawing/2014/main" id="{DFBA154A-DFE0-45C1-990B-476CF4F7EAD7}"/>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a:extLst>
            <a:ext uri="{FF2B5EF4-FFF2-40B4-BE49-F238E27FC236}">
              <a16:creationId xmlns:a16="http://schemas.microsoft.com/office/drawing/2014/main" id="{E081DCE3-577D-4ACE-97DB-1854AA05D1C1}"/>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a:extLst>
            <a:ext uri="{FF2B5EF4-FFF2-40B4-BE49-F238E27FC236}">
              <a16:creationId xmlns:a16="http://schemas.microsoft.com/office/drawing/2014/main" id="{67359BD6-8DD3-4C61-8CD9-5EA618521899}"/>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a:extLst>
            <a:ext uri="{FF2B5EF4-FFF2-40B4-BE49-F238E27FC236}">
              <a16:creationId xmlns:a16="http://schemas.microsoft.com/office/drawing/2014/main" id="{57DAED4A-B116-4781-B3EE-DD02313EC94E}"/>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a:extLst>
            <a:ext uri="{FF2B5EF4-FFF2-40B4-BE49-F238E27FC236}">
              <a16:creationId xmlns:a16="http://schemas.microsoft.com/office/drawing/2014/main" id="{8833B158-3D6D-40D3-985C-58C5A85C8E7D}"/>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a:extLst>
            <a:ext uri="{FF2B5EF4-FFF2-40B4-BE49-F238E27FC236}">
              <a16:creationId xmlns:a16="http://schemas.microsoft.com/office/drawing/2014/main" id="{B2A57806-BA4C-4602-9FC7-5F65F4B86E32}"/>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1" name="直線コネクタ 350">
          <a:extLst>
            <a:ext uri="{FF2B5EF4-FFF2-40B4-BE49-F238E27FC236}">
              <a16:creationId xmlns:a16="http://schemas.microsoft.com/office/drawing/2014/main" id="{5F6959A7-87ED-4C5E-B1D2-585CD9034316}"/>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2" name="テキスト ボックス 351">
          <a:extLst>
            <a:ext uri="{FF2B5EF4-FFF2-40B4-BE49-F238E27FC236}">
              <a16:creationId xmlns:a16="http://schemas.microsoft.com/office/drawing/2014/main" id="{7E52F1F6-063A-4E5A-BD11-FF44C6E41A70}"/>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3" name="直線コネクタ 352">
          <a:extLst>
            <a:ext uri="{FF2B5EF4-FFF2-40B4-BE49-F238E27FC236}">
              <a16:creationId xmlns:a16="http://schemas.microsoft.com/office/drawing/2014/main" id="{9674E708-AC81-4554-B894-ED7E4F10E985}"/>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4" name="テキスト ボックス 353">
          <a:extLst>
            <a:ext uri="{FF2B5EF4-FFF2-40B4-BE49-F238E27FC236}">
              <a16:creationId xmlns:a16="http://schemas.microsoft.com/office/drawing/2014/main" id="{12AA4A7C-0A6C-453B-B9F4-1F70BC244751}"/>
            </a:ext>
          </a:extLst>
        </xdr:cNvPr>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5" name="直線コネクタ 354">
          <a:extLst>
            <a:ext uri="{FF2B5EF4-FFF2-40B4-BE49-F238E27FC236}">
              <a16:creationId xmlns:a16="http://schemas.microsoft.com/office/drawing/2014/main" id="{7DE4B637-5471-4B62-854B-39A1BD3CE6B6}"/>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6" name="テキスト ボックス 355">
          <a:extLst>
            <a:ext uri="{FF2B5EF4-FFF2-40B4-BE49-F238E27FC236}">
              <a16:creationId xmlns:a16="http://schemas.microsoft.com/office/drawing/2014/main" id="{45E182F7-AC61-4CA7-BA67-7BDD161379CB}"/>
            </a:ext>
          </a:extLst>
        </xdr:cNvPr>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7" name="直線コネクタ 356">
          <a:extLst>
            <a:ext uri="{FF2B5EF4-FFF2-40B4-BE49-F238E27FC236}">
              <a16:creationId xmlns:a16="http://schemas.microsoft.com/office/drawing/2014/main" id="{552BF90B-BDAB-4749-98BC-93CF0900D55B}"/>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8" name="テキスト ボックス 357">
          <a:extLst>
            <a:ext uri="{FF2B5EF4-FFF2-40B4-BE49-F238E27FC236}">
              <a16:creationId xmlns:a16="http://schemas.microsoft.com/office/drawing/2014/main" id="{5D4F10C1-9B7A-4BF0-B7FE-768F21B7B8E6}"/>
            </a:ext>
          </a:extLst>
        </xdr:cNvPr>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9" name="直線コネクタ 358">
          <a:extLst>
            <a:ext uri="{FF2B5EF4-FFF2-40B4-BE49-F238E27FC236}">
              <a16:creationId xmlns:a16="http://schemas.microsoft.com/office/drawing/2014/main" id="{0AE7CB0D-D3B6-4DA6-BF19-C71C37E46DAD}"/>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0" name="テキスト ボックス 359">
          <a:extLst>
            <a:ext uri="{FF2B5EF4-FFF2-40B4-BE49-F238E27FC236}">
              <a16:creationId xmlns:a16="http://schemas.microsoft.com/office/drawing/2014/main" id="{3CE23FBB-AE52-4811-B88A-5AC3D2ABB99C}"/>
            </a:ext>
          </a:extLst>
        </xdr:cNvPr>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1" name="直線コネクタ 360">
          <a:extLst>
            <a:ext uri="{FF2B5EF4-FFF2-40B4-BE49-F238E27FC236}">
              <a16:creationId xmlns:a16="http://schemas.microsoft.com/office/drawing/2014/main" id="{417AC669-EB90-4439-ADED-7270443B673B}"/>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62" name="テキスト ボックス 361">
          <a:extLst>
            <a:ext uri="{FF2B5EF4-FFF2-40B4-BE49-F238E27FC236}">
              <a16:creationId xmlns:a16="http://schemas.microsoft.com/office/drawing/2014/main" id="{FA1F1B2D-51B6-49AB-B146-A05D0B035D92}"/>
            </a:ext>
          </a:extLst>
        </xdr:cNvPr>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3" name="直線コネクタ 362">
          <a:extLst>
            <a:ext uri="{FF2B5EF4-FFF2-40B4-BE49-F238E27FC236}">
              <a16:creationId xmlns:a16="http://schemas.microsoft.com/office/drawing/2014/main" id="{9B78BEF9-EC63-465C-8A4F-2296660CCEEE}"/>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4" name="テキスト ボックス 363">
          <a:extLst>
            <a:ext uri="{FF2B5EF4-FFF2-40B4-BE49-F238E27FC236}">
              <a16:creationId xmlns:a16="http://schemas.microsoft.com/office/drawing/2014/main" id="{B0B3EDD3-3A96-4B55-B1C9-988C3049402F}"/>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5" name="【一般廃棄物処理施設】&#10;一人当たり有形固定資産（償却資産）額グラフ枠">
          <a:extLst>
            <a:ext uri="{FF2B5EF4-FFF2-40B4-BE49-F238E27FC236}">
              <a16:creationId xmlns:a16="http://schemas.microsoft.com/office/drawing/2014/main" id="{4DF59F19-0EF5-4034-B0A9-690B854525B7}"/>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366" name="直線コネクタ 365">
          <a:extLst>
            <a:ext uri="{FF2B5EF4-FFF2-40B4-BE49-F238E27FC236}">
              <a16:creationId xmlns:a16="http://schemas.microsoft.com/office/drawing/2014/main" id="{89B90F12-5C9B-4C21-804E-492AD1194FB5}"/>
            </a:ext>
          </a:extLst>
        </xdr:cNvPr>
        <xdr:cNvCxnSpPr/>
      </xdr:nvCxnSpPr>
      <xdr:spPr>
        <a:xfrm flipV="1">
          <a:off x="19509104" y="5602011"/>
          <a:ext cx="0" cy="1525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367" name="【一般廃棄物処理施設】&#10;一人当たり有形固定資産（償却資産）額最小値テキスト">
          <a:extLst>
            <a:ext uri="{FF2B5EF4-FFF2-40B4-BE49-F238E27FC236}">
              <a16:creationId xmlns:a16="http://schemas.microsoft.com/office/drawing/2014/main" id="{6094E25C-6145-40A6-82DF-31572295D652}"/>
            </a:ext>
          </a:extLst>
        </xdr:cNvPr>
        <xdr:cNvSpPr txBox="1"/>
      </xdr:nvSpPr>
      <xdr:spPr>
        <a:xfrm>
          <a:off x="19547840" y="713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368" name="直線コネクタ 367">
          <a:extLst>
            <a:ext uri="{FF2B5EF4-FFF2-40B4-BE49-F238E27FC236}">
              <a16:creationId xmlns:a16="http://schemas.microsoft.com/office/drawing/2014/main" id="{43EFEE29-50E5-4C09-8A0B-C94CBEE6AFD7}"/>
            </a:ext>
          </a:extLst>
        </xdr:cNvPr>
        <xdr:cNvCxnSpPr/>
      </xdr:nvCxnSpPr>
      <xdr:spPr>
        <a:xfrm>
          <a:off x="19443700" y="7127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369" name="【一般廃棄物処理施設】&#10;一人当たり有形固定資産（償却資産）額最大値テキスト">
          <a:extLst>
            <a:ext uri="{FF2B5EF4-FFF2-40B4-BE49-F238E27FC236}">
              <a16:creationId xmlns:a16="http://schemas.microsoft.com/office/drawing/2014/main" id="{BC4AC52A-302E-4AE2-9195-35D173BD26DA}"/>
            </a:ext>
          </a:extLst>
        </xdr:cNvPr>
        <xdr:cNvSpPr txBox="1"/>
      </xdr:nvSpPr>
      <xdr:spPr>
        <a:xfrm>
          <a:off x="19547840" y="538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370" name="直線コネクタ 369">
          <a:extLst>
            <a:ext uri="{FF2B5EF4-FFF2-40B4-BE49-F238E27FC236}">
              <a16:creationId xmlns:a16="http://schemas.microsoft.com/office/drawing/2014/main" id="{098BCC76-C59C-4150-A204-9970A77D2C9E}"/>
            </a:ext>
          </a:extLst>
        </xdr:cNvPr>
        <xdr:cNvCxnSpPr/>
      </xdr:nvCxnSpPr>
      <xdr:spPr>
        <a:xfrm>
          <a:off x="19443700" y="56020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23934</xdr:rowOff>
    </xdr:from>
    <xdr:ext cx="599010" cy="259045"/>
    <xdr:sp macro="" textlink="">
      <xdr:nvSpPr>
        <xdr:cNvPr id="371" name="【一般廃棄物処理施設】&#10;一人当たり有形固定資産（償却資産）額平均値テキスト">
          <a:extLst>
            <a:ext uri="{FF2B5EF4-FFF2-40B4-BE49-F238E27FC236}">
              <a16:creationId xmlns:a16="http://schemas.microsoft.com/office/drawing/2014/main" id="{B2854C1E-262C-494B-A1ED-E5E6BF62AD9C}"/>
            </a:ext>
          </a:extLst>
        </xdr:cNvPr>
        <xdr:cNvSpPr txBox="1"/>
      </xdr:nvSpPr>
      <xdr:spPr>
        <a:xfrm>
          <a:off x="19547840" y="672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372" name="フローチャート: 判断 371">
          <a:extLst>
            <a:ext uri="{FF2B5EF4-FFF2-40B4-BE49-F238E27FC236}">
              <a16:creationId xmlns:a16="http://schemas.microsoft.com/office/drawing/2014/main" id="{18795228-3DAC-4BC1-BA2A-EBA9FAC0B22D}"/>
            </a:ext>
          </a:extLst>
        </xdr:cNvPr>
        <xdr:cNvSpPr/>
      </xdr:nvSpPr>
      <xdr:spPr>
        <a:xfrm>
          <a:off x="19458940" y="675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58808</xdr:rowOff>
    </xdr:from>
    <xdr:to>
      <xdr:col>112</xdr:col>
      <xdr:colOff>38100</xdr:colOff>
      <xdr:row>40</xdr:row>
      <xdr:rowOff>160408</xdr:rowOff>
    </xdr:to>
    <xdr:sp macro="" textlink="">
      <xdr:nvSpPr>
        <xdr:cNvPr id="373" name="フローチャート: 判断 372">
          <a:extLst>
            <a:ext uri="{FF2B5EF4-FFF2-40B4-BE49-F238E27FC236}">
              <a16:creationId xmlns:a16="http://schemas.microsoft.com/office/drawing/2014/main" id="{5F5A0D4D-D4BB-40D5-BD2B-E1354D438E82}"/>
            </a:ext>
          </a:extLst>
        </xdr:cNvPr>
        <xdr:cNvSpPr/>
      </xdr:nvSpPr>
      <xdr:spPr>
        <a:xfrm>
          <a:off x="18735040" y="67644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45196</xdr:rowOff>
    </xdr:from>
    <xdr:to>
      <xdr:col>107</xdr:col>
      <xdr:colOff>101600</xdr:colOff>
      <xdr:row>40</xdr:row>
      <xdr:rowOff>146796</xdr:rowOff>
    </xdr:to>
    <xdr:sp macro="" textlink="">
      <xdr:nvSpPr>
        <xdr:cNvPr id="374" name="フローチャート: 判断 373">
          <a:extLst>
            <a:ext uri="{FF2B5EF4-FFF2-40B4-BE49-F238E27FC236}">
              <a16:creationId xmlns:a16="http://schemas.microsoft.com/office/drawing/2014/main" id="{27D6D666-6608-4E1D-ABB7-E3E4D8FA7C9F}"/>
            </a:ext>
          </a:extLst>
        </xdr:cNvPr>
        <xdr:cNvSpPr/>
      </xdr:nvSpPr>
      <xdr:spPr>
        <a:xfrm>
          <a:off x="17937480" y="675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58452</xdr:rowOff>
    </xdr:from>
    <xdr:to>
      <xdr:col>102</xdr:col>
      <xdr:colOff>165100</xdr:colOff>
      <xdr:row>40</xdr:row>
      <xdr:rowOff>160052</xdr:rowOff>
    </xdr:to>
    <xdr:sp macro="" textlink="">
      <xdr:nvSpPr>
        <xdr:cNvPr id="375" name="フローチャート: 判断 374">
          <a:extLst>
            <a:ext uri="{FF2B5EF4-FFF2-40B4-BE49-F238E27FC236}">
              <a16:creationId xmlns:a16="http://schemas.microsoft.com/office/drawing/2014/main" id="{76329759-CA2D-4B59-AA5B-23B0625F73B8}"/>
            </a:ext>
          </a:extLst>
        </xdr:cNvPr>
        <xdr:cNvSpPr/>
      </xdr:nvSpPr>
      <xdr:spPr>
        <a:xfrm>
          <a:off x="17162780" y="676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109362</xdr:rowOff>
    </xdr:from>
    <xdr:to>
      <xdr:col>98</xdr:col>
      <xdr:colOff>38100</xdr:colOff>
      <xdr:row>41</xdr:row>
      <xdr:rowOff>39512</xdr:rowOff>
    </xdr:to>
    <xdr:sp macro="" textlink="">
      <xdr:nvSpPr>
        <xdr:cNvPr id="376" name="フローチャート: 判断 375">
          <a:extLst>
            <a:ext uri="{FF2B5EF4-FFF2-40B4-BE49-F238E27FC236}">
              <a16:creationId xmlns:a16="http://schemas.microsoft.com/office/drawing/2014/main" id="{99516E16-9E82-4089-9126-BC1640AD39A3}"/>
            </a:ext>
          </a:extLst>
        </xdr:cNvPr>
        <xdr:cNvSpPr/>
      </xdr:nvSpPr>
      <xdr:spPr>
        <a:xfrm>
          <a:off x="16388080" y="68149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9F19CB2C-C370-438A-8D89-1CFDF4A82494}"/>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D98518E9-5115-45E0-877C-3AC2FF89323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5527F0A6-913A-462D-A5E0-18F90304FA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7D56180E-ECC4-47AD-8AF6-E2501D06914A}"/>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41DB1CE9-1DDA-4DE9-ABCB-AF4BA6D6B341}"/>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153201</xdr:rowOff>
    </xdr:from>
    <xdr:to>
      <xdr:col>116</xdr:col>
      <xdr:colOff>114300</xdr:colOff>
      <xdr:row>39</xdr:row>
      <xdr:rowOff>83351</xdr:rowOff>
    </xdr:to>
    <xdr:sp macro="" textlink="">
      <xdr:nvSpPr>
        <xdr:cNvPr id="382" name="楕円 381">
          <a:extLst>
            <a:ext uri="{FF2B5EF4-FFF2-40B4-BE49-F238E27FC236}">
              <a16:creationId xmlns:a16="http://schemas.microsoft.com/office/drawing/2014/main" id="{0820EBFC-8902-43EE-8541-D9B924C83E07}"/>
            </a:ext>
          </a:extLst>
        </xdr:cNvPr>
        <xdr:cNvSpPr/>
      </xdr:nvSpPr>
      <xdr:spPr>
        <a:xfrm>
          <a:off x="19458940" y="65235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4628</xdr:rowOff>
    </xdr:from>
    <xdr:ext cx="599010" cy="259045"/>
    <xdr:sp macro="" textlink="">
      <xdr:nvSpPr>
        <xdr:cNvPr id="383" name="【一般廃棄物処理施設】&#10;一人当たり有形固定資産（償却資産）額該当値テキスト">
          <a:extLst>
            <a:ext uri="{FF2B5EF4-FFF2-40B4-BE49-F238E27FC236}">
              <a16:creationId xmlns:a16="http://schemas.microsoft.com/office/drawing/2014/main" id="{7B33462A-8503-468E-918D-5ABB684890B8}"/>
            </a:ext>
          </a:extLst>
        </xdr:cNvPr>
        <xdr:cNvSpPr txBox="1"/>
      </xdr:nvSpPr>
      <xdr:spPr>
        <a:xfrm>
          <a:off x="19547840" y="637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164705</xdr:rowOff>
    </xdr:from>
    <xdr:to>
      <xdr:col>112</xdr:col>
      <xdr:colOff>38100</xdr:colOff>
      <xdr:row>39</xdr:row>
      <xdr:rowOff>94855</xdr:rowOff>
    </xdr:to>
    <xdr:sp macro="" textlink="">
      <xdr:nvSpPr>
        <xdr:cNvPr id="384" name="楕円 383">
          <a:extLst>
            <a:ext uri="{FF2B5EF4-FFF2-40B4-BE49-F238E27FC236}">
              <a16:creationId xmlns:a16="http://schemas.microsoft.com/office/drawing/2014/main" id="{7C33D7A6-737A-46CF-B9DE-B092838EFE24}"/>
            </a:ext>
          </a:extLst>
        </xdr:cNvPr>
        <xdr:cNvSpPr/>
      </xdr:nvSpPr>
      <xdr:spPr>
        <a:xfrm>
          <a:off x="18735040" y="65350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32551</xdr:rowOff>
    </xdr:from>
    <xdr:to>
      <xdr:col>116</xdr:col>
      <xdr:colOff>63500</xdr:colOff>
      <xdr:row>39</xdr:row>
      <xdr:rowOff>44055</xdr:rowOff>
    </xdr:to>
    <xdr:cxnSp macro="">
      <xdr:nvCxnSpPr>
        <xdr:cNvPr id="385" name="直線コネクタ 384">
          <a:extLst>
            <a:ext uri="{FF2B5EF4-FFF2-40B4-BE49-F238E27FC236}">
              <a16:creationId xmlns:a16="http://schemas.microsoft.com/office/drawing/2014/main" id="{90227CF4-E926-4820-84EF-A83D0389FF38}"/>
            </a:ext>
          </a:extLst>
        </xdr:cNvPr>
        <xdr:cNvCxnSpPr/>
      </xdr:nvCxnSpPr>
      <xdr:spPr>
        <a:xfrm flipV="1">
          <a:off x="18778220" y="6570511"/>
          <a:ext cx="731520" cy="1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5852</xdr:rowOff>
    </xdr:from>
    <xdr:to>
      <xdr:col>107</xdr:col>
      <xdr:colOff>101600</xdr:colOff>
      <xdr:row>39</xdr:row>
      <xdr:rowOff>107452</xdr:rowOff>
    </xdr:to>
    <xdr:sp macro="" textlink="">
      <xdr:nvSpPr>
        <xdr:cNvPr id="386" name="楕円 385">
          <a:extLst>
            <a:ext uri="{FF2B5EF4-FFF2-40B4-BE49-F238E27FC236}">
              <a16:creationId xmlns:a16="http://schemas.microsoft.com/office/drawing/2014/main" id="{09F779DF-FD65-41A0-83AB-E95038FF585B}"/>
            </a:ext>
          </a:extLst>
        </xdr:cNvPr>
        <xdr:cNvSpPr/>
      </xdr:nvSpPr>
      <xdr:spPr>
        <a:xfrm>
          <a:off x="17937480" y="654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44055</xdr:rowOff>
    </xdr:from>
    <xdr:to>
      <xdr:col>111</xdr:col>
      <xdr:colOff>177800</xdr:colOff>
      <xdr:row>39</xdr:row>
      <xdr:rowOff>56652</xdr:rowOff>
    </xdr:to>
    <xdr:cxnSp macro="">
      <xdr:nvCxnSpPr>
        <xdr:cNvPr id="387" name="直線コネクタ 386">
          <a:extLst>
            <a:ext uri="{FF2B5EF4-FFF2-40B4-BE49-F238E27FC236}">
              <a16:creationId xmlns:a16="http://schemas.microsoft.com/office/drawing/2014/main" id="{C591F651-83D7-4FC5-B3E0-AA3FC3E17F72}"/>
            </a:ext>
          </a:extLst>
        </xdr:cNvPr>
        <xdr:cNvCxnSpPr/>
      </xdr:nvCxnSpPr>
      <xdr:spPr>
        <a:xfrm flipV="1">
          <a:off x="17988280" y="6582015"/>
          <a:ext cx="789940" cy="1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17207</xdr:rowOff>
    </xdr:from>
    <xdr:to>
      <xdr:col>102</xdr:col>
      <xdr:colOff>165100</xdr:colOff>
      <xdr:row>39</xdr:row>
      <xdr:rowOff>118807</xdr:rowOff>
    </xdr:to>
    <xdr:sp macro="" textlink="">
      <xdr:nvSpPr>
        <xdr:cNvPr id="388" name="楕円 387">
          <a:extLst>
            <a:ext uri="{FF2B5EF4-FFF2-40B4-BE49-F238E27FC236}">
              <a16:creationId xmlns:a16="http://schemas.microsoft.com/office/drawing/2014/main" id="{7C322EF6-2BB9-4948-9067-62AD2E8FB1F7}"/>
            </a:ext>
          </a:extLst>
        </xdr:cNvPr>
        <xdr:cNvSpPr/>
      </xdr:nvSpPr>
      <xdr:spPr>
        <a:xfrm>
          <a:off x="17162780" y="655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56652</xdr:rowOff>
    </xdr:from>
    <xdr:to>
      <xdr:col>107</xdr:col>
      <xdr:colOff>50800</xdr:colOff>
      <xdr:row>39</xdr:row>
      <xdr:rowOff>68007</xdr:rowOff>
    </xdr:to>
    <xdr:cxnSp macro="">
      <xdr:nvCxnSpPr>
        <xdr:cNvPr id="389" name="直線コネクタ 388">
          <a:extLst>
            <a:ext uri="{FF2B5EF4-FFF2-40B4-BE49-F238E27FC236}">
              <a16:creationId xmlns:a16="http://schemas.microsoft.com/office/drawing/2014/main" id="{4C1ADE06-ABDA-4122-9F2A-533A7679DA21}"/>
            </a:ext>
          </a:extLst>
        </xdr:cNvPr>
        <xdr:cNvCxnSpPr/>
      </xdr:nvCxnSpPr>
      <xdr:spPr>
        <a:xfrm flipV="1">
          <a:off x="17213580" y="6594612"/>
          <a:ext cx="7747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151535</xdr:rowOff>
    </xdr:from>
    <xdr:ext cx="534377" cy="259045"/>
    <xdr:sp macro="" textlink="">
      <xdr:nvSpPr>
        <xdr:cNvPr id="390" name="n_1aveValue【一般廃棄物処理施設】&#10;一人当たり有形固定資産（償却資産）額">
          <a:extLst>
            <a:ext uri="{FF2B5EF4-FFF2-40B4-BE49-F238E27FC236}">
              <a16:creationId xmlns:a16="http://schemas.microsoft.com/office/drawing/2014/main" id="{09CDD46A-FBC0-4BFE-BB4D-0F30BD9F7AFC}"/>
            </a:ext>
          </a:extLst>
        </xdr:cNvPr>
        <xdr:cNvSpPr txBox="1"/>
      </xdr:nvSpPr>
      <xdr:spPr>
        <a:xfrm>
          <a:off x="18528811" y="685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137923</xdr:rowOff>
    </xdr:from>
    <xdr:ext cx="599010" cy="259045"/>
    <xdr:sp macro="" textlink="">
      <xdr:nvSpPr>
        <xdr:cNvPr id="391" name="n_2aveValue【一般廃棄物処理施設】&#10;一人当たり有形固定資産（償却資産）額">
          <a:extLst>
            <a:ext uri="{FF2B5EF4-FFF2-40B4-BE49-F238E27FC236}">
              <a16:creationId xmlns:a16="http://schemas.microsoft.com/office/drawing/2014/main" id="{46CFCAA6-3F8F-4BCB-963E-1123A6198C61}"/>
            </a:ext>
          </a:extLst>
        </xdr:cNvPr>
        <xdr:cNvSpPr txBox="1"/>
      </xdr:nvSpPr>
      <xdr:spPr>
        <a:xfrm>
          <a:off x="17734495" y="6843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151179</xdr:rowOff>
    </xdr:from>
    <xdr:ext cx="534377" cy="259045"/>
    <xdr:sp macro="" textlink="">
      <xdr:nvSpPr>
        <xdr:cNvPr id="392" name="n_3aveValue【一般廃棄物処理施設】&#10;一人当たり有形固定資産（償却資産）額">
          <a:extLst>
            <a:ext uri="{FF2B5EF4-FFF2-40B4-BE49-F238E27FC236}">
              <a16:creationId xmlns:a16="http://schemas.microsoft.com/office/drawing/2014/main" id="{FEC85DE5-7418-4ED0-A866-E026E63C3460}"/>
            </a:ext>
          </a:extLst>
        </xdr:cNvPr>
        <xdr:cNvSpPr txBox="1"/>
      </xdr:nvSpPr>
      <xdr:spPr>
        <a:xfrm>
          <a:off x="16969251" y="685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56039</xdr:rowOff>
    </xdr:from>
    <xdr:ext cx="534377" cy="259045"/>
    <xdr:sp macro="" textlink="">
      <xdr:nvSpPr>
        <xdr:cNvPr id="393" name="n_4aveValue【一般廃棄物処理施設】&#10;一人当たり有形固定資産（償却資産）額">
          <a:extLst>
            <a:ext uri="{FF2B5EF4-FFF2-40B4-BE49-F238E27FC236}">
              <a16:creationId xmlns:a16="http://schemas.microsoft.com/office/drawing/2014/main" id="{5C00F774-6E20-4ABF-BF34-178E6605F7A4}"/>
            </a:ext>
          </a:extLst>
        </xdr:cNvPr>
        <xdr:cNvSpPr txBox="1"/>
      </xdr:nvSpPr>
      <xdr:spPr>
        <a:xfrm>
          <a:off x="16194551" y="659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111382</xdr:rowOff>
    </xdr:from>
    <xdr:ext cx="599010" cy="259045"/>
    <xdr:sp macro="" textlink="">
      <xdr:nvSpPr>
        <xdr:cNvPr id="394" name="n_1mainValue【一般廃棄物処理施設】&#10;一人当たり有形固定資産（償却資産）額">
          <a:extLst>
            <a:ext uri="{FF2B5EF4-FFF2-40B4-BE49-F238E27FC236}">
              <a16:creationId xmlns:a16="http://schemas.microsoft.com/office/drawing/2014/main" id="{20120A63-E1B0-4D7F-9D01-F98E60FD7243}"/>
            </a:ext>
          </a:extLst>
        </xdr:cNvPr>
        <xdr:cNvSpPr txBox="1"/>
      </xdr:nvSpPr>
      <xdr:spPr>
        <a:xfrm>
          <a:off x="18496495" y="6314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123979</xdr:rowOff>
    </xdr:from>
    <xdr:ext cx="599010" cy="259045"/>
    <xdr:sp macro="" textlink="">
      <xdr:nvSpPr>
        <xdr:cNvPr id="395" name="n_2mainValue【一般廃棄物処理施設】&#10;一人当たり有形固定資産（償却資産）額">
          <a:extLst>
            <a:ext uri="{FF2B5EF4-FFF2-40B4-BE49-F238E27FC236}">
              <a16:creationId xmlns:a16="http://schemas.microsoft.com/office/drawing/2014/main" id="{21461B75-A4B7-4DA7-9E49-7F986EF2EB37}"/>
            </a:ext>
          </a:extLst>
        </xdr:cNvPr>
        <xdr:cNvSpPr txBox="1"/>
      </xdr:nvSpPr>
      <xdr:spPr>
        <a:xfrm>
          <a:off x="17734495" y="632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135334</xdr:rowOff>
    </xdr:from>
    <xdr:ext cx="599010" cy="259045"/>
    <xdr:sp macro="" textlink="">
      <xdr:nvSpPr>
        <xdr:cNvPr id="396" name="n_3mainValue【一般廃棄物処理施設】&#10;一人当たり有形固定資産（償却資産）額">
          <a:extLst>
            <a:ext uri="{FF2B5EF4-FFF2-40B4-BE49-F238E27FC236}">
              <a16:creationId xmlns:a16="http://schemas.microsoft.com/office/drawing/2014/main" id="{F1F64FB5-78E5-4D7D-AB77-7106519AB76D}"/>
            </a:ext>
          </a:extLst>
        </xdr:cNvPr>
        <xdr:cNvSpPr txBox="1"/>
      </xdr:nvSpPr>
      <xdr:spPr>
        <a:xfrm>
          <a:off x="16936935" y="633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a:extLst>
            <a:ext uri="{FF2B5EF4-FFF2-40B4-BE49-F238E27FC236}">
              <a16:creationId xmlns:a16="http://schemas.microsoft.com/office/drawing/2014/main" id="{D5D634B4-BB8E-4B76-912B-0E273B6242CF}"/>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a:extLst>
            <a:ext uri="{FF2B5EF4-FFF2-40B4-BE49-F238E27FC236}">
              <a16:creationId xmlns:a16="http://schemas.microsoft.com/office/drawing/2014/main" id="{9B388694-6E50-41A9-AC46-181CB3AD1E32}"/>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a:extLst>
            <a:ext uri="{FF2B5EF4-FFF2-40B4-BE49-F238E27FC236}">
              <a16:creationId xmlns:a16="http://schemas.microsoft.com/office/drawing/2014/main" id="{E34E013D-D138-46AF-9F22-C9255843C38E}"/>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a:extLst>
            <a:ext uri="{FF2B5EF4-FFF2-40B4-BE49-F238E27FC236}">
              <a16:creationId xmlns:a16="http://schemas.microsoft.com/office/drawing/2014/main" id="{D2CF7962-DC76-4CCF-AE25-940FF72F2AF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a:extLst>
            <a:ext uri="{FF2B5EF4-FFF2-40B4-BE49-F238E27FC236}">
              <a16:creationId xmlns:a16="http://schemas.microsoft.com/office/drawing/2014/main" id="{D699EDD3-5358-44B9-AE87-A95830B89A6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a:extLst>
            <a:ext uri="{FF2B5EF4-FFF2-40B4-BE49-F238E27FC236}">
              <a16:creationId xmlns:a16="http://schemas.microsoft.com/office/drawing/2014/main" id="{B4B0A6DA-C54E-4917-B6BB-5B249126A7B9}"/>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a:extLst>
            <a:ext uri="{FF2B5EF4-FFF2-40B4-BE49-F238E27FC236}">
              <a16:creationId xmlns:a16="http://schemas.microsoft.com/office/drawing/2014/main" id="{4A3AAE5C-AB5A-4A4C-A333-FE6DC238BD49}"/>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a:extLst>
            <a:ext uri="{FF2B5EF4-FFF2-40B4-BE49-F238E27FC236}">
              <a16:creationId xmlns:a16="http://schemas.microsoft.com/office/drawing/2014/main" id="{FE812B7F-CA91-4084-9043-7E446979D245}"/>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a:extLst>
            <a:ext uri="{FF2B5EF4-FFF2-40B4-BE49-F238E27FC236}">
              <a16:creationId xmlns:a16="http://schemas.microsoft.com/office/drawing/2014/main" id="{0BCF0992-8E03-4A22-95B3-62F8ACCA20F4}"/>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a:extLst>
            <a:ext uri="{FF2B5EF4-FFF2-40B4-BE49-F238E27FC236}">
              <a16:creationId xmlns:a16="http://schemas.microsoft.com/office/drawing/2014/main" id="{705663D7-36A7-4289-915E-747203EDFA9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7" name="テキスト ボックス 406">
          <a:extLst>
            <a:ext uri="{FF2B5EF4-FFF2-40B4-BE49-F238E27FC236}">
              <a16:creationId xmlns:a16="http://schemas.microsoft.com/office/drawing/2014/main" id="{4A0A8C09-D88F-40BD-AEFF-A829B8492B06}"/>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8" name="直線コネクタ 407">
          <a:extLst>
            <a:ext uri="{FF2B5EF4-FFF2-40B4-BE49-F238E27FC236}">
              <a16:creationId xmlns:a16="http://schemas.microsoft.com/office/drawing/2014/main" id="{FF600392-7B4A-43DF-A7C4-7C512F9FC4C9}"/>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9" name="テキスト ボックス 408">
          <a:extLst>
            <a:ext uri="{FF2B5EF4-FFF2-40B4-BE49-F238E27FC236}">
              <a16:creationId xmlns:a16="http://schemas.microsoft.com/office/drawing/2014/main" id="{EBE6D713-CC59-4411-8E4D-E1B1CCF1F8CD}"/>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0" name="直線コネクタ 409">
          <a:extLst>
            <a:ext uri="{FF2B5EF4-FFF2-40B4-BE49-F238E27FC236}">
              <a16:creationId xmlns:a16="http://schemas.microsoft.com/office/drawing/2014/main" id="{AEAC4556-CDB8-489E-A137-C02B1EE8A6AE}"/>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1" name="テキスト ボックス 410">
          <a:extLst>
            <a:ext uri="{FF2B5EF4-FFF2-40B4-BE49-F238E27FC236}">
              <a16:creationId xmlns:a16="http://schemas.microsoft.com/office/drawing/2014/main" id="{935F3E44-716D-4CAC-B095-585EF70E77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2" name="直線コネクタ 411">
          <a:extLst>
            <a:ext uri="{FF2B5EF4-FFF2-40B4-BE49-F238E27FC236}">
              <a16:creationId xmlns:a16="http://schemas.microsoft.com/office/drawing/2014/main" id="{3C572D10-5F58-4C77-A33F-588ED2B3B773}"/>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3" name="テキスト ボックス 412">
          <a:extLst>
            <a:ext uri="{FF2B5EF4-FFF2-40B4-BE49-F238E27FC236}">
              <a16:creationId xmlns:a16="http://schemas.microsoft.com/office/drawing/2014/main" id="{4A6EFFC0-53AF-4125-819F-E057B011BAC1}"/>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4" name="直線コネクタ 413">
          <a:extLst>
            <a:ext uri="{FF2B5EF4-FFF2-40B4-BE49-F238E27FC236}">
              <a16:creationId xmlns:a16="http://schemas.microsoft.com/office/drawing/2014/main" id="{3B3D79A8-C9B4-4C27-9850-E817313DD041}"/>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5" name="テキスト ボックス 414">
          <a:extLst>
            <a:ext uri="{FF2B5EF4-FFF2-40B4-BE49-F238E27FC236}">
              <a16:creationId xmlns:a16="http://schemas.microsoft.com/office/drawing/2014/main" id="{E72FA975-4139-483E-9F98-2DB4ADA0DACF}"/>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6" name="直線コネクタ 415">
          <a:extLst>
            <a:ext uri="{FF2B5EF4-FFF2-40B4-BE49-F238E27FC236}">
              <a16:creationId xmlns:a16="http://schemas.microsoft.com/office/drawing/2014/main" id="{A9E234D2-872A-4C55-BC86-2DFBC19829FA}"/>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7" name="テキスト ボックス 416">
          <a:extLst>
            <a:ext uri="{FF2B5EF4-FFF2-40B4-BE49-F238E27FC236}">
              <a16:creationId xmlns:a16="http://schemas.microsoft.com/office/drawing/2014/main" id="{80E0CC3E-E680-40F5-B22A-9545DD5C32DA}"/>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8" name="直線コネクタ 417">
          <a:extLst>
            <a:ext uri="{FF2B5EF4-FFF2-40B4-BE49-F238E27FC236}">
              <a16:creationId xmlns:a16="http://schemas.microsoft.com/office/drawing/2014/main" id="{FD2C839E-FF27-4956-A787-7C9C37617FDB}"/>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9" name="テキスト ボックス 418">
          <a:extLst>
            <a:ext uri="{FF2B5EF4-FFF2-40B4-BE49-F238E27FC236}">
              <a16:creationId xmlns:a16="http://schemas.microsoft.com/office/drawing/2014/main" id="{941154E7-2819-497D-8AA2-208891D7AAF7}"/>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0" name="直線コネクタ 419">
          <a:extLst>
            <a:ext uri="{FF2B5EF4-FFF2-40B4-BE49-F238E27FC236}">
              <a16:creationId xmlns:a16="http://schemas.microsoft.com/office/drawing/2014/main" id="{BE693E89-BF86-408E-88A4-0CE24BFE3D0D}"/>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保健センター・保健所】&#10;有形固定資産減価償却率グラフ枠">
          <a:extLst>
            <a:ext uri="{FF2B5EF4-FFF2-40B4-BE49-F238E27FC236}">
              <a16:creationId xmlns:a16="http://schemas.microsoft.com/office/drawing/2014/main" id="{C234DCDB-D997-4F8D-A7BA-7E1F7AE7700D}"/>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422" name="直線コネクタ 421">
          <a:extLst>
            <a:ext uri="{FF2B5EF4-FFF2-40B4-BE49-F238E27FC236}">
              <a16:creationId xmlns:a16="http://schemas.microsoft.com/office/drawing/2014/main" id="{7D083A04-07D5-4D45-AE88-A6CFDCF5C9FE}"/>
            </a:ext>
          </a:extLst>
        </xdr:cNvPr>
        <xdr:cNvCxnSpPr/>
      </xdr:nvCxnSpPr>
      <xdr:spPr>
        <a:xfrm flipV="1">
          <a:off x="14375764" y="9261022"/>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423" name="【保健センター・保健所】&#10;有形固定資産減価償却率最小値テキスト">
          <a:extLst>
            <a:ext uri="{FF2B5EF4-FFF2-40B4-BE49-F238E27FC236}">
              <a16:creationId xmlns:a16="http://schemas.microsoft.com/office/drawing/2014/main" id="{9233121C-D027-4ECC-8AFE-F1821C4C2576}"/>
            </a:ext>
          </a:extLst>
        </xdr:cNvPr>
        <xdr:cNvSpPr txBox="1"/>
      </xdr:nvSpPr>
      <xdr:spPr>
        <a:xfrm>
          <a:off x="14414500" y="10689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424" name="直線コネクタ 423">
          <a:extLst>
            <a:ext uri="{FF2B5EF4-FFF2-40B4-BE49-F238E27FC236}">
              <a16:creationId xmlns:a16="http://schemas.microsoft.com/office/drawing/2014/main" id="{FF1A1FFD-D811-4339-9FBC-5691CF383269}"/>
            </a:ext>
          </a:extLst>
        </xdr:cNvPr>
        <xdr:cNvCxnSpPr/>
      </xdr:nvCxnSpPr>
      <xdr:spPr>
        <a:xfrm>
          <a:off x="14287500" y="106854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25" name="【保健センター・保健所】&#10;有形固定資産減価償却率最大値テキスト">
          <a:extLst>
            <a:ext uri="{FF2B5EF4-FFF2-40B4-BE49-F238E27FC236}">
              <a16:creationId xmlns:a16="http://schemas.microsoft.com/office/drawing/2014/main" id="{926AC958-AEE9-4A27-AA0F-BCA4E61AC71D}"/>
            </a:ext>
          </a:extLst>
        </xdr:cNvPr>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26" name="直線コネクタ 425">
          <a:extLst>
            <a:ext uri="{FF2B5EF4-FFF2-40B4-BE49-F238E27FC236}">
              <a16:creationId xmlns:a16="http://schemas.microsoft.com/office/drawing/2014/main" id="{DAD55993-F2BA-4B17-BF89-6596CF7CDD64}"/>
            </a:ext>
          </a:extLst>
        </xdr:cNvPr>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427" name="【保健センター・保健所】&#10;有形固定資産減価償却率平均値テキスト">
          <a:extLst>
            <a:ext uri="{FF2B5EF4-FFF2-40B4-BE49-F238E27FC236}">
              <a16:creationId xmlns:a16="http://schemas.microsoft.com/office/drawing/2014/main" id="{E3BA255A-7FB1-4F30-AD16-2BD857E90222}"/>
            </a:ext>
          </a:extLst>
        </xdr:cNvPr>
        <xdr:cNvSpPr txBox="1"/>
      </xdr:nvSpPr>
      <xdr:spPr>
        <a:xfrm>
          <a:off x="14414500" y="10007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28" name="フローチャート: 判断 427">
          <a:extLst>
            <a:ext uri="{FF2B5EF4-FFF2-40B4-BE49-F238E27FC236}">
              <a16:creationId xmlns:a16="http://schemas.microsoft.com/office/drawing/2014/main" id="{C5AD6573-2DA8-4B91-9AB6-3B7F4225EE45}"/>
            </a:ext>
          </a:extLst>
        </xdr:cNvPr>
        <xdr:cNvSpPr/>
      </xdr:nvSpPr>
      <xdr:spPr>
        <a:xfrm>
          <a:off x="14325600" y="10029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89626</xdr:rowOff>
    </xdr:from>
    <xdr:to>
      <xdr:col>81</xdr:col>
      <xdr:colOff>101600</xdr:colOff>
      <xdr:row>60</xdr:row>
      <xdr:rowOff>19776</xdr:rowOff>
    </xdr:to>
    <xdr:sp macro="" textlink="">
      <xdr:nvSpPr>
        <xdr:cNvPr id="429" name="フローチャート: 判断 428">
          <a:extLst>
            <a:ext uri="{FF2B5EF4-FFF2-40B4-BE49-F238E27FC236}">
              <a16:creationId xmlns:a16="http://schemas.microsoft.com/office/drawing/2014/main" id="{0D64E8B3-9B41-4B2C-9C8D-7E19DCB1F9B4}"/>
            </a:ext>
          </a:extLst>
        </xdr:cNvPr>
        <xdr:cNvSpPr/>
      </xdr:nvSpPr>
      <xdr:spPr>
        <a:xfrm>
          <a:off x="13578840" y="9980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60234</xdr:rowOff>
    </xdr:from>
    <xdr:to>
      <xdr:col>76</xdr:col>
      <xdr:colOff>165100</xdr:colOff>
      <xdr:row>59</xdr:row>
      <xdr:rowOff>161834</xdr:rowOff>
    </xdr:to>
    <xdr:sp macro="" textlink="">
      <xdr:nvSpPr>
        <xdr:cNvPr id="430" name="フローチャート: 判断 429">
          <a:extLst>
            <a:ext uri="{FF2B5EF4-FFF2-40B4-BE49-F238E27FC236}">
              <a16:creationId xmlns:a16="http://schemas.microsoft.com/office/drawing/2014/main" id="{49E63EAF-96B2-4C1C-A4FA-7E38C92C3DA2}"/>
            </a:ext>
          </a:extLst>
        </xdr:cNvPr>
        <xdr:cNvSpPr/>
      </xdr:nvSpPr>
      <xdr:spPr>
        <a:xfrm>
          <a:off x="12804140" y="99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31" name="フローチャート: 判断 430">
          <a:extLst>
            <a:ext uri="{FF2B5EF4-FFF2-40B4-BE49-F238E27FC236}">
              <a16:creationId xmlns:a16="http://schemas.microsoft.com/office/drawing/2014/main" id="{79EFED18-FCD4-4568-8D36-404892CC536B}"/>
            </a:ext>
          </a:extLst>
        </xdr:cNvPr>
        <xdr:cNvSpPr/>
      </xdr:nvSpPr>
      <xdr:spPr>
        <a:xfrm>
          <a:off x="1202944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76563</xdr:rowOff>
    </xdr:from>
    <xdr:to>
      <xdr:col>67</xdr:col>
      <xdr:colOff>101600</xdr:colOff>
      <xdr:row>60</xdr:row>
      <xdr:rowOff>6713</xdr:rowOff>
    </xdr:to>
    <xdr:sp macro="" textlink="">
      <xdr:nvSpPr>
        <xdr:cNvPr id="432" name="フローチャート: 判断 431">
          <a:extLst>
            <a:ext uri="{FF2B5EF4-FFF2-40B4-BE49-F238E27FC236}">
              <a16:creationId xmlns:a16="http://schemas.microsoft.com/office/drawing/2014/main" id="{A36AC038-B773-41C0-9F0F-CCAE55BC3D77}"/>
            </a:ext>
          </a:extLst>
        </xdr:cNvPr>
        <xdr:cNvSpPr/>
      </xdr:nvSpPr>
      <xdr:spPr>
        <a:xfrm>
          <a:off x="11231880" y="996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64190504-592D-400C-8944-9243EFC0EB33}"/>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EE048860-EF0D-4885-AD4D-FA7A4D6E517A}"/>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8D3F13CE-2376-4309-8EAE-BF2F843283D9}"/>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BB308A50-FC10-4058-9A7A-00A5B5C92697}"/>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9092D313-659E-4AA8-9CCF-BEAAB83B47F2}"/>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438" name="楕円 437">
          <a:extLst>
            <a:ext uri="{FF2B5EF4-FFF2-40B4-BE49-F238E27FC236}">
              <a16:creationId xmlns:a16="http://schemas.microsoft.com/office/drawing/2014/main" id="{0F687419-43B6-4542-A4C1-CA76E97192E0}"/>
            </a:ext>
          </a:extLst>
        </xdr:cNvPr>
        <xdr:cNvSpPr/>
      </xdr:nvSpPr>
      <xdr:spPr>
        <a:xfrm>
          <a:off x="14325600" y="991670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48821</xdr:rowOff>
    </xdr:from>
    <xdr:ext cx="405111" cy="259045"/>
    <xdr:sp macro="" textlink="">
      <xdr:nvSpPr>
        <xdr:cNvPr id="439" name="【保健センター・保健所】&#10;有形固定資産減価償却率該当値テキスト">
          <a:extLst>
            <a:ext uri="{FF2B5EF4-FFF2-40B4-BE49-F238E27FC236}">
              <a16:creationId xmlns:a16="http://schemas.microsoft.com/office/drawing/2014/main" id="{89A8E28B-F0AB-4504-B1F2-61998CA38E04}"/>
            </a:ext>
          </a:extLst>
        </xdr:cNvPr>
        <xdr:cNvSpPr txBox="1"/>
      </xdr:nvSpPr>
      <xdr:spPr>
        <a:xfrm>
          <a:off x="14414500" y="977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164737</xdr:rowOff>
    </xdr:from>
    <xdr:to>
      <xdr:col>81</xdr:col>
      <xdr:colOff>101600</xdr:colOff>
      <xdr:row>59</xdr:row>
      <xdr:rowOff>94887</xdr:rowOff>
    </xdr:to>
    <xdr:sp macro="" textlink="">
      <xdr:nvSpPr>
        <xdr:cNvPr id="440" name="楕円 439">
          <a:extLst>
            <a:ext uri="{FF2B5EF4-FFF2-40B4-BE49-F238E27FC236}">
              <a16:creationId xmlns:a16="http://schemas.microsoft.com/office/drawing/2014/main" id="{BD1BA66E-2F36-43B9-B568-98CEAE5B8512}"/>
            </a:ext>
          </a:extLst>
        </xdr:cNvPr>
        <xdr:cNvSpPr/>
      </xdr:nvSpPr>
      <xdr:spPr>
        <a:xfrm>
          <a:off x="13578840" y="98878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44087</xdr:rowOff>
    </xdr:from>
    <xdr:to>
      <xdr:col>85</xdr:col>
      <xdr:colOff>127000</xdr:colOff>
      <xdr:row>59</xdr:row>
      <xdr:rowOff>76744</xdr:rowOff>
    </xdr:to>
    <xdr:cxnSp macro="">
      <xdr:nvCxnSpPr>
        <xdr:cNvPr id="441" name="直線コネクタ 440">
          <a:extLst>
            <a:ext uri="{FF2B5EF4-FFF2-40B4-BE49-F238E27FC236}">
              <a16:creationId xmlns:a16="http://schemas.microsoft.com/office/drawing/2014/main" id="{3CB1BF73-E778-4E1F-80B3-B1A1F6495B01}"/>
            </a:ext>
          </a:extLst>
        </xdr:cNvPr>
        <xdr:cNvCxnSpPr/>
      </xdr:nvCxnSpPr>
      <xdr:spPr>
        <a:xfrm>
          <a:off x="13629640" y="9934847"/>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132080</xdr:rowOff>
    </xdr:from>
    <xdr:to>
      <xdr:col>76</xdr:col>
      <xdr:colOff>165100</xdr:colOff>
      <xdr:row>59</xdr:row>
      <xdr:rowOff>62230</xdr:rowOff>
    </xdr:to>
    <xdr:sp macro="" textlink="">
      <xdr:nvSpPr>
        <xdr:cNvPr id="442" name="楕円 441">
          <a:extLst>
            <a:ext uri="{FF2B5EF4-FFF2-40B4-BE49-F238E27FC236}">
              <a16:creationId xmlns:a16="http://schemas.microsoft.com/office/drawing/2014/main" id="{064F6849-A195-43B0-97A5-AEE9540BE9B5}"/>
            </a:ext>
          </a:extLst>
        </xdr:cNvPr>
        <xdr:cNvSpPr/>
      </xdr:nvSpPr>
      <xdr:spPr>
        <a:xfrm>
          <a:off x="12804140" y="9855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44087</xdr:rowOff>
    </xdr:to>
    <xdr:cxnSp macro="">
      <xdr:nvCxnSpPr>
        <xdr:cNvPr id="443" name="直線コネクタ 442">
          <a:extLst>
            <a:ext uri="{FF2B5EF4-FFF2-40B4-BE49-F238E27FC236}">
              <a16:creationId xmlns:a16="http://schemas.microsoft.com/office/drawing/2014/main" id="{6E4497A7-B529-4054-BC2C-7EA77DAD6F37}"/>
            </a:ext>
          </a:extLst>
        </xdr:cNvPr>
        <xdr:cNvCxnSpPr/>
      </xdr:nvCxnSpPr>
      <xdr:spPr>
        <a:xfrm>
          <a:off x="12854940" y="9902190"/>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101056</xdr:rowOff>
    </xdr:from>
    <xdr:to>
      <xdr:col>72</xdr:col>
      <xdr:colOff>38100</xdr:colOff>
      <xdr:row>59</xdr:row>
      <xdr:rowOff>31206</xdr:rowOff>
    </xdr:to>
    <xdr:sp macro="" textlink="">
      <xdr:nvSpPr>
        <xdr:cNvPr id="444" name="楕円 443">
          <a:extLst>
            <a:ext uri="{FF2B5EF4-FFF2-40B4-BE49-F238E27FC236}">
              <a16:creationId xmlns:a16="http://schemas.microsoft.com/office/drawing/2014/main" id="{69DA7C0E-59F3-435C-9B3F-6D41DAB9B64C}"/>
            </a:ext>
          </a:extLst>
        </xdr:cNvPr>
        <xdr:cNvSpPr/>
      </xdr:nvSpPr>
      <xdr:spPr>
        <a:xfrm>
          <a:off x="12029440" y="98241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151856</xdr:rowOff>
    </xdr:from>
    <xdr:to>
      <xdr:col>76</xdr:col>
      <xdr:colOff>114300</xdr:colOff>
      <xdr:row>59</xdr:row>
      <xdr:rowOff>11430</xdr:rowOff>
    </xdr:to>
    <xdr:cxnSp macro="">
      <xdr:nvCxnSpPr>
        <xdr:cNvPr id="445" name="直線コネクタ 444">
          <a:extLst>
            <a:ext uri="{FF2B5EF4-FFF2-40B4-BE49-F238E27FC236}">
              <a16:creationId xmlns:a16="http://schemas.microsoft.com/office/drawing/2014/main" id="{72894118-92CA-4F18-A4FB-29B1EFC52342}"/>
            </a:ext>
          </a:extLst>
        </xdr:cNvPr>
        <xdr:cNvCxnSpPr/>
      </xdr:nvCxnSpPr>
      <xdr:spPr>
        <a:xfrm>
          <a:off x="12072620" y="9874976"/>
          <a:ext cx="78232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10903</xdr:rowOff>
    </xdr:from>
    <xdr:ext cx="405111" cy="259045"/>
    <xdr:sp macro="" textlink="">
      <xdr:nvSpPr>
        <xdr:cNvPr id="446" name="n_1aveValue【保健センター・保健所】&#10;有形固定資産減価償却率">
          <a:extLst>
            <a:ext uri="{FF2B5EF4-FFF2-40B4-BE49-F238E27FC236}">
              <a16:creationId xmlns:a16="http://schemas.microsoft.com/office/drawing/2014/main" id="{9B58A1CE-C12D-4D79-BE3F-FCB99F509BB0}"/>
            </a:ext>
          </a:extLst>
        </xdr:cNvPr>
        <xdr:cNvSpPr txBox="1"/>
      </xdr:nvSpPr>
      <xdr:spPr>
        <a:xfrm>
          <a:off x="13437244" y="1006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152961</xdr:rowOff>
    </xdr:from>
    <xdr:ext cx="405111" cy="259045"/>
    <xdr:sp macro="" textlink="">
      <xdr:nvSpPr>
        <xdr:cNvPr id="447" name="n_2aveValue【保健センター・保健所】&#10;有形固定資産減価償却率">
          <a:extLst>
            <a:ext uri="{FF2B5EF4-FFF2-40B4-BE49-F238E27FC236}">
              <a16:creationId xmlns:a16="http://schemas.microsoft.com/office/drawing/2014/main" id="{F4064E65-121D-41D4-B93F-807D1F914B9A}"/>
            </a:ext>
          </a:extLst>
        </xdr:cNvPr>
        <xdr:cNvSpPr txBox="1"/>
      </xdr:nvSpPr>
      <xdr:spPr>
        <a:xfrm>
          <a:off x="12675244" y="10043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448" name="n_3aveValue【保健センター・保健所】&#10;有形固定資産減価償却率">
          <a:extLst>
            <a:ext uri="{FF2B5EF4-FFF2-40B4-BE49-F238E27FC236}">
              <a16:creationId xmlns:a16="http://schemas.microsoft.com/office/drawing/2014/main" id="{81F0AB2F-A5A9-4D6A-AE79-1BB5B3A9B9EF}"/>
            </a:ext>
          </a:extLst>
        </xdr:cNvPr>
        <xdr:cNvSpPr txBox="1"/>
      </xdr:nvSpPr>
      <xdr:spPr>
        <a:xfrm>
          <a:off x="119005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23240</xdr:rowOff>
    </xdr:from>
    <xdr:ext cx="405111" cy="259045"/>
    <xdr:sp macro="" textlink="">
      <xdr:nvSpPr>
        <xdr:cNvPr id="449" name="n_4aveValue【保健センター・保健所】&#10;有形固定資産減価償却率">
          <a:extLst>
            <a:ext uri="{FF2B5EF4-FFF2-40B4-BE49-F238E27FC236}">
              <a16:creationId xmlns:a16="http://schemas.microsoft.com/office/drawing/2014/main" id="{977D24FE-39F4-4BBD-8A59-6FCD05F9E673}"/>
            </a:ext>
          </a:extLst>
        </xdr:cNvPr>
        <xdr:cNvSpPr txBox="1"/>
      </xdr:nvSpPr>
      <xdr:spPr>
        <a:xfrm>
          <a:off x="11102984" y="974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111414</xdr:rowOff>
    </xdr:from>
    <xdr:ext cx="405111" cy="259045"/>
    <xdr:sp macro="" textlink="">
      <xdr:nvSpPr>
        <xdr:cNvPr id="450" name="n_1mainValue【保健センター・保健所】&#10;有形固定資産減価償却率">
          <a:extLst>
            <a:ext uri="{FF2B5EF4-FFF2-40B4-BE49-F238E27FC236}">
              <a16:creationId xmlns:a16="http://schemas.microsoft.com/office/drawing/2014/main" id="{6A1464AD-9416-4117-826C-9779967E5BFA}"/>
            </a:ext>
          </a:extLst>
        </xdr:cNvPr>
        <xdr:cNvSpPr txBox="1"/>
      </xdr:nvSpPr>
      <xdr:spPr>
        <a:xfrm>
          <a:off x="13437244" y="966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451" name="n_2mainValue【保健センター・保健所】&#10;有形固定資産減価償却率">
          <a:extLst>
            <a:ext uri="{FF2B5EF4-FFF2-40B4-BE49-F238E27FC236}">
              <a16:creationId xmlns:a16="http://schemas.microsoft.com/office/drawing/2014/main" id="{0D09A2E5-2063-4E89-8E3A-BBD1B9ED7FD2}"/>
            </a:ext>
          </a:extLst>
        </xdr:cNvPr>
        <xdr:cNvSpPr txBox="1"/>
      </xdr:nvSpPr>
      <xdr:spPr>
        <a:xfrm>
          <a:off x="126752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452" name="n_3mainValue【保健センター・保健所】&#10;有形固定資産減価償却率">
          <a:extLst>
            <a:ext uri="{FF2B5EF4-FFF2-40B4-BE49-F238E27FC236}">
              <a16:creationId xmlns:a16="http://schemas.microsoft.com/office/drawing/2014/main" id="{AC06B0C5-D9CB-4BA2-B394-9B5663FB011D}"/>
            </a:ext>
          </a:extLst>
        </xdr:cNvPr>
        <xdr:cNvSpPr txBox="1"/>
      </xdr:nvSpPr>
      <xdr:spPr>
        <a:xfrm>
          <a:off x="11900544" y="960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3" name="正方形/長方形 452">
          <a:extLst>
            <a:ext uri="{FF2B5EF4-FFF2-40B4-BE49-F238E27FC236}">
              <a16:creationId xmlns:a16="http://schemas.microsoft.com/office/drawing/2014/main" id="{916C5CA4-D2AD-4F06-9197-BED2F474980D}"/>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4" name="正方形/長方形 453">
          <a:extLst>
            <a:ext uri="{FF2B5EF4-FFF2-40B4-BE49-F238E27FC236}">
              <a16:creationId xmlns:a16="http://schemas.microsoft.com/office/drawing/2014/main" id="{10D1E877-1E9D-47DB-ACEE-64AEA8F641C8}"/>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5" name="正方形/長方形 454">
          <a:extLst>
            <a:ext uri="{FF2B5EF4-FFF2-40B4-BE49-F238E27FC236}">
              <a16:creationId xmlns:a16="http://schemas.microsoft.com/office/drawing/2014/main" id="{3A480180-B1FD-44FB-9146-6E62948F8427}"/>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6" name="正方形/長方形 455">
          <a:extLst>
            <a:ext uri="{FF2B5EF4-FFF2-40B4-BE49-F238E27FC236}">
              <a16:creationId xmlns:a16="http://schemas.microsoft.com/office/drawing/2014/main" id="{A15936BA-555D-453D-8CBA-CF474B014D28}"/>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7" name="正方形/長方形 456">
          <a:extLst>
            <a:ext uri="{FF2B5EF4-FFF2-40B4-BE49-F238E27FC236}">
              <a16:creationId xmlns:a16="http://schemas.microsoft.com/office/drawing/2014/main" id="{24220C1A-725E-401C-8A46-A7169384547A}"/>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8" name="正方形/長方形 457">
          <a:extLst>
            <a:ext uri="{FF2B5EF4-FFF2-40B4-BE49-F238E27FC236}">
              <a16:creationId xmlns:a16="http://schemas.microsoft.com/office/drawing/2014/main" id="{4A0D8B4D-EB3E-4D8E-B973-1FE4BCC36293}"/>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9" name="正方形/長方形 458">
          <a:extLst>
            <a:ext uri="{FF2B5EF4-FFF2-40B4-BE49-F238E27FC236}">
              <a16:creationId xmlns:a16="http://schemas.microsoft.com/office/drawing/2014/main" id="{3348A29A-04CE-48C5-BCDA-6CCE3DB998D9}"/>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0" name="正方形/長方形 459">
          <a:extLst>
            <a:ext uri="{FF2B5EF4-FFF2-40B4-BE49-F238E27FC236}">
              <a16:creationId xmlns:a16="http://schemas.microsoft.com/office/drawing/2014/main" id="{024EA12E-F677-4127-8402-C43DE477DD68}"/>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1" name="テキスト ボックス 460">
          <a:extLst>
            <a:ext uri="{FF2B5EF4-FFF2-40B4-BE49-F238E27FC236}">
              <a16:creationId xmlns:a16="http://schemas.microsoft.com/office/drawing/2014/main" id="{6A697871-EC6E-4566-A4E9-0AEC0811291D}"/>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2" name="直線コネクタ 461">
          <a:extLst>
            <a:ext uri="{FF2B5EF4-FFF2-40B4-BE49-F238E27FC236}">
              <a16:creationId xmlns:a16="http://schemas.microsoft.com/office/drawing/2014/main" id="{B420B5A4-7793-40F5-A364-B1DC7150332D}"/>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3" name="直線コネクタ 462">
          <a:extLst>
            <a:ext uri="{FF2B5EF4-FFF2-40B4-BE49-F238E27FC236}">
              <a16:creationId xmlns:a16="http://schemas.microsoft.com/office/drawing/2014/main" id="{621D9446-67AC-4B5E-9F4E-C43BFD95F658}"/>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4" name="テキスト ボックス 463">
          <a:extLst>
            <a:ext uri="{FF2B5EF4-FFF2-40B4-BE49-F238E27FC236}">
              <a16:creationId xmlns:a16="http://schemas.microsoft.com/office/drawing/2014/main" id="{7A719705-1EDA-4891-9041-B7D0025E268B}"/>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5" name="直線コネクタ 464">
          <a:extLst>
            <a:ext uri="{FF2B5EF4-FFF2-40B4-BE49-F238E27FC236}">
              <a16:creationId xmlns:a16="http://schemas.microsoft.com/office/drawing/2014/main" id="{06C81232-9F58-4247-A99B-2777364DC861}"/>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6" name="テキスト ボックス 465">
          <a:extLst>
            <a:ext uri="{FF2B5EF4-FFF2-40B4-BE49-F238E27FC236}">
              <a16:creationId xmlns:a16="http://schemas.microsoft.com/office/drawing/2014/main" id="{694C9A7D-C4AB-4A49-9851-FAB0B429832D}"/>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7" name="直線コネクタ 466">
          <a:extLst>
            <a:ext uri="{FF2B5EF4-FFF2-40B4-BE49-F238E27FC236}">
              <a16:creationId xmlns:a16="http://schemas.microsoft.com/office/drawing/2014/main" id="{21A2526C-F26D-4EC3-A30A-3F4D43D68895}"/>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8" name="テキスト ボックス 467">
          <a:extLst>
            <a:ext uri="{FF2B5EF4-FFF2-40B4-BE49-F238E27FC236}">
              <a16:creationId xmlns:a16="http://schemas.microsoft.com/office/drawing/2014/main" id="{0A410528-B3D8-44A3-B2E7-33510BF39887}"/>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9" name="直線コネクタ 468">
          <a:extLst>
            <a:ext uri="{FF2B5EF4-FFF2-40B4-BE49-F238E27FC236}">
              <a16:creationId xmlns:a16="http://schemas.microsoft.com/office/drawing/2014/main" id="{9378923C-1796-41C6-9A7B-DD03FC633A95}"/>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0" name="テキスト ボックス 469">
          <a:extLst>
            <a:ext uri="{FF2B5EF4-FFF2-40B4-BE49-F238E27FC236}">
              <a16:creationId xmlns:a16="http://schemas.microsoft.com/office/drawing/2014/main" id="{19D09EC2-98A8-4247-B1AF-8BD8A815DB42}"/>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1" name="直線コネクタ 470">
          <a:extLst>
            <a:ext uri="{FF2B5EF4-FFF2-40B4-BE49-F238E27FC236}">
              <a16:creationId xmlns:a16="http://schemas.microsoft.com/office/drawing/2014/main" id="{6CFD0ED4-387B-4BB6-AE1C-0DD09A09D16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2" name="テキスト ボックス 471">
          <a:extLst>
            <a:ext uri="{FF2B5EF4-FFF2-40B4-BE49-F238E27FC236}">
              <a16:creationId xmlns:a16="http://schemas.microsoft.com/office/drawing/2014/main" id="{AC449D3B-1C2B-4819-9C31-6CA6B3FBEB41}"/>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a:extLst>
            <a:ext uri="{FF2B5EF4-FFF2-40B4-BE49-F238E27FC236}">
              <a16:creationId xmlns:a16="http://schemas.microsoft.com/office/drawing/2014/main" id="{32287D1C-2B82-43B4-B4B4-EA3C3EB3DBAB}"/>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a:extLst>
            <a:ext uri="{FF2B5EF4-FFF2-40B4-BE49-F238E27FC236}">
              <a16:creationId xmlns:a16="http://schemas.microsoft.com/office/drawing/2014/main" id="{D2CF8E01-9010-4DE4-8905-92795E581D3D}"/>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保健センター・保健所】&#10;一人当たり面積グラフ枠">
          <a:extLst>
            <a:ext uri="{FF2B5EF4-FFF2-40B4-BE49-F238E27FC236}">
              <a16:creationId xmlns:a16="http://schemas.microsoft.com/office/drawing/2014/main" id="{DD91F884-F05E-4DDA-A7A4-FC700FEEF5C6}"/>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476" name="直線コネクタ 475">
          <a:extLst>
            <a:ext uri="{FF2B5EF4-FFF2-40B4-BE49-F238E27FC236}">
              <a16:creationId xmlns:a16="http://schemas.microsoft.com/office/drawing/2014/main" id="{AA55C73A-C7C4-4055-99D5-6FE9C81DB6D8}"/>
            </a:ext>
          </a:extLst>
        </xdr:cNvPr>
        <xdr:cNvCxnSpPr/>
      </xdr:nvCxnSpPr>
      <xdr:spPr>
        <a:xfrm flipV="1">
          <a:off x="19509104" y="9296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477" name="【保健センター・保健所】&#10;一人当たり面積最小値テキスト">
          <a:extLst>
            <a:ext uri="{FF2B5EF4-FFF2-40B4-BE49-F238E27FC236}">
              <a16:creationId xmlns:a16="http://schemas.microsoft.com/office/drawing/2014/main" id="{CD2A0E72-5A8C-4767-ACC8-7D4ADA1E4F20}"/>
            </a:ext>
          </a:extLst>
        </xdr:cNvPr>
        <xdr:cNvSpPr txBox="1"/>
      </xdr:nvSpPr>
      <xdr:spPr>
        <a:xfrm>
          <a:off x="1954784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478" name="直線コネクタ 477">
          <a:extLst>
            <a:ext uri="{FF2B5EF4-FFF2-40B4-BE49-F238E27FC236}">
              <a16:creationId xmlns:a16="http://schemas.microsoft.com/office/drawing/2014/main" id="{6D0AE3E6-6166-4A65-84FD-F7E12B25B186}"/>
            </a:ext>
          </a:extLst>
        </xdr:cNvPr>
        <xdr:cNvCxnSpPr/>
      </xdr:nvCxnSpPr>
      <xdr:spPr>
        <a:xfrm>
          <a:off x="19443700" y="1078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479" name="【保健センター・保健所】&#10;一人当たり面積最大値テキスト">
          <a:extLst>
            <a:ext uri="{FF2B5EF4-FFF2-40B4-BE49-F238E27FC236}">
              <a16:creationId xmlns:a16="http://schemas.microsoft.com/office/drawing/2014/main" id="{43970CAF-0C38-4FC8-9BFE-5EF05B48BB27}"/>
            </a:ext>
          </a:extLst>
        </xdr:cNvPr>
        <xdr:cNvSpPr txBox="1"/>
      </xdr:nvSpPr>
      <xdr:spPr>
        <a:xfrm>
          <a:off x="19547840" y="907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480" name="直線コネクタ 479">
          <a:extLst>
            <a:ext uri="{FF2B5EF4-FFF2-40B4-BE49-F238E27FC236}">
              <a16:creationId xmlns:a16="http://schemas.microsoft.com/office/drawing/2014/main" id="{3DAC6818-5D8F-4911-A310-FCE78C2FFABE}"/>
            </a:ext>
          </a:extLst>
        </xdr:cNvPr>
        <xdr:cNvCxnSpPr/>
      </xdr:nvCxnSpPr>
      <xdr:spPr>
        <a:xfrm>
          <a:off x="19443700" y="929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481" name="【保健センター・保健所】&#10;一人当たり面積平均値テキスト">
          <a:extLst>
            <a:ext uri="{FF2B5EF4-FFF2-40B4-BE49-F238E27FC236}">
              <a16:creationId xmlns:a16="http://schemas.microsoft.com/office/drawing/2014/main" id="{232265F1-686A-445F-9739-88B83537103C}"/>
            </a:ext>
          </a:extLst>
        </xdr:cNvPr>
        <xdr:cNvSpPr txBox="1"/>
      </xdr:nvSpPr>
      <xdr:spPr>
        <a:xfrm>
          <a:off x="19547840" y="1051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482" name="フローチャート: 判断 481">
          <a:extLst>
            <a:ext uri="{FF2B5EF4-FFF2-40B4-BE49-F238E27FC236}">
              <a16:creationId xmlns:a16="http://schemas.microsoft.com/office/drawing/2014/main" id="{69D04A61-D5AE-42C4-B425-831DE1EA2DBB}"/>
            </a:ext>
          </a:extLst>
        </xdr:cNvPr>
        <xdr:cNvSpPr/>
      </xdr:nvSpPr>
      <xdr:spPr>
        <a:xfrm>
          <a:off x="19458940" y="10537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483" name="フローチャート: 判断 482">
          <a:extLst>
            <a:ext uri="{FF2B5EF4-FFF2-40B4-BE49-F238E27FC236}">
              <a16:creationId xmlns:a16="http://schemas.microsoft.com/office/drawing/2014/main" id="{071F4682-D257-4663-8D38-59A7101A76EB}"/>
            </a:ext>
          </a:extLst>
        </xdr:cNvPr>
        <xdr:cNvSpPr/>
      </xdr:nvSpPr>
      <xdr:spPr>
        <a:xfrm>
          <a:off x="18735040" y="104381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59690</xdr:rowOff>
    </xdr:from>
    <xdr:to>
      <xdr:col>107</xdr:col>
      <xdr:colOff>101600</xdr:colOff>
      <xdr:row>62</xdr:row>
      <xdr:rowOff>161290</xdr:rowOff>
    </xdr:to>
    <xdr:sp macro="" textlink="">
      <xdr:nvSpPr>
        <xdr:cNvPr id="484" name="フローチャート: 判断 483">
          <a:extLst>
            <a:ext uri="{FF2B5EF4-FFF2-40B4-BE49-F238E27FC236}">
              <a16:creationId xmlns:a16="http://schemas.microsoft.com/office/drawing/2014/main" id="{5F89900A-87A2-4991-8FAB-11A2B7CFECF2}"/>
            </a:ext>
          </a:extLst>
        </xdr:cNvPr>
        <xdr:cNvSpPr/>
      </xdr:nvSpPr>
      <xdr:spPr>
        <a:xfrm>
          <a:off x="1793748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113030</xdr:rowOff>
    </xdr:from>
    <xdr:to>
      <xdr:col>102</xdr:col>
      <xdr:colOff>165100</xdr:colOff>
      <xdr:row>63</xdr:row>
      <xdr:rowOff>43180</xdr:rowOff>
    </xdr:to>
    <xdr:sp macro="" textlink="">
      <xdr:nvSpPr>
        <xdr:cNvPr id="485" name="フローチャート: 判断 484">
          <a:extLst>
            <a:ext uri="{FF2B5EF4-FFF2-40B4-BE49-F238E27FC236}">
              <a16:creationId xmlns:a16="http://schemas.microsoft.com/office/drawing/2014/main" id="{2E3F84C1-88D1-40CF-A71F-2A6E4899B3FD}"/>
            </a:ext>
          </a:extLst>
        </xdr:cNvPr>
        <xdr:cNvSpPr/>
      </xdr:nvSpPr>
      <xdr:spPr>
        <a:xfrm>
          <a:off x="17162780" y="10506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97790</xdr:rowOff>
    </xdr:from>
    <xdr:to>
      <xdr:col>98</xdr:col>
      <xdr:colOff>38100</xdr:colOff>
      <xdr:row>63</xdr:row>
      <xdr:rowOff>27940</xdr:rowOff>
    </xdr:to>
    <xdr:sp macro="" textlink="">
      <xdr:nvSpPr>
        <xdr:cNvPr id="486" name="フローチャート: 判断 485">
          <a:extLst>
            <a:ext uri="{FF2B5EF4-FFF2-40B4-BE49-F238E27FC236}">
              <a16:creationId xmlns:a16="http://schemas.microsoft.com/office/drawing/2014/main" id="{BE2D2E62-C0F4-4AB0-8B43-C936E453ED95}"/>
            </a:ext>
          </a:extLst>
        </xdr:cNvPr>
        <xdr:cNvSpPr/>
      </xdr:nvSpPr>
      <xdr:spPr>
        <a:xfrm>
          <a:off x="16388080" y="10491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739CDF7F-4013-482D-ACC4-A4493EEB567A}"/>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4DC23126-D9C5-4428-BFC4-B3BA5C68ED4D}"/>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8216D783-A0B4-4A9C-8902-1C6E58CCF228}"/>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738B8417-2C14-4A2A-83A5-358769630C8D}"/>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649F5CFB-3BF8-411A-A492-B7DC87F93F73}"/>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74930</xdr:rowOff>
    </xdr:from>
    <xdr:to>
      <xdr:col>116</xdr:col>
      <xdr:colOff>114300</xdr:colOff>
      <xdr:row>62</xdr:row>
      <xdr:rowOff>5080</xdr:rowOff>
    </xdr:to>
    <xdr:sp macro="" textlink="">
      <xdr:nvSpPr>
        <xdr:cNvPr id="492" name="楕円 491">
          <a:extLst>
            <a:ext uri="{FF2B5EF4-FFF2-40B4-BE49-F238E27FC236}">
              <a16:creationId xmlns:a16="http://schemas.microsoft.com/office/drawing/2014/main" id="{B93B07B1-B821-4C9E-9623-540F903D95A8}"/>
            </a:ext>
          </a:extLst>
        </xdr:cNvPr>
        <xdr:cNvSpPr/>
      </xdr:nvSpPr>
      <xdr:spPr>
        <a:xfrm>
          <a:off x="19458940" y="10300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97807</xdr:rowOff>
    </xdr:from>
    <xdr:ext cx="469744" cy="259045"/>
    <xdr:sp macro="" textlink="">
      <xdr:nvSpPr>
        <xdr:cNvPr id="493" name="【保健センター・保健所】&#10;一人当たり面積該当値テキスト">
          <a:extLst>
            <a:ext uri="{FF2B5EF4-FFF2-40B4-BE49-F238E27FC236}">
              <a16:creationId xmlns:a16="http://schemas.microsoft.com/office/drawing/2014/main" id="{FFF7A3ED-B158-4B2C-883A-4F1E07B6939E}"/>
            </a:ext>
          </a:extLst>
        </xdr:cNvPr>
        <xdr:cNvSpPr txBox="1"/>
      </xdr:nvSpPr>
      <xdr:spPr>
        <a:xfrm>
          <a:off x="19547840"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82550</xdr:rowOff>
    </xdr:from>
    <xdr:to>
      <xdr:col>112</xdr:col>
      <xdr:colOff>38100</xdr:colOff>
      <xdr:row>62</xdr:row>
      <xdr:rowOff>12700</xdr:rowOff>
    </xdr:to>
    <xdr:sp macro="" textlink="">
      <xdr:nvSpPr>
        <xdr:cNvPr id="494" name="楕円 493">
          <a:extLst>
            <a:ext uri="{FF2B5EF4-FFF2-40B4-BE49-F238E27FC236}">
              <a16:creationId xmlns:a16="http://schemas.microsoft.com/office/drawing/2014/main" id="{092FC36E-90F0-4524-86FD-E972549F5317}"/>
            </a:ext>
          </a:extLst>
        </xdr:cNvPr>
        <xdr:cNvSpPr/>
      </xdr:nvSpPr>
      <xdr:spPr>
        <a:xfrm>
          <a:off x="18735040" y="10308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125730</xdr:rowOff>
    </xdr:from>
    <xdr:to>
      <xdr:col>116</xdr:col>
      <xdr:colOff>63500</xdr:colOff>
      <xdr:row>61</xdr:row>
      <xdr:rowOff>133350</xdr:rowOff>
    </xdr:to>
    <xdr:cxnSp macro="">
      <xdr:nvCxnSpPr>
        <xdr:cNvPr id="495" name="直線コネクタ 494">
          <a:extLst>
            <a:ext uri="{FF2B5EF4-FFF2-40B4-BE49-F238E27FC236}">
              <a16:creationId xmlns:a16="http://schemas.microsoft.com/office/drawing/2014/main" id="{730BB4EB-3507-4C5F-8A91-EB0D3E9A51F6}"/>
            </a:ext>
          </a:extLst>
        </xdr:cNvPr>
        <xdr:cNvCxnSpPr/>
      </xdr:nvCxnSpPr>
      <xdr:spPr>
        <a:xfrm flipV="1">
          <a:off x="18778220" y="1035177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90170</xdr:rowOff>
    </xdr:from>
    <xdr:to>
      <xdr:col>107</xdr:col>
      <xdr:colOff>101600</xdr:colOff>
      <xdr:row>62</xdr:row>
      <xdr:rowOff>20320</xdr:rowOff>
    </xdr:to>
    <xdr:sp macro="" textlink="">
      <xdr:nvSpPr>
        <xdr:cNvPr id="496" name="楕円 495">
          <a:extLst>
            <a:ext uri="{FF2B5EF4-FFF2-40B4-BE49-F238E27FC236}">
              <a16:creationId xmlns:a16="http://schemas.microsoft.com/office/drawing/2014/main" id="{01E37E48-9AC3-42AD-8C2F-329A2319F45C}"/>
            </a:ext>
          </a:extLst>
        </xdr:cNvPr>
        <xdr:cNvSpPr/>
      </xdr:nvSpPr>
      <xdr:spPr>
        <a:xfrm>
          <a:off x="17937480" y="10316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133350</xdr:rowOff>
    </xdr:from>
    <xdr:to>
      <xdr:col>111</xdr:col>
      <xdr:colOff>177800</xdr:colOff>
      <xdr:row>61</xdr:row>
      <xdr:rowOff>140970</xdr:rowOff>
    </xdr:to>
    <xdr:cxnSp macro="">
      <xdr:nvCxnSpPr>
        <xdr:cNvPr id="497" name="直線コネクタ 496">
          <a:extLst>
            <a:ext uri="{FF2B5EF4-FFF2-40B4-BE49-F238E27FC236}">
              <a16:creationId xmlns:a16="http://schemas.microsoft.com/office/drawing/2014/main" id="{77488EC7-5569-4B64-A94C-50CD76320916}"/>
            </a:ext>
          </a:extLst>
        </xdr:cNvPr>
        <xdr:cNvCxnSpPr/>
      </xdr:nvCxnSpPr>
      <xdr:spPr>
        <a:xfrm flipV="1">
          <a:off x="17988280" y="1035939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101600</xdr:rowOff>
    </xdr:from>
    <xdr:to>
      <xdr:col>102</xdr:col>
      <xdr:colOff>165100</xdr:colOff>
      <xdr:row>62</xdr:row>
      <xdr:rowOff>31750</xdr:rowOff>
    </xdr:to>
    <xdr:sp macro="" textlink="">
      <xdr:nvSpPr>
        <xdr:cNvPr id="498" name="楕円 497">
          <a:extLst>
            <a:ext uri="{FF2B5EF4-FFF2-40B4-BE49-F238E27FC236}">
              <a16:creationId xmlns:a16="http://schemas.microsoft.com/office/drawing/2014/main" id="{CFEDD46C-FD1A-46DA-A2F6-50DB851E79E2}"/>
            </a:ext>
          </a:extLst>
        </xdr:cNvPr>
        <xdr:cNvSpPr/>
      </xdr:nvSpPr>
      <xdr:spPr>
        <a:xfrm>
          <a:off x="17162780" y="10327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140970</xdr:rowOff>
    </xdr:from>
    <xdr:to>
      <xdr:col>107</xdr:col>
      <xdr:colOff>50800</xdr:colOff>
      <xdr:row>61</xdr:row>
      <xdr:rowOff>152400</xdr:rowOff>
    </xdr:to>
    <xdr:cxnSp macro="">
      <xdr:nvCxnSpPr>
        <xdr:cNvPr id="499" name="直線コネクタ 498">
          <a:extLst>
            <a:ext uri="{FF2B5EF4-FFF2-40B4-BE49-F238E27FC236}">
              <a16:creationId xmlns:a16="http://schemas.microsoft.com/office/drawing/2014/main" id="{5A570CCE-2A12-4737-A91D-ACC19BC41CFF}"/>
            </a:ext>
          </a:extLst>
        </xdr:cNvPr>
        <xdr:cNvCxnSpPr/>
      </xdr:nvCxnSpPr>
      <xdr:spPr>
        <a:xfrm flipV="1">
          <a:off x="17213580" y="1036701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137177</xdr:rowOff>
    </xdr:from>
    <xdr:ext cx="469744" cy="259045"/>
    <xdr:sp macro="" textlink="">
      <xdr:nvSpPr>
        <xdr:cNvPr id="500" name="n_1aveValue【保健センター・保健所】&#10;一人当たり面積">
          <a:extLst>
            <a:ext uri="{FF2B5EF4-FFF2-40B4-BE49-F238E27FC236}">
              <a16:creationId xmlns:a16="http://schemas.microsoft.com/office/drawing/2014/main" id="{9EC833A4-E2AE-40FD-9D9A-A97825810596}"/>
            </a:ext>
          </a:extLst>
        </xdr:cNvPr>
        <xdr:cNvSpPr txBox="1"/>
      </xdr:nvSpPr>
      <xdr:spPr>
        <a:xfrm>
          <a:off x="185611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152417</xdr:rowOff>
    </xdr:from>
    <xdr:ext cx="469744" cy="259045"/>
    <xdr:sp macro="" textlink="">
      <xdr:nvSpPr>
        <xdr:cNvPr id="501" name="n_2aveValue【保健センター・保健所】&#10;一人当たり面積">
          <a:extLst>
            <a:ext uri="{FF2B5EF4-FFF2-40B4-BE49-F238E27FC236}">
              <a16:creationId xmlns:a16="http://schemas.microsoft.com/office/drawing/2014/main" id="{EB985F2C-D0C6-4045-8D69-700120CA70FE}"/>
            </a:ext>
          </a:extLst>
        </xdr:cNvPr>
        <xdr:cNvSpPr txBox="1"/>
      </xdr:nvSpPr>
      <xdr:spPr>
        <a:xfrm>
          <a:off x="1777626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34307</xdr:rowOff>
    </xdr:from>
    <xdr:ext cx="469744" cy="259045"/>
    <xdr:sp macro="" textlink="">
      <xdr:nvSpPr>
        <xdr:cNvPr id="502" name="n_3aveValue【保健センター・保健所】&#10;一人当たり面積">
          <a:extLst>
            <a:ext uri="{FF2B5EF4-FFF2-40B4-BE49-F238E27FC236}">
              <a16:creationId xmlns:a16="http://schemas.microsoft.com/office/drawing/2014/main" id="{2F49B60D-B9C4-4170-AD15-B8FEE9F43B8C}"/>
            </a:ext>
          </a:extLst>
        </xdr:cNvPr>
        <xdr:cNvSpPr txBox="1"/>
      </xdr:nvSpPr>
      <xdr:spPr>
        <a:xfrm>
          <a:off x="1700156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44467</xdr:rowOff>
    </xdr:from>
    <xdr:ext cx="469744" cy="259045"/>
    <xdr:sp macro="" textlink="">
      <xdr:nvSpPr>
        <xdr:cNvPr id="503" name="n_4aveValue【保健センター・保健所】&#10;一人当たり面積">
          <a:extLst>
            <a:ext uri="{FF2B5EF4-FFF2-40B4-BE49-F238E27FC236}">
              <a16:creationId xmlns:a16="http://schemas.microsoft.com/office/drawing/2014/main" id="{020DC98F-DE94-4F1D-B937-06CC99C5D3AD}"/>
            </a:ext>
          </a:extLst>
        </xdr:cNvPr>
        <xdr:cNvSpPr txBox="1"/>
      </xdr:nvSpPr>
      <xdr:spPr>
        <a:xfrm>
          <a:off x="1622686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29227</xdr:rowOff>
    </xdr:from>
    <xdr:ext cx="469744" cy="259045"/>
    <xdr:sp macro="" textlink="">
      <xdr:nvSpPr>
        <xdr:cNvPr id="504" name="n_1mainValue【保健センター・保健所】&#10;一人当たり面積">
          <a:extLst>
            <a:ext uri="{FF2B5EF4-FFF2-40B4-BE49-F238E27FC236}">
              <a16:creationId xmlns:a16="http://schemas.microsoft.com/office/drawing/2014/main" id="{AED6B5EE-3543-4467-BDB5-3612D5E2CA27}"/>
            </a:ext>
          </a:extLst>
        </xdr:cNvPr>
        <xdr:cNvSpPr txBox="1"/>
      </xdr:nvSpPr>
      <xdr:spPr>
        <a:xfrm>
          <a:off x="185611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36847</xdr:rowOff>
    </xdr:from>
    <xdr:ext cx="469744" cy="259045"/>
    <xdr:sp macro="" textlink="">
      <xdr:nvSpPr>
        <xdr:cNvPr id="505" name="n_2mainValue【保健センター・保健所】&#10;一人当たり面積">
          <a:extLst>
            <a:ext uri="{FF2B5EF4-FFF2-40B4-BE49-F238E27FC236}">
              <a16:creationId xmlns:a16="http://schemas.microsoft.com/office/drawing/2014/main" id="{420AC242-6B55-41D3-BD37-9D61E30DEC7E}"/>
            </a:ext>
          </a:extLst>
        </xdr:cNvPr>
        <xdr:cNvSpPr txBox="1"/>
      </xdr:nvSpPr>
      <xdr:spPr>
        <a:xfrm>
          <a:off x="1777626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48277</xdr:rowOff>
    </xdr:from>
    <xdr:ext cx="469744" cy="259045"/>
    <xdr:sp macro="" textlink="">
      <xdr:nvSpPr>
        <xdr:cNvPr id="506" name="n_3mainValue【保健センター・保健所】&#10;一人当たり面積">
          <a:extLst>
            <a:ext uri="{FF2B5EF4-FFF2-40B4-BE49-F238E27FC236}">
              <a16:creationId xmlns:a16="http://schemas.microsoft.com/office/drawing/2014/main" id="{E23E914D-79CA-4B15-98C9-20739721AEDA}"/>
            </a:ext>
          </a:extLst>
        </xdr:cNvPr>
        <xdr:cNvSpPr txBox="1"/>
      </xdr:nvSpPr>
      <xdr:spPr>
        <a:xfrm>
          <a:off x="1700156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7" name="正方形/長方形 506">
          <a:extLst>
            <a:ext uri="{FF2B5EF4-FFF2-40B4-BE49-F238E27FC236}">
              <a16:creationId xmlns:a16="http://schemas.microsoft.com/office/drawing/2014/main" id="{D4FA8766-EE48-41F7-8A9A-B206731B2B64}"/>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8" name="正方形/長方形 507">
          <a:extLst>
            <a:ext uri="{FF2B5EF4-FFF2-40B4-BE49-F238E27FC236}">
              <a16:creationId xmlns:a16="http://schemas.microsoft.com/office/drawing/2014/main" id="{54938E31-4B02-4DF8-AB9A-CB07CB139232}"/>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9" name="正方形/長方形 508">
          <a:extLst>
            <a:ext uri="{FF2B5EF4-FFF2-40B4-BE49-F238E27FC236}">
              <a16:creationId xmlns:a16="http://schemas.microsoft.com/office/drawing/2014/main" id="{054396E9-13C8-4C32-8507-20A71095CB44}"/>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0" name="正方形/長方形 509">
          <a:extLst>
            <a:ext uri="{FF2B5EF4-FFF2-40B4-BE49-F238E27FC236}">
              <a16:creationId xmlns:a16="http://schemas.microsoft.com/office/drawing/2014/main" id="{C822D507-47E1-407E-9844-C14E037015F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1" name="正方形/長方形 510">
          <a:extLst>
            <a:ext uri="{FF2B5EF4-FFF2-40B4-BE49-F238E27FC236}">
              <a16:creationId xmlns:a16="http://schemas.microsoft.com/office/drawing/2014/main" id="{7D909B20-CD2B-4985-A430-7989CF0972AC}"/>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2" name="正方形/長方形 511">
          <a:extLst>
            <a:ext uri="{FF2B5EF4-FFF2-40B4-BE49-F238E27FC236}">
              <a16:creationId xmlns:a16="http://schemas.microsoft.com/office/drawing/2014/main" id="{6487FCF3-2469-44B7-B2DF-3F0C3754FE63}"/>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3" name="正方形/長方形 512">
          <a:extLst>
            <a:ext uri="{FF2B5EF4-FFF2-40B4-BE49-F238E27FC236}">
              <a16:creationId xmlns:a16="http://schemas.microsoft.com/office/drawing/2014/main" id="{758F3574-C1DD-489E-8F83-67FB5C6E416E}"/>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4" name="正方形/長方形 513">
          <a:extLst>
            <a:ext uri="{FF2B5EF4-FFF2-40B4-BE49-F238E27FC236}">
              <a16:creationId xmlns:a16="http://schemas.microsoft.com/office/drawing/2014/main" id="{B3DB45E0-DD96-443D-BFA7-081945153023}"/>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5" name="テキスト ボックス 514">
          <a:extLst>
            <a:ext uri="{FF2B5EF4-FFF2-40B4-BE49-F238E27FC236}">
              <a16:creationId xmlns:a16="http://schemas.microsoft.com/office/drawing/2014/main" id="{CFEB9C7A-5520-4629-9245-8E4826E5044A}"/>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6" name="直線コネクタ 515">
          <a:extLst>
            <a:ext uri="{FF2B5EF4-FFF2-40B4-BE49-F238E27FC236}">
              <a16:creationId xmlns:a16="http://schemas.microsoft.com/office/drawing/2014/main" id="{2AB54E29-FDA7-4129-8FF9-C8EFEE441332}"/>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7" name="テキスト ボックス 516">
          <a:extLst>
            <a:ext uri="{FF2B5EF4-FFF2-40B4-BE49-F238E27FC236}">
              <a16:creationId xmlns:a16="http://schemas.microsoft.com/office/drawing/2014/main" id="{B754AF7D-ECCC-4D68-8F5C-54DF8E00B34E}"/>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8" name="直線コネクタ 517">
          <a:extLst>
            <a:ext uri="{FF2B5EF4-FFF2-40B4-BE49-F238E27FC236}">
              <a16:creationId xmlns:a16="http://schemas.microsoft.com/office/drawing/2014/main" id="{B6AC06A8-7C1D-4C5F-A947-87E4D55B7C13}"/>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9" name="テキスト ボックス 518">
          <a:extLst>
            <a:ext uri="{FF2B5EF4-FFF2-40B4-BE49-F238E27FC236}">
              <a16:creationId xmlns:a16="http://schemas.microsoft.com/office/drawing/2014/main" id="{70C015BB-6A04-45D1-A23E-0F44EB307AD2}"/>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0" name="直線コネクタ 519">
          <a:extLst>
            <a:ext uri="{FF2B5EF4-FFF2-40B4-BE49-F238E27FC236}">
              <a16:creationId xmlns:a16="http://schemas.microsoft.com/office/drawing/2014/main" id="{EFB768E9-218F-41EF-AF95-4701AED104C6}"/>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1" name="テキスト ボックス 520">
          <a:extLst>
            <a:ext uri="{FF2B5EF4-FFF2-40B4-BE49-F238E27FC236}">
              <a16:creationId xmlns:a16="http://schemas.microsoft.com/office/drawing/2014/main" id="{E8BFD2B6-F893-4F82-B7E7-2AAB20B4EB0F}"/>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2" name="直線コネクタ 521">
          <a:extLst>
            <a:ext uri="{FF2B5EF4-FFF2-40B4-BE49-F238E27FC236}">
              <a16:creationId xmlns:a16="http://schemas.microsoft.com/office/drawing/2014/main" id="{0501D319-627C-4431-BA68-83281505002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3" name="テキスト ボックス 522">
          <a:extLst>
            <a:ext uri="{FF2B5EF4-FFF2-40B4-BE49-F238E27FC236}">
              <a16:creationId xmlns:a16="http://schemas.microsoft.com/office/drawing/2014/main" id="{0EBB01E2-E7C1-4738-A2B5-28959E9ED94C}"/>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4" name="直線コネクタ 523">
          <a:extLst>
            <a:ext uri="{FF2B5EF4-FFF2-40B4-BE49-F238E27FC236}">
              <a16:creationId xmlns:a16="http://schemas.microsoft.com/office/drawing/2014/main" id="{F40FC606-75D8-4478-BB93-22B262492AAF}"/>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5" name="テキスト ボックス 524">
          <a:extLst>
            <a:ext uri="{FF2B5EF4-FFF2-40B4-BE49-F238E27FC236}">
              <a16:creationId xmlns:a16="http://schemas.microsoft.com/office/drawing/2014/main" id="{658004D4-14FD-49FF-B1DF-6F78DCF45405}"/>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6" name="直線コネクタ 525">
          <a:extLst>
            <a:ext uri="{FF2B5EF4-FFF2-40B4-BE49-F238E27FC236}">
              <a16:creationId xmlns:a16="http://schemas.microsoft.com/office/drawing/2014/main" id="{DAC7B164-648F-4248-8E9C-CAF0AE968812}"/>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7" name="テキスト ボックス 526">
          <a:extLst>
            <a:ext uri="{FF2B5EF4-FFF2-40B4-BE49-F238E27FC236}">
              <a16:creationId xmlns:a16="http://schemas.microsoft.com/office/drawing/2014/main" id="{3729FDF3-E2B5-46D7-A04E-47EB355A496F}"/>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8" name="直線コネクタ 527">
          <a:extLst>
            <a:ext uri="{FF2B5EF4-FFF2-40B4-BE49-F238E27FC236}">
              <a16:creationId xmlns:a16="http://schemas.microsoft.com/office/drawing/2014/main" id="{C7CE7498-5190-4D29-AE1B-A7ED11CF83EA}"/>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9" name="テキスト ボックス 528">
          <a:extLst>
            <a:ext uri="{FF2B5EF4-FFF2-40B4-BE49-F238E27FC236}">
              <a16:creationId xmlns:a16="http://schemas.microsoft.com/office/drawing/2014/main" id="{D39E793B-9C6C-4F5B-A992-35A25C4640B7}"/>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0" name="【消防施設】&#10;有形固定資産減価償却率グラフ枠">
          <a:extLst>
            <a:ext uri="{FF2B5EF4-FFF2-40B4-BE49-F238E27FC236}">
              <a16:creationId xmlns:a16="http://schemas.microsoft.com/office/drawing/2014/main" id="{BEFA1056-BDC5-45E9-A05A-2F599535F6EE}"/>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531" name="直線コネクタ 530">
          <a:extLst>
            <a:ext uri="{FF2B5EF4-FFF2-40B4-BE49-F238E27FC236}">
              <a16:creationId xmlns:a16="http://schemas.microsoft.com/office/drawing/2014/main" id="{81741274-8EB8-442A-B7B6-EC839615C78F}"/>
            </a:ext>
          </a:extLst>
        </xdr:cNvPr>
        <xdr:cNvCxnSpPr/>
      </xdr:nvCxnSpPr>
      <xdr:spPr>
        <a:xfrm flipV="1">
          <a:off x="14375764" y="1304163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532" name="【消防施設】&#10;有形固定資産減価償却率最小値テキスト">
          <a:extLst>
            <a:ext uri="{FF2B5EF4-FFF2-40B4-BE49-F238E27FC236}">
              <a16:creationId xmlns:a16="http://schemas.microsoft.com/office/drawing/2014/main" id="{F2AB49FE-944A-481D-9FFD-24C8C6A67D4A}"/>
            </a:ext>
          </a:extLst>
        </xdr:cNvPr>
        <xdr:cNvSpPr txBox="1"/>
      </xdr:nvSpPr>
      <xdr:spPr>
        <a:xfrm>
          <a:off x="14414500" y="144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533" name="直線コネクタ 532">
          <a:extLst>
            <a:ext uri="{FF2B5EF4-FFF2-40B4-BE49-F238E27FC236}">
              <a16:creationId xmlns:a16="http://schemas.microsoft.com/office/drawing/2014/main" id="{E01047FF-E922-479B-B05B-6615678D79B5}"/>
            </a:ext>
          </a:extLst>
        </xdr:cNvPr>
        <xdr:cNvCxnSpPr/>
      </xdr:nvCxnSpPr>
      <xdr:spPr>
        <a:xfrm>
          <a:off x="14287500" y="14464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534" name="【消防施設】&#10;有形固定資産減価償却率最大値テキスト">
          <a:extLst>
            <a:ext uri="{FF2B5EF4-FFF2-40B4-BE49-F238E27FC236}">
              <a16:creationId xmlns:a16="http://schemas.microsoft.com/office/drawing/2014/main" id="{9B2FA828-0841-47CD-B696-7ACF230DA751}"/>
            </a:ext>
          </a:extLst>
        </xdr:cNvPr>
        <xdr:cNvSpPr txBox="1"/>
      </xdr:nvSpPr>
      <xdr:spPr>
        <a:xfrm>
          <a:off x="14414500" y="1282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35" name="直線コネクタ 534">
          <a:extLst>
            <a:ext uri="{FF2B5EF4-FFF2-40B4-BE49-F238E27FC236}">
              <a16:creationId xmlns:a16="http://schemas.microsoft.com/office/drawing/2014/main" id="{3697AC37-5AAD-4FBC-B966-06F54C22DB97}"/>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536" name="【消防施設】&#10;有形固定資産減価償却率平均値テキスト">
          <a:extLst>
            <a:ext uri="{FF2B5EF4-FFF2-40B4-BE49-F238E27FC236}">
              <a16:creationId xmlns:a16="http://schemas.microsoft.com/office/drawing/2014/main" id="{1A4923FF-82D3-4605-86A1-A0DDFD0112EC}"/>
            </a:ext>
          </a:extLst>
        </xdr:cNvPr>
        <xdr:cNvSpPr txBox="1"/>
      </xdr:nvSpPr>
      <xdr:spPr>
        <a:xfrm>
          <a:off x="14414500" y="135852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537" name="フローチャート: 判断 536">
          <a:extLst>
            <a:ext uri="{FF2B5EF4-FFF2-40B4-BE49-F238E27FC236}">
              <a16:creationId xmlns:a16="http://schemas.microsoft.com/office/drawing/2014/main" id="{C7DD9BCC-25E9-4C52-80A0-0C213618C296}"/>
            </a:ext>
          </a:extLst>
        </xdr:cNvPr>
        <xdr:cNvSpPr/>
      </xdr:nvSpPr>
      <xdr:spPr>
        <a:xfrm>
          <a:off x="14325600" y="137337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168275</xdr:rowOff>
    </xdr:from>
    <xdr:to>
      <xdr:col>81</xdr:col>
      <xdr:colOff>101600</xdr:colOff>
      <xdr:row>82</xdr:row>
      <xdr:rowOff>98425</xdr:rowOff>
    </xdr:to>
    <xdr:sp macro="" textlink="">
      <xdr:nvSpPr>
        <xdr:cNvPr id="538" name="フローチャート: 判断 537">
          <a:extLst>
            <a:ext uri="{FF2B5EF4-FFF2-40B4-BE49-F238E27FC236}">
              <a16:creationId xmlns:a16="http://schemas.microsoft.com/office/drawing/2014/main" id="{B6158B91-B77D-4481-AA5E-FF497FAB7D02}"/>
            </a:ext>
          </a:extLst>
        </xdr:cNvPr>
        <xdr:cNvSpPr/>
      </xdr:nvSpPr>
      <xdr:spPr>
        <a:xfrm>
          <a:off x="13578840" y="1374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164464</xdr:rowOff>
    </xdr:from>
    <xdr:to>
      <xdr:col>76</xdr:col>
      <xdr:colOff>165100</xdr:colOff>
      <xdr:row>82</xdr:row>
      <xdr:rowOff>94614</xdr:rowOff>
    </xdr:to>
    <xdr:sp macro="" textlink="">
      <xdr:nvSpPr>
        <xdr:cNvPr id="539" name="フローチャート: 判断 538">
          <a:extLst>
            <a:ext uri="{FF2B5EF4-FFF2-40B4-BE49-F238E27FC236}">
              <a16:creationId xmlns:a16="http://schemas.microsoft.com/office/drawing/2014/main" id="{60363268-072F-4D97-8638-DDA4801D5B2E}"/>
            </a:ext>
          </a:extLst>
        </xdr:cNvPr>
        <xdr:cNvSpPr/>
      </xdr:nvSpPr>
      <xdr:spPr>
        <a:xfrm>
          <a:off x="12804140" y="13743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107314</xdr:rowOff>
    </xdr:from>
    <xdr:to>
      <xdr:col>72</xdr:col>
      <xdr:colOff>38100</xdr:colOff>
      <xdr:row>82</xdr:row>
      <xdr:rowOff>37464</xdr:rowOff>
    </xdr:to>
    <xdr:sp macro="" textlink="">
      <xdr:nvSpPr>
        <xdr:cNvPr id="540" name="フローチャート: 判断 539">
          <a:extLst>
            <a:ext uri="{FF2B5EF4-FFF2-40B4-BE49-F238E27FC236}">
              <a16:creationId xmlns:a16="http://schemas.microsoft.com/office/drawing/2014/main" id="{A6AE0D77-68F3-4880-BE6D-9ACC6A68799D}"/>
            </a:ext>
          </a:extLst>
        </xdr:cNvPr>
        <xdr:cNvSpPr/>
      </xdr:nvSpPr>
      <xdr:spPr>
        <a:xfrm>
          <a:off x="12029440" y="136861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61595</xdr:rowOff>
    </xdr:from>
    <xdr:to>
      <xdr:col>67</xdr:col>
      <xdr:colOff>101600</xdr:colOff>
      <xdr:row>81</xdr:row>
      <xdr:rowOff>163195</xdr:rowOff>
    </xdr:to>
    <xdr:sp macro="" textlink="">
      <xdr:nvSpPr>
        <xdr:cNvPr id="541" name="フローチャート: 判断 540">
          <a:extLst>
            <a:ext uri="{FF2B5EF4-FFF2-40B4-BE49-F238E27FC236}">
              <a16:creationId xmlns:a16="http://schemas.microsoft.com/office/drawing/2014/main" id="{C3DACC69-EC7F-4BAE-A0C1-C7C91CE2C910}"/>
            </a:ext>
          </a:extLst>
        </xdr:cNvPr>
        <xdr:cNvSpPr/>
      </xdr:nvSpPr>
      <xdr:spPr>
        <a:xfrm>
          <a:off x="11231880" y="1364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C21175A2-B5D3-4A0B-8840-D5BD74354BF6}"/>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01CFAE5C-C4A3-4FBF-85FD-9E9154D6F4ED}"/>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51C91354-1130-4EC2-AC71-210FAE81C957}"/>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BCC75363-C3B3-46F9-ACF9-CA929489CCA6}"/>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1AD5429E-0380-4316-BE06-263E85B087EC}"/>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xdr:rowOff>
    </xdr:from>
    <xdr:to>
      <xdr:col>85</xdr:col>
      <xdr:colOff>177800</xdr:colOff>
      <xdr:row>83</xdr:row>
      <xdr:rowOff>117475</xdr:rowOff>
    </xdr:to>
    <xdr:sp macro="" textlink="">
      <xdr:nvSpPr>
        <xdr:cNvPr id="547" name="楕円 546">
          <a:extLst>
            <a:ext uri="{FF2B5EF4-FFF2-40B4-BE49-F238E27FC236}">
              <a16:creationId xmlns:a16="http://schemas.microsoft.com/office/drawing/2014/main" id="{16C6C7FA-EF07-45B1-B1CB-7D4444BDD301}"/>
            </a:ext>
          </a:extLst>
        </xdr:cNvPr>
        <xdr:cNvSpPr/>
      </xdr:nvSpPr>
      <xdr:spPr>
        <a:xfrm>
          <a:off x="14325600" y="1392999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165752</xdr:rowOff>
    </xdr:from>
    <xdr:ext cx="405111" cy="259045"/>
    <xdr:sp macro="" textlink="">
      <xdr:nvSpPr>
        <xdr:cNvPr id="548" name="【消防施設】&#10;有形固定資産減価償却率該当値テキスト">
          <a:extLst>
            <a:ext uri="{FF2B5EF4-FFF2-40B4-BE49-F238E27FC236}">
              <a16:creationId xmlns:a16="http://schemas.microsoft.com/office/drawing/2014/main" id="{FF516DFE-75FA-4F65-A63F-8561DE459C3D}"/>
            </a:ext>
          </a:extLst>
        </xdr:cNvPr>
        <xdr:cNvSpPr txBox="1"/>
      </xdr:nvSpPr>
      <xdr:spPr>
        <a:xfrm>
          <a:off x="14414500" y="1391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170180</xdr:rowOff>
    </xdr:from>
    <xdr:to>
      <xdr:col>81</xdr:col>
      <xdr:colOff>101600</xdr:colOff>
      <xdr:row>83</xdr:row>
      <xdr:rowOff>100330</xdr:rowOff>
    </xdr:to>
    <xdr:sp macro="" textlink="">
      <xdr:nvSpPr>
        <xdr:cNvPr id="549" name="楕円 548">
          <a:extLst>
            <a:ext uri="{FF2B5EF4-FFF2-40B4-BE49-F238E27FC236}">
              <a16:creationId xmlns:a16="http://schemas.microsoft.com/office/drawing/2014/main" id="{A02DFC43-103A-4DDC-B4AB-4671CE30A062}"/>
            </a:ext>
          </a:extLst>
        </xdr:cNvPr>
        <xdr:cNvSpPr/>
      </xdr:nvSpPr>
      <xdr:spPr>
        <a:xfrm>
          <a:off x="13578840" y="13916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49530</xdr:rowOff>
    </xdr:from>
    <xdr:to>
      <xdr:col>85</xdr:col>
      <xdr:colOff>127000</xdr:colOff>
      <xdr:row>83</xdr:row>
      <xdr:rowOff>66675</xdr:rowOff>
    </xdr:to>
    <xdr:cxnSp macro="">
      <xdr:nvCxnSpPr>
        <xdr:cNvPr id="550" name="直線コネクタ 549">
          <a:extLst>
            <a:ext uri="{FF2B5EF4-FFF2-40B4-BE49-F238E27FC236}">
              <a16:creationId xmlns:a16="http://schemas.microsoft.com/office/drawing/2014/main" id="{735E850B-0ED3-41F8-8499-0A9EF8132230}"/>
            </a:ext>
          </a:extLst>
        </xdr:cNvPr>
        <xdr:cNvCxnSpPr/>
      </xdr:nvCxnSpPr>
      <xdr:spPr>
        <a:xfrm>
          <a:off x="13629640" y="13963650"/>
          <a:ext cx="74676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141605</xdr:rowOff>
    </xdr:from>
    <xdr:to>
      <xdr:col>76</xdr:col>
      <xdr:colOff>165100</xdr:colOff>
      <xdr:row>83</xdr:row>
      <xdr:rowOff>71755</xdr:rowOff>
    </xdr:to>
    <xdr:sp macro="" textlink="">
      <xdr:nvSpPr>
        <xdr:cNvPr id="551" name="楕円 550">
          <a:extLst>
            <a:ext uri="{FF2B5EF4-FFF2-40B4-BE49-F238E27FC236}">
              <a16:creationId xmlns:a16="http://schemas.microsoft.com/office/drawing/2014/main" id="{E3AF3FFD-C0DA-4A1E-BB60-2636C8273D0C}"/>
            </a:ext>
          </a:extLst>
        </xdr:cNvPr>
        <xdr:cNvSpPr/>
      </xdr:nvSpPr>
      <xdr:spPr>
        <a:xfrm>
          <a:off x="12804140" y="13888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20955</xdr:rowOff>
    </xdr:from>
    <xdr:to>
      <xdr:col>81</xdr:col>
      <xdr:colOff>50800</xdr:colOff>
      <xdr:row>83</xdr:row>
      <xdr:rowOff>49530</xdr:rowOff>
    </xdr:to>
    <xdr:cxnSp macro="">
      <xdr:nvCxnSpPr>
        <xdr:cNvPr id="552" name="直線コネクタ 551">
          <a:extLst>
            <a:ext uri="{FF2B5EF4-FFF2-40B4-BE49-F238E27FC236}">
              <a16:creationId xmlns:a16="http://schemas.microsoft.com/office/drawing/2014/main" id="{49606741-853D-4FB9-83FD-5C63015CCFC3}"/>
            </a:ext>
          </a:extLst>
        </xdr:cNvPr>
        <xdr:cNvCxnSpPr/>
      </xdr:nvCxnSpPr>
      <xdr:spPr>
        <a:xfrm>
          <a:off x="12854940" y="1393507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116839</xdr:rowOff>
    </xdr:from>
    <xdr:to>
      <xdr:col>72</xdr:col>
      <xdr:colOff>38100</xdr:colOff>
      <xdr:row>83</xdr:row>
      <xdr:rowOff>46989</xdr:rowOff>
    </xdr:to>
    <xdr:sp macro="" textlink="">
      <xdr:nvSpPr>
        <xdr:cNvPr id="553" name="楕円 552">
          <a:extLst>
            <a:ext uri="{FF2B5EF4-FFF2-40B4-BE49-F238E27FC236}">
              <a16:creationId xmlns:a16="http://schemas.microsoft.com/office/drawing/2014/main" id="{33689CDC-B889-4DB9-A11B-D139D5B6DC58}"/>
            </a:ext>
          </a:extLst>
        </xdr:cNvPr>
        <xdr:cNvSpPr/>
      </xdr:nvSpPr>
      <xdr:spPr>
        <a:xfrm>
          <a:off x="12029440" y="138633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167639</xdr:rowOff>
    </xdr:from>
    <xdr:to>
      <xdr:col>76</xdr:col>
      <xdr:colOff>114300</xdr:colOff>
      <xdr:row>83</xdr:row>
      <xdr:rowOff>20955</xdr:rowOff>
    </xdr:to>
    <xdr:cxnSp macro="">
      <xdr:nvCxnSpPr>
        <xdr:cNvPr id="554" name="直線コネクタ 553">
          <a:extLst>
            <a:ext uri="{FF2B5EF4-FFF2-40B4-BE49-F238E27FC236}">
              <a16:creationId xmlns:a16="http://schemas.microsoft.com/office/drawing/2014/main" id="{B681BD00-12DC-408B-BB29-BEBEB3C70BA5}"/>
            </a:ext>
          </a:extLst>
        </xdr:cNvPr>
        <xdr:cNvCxnSpPr/>
      </xdr:nvCxnSpPr>
      <xdr:spPr>
        <a:xfrm>
          <a:off x="12072620" y="13914119"/>
          <a:ext cx="78232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114952</xdr:rowOff>
    </xdr:from>
    <xdr:ext cx="405111" cy="259045"/>
    <xdr:sp macro="" textlink="">
      <xdr:nvSpPr>
        <xdr:cNvPr id="555" name="n_1aveValue【消防施設】&#10;有形固定資産減価償却率">
          <a:extLst>
            <a:ext uri="{FF2B5EF4-FFF2-40B4-BE49-F238E27FC236}">
              <a16:creationId xmlns:a16="http://schemas.microsoft.com/office/drawing/2014/main" id="{2362B1FD-D632-47B6-A7F4-2EFC07713A36}"/>
            </a:ext>
          </a:extLst>
        </xdr:cNvPr>
        <xdr:cNvSpPr txBox="1"/>
      </xdr:nvSpPr>
      <xdr:spPr>
        <a:xfrm>
          <a:off x="134372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111141</xdr:rowOff>
    </xdr:from>
    <xdr:ext cx="405111" cy="259045"/>
    <xdr:sp macro="" textlink="">
      <xdr:nvSpPr>
        <xdr:cNvPr id="556" name="n_2aveValue【消防施設】&#10;有形固定資産減価償却率">
          <a:extLst>
            <a:ext uri="{FF2B5EF4-FFF2-40B4-BE49-F238E27FC236}">
              <a16:creationId xmlns:a16="http://schemas.microsoft.com/office/drawing/2014/main" id="{3DA137E5-3583-4D0F-B8BE-D32D912BD04A}"/>
            </a:ext>
          </a:extLst>
        </xdr:cNvPr>
        <xdr:cNvSpPr txBox="1"/>
      </xdr:nvSpPr>
      <xdr:spPr>
        <a:xfrm>
          <a:off x="126752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53991</xdr:rowOff>
    </xdr:from>
    <xdr:ext cx="405111" cy="259045"/>
    <xdr:sp macro="" textlink="">
      <xdr:nvSpPr>
        <xdr:cNvPr id="557" name="n_3aveValue【消防施設】&#10;有形固定資産減価償却率">
          <a:extLst>
            <a:ext uri="{FF2B5EF4-FFF2-40B4-BE49-F238E27FC236}">
              <a16:creationId xmlns:a16="http://schemas.microsoft.com/office/drawing/2014/main" id="{D2D3D514-925E-4984-9AF4-5B19B11B618A}"/>
            </a:ext>
          </a:extLst>
        </xdr:cNvPr>
        <xdr:cNvSpPr txBox="1"/>
      </xdr:nvSpPr>
      <xdr:spPr>
        <a:xfrm>
          <a:off x="119005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8272</xdr:rowOff>
    </xdr:from>
    <xdr:ext cx="405111" cy="259045"/>
    <xdr:sp macro="" textlink="">
      <xdr:nvSpPr>
        <xdr:cNvPr id="558" name="n_4aveValue【消防施設】&#10;有形固定資産減価償却率">
          <a:extLst>
            <a:ext uri="{FF2B5EF4-FFF2-40B4-BE49-F238E27FC236}">
              <a16:creationId xmlns:a16="http://schemas.microsoft.com/office/drawing/2014/main" id="{ECBD8D31-5373-4806-96DB-6A3387846761}"/>
            </a:ext>
          </a:extLst>
        </xdr:cNvPr>
        <xdr:cNvSpPr txBox="1"/>
      </xdr:nvSpPr>
      <xdr:spPr>
        <a:xfrm>
          <a:off x="1110298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91457</xdr:rowOff>
    </xdr:from>
    <xdr:ext cx="405111" cy="259045"/>
    <xdr:sp macro="" textlink="">
      <xdr:nvSpPr>
        <xdr:cNvPr id="559" name="n_1mainValue【消防施設】&#10;有形固定資産減価償却率">
          <a:extLst>
            <a:ext uri="{FF2B5EF4-FFF2-40B4-BE49-F238E27FC236}">
              <a16:creationId xmlns:a16="http://schemas.microsoft.com/office/drawing/2014/main" id="{9B2337DA-E672-4FC2-8C0B-8D7DA5D1D37A}"/>
            </a:ext>
          </a:extLst>
        </xdr:cNvPr>
        <xdr:cNvSpPr txBox="1"/>
      </xdr:nvSpPr>
      <xdr:spPr>
        <a:xfrm>
          <a:off x="134372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62882</xdr:rowOff>
    </xdr:from>
    <xdr:ext cx="405111" cy="259045"/>
    <xdr:sp macro="" textlink="">
      <xdr:nvSpPr>
        <xdr:cNvPr id="560" name="n_2mainValue【消防施設】&#10;有形固定資産減価償却率">
          <a:extLst>
            <a:ext uri="{FF2B5EF4-FFF2-40B4-BE49-F238E27FC236}">
              <a16:creationId xmlns:a16="http://schemas.microsoft.com/office/drawing/2014/main" id="{3653041F-3D03-4DC9-B68A-1ED8064A2F4E}"/>
            </a:ext>
          </a:extLst>
        </xdr:cNvPr>
        <xdr:cNvSpPr txBox="1"/>
      </xdr:nvSpPr>
      <xdr:spPr>
        <a:xfrm>
          <a:off x="126752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38116</xdr:rowOff>
    </xdr:from>
    <xdr:ext cx="405111" cy="259045"/>
    <xdr:sp macro="" textlink="">
      <xdr:nvSpPr>
        <xdr:cNvPr id="561" name="n_3mainValue【消防施設】&#10;有形固定資産減価償却率">
          <a:extLst>
            <a:ext uri="{FF2B5EF4-FFF2-40B4-BE49-F238E27FC236}">
              <a16:creationId xmlns:a16="http://schemas.microsoft.com/office/drawing/2014/main" id="{0FD2E27E-59FE-48CC-9A82-7E5D24217E2B}"/>
            </a:ext>
          </a:extLst>
        </xdr:cNvPr>
        <xdr:cNvSpPr txBox="1"/>
      </xdr:nvSpPr>
      <xdr:spPr>
        <a:xfrm>
          <a:off x="11900544" y="13952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2" name="正方形/長方形 561">
          <a:extLst>
            <a:ext uri="{FF2B5EF4-FFF2-40B4-BE49-F238E27FC236}">
              <a16:creationId xmlns:a16="http://schemas.microsoft.com/office/drawing/2014/main" id="{98A1BB09-DB32-4858-ABE2-05495854BD79}"/>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3" name="正方形/長方形 562">
          <a:extLst>
            <a:ext uri="{FF2B5EF4-FFF2-40B4-BE49-F238E27FC236}">
              <a16:creationId xmlns:a16="http://schemas.microsoft.com/office/drawing/2014/main" id="{17C483E1-0683-467C-BC47-EE70670A891C}"/>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4" name="正方形/長方形 563">
          <a:extLst>
            <a:ext uri="{FF2B5EF4-FFF2-40B4-BE49-F238E27FC236}">
              <a16:creationId xmlns:a16="http://schemas.microsoft.com/office/drawing/2014/main" id="{87CE7879-5169-46BF-9482-3D27EDA75994}"/>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5" name="正方形/長方形 564">
          <a:extLst>
            <a:ext uri="{FF2B5EF4-FFF2-40B4-BE49-F238E27FC236}">
              <a16:creationId xmlns:a16="http://schemas.microsoft.com/office/drawing/2014/main" id="{FFBA148C-C14F-4732-83C9-C5D826C0C3D5}"/>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6" name="正方形/長方形 565">
          <a:extLst>
            <a:ext uri="{FF2B5EF4-FFF2-40B4-BE49-F238E27FC236}">
              <a16:creationId xmlns:a16="http://schemas.microsoft.com/office/drawing/2014/main" id="{9D09E39D-6B4F-47F9-85CB-1B51C30F0CBA}"/>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7" name="正方形/長方形 566">
          <a:extLst>
            <a:ext uri="{FF2B5EF4-FFF2-40B4-BE49-F238E27FC236}">
              <a16:creationId xmlns:a16="http://schemas.microsoft.com/office/drawing/2014/main" id="{7640B97F-9E75-4E91-8C13-CF74029438BE}"/>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8" name="正方形/長方形 567">
          <a:extLst>
            <a:ext uri="{FF2B5EF4-FFF2-40B4-BE49-F238E27FC236}">
              <a16:creationId xmlns:a16="http://schemas.microsoft.com/office/drawing/2014/main" id="{513EC17D-7641-429E-AF1E-015F4F9B9749}"/>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9" name="正方形/長方形 568">
          <a:extLst>
            <a:ext uri="{FF2B5EF4-FFF2-40B4-BE49-F238E27FC236}">
              <a16:creationId xmlns:a16="http://schemas.microsoft.com/office/drawing/2014/main" id="{DBCEDABD-5005-4AD8-A1A3-32645443507B}"/>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0" name="テキスト ボックス 569">
          <a:extLst>
            <a:ext uri="{FF2B5EF4-FFF2-40B4-BE49-F238E27FC236}">
              <a16:creationId xmlns:a16="http://schemas.microsoft.com/office/drawing/2014/main" id="{AAA276AA-B256-4C4F-98B9-D1FD24DCF91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1" name="直線コネクタ 570">
          <a:extLst>
            <a:ext uri="{FF2B5EF4-FFF2-40B4-BE49-F238E27FC236}">
              <a16:creationId xmlns:a16="http://schemas.microsoft.com/office/drawing/2014/main" id="{C17F5AAD-B52F-4117-B7CA-631831FEE8AF}"/>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2" name="直線コネクタ 571">
          <a:extLst>
            <a:ext uri="{FF2B5EF4-FFF2-40B4-BE49-F238E27FC236}">
              <a16:creationId xmlns:a16="http://schemas.microsoft.com/office/drawing/2014/main" id="{4CC2DE11-B2F9-4205-8454-792A06FCC0CE}"/>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3" name="テキスト ボックス 572">
          <a:extLst>
            <a:ext uri="{FF2B5EF4-FFF2-40B4-BE49-F238E27FC236}">
              <a16:creationId xmlns:a16="http://schemas.microsoft.com/office/drawing/2014/main" id="{B909767A-ADBC-4479-9735-59DE36451DD4}"/>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4" name="直線コネクタ 573">
          <a:extLst>
            <a:ext uri="{FF2B5EF4-FFF2-40B4-BE49-F238E27FC236}">
              <a16:creationId xmlns:a16="http://schemas.microsoft.com/office/drawing/2014/main" id="{9BD9BBF8-3D75-48EB-BAA2-CB62F09A678A}"/>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5" name="テキスト ボックス 574">
          <a:extLst>
            <a:ext uri="{FF2B5EF4-FFF2-40B4-BE49-F238E27FC236}">
              <a16:creationId xmlns:a16="http://schemas.microsoft.com/office/drawing/2014/main" id="{377DDE5F-9338-4549-9CF5-0BE12CEDF295}"/>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6" name="直線コネクタ 575">
          <a:extLst>
            <a:ext uri="{FF2B5EF4-FFF2-40B4-BE49-F238E27FC236}">
              <a16:creationId xmlns:a16="http://schemas.microsoft.com/office/drawing/2014/main" id="{D40B2A26-88D6-4BCE-8D82-A1DCFAE1E9A6}"/>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7" name="テキスト ボックス 576">
          <a:extLst>
            <a:ext uri="{FF2B5EF4-FFF2-40B4-BE49-F238E27FC236}">
              <a16:creationId xmlns:a16="http://schemas.microsoft.com/office/drawing/2014/main" id="{0B0E0C72-AA0C-457B-9D42-837D0009032F}"/>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8" name="直線コネクタ 577">
          <a:extLst>
            <a:ext uri="{FF2B5EF4-FFF2-40B4-BE49-F238E27FC236}">
              <a16:creationId xmlns:a16="http://schemas.microsoft.com/office/drawing/2014/main" id="{EEA42805-55AA-4213-B172-8ED26C2398C4}"/>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9" name="テキスト ボックス 578">
          <a:extLst>
            <a:ext uri="{FF2B5EF4-FFF2-40B4-BE49-F238E27FC236}">
              <a16:creationId xmlns:a16="http://schemas.microsoft.com/office/drawing/2014/main" id="{166B67FF-8300-4BDB-8154-94818267C24F}"/>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0" name="直線コネクタ 579">
          <a:extLst>
            <a:ext uri="{FF2B5EF4-FFF2-40B4-BE49-F238E27FC236}">
              <a16:creationId xmlns:a16="http://schemas.microsoft.com/office/drawing/2014/main" id="{938BBFC5-0CA9-4E24-87BE-C7BC573DF64A}"/>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1" name="テキスト ボックス 580">
          <a:extLst>
            <a:ext uri="{FF2B5EF4-FFF2-40B4-BE49-F238E27FC236}">
              <a16:creationId xmlns:a16="http://schemas.microsoft.com/office/drawing/2014/main" id="{1C4B0931-74DF-4CBD-B6EB-76FF634EE95B}"/>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2" name="直線コネクタ 581">
          <a:extLst>
            <a:ext uri="{FF2B5EF4-FFF2-40B4-BE49-F238E27FC236}">
              <a16:creationId xmlns:a16="http://schemas.microsoft.com/office/drawing/2014/main" id="{45B120B0-D2A6-4A31-B033-D21AD5B37CA3}"/>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3" name="テキスト ボックス 582">
          <a:extLst>
            <a:ext uri="{FF2B5EF4-FFF2-40B4-BE49-F238E27FC236}">
              <a16:creationId xmlns:a16="http://schemas.microsoft.com/office/drawing/2014/main" id="{3C173A97-8989-428B-A966-C42B5C304B32}"/>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4" name="直線コネクタ 583">
          <a:extLst>
            <a:ext uri="{FF2B5EF4-FFF2-40B4-BE49-F238E27FC236}">
              <a16:creationId xmlns:a16="http://schemas.microsoft.com/office/drawing/2014/main" id="{D25DABFF-798B-4F46-98C5-2262D9EDDF53}"/>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5" name="テキスト ボックス 584">
          <a:extLst>
            <a:ext uri="{FF2B5EF4-FFF2-40B4-BE49-F238E27FC236}">
              <a16:creationId xmlns:a16="http://schemas.microsoft.com/office/drawing/2014/main" id="{6006B2E9-E8CB-42D2-BEB1-C5CE24E3544C}"/>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6" name="【消防施設】&#10;一人当たり面積グラフ枠">
          <a:extLst>
            <a:ext uri="{FF2B5EF4-FFF2-40B4-BE49-F238E27FC236}">
              <a16:creationId xmlns:a16="http://schemas.microsoft.com/office/drawing/2014/main" id="{046BDA66-E8DD-413E-A6A3-E8CCD014805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587" name="直線コネクタ 586">
          <a:extLst>
            <a:ext uri="{FF2B5EF4-FFF2-40B4-BE49-F238E27FC236}">
              <a16:creationId xmlns:a16="http://schemas.microsoft.com/office/drawing/2014/main" id="{74E7D28C-4220-45EF-BB80-01C96D6CE365}"/>
            </a:ext>
          </a:extLst>
        </xdr:cNvPr>
        <xdr:cNvCxnSpPr/>
      </xdr:nvCxnSpPr>
      <xdr:spPr>
        <a:xfrm flipV="1">
          <a:off x="19509104" y="1316518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588" name="【消防施設】&#10;一人当たり面積最小値テキスト">
          <a:extLst>
            <a:ext uri="{FF2B5EF4-FFF2-40B4-BE49-F238E27FC236}">
              <a16:creationId xmlns:a16="http://schemas.microsoft.com/office/drawing/2014/main" id="{4B560CDC-BDE1-4279-B49D-E1EE9FDCC975}"/>
            </a:ext>
          </a:extLst>
        </xdr:cNvPr>
        <xdr:cNvSpPr txBox="1"/>
      </xdr:nvSpPr>
      <xdr:spPr>
        <a:xfrm>
          <a:off x="1954784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589" name="直線コネクタ 588">
          <a:extLst>
            <a:ext uri="{FF2B5EF4-FFF2-40B4-BE49-F238E27FC236}">
              <a16:creationId xmlns:a16="http://schemas.microsoft.com/office/drawing/2014/main" id="{4A78A48F-2B84-49D1-8E93-E86A1D6379B4}"/>
            </a:ext>
          </a:extLst>
        </xdr:cNvPr>
        <xdr:cNvCxnSpPr/>
      </xdr:nvCxnSpPr>
      <xdr:spPr>
        <a:xfrm>
          <a:off x="19443700" y="14566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590" name="【消防施設】&#10;一人当たり面積最大値テキスト">
          <a:extLst>
            <a:ext uri="{FF2B5EF4-FFF2-40B4-BE49-F238E27FC236}">
              <a16:creationId xmlns:a16="http://schemas.microsoft.com/office/drawing/2014/main" id="{61B07B70-4519-435A-879D-9B0861492227}"/>
            </a:ext>
          </a:extLst>
        </xdr:cNvPr>
        <xdr:cNvSpPr txBox="1"/>
      </xdr:nvSpPr>
      <xdr:spPr>
        <a:xfrm>
          <a:off x="19547840" y="1294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591" name="直線コネクタ 590">
          <a:extLst>
            <a:ext uri="{FF2B5EF4-FFF2-40B4-BE49-F238E27FC236}">
              <a16:creationId xmlns:a16="http://schemas.microsoft.com/office/drawing/2014/main" id="{1E1B97F5-2830-4066-8F2C-AD1A7B6C3B9C}"/>
            </a:ext>
          </a:extLst>
        </xdr:cNvPr>
        <xdr:cNvCxnSpPr/>
      </xdr:nvCxnSpPr>
      <xdr:spPr>
        <a:xfrm>
          <a:off x="19443700" y="13165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124114</xdr:rowOff>
    </xdr:from>
    <xdr:ext cx="469744" cy="259045"/>
    <xdr:sp macro="" textlink="">
      <xdr:nvSpPr>
        <xdr:cNvPr id="592" name="【消防施設】&#10;一人当たり面積平均値テキスト">
          <a:extLst>
            <a:ext uri="{FF2B5EF4-FFF2-40B4-BE49-F238E27FC236}">
              <a16:creationId xmlns:a16="http://schemas.microsoft.com/office/drawing/2014/main" id="{92CD967B-3B72-4AF6-AE52-7DF8FC4CD293}"/>
            </a:ext>
          </a:extLst>
        </xdr:cNvPr>
        <xdr:cNvSpPr txBox="1"/>
      </xdr:nvSpPr>
      <xdr:spPr>
        <a:xfrm>
          <a:off x="19547840" y="14373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593" name="フローチャート: 判断 592">
          <a:extLst>
            <a:ext uri="{FF2B5EF4-FFF2-40B4-BE49-F238E27FC236}">
              <a16:creationId xmlns:a16="http://schemas.microsoft.com/office/drawing/2014/main" id="{5CC71585-5203-4C18-B7D1-787F7C0C4233}"/>
            </a:ext>
          </a:extLst>
        </xdr:cNvPr>
        <xdr:cNvSpPr/>
      </xdr:nvSpPr>
      <xdr:spPr>
        <a:xfrm>
          <a:off x="19458940" y="143950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594" name="フローチャート: 判断 593">
          <a:extLst>
            <a:ext uri="{FF2B5EF4-FFF2-40B4-BE49-F238E27FC236}">
              <a16:creationId xmlns:a16="http://schemas.microsoft.com/office/drawing/2014/main" id="{37862863-FEF1-4B76-860F-A45BBE8C6C2D}"/>
            </a:ext>
          </a:extLst>
        </xdr:cNvPr>
        <xdr:cNvSpPr/>
      </xdr:nvSpPr>
      <xdr:spPr>
        <a:xfrm>
          <a:off x="18735040" y="14331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95613</xdr:rowOff>
    </xdr:from>
    <xdr:to>
      <xdr:col>107</xdr:col>
      <xdr:colOff>101600</xdr:colOff>
      <xdr:row>86</xdr:row>
      <xdr:rowOff>25763</xdr:rowOff>
    </xdr:to>
    <xdr:sp macro="" textlink="">
      <xdr:nvSpPr>
        <xdr:cNvPr id="595" name="フローチャート: 判断 594">
          <a:extLst>
            <a:ext uri="{FF2B5EF4-FFF2-40B4-BE49-F238E27FC236}">
              <a16:creationId xmlns:a16="http://schemas.microsoft.com/office/drawing/2014/main" id="{B941E45E-31D7-4555-94A1-00D682E470B3}"/>
            </a:ext>
          </a:extLst>
        </xdr:cNvPr>
        <xdr:cNvSpPr/>
      </xdr:nvSpPr>
      <xdr:spPr>
        <a:xfrm>
          <a:off x="17937480" y="143450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104321</xdr:rowOff>
    </xdr:from>
    <xdr:to>
      <xdr:col>102</xdr:col>
      <xdr:colOff>165100</xdr:colOff>
      <xdr:row>86</xdr:row>
      <xdr:rowOff>34471</xdr:rowOff>
    </xdr:to>
    <xdr:sp macro="" textlink="">
      <xdr:nvSpPr>
        <xdr:cNvPr id="596" name="フローチャート: 判断 595">
          <a:extLst>
            <a:ext uri="{FF2B5EF4-FFF2-40B4-BE49-F238E27FC236}">
              <a16:creationId xmlns:a16="http://schemas.microsoft.com/office/drawing/2014/main" id="{E80AE71C-3BDB-4F41-AA61-F1DD39C34979}"/>
            </a:ext>
          </a:extLst>
        </xdr:cNvPr>
        <xdr:cNvSpPr/>
      </xdr:nvSpPr>
      <xdr:spPr>
        <a:xfrm>
          <a:off x="17162780" y="143537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117384</xdr:rowOff>
    </xdr:from>
    <xdr:to>
      <xdr:col>98</xdr:col>
      <xdr:colOff>38100</xdr:colOff>
      <xdr:row>86</xdr:row>
      <xdr:rowOff>47534</xdr:rowOff>
    </xdr:to>
    <xdr:sp macro="" textlink="">
      <xdr:nvSpPr>
        <xdr:cNvPr id="597" name="フローチャート: 判断 596">
          <a:extLst>
            <a:ext uri="{FF2B5EF4-FFF2-40B4-BE49-F238E27FC236}">
              <a16:creationId xmlns:a16="http://schemas.microsoft.com/office/drawing/2014/main" id="{DC2952FA-252D-4FBA-A46C-EAE2D218B52A}"/>
            </a:ext>
          </a:extLst>
        </xdr:cNvPr>
        <xdr:cNvSpPr/>
      </xdr:nvSpPr>
      <xdr:spPr>
        <a:xfrm>
          <a:off x="16388080" y="143667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56831DC4-AA72-4730-87D1-D627CCB0389F}"/>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9DA4B9A0-2E17-4495-9E56-0082DA03129F}"/>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6E17C90F-D726-4BFD-8D08-A8EA68DFE679}"/>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1B200395-AB44-4DFC-AC3B-ABF9054BA663}"/>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99D79736-BC2A-4906-AE28-A05EFF40E734}"/>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91258</xdr:rowOff>
    </xdr:from>
    <xdr:to>
      <xdr:col>116</xdr:col>
      <xdr:colOff>114300</xdr:colOff>
      <xdr:row>86</xdr:row>
      <xdr:rowOff>21408</xdr:rowOff>
    </xdr:to>
    <xdr:sp macro="" textlink="">
      <xdr:nvSpPr>
        <xdr:cNvPr id="603" name="楕円 602">
          <a:extLst>
            <a:ext uri="{FF2B5EF4-FFF2-40B4-BE49-F238E27FC236}">
              <a16:creationId xmlns:a16="http://schemas.microsoft.com/office/drawing/2014/main" id="{4EDED210-C9EE-4287-855C-C987A031A9F9}"/>
            </a:ext>
          </a:extLst>
        </xdr:cNvPr>
        <xdr:cNvSpPr/>
      </xdr:nvSpPr>
      <xdr:spPr>
        <a:xfrm>
          <a:off x="19458940" y="143406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114135</xdr:rowOff>
    </xdr:from>
    <xdr:ext cx="469744" cy="259045"/>
    <xdr:sp macro="" textlink="">
      <xdr:nvSpPr>
        <xdr:cNvPr id="604" name="【消防施設】&#10;一人当たり面積該当値テキスト">
          <a:extLst>
            <a:ext uri="{FF2B5EF4-FFF2-40B4-BE49-F238E27FC236}">
              <a16:creationId xmlns:a16="http://schemas.microsoft.com/office/drawing/2014/main" id="{8DAFEE8E-3A48-441D-863D-B5DDD91017A8}"/>
            </a:ext>
          </a:extLst>
        </xdr:cNvPr>
        <xdr:cNvSpPr txBox="1"/>
      </xdr:nvSpPr>
      <xdr:spPr>
        <a:xfrm>
          <a:off x="19547840" y="141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93436</xdr:rowOff>
    </xdr:from>
    <xdr:to>
      <xdr:col>112</xdr:col>
      <xdr:colOff>38100</xdr:colOff>
      <xdr:row>86</xdr:row>
      <xdr:rowOff>23586</xdr:rowOff>
    </xdr:to>
    <xdr:sp macro="" textlink="">
      <xdr:nvSpPr>
        <xdr:cNvPr id="605" name="楕円 604">
          <a:extLst>
            <a:ext uri="{FF2B5EF4-FFF2-40B4-BE49-F238E27FC236}">
              <a16:creationId xmlns:a16="http://schemas.microsoft.com/office/drawing/2014/main" id="{CF34B4E3-C00C-49B5-9862-FE3E05E6F043}"/>
            </a:ext>
          </a:extLst>
        </xdr:cNvPr>
        <xdr:cNvSpPr/>
      </xdr:nvSpPr>
      <xdr:spPr>
        <a:xfrm>
          <a:off x="18735040" y="143428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142058</xdr:rowOff>
    </xdr:from>
    <xdr:to>
      <xdr:col>116</xdr:col>
      <xdr:colOff>63500</xdr:colOff>
      <xdr:row>85</xdr:row>
      <xdr:rowOff>144236</xdr:rowOff>
    </xdr:to>
    <xdr:cxnSp macro="">
      <xdr:nvCxnSpPr>
        <xdr:cNvPr id="606" name="直線コネクタ 605">
          <a:extLst>
            <a:ext uri="{FF2B5EF4-FFF2-40B4-BE49-F238E27FC236}">
              <a16:creationId xmlns:a16="http://schemas.microsoft.com/office/drawing/2014/main" id="{A41A1E27-78C7-40C8-8887-5CDCCFB22850}"/>
            </a:ext>
          </a:extLst>
        </xdr:cNvPr>
        <xdr:cNvCxnSpPr/>
      </xdr:nvCxnSpPr>
      <xdr:spPr>
        <a:xfrm flipV="1">
          <a:off x="18778220" y="14391458"/>
          <a:ext cx="73152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97789</xdr:rowOff>
    </xdr:from>
    <xdr:to>
      <xdr:col>107</xdr:col>
      <xdr:colOff>101600</xdr:colOff>
      <xdr:row>86</xdr:row>
      <xdr:rowOff>27939</xdr:rowOff>
    </xdr:to>
    <xdr:sp macro="" textlink="">
      <xdr:nvSpPr>
        <xdr:cNvPr id="607" name="楕円 606">
          <a:extLst>
            <a:ext uri="{FF2B5EF4-FFF2-40B4-BE49-F238E27FC236}">
              <a16:creationId xmlns:a16="http://schemas.microsoft.com/office/drawing/2014/main" id="{90BE8DB2-8B2F-431A-8AA5-EE868A5ABA45}"/>
            </a:ext>
          </a:extLst>
        </xdr:cNvPr>
        <xdr:cNvSpPr/>
      </xdr:nvSpPr>
      <xdr:spPr>
        <a:xfrm>
          <a:off x="17937480" y="143471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144236</xdr:rowOff>
    </xdr:from>
    <xdr:to>
      <xdr:col>111</xdr:col>
      <xdr:colOff>177800</xdr:colOff>
      <xdr:row>85</xdr:row>
      <xdr:rowOff>148589</xdr:rowOff>
    </xdr:to>
    <xdr:cxnSp macro="">
      <xdr:nvCxnSpPr>
        <xdr:cNvPr id="608" name="直線コネクタ 607">
          <a:extLst>
            <a:ext uri="{FF2B5EF4-FFF2-40B4-BE49-F238E27FC236}">
              <a16:creationId xmlns:a16="http://schemas.microsoft.com/office/drawing/2014/main" id="{02C7A743-7F29-4263-87F6-4A1757425389}"/>
            </a:ext>
          </a:extLst>
        </xdr:cNvPr>
        <xdr:cNvCxnSpPr/>
      </xdr:nvCxnSpPr>
      <xdr:spPr>
        <a:xfrm flipV="1">
          <a:off x="17988280" y="14393636"/>
          <a:ext cx="78994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102144</xdr:rowOff>
    </xdr:from>
    <xdr:to>
      <xdr:col>102</xdr:col>
      <xdr:colOff>165100</xdr:colOff>
      <xdr:row>86</xdr:row>
      <xdr:rowOff>32294</xdr:rowOff>
    </xdr:to>
    <xdr:sp macro="" textlink="">
      <xdr:nvSpPr>
        <xdr:cNvPr id="609" name="楕円 608">
          <a:extLst>
            <a:ext uri="{FF2B5EF4-FFF2-40B4-BE49-F238E27FC236}">
              <a16:creationId xmlns:a16="http://schemas.microsoft.com/office/drawing/2014/main" id="{6B8F41F9-91E6-4F1C-BA27-079B3CE57202}"/>
            </a:ext>
          </a:extLst>
        </xdr:cNvPr>
        <xdr:cNvSpPr/>
      </xdr:nvSpPr>
      <xdr:spPr>
        <a:xfrm>
          <a:off x="17162780" y="143515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148589</xdr:rowOff>
    </xdr:from>
    <xdr:to>
      <xdr:col>107</xdr:col>
      <xdr:colOff>50800</xdr:colOff>
      <xdr:row>85</xdr:row>
      <xdr:rowOff>152944</xdr:rowOff>
    </xdr:to>
    <xdr:cxnSp macro="">
      <xdr:nvCxnSpPr>
        <xdr:cNvPr id="610" name="直線コネクタ 609">
          <a:extLst>
            <a:ext uri="{FF2B5EF4-FFF2-40B4-BE49-F238E27FC236}">
              <a16:creationId xmlns:a16="http://schemas.microsoft.com/office/drawing/2014/main" id="{AAD8DC8F-7750-4D00-9FD2-87D6AF4B13C4}"/>
            </a:ext>
          </a:extLst>
        </xdr:cNvPr>
        <xdr:cNvCxnSpPr/>
      </xdr:nvCxnSpPr>
      <xdr:spPr>
        <a:xfrm flipV="1">
          <a:off x="17213580" y="14397989"/>
          <a:ext cx="7747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611" name="n_1aveValue【消防施設】&#10;一人当たり面積">
          <a:extLst>
            <a:ext uri="{FF2B5EF4-FFF2-40B4-BE49-F238E27FC236}">
              <a16:creationId xmlns:a16="http://schemas.microsoft.com/office/drawing/2014/main" id="{64A17CD0-99F6-4AAC-A272-FD2719CFD14E}"/>
            </a:ext>
          </a:extLst>
        </xdr:cNvPr>
        <xdr:cNvSpPr txBox="1"/>
      </xdr:nvSpPr>
      <xdr:spPr>
        <a:xfrm>
          <a:off x="18561127" y="1411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42290</xdr:rowOff>
    </xdr:from>
    <xdr:ext cx="469744" cy="259045"/>
    <xdr:sp macro="" textlink="">
      <xdr:nvSpPr>
        <xdr:cNvPr id="612" name="n_2aveValue【消防施設】&#10;一人当たり面積">
          <a:extLst>
            <a:ext uri="{FF2B5EF4-FFF2-40B4-BE49-F238E27FC236}">
              <a16:creationId xmlns:a16="http://schemas.microsoft.com/office/drawing/2014/main" id="{3A4914DE-6718-4D46-8EE8-77D1D21BBF33}"/>
            </a:ext>
          </a:extLst>
        </xdr:cNvPr>
        <xdr:cNvSpPr txBox="1"/>
      </xdr:nvSpPr>
      <xdr:spPr>
        <a:xfrm>
          <a:off x="17776267" y="1412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25598</xdr:rowOff>
    </xdr:from>
    <xdr:ext cx="469744" cy="259045"/>
    <xdr:sp macro="" textlink="">
      <xdr:nvSpPr>
        <xdr:cNvPr id="613" name="n_3aveValue【消防施設】&#10;一人当たり面積">
          <a:extLst>
            <a:ext uri="{FF2B5EF4-FFF2-40B4-BE49-F238E27FC236}">
              <a16:creationId xmlns:a16="http://schemas.microsoft.com/office/drawing/2014/main" id="{51FD1C57-D97A-4011-A458-5681BF338EDB}"/>
            </a:ext>
          </a:extLst>
        </xdr:cNvPr>
        <xdr:cNvSpPr txBox="1"/>
      </xdr:nvSpPr>
      <xdr:spPr>
        <a:xfrm>
          <a:off x="17001567" y="144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64061</xdr:rowOff>
    </xdr:from>
    <xdr:ext cx="469744" cy="259045"/>
    <xdr:sp macro="" textlink="">
      <xdr:nvSpPr>
        <xdr:cNvPr id="614" name="n_4aveValue【消防施設】&#10;一人当たり面積">
          <a:extLst>
            <a:ext uri="{FF2B5EF4-FFF2-40B4-BE49-F238E27FC236}">
              <a16:creationId xmlns:a16="http://schemas.microsoft.com/office/drawing/2014/main" id="{9EB5A3D9-13DF-4037-AC4E-A7AAEFFCAB0F}"/>
            </a:ext>
          </a:extLst>
        </xdr:cNvPr>
        <xdr:cNvSpPr txBox="1"/>
      </xdr:nvSpPr>
      <xdr:spPr>
        <a:xfrm>
          <a:off x="16226867" y="1414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14713</xdr:rowOff>
    </xdr:from>
    <xdr:ext cx="469744" cy="259045"/>
    <xdr:sp macro="" textlink="">
      <xdr:nvSpPr>
        <xdr:cNvPr id="615" name="n_1mainValue【消防施設】&#10;一人当たり面積">
          <a:extLst>
            <a:ext uri="{FF2B5EF4-FFF2-40B4-BE49-F238E27FC236}">
              <a16:creationId xmlns:a16="http://schemas.microsoft.com/office/drawing/2014/main" id="{FA1762F7-9196-43B4-A31D-7B9E900919C7}"/>
            </a:ext>
          </a:extLst>
        </xdr:cNvPr>
        <xdr:cNvSpPr txBox="1"/>
      </xdr:nvSpPr>
      <xdr:spPr>
        <a:xfrm>
          <a:off x="18561127" y="1443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19066</xdr:rowOff>
    </xdr:from>
    <xdr:ext cx="469744" cy="259045"/>
    <xdr:sp macro="" textlink="">
      <xdr:nvSpPr>
        <xdr:cNvPr id="616" name="n_2mainValue【消防施設】&#10;一人当たり面積">
          <a:extLst>
            <a:ext uri="{FF2B5EF4-FFF2-40B4-BE49-F238E27FC236}">
              <a16:creationId xmlns:a16="http://schemas.microsoft.com/office/drawing/2014/main" id="{C7BB5696-A208-4550-942E-06FD472AD3D5}"/>
            </a:ext>
          </a:extLst>
        </xdr:cNvPr>
        <xdr:cNvSpPr txBox="1"/>
      </xdr:nvSpPr>
      <xdr:spPr>
        <a:xfrm>
          <a:off x="17776267" y="1443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48821</xdr:rowOff>
    </xdr:from>
    <xdr:ext cx="469744" cy="259045"/>
    <xdr:sp macro="" textlink="">
      <xdr:nvSpPr>
        <xdr:cNvPr id="617" name="n_3mainValue【消防施設】&#10;一人当たり面積">
          <a:extLst>
            <a:ext uri="{FF2B5EF4-FFF2-40B4-BE49-F238E27FC236}">
              <a16:creationId xmlns:a16="http://schemas.microsoft.com/office/drawing/2014/main" id="{07E8043F-2652-4922-B00B-CAB5BBC0151B}"/>
            </a:ext>
          </a:extLst>
        </xdr:cNvPr>
        <xdr:cNvSpPr txBox="1"/>
      </xdr:nvSpPr>
      <xdr:spPr>
        <a:xfrm>
          <a:off x="17001567" y="1413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a:extLst>
            <a:ext uri="{FF2B5EF4-FFF2-40B4-BE49-F238E27FC236}">
              <a16:creationId xmlns:a16="http://schemas.microsoft.com/office/drawing/2014/main" id="{9EAC38AB-0E82-48A9-A64E-24612E3A052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a:extLst>
            <a:ext uri="{FF2B5EF4-FFF2-40B4-BE49-F238E27FC236}">
              <a16:creationId xmlns:a16="http://schemas.microsoft.com/office/drawing/2014/main" id="{E886D603-3F9D-4C46-A87E-48FCC6C3323E}"/>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a:extLst>
            <a:ext uri="{FF2B5EF4-FFF2-40B4-BE49-F238E27FC236}">
              <a16:creationId xmlns:a16="http://schemas.microsoft.com/office/drawing/2014/main" id="{1D0E88DE-AFF3-4B39-99A7-396A53C0AAFE}"/>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a:extLst>
            <a:ext uri="{FF2B5EF4-FFF2-40B4-BE49-F238E27FC236}">
              <a16:creationId xmlns:a16="http://schemas.microsoft.com/office/drawing/2014/main" id="{9B9AD3EC-53C8-4542-A1DD-77D750E55475}"/>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a:extLst>
            <a:ext uri="{FF2B5EF4-FFF2-40B4-BE49-F238E27FC236}">
              <a16:creationId xmlns:a16="http://schemas.microsoft.com/office/drawing/2014/main" id="{C6BAB3E9-419A-47E8-87E5-63D8FBA207FE}"/>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a:extLst>
            <a:ext uri="{FF2B5EF4-FFF2-40B4-BE49-F238E27FC236}">
              <a16:creationId xmlns:a16="http://schemas.microsoft.com/office/drawing/2014/main" id="{82539C47-E95F-496C-82DA-A8D5C6D48424}"/>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a:extLst>
            <a:ext uri="{FF2B5EF4-FFF2-40B4-BE49-F238E27FC236}">
              <a16:creationId xmlns:a16="http://schemas.microsoft.com/office/drawing/2014/main" id="{FBAC47B1-5D9A-44E8-8D2E-0274EAA42CEF}"/>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a:extLst>
            <a:ext uri="{FF2B5EF4-FFF2-40B4-BE49-F238E27FC236}">
              <a16:creationId xmlns:a16="http://schemas.microsoft.com/office/drawing/2014/main" id="{20D706B4-06B2-4EE1-98AB-048A23701FEC}"/>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a:extLst>
            <a:ext uri="{FF2B5EF4-FFF2-40B4-BE49-F238E27FC236}">
              <a16:creationId xmlns:a16="http://schemas.microsoft.com/office/drawing/2014/main" id="{32A9653C-64B7-4EFE-841D-EBA503DF4059}"/>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a:extLst>
            <a:ext uri="{FF2B5EF4-FFF2-40B4-BE49-F238E27FC236}">
              <a16:creationId xmlns:a16="http://schemas.microsoft.com/office/drawing/2014/main" id="{5615C195-B866-412D-983A-56661FF3FE4B}"/>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8" name="テキスト ボックス 627">
          <a:extLst>
            <a:ext uri="{FF2B5EF4-FFF2-40B4-BE49-F238E27FC236}">
              <a16:creationId xmlns:a16="http://schemas.microsoft.com/office/drawing/2014/main" id="{F7DA2FB6-6D87-4124-9932-B9AEA42D3361}"/>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9" name="直線コネクタ 628">
          <a:extLst>
            <a:ext uri="{FF2B5EF4-FFF2-40B4-BE49-F238E27FC236}">
              <a16:creationId xmlns:a16="http://schemas.microsoft.com/office/drawing/2014/main" id="{9252FE5B-7648-4C95-B7D1-6E18E7D6B8CF}"/>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0" name="テキスト ボックス 629">
          <a:extLst>
            <a:ext uri="{FF2B5EF4-FFF2-40B4-BE49-F238E27FC236}">
              <a16:creationId xmlns:a16="http://schemas.microsoft.com/office/drawing/2014/main" id="{2D1B8F8A-7046-4CAE-BA10-797921C7A4D1}"/>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1" name="直線コネクタ 630">
          <a:extLst>
            <a:ext uri="{FF2B5EF4-FFF2-40B4-BE49-F238E27FC236}">
              <a16:creationId xmlns:a16="http://schemas.microsoft.com/office/drawing/2014/main" id="{4F31F1BC-EA9B-4290-AA44-156FA9930853}"/>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2" name="テキスト ボックス 631">
          <a:extLst>
            <a:ext uri="{FF2B5EF4-FFF2-40B4-BE49-F238E27FC236}">
              <a16:creationId xmlns:a16="http://schemas.microsoft.com/office/drawing/2014/main" id="{B1C29485-45BC-4549-A11B-5C228B005AE6}"/>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3" name="直線コネクタ 632">
          <a:extLst>
            <a:ext uri="{FF2B5EF4-FFF2-40B4-BE49-F238E27FC236}">
              <a16:creationId xmlns:a16="http://schemas.microsoft.com/office/drawing/2014/main" id="{3258D12A-B157-458C-914D-ABFA3B11530A}"/>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4" name="テキスト ボックス 633">
          <a:extLst>
            <a:ext uri="{FF2B5EF4-FFF2-40B4-BE49-F238E27FC236}">
              <a16:creationId xmlns:a16="http://schemas.microsoft.com/office/drawing/2014/main" id="{EF51C8B9-34C1-4297-AF39-2B23309F47E7}"/>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5" name="直線コネクタ 634">
          <a:extLst>
            <a:ext uri="{FF2B5EF4-FFF2-40B4-BE49-F238E27FC236}">
              <a16:creationId xmlns:a16="http://schemas.microsoft.com/office/drawing/2014/main" id="{B1E95940-7502-4FD3-BBB7-2BF8B707E802}"/>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6" name="テキスト ボックス 635">
          <a:extLst>
            <a:ext uri="{FF2B5EF4-FFF2-40B4-BE49-F238E27FC236}">
              <a16:creationId xmlns:a16="http://schemas.microsoft.com/office/drawing/2014/main" id="{807F3D10-28A5-433C-BBF7-DB2FD630B276}"/>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7" name="直線コネクタ 636">
          <a:extLst>
            <a:ext uri="{FF2B5EF4-FFF2-40B4-BE49-F238E27FC236}">
              <a16:creationId xmlns:a16="http://schemas.microsoft.com/office/drawing/2014/main" id="{D9FA3159-0D3D-4680-AB31-C209AD4ABC6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8" name="テキスト ボックス 637">
          <a:extLst>
            <a:ext uri="{FF2B5EF4-FFF2-40B4-BE49-F238E27FC236}">
              <a16:creationId xmlns:a16="http://schemas.microsoft.com/office/drawing/2014/main" id="{B78325B0-D470-4B0D-B988-1A9A434D1E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9" name="直線コネクタ 638">
          <a:extLst>
            <a:ext uri="{FF2B5EF4-FFF2-40B4-BE49-F238E27FC236}">
              <a16:creationId xmlns:a16="http://schemas.microsoft.com/office/drawing/2014/main" id="{1A9EE5DF-D4C7-4639-B9CE-F027A736C50A}"/>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0" name="テキスト ボックス 639">
          <a:extLst>
            <a:ext uri="{FF2B5EF4-FFF2-40B4-BE49-F238E27FC236}">
              <a16:creationId xmlns:a16="http://schemas.microsoft.com/office/drawing/2014/main" id="{A14AB262-2DF4-46B6-80B0-86AF0326F597}"/>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a:extLst>
            <a:ext uri="{FF2B5EF4-FFF2-40B4-BE49-F238E27FC236}">
              <a16:creationId xmlns:a16="http://schemas.microsoft.com/office/drawing/2014/main" id="{F08C362F-EA47-4903-A801-CB6ED1F8D9CA}"/>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庁舎】&#10;有形固定資産減価償却率グラフ枠">
          <a:extLst>
            <a:ext uri="{FF2B5EF4-FFF2-40B4-BE49-F238E27FC236}">
              <a16:creationId xmlns:a16="http://schemas.microsoft.com/office/drawing/2014/main" id="{F5AC7C6F-9E9C-43C3-A9DA-EFB8B37967DF}"/>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643" name="直線コネクタ 642">
          <a:extLst>
            <a:ext uri="{FF2B5EF4-FFF2-40B4-BE49-F238E27FC236}">
              <a16:creationId xmlns:a16="http://schemas.microsoft.com/office/drawing/2014/main" id="{237112E4-7BC5-43FB-BC3B-C9C5DDA94FC9}"/>
            </a:ext>
          </a:extLst>
        </xdr:cNvPr>
        <xdr:cNvCxnSpPr/>
      </xdr:nvCxnSpPr>
      <xdr:spPr>
        <a:xfrm flipV="1">
          <a:off x="14375764" y="16713381"/>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44" name="【庁舎】&#10;有形固定資産減価償却率最小値テキスト">
          <a:extLst>
            <a:ext uri="{FF2B5EF4-FFF2-40B4-BE49-F238E27FC236}">
              <a16:creationId xmlns:a16="http://schemas.microsoft.com/office/drawing/2014/main" id="{BFF41F15-2473-4CCB-81D4-A2D2C6D401EA}"/>
            </a:ext>
          </a:extLst>
        </xdr:cNvPr>
        <xdr:cNvSpPr txBox="1"/>
      </xdr:nvSpPr>
      <xdr:spPr>
        <a:xfrm>
          <a:off x="14414500"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45" name="直線コネクタ 644">
          <a:extLst>
            <a:ext uri="{FF2B5EF4-FFF2-40B4-BE49-F238E27FC236}">
              <a16:creationId xmlns:a16="http://schemas.microsoft.com/office/drawing/2014/main" id="{C2E7B501-7BE5-4814-ACAB-93F201AFD4B9}"/>
            </a:ext>
          </a:extLst>
        </xdr:cNvPr>
        <xdr:cNvCxnSpPr/>
      </xdr:nvCxnSpPr>
      <xdr:spPr>
        <a:xfrm>
          <a:off x="14287500" y="1830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46" name="【庁舎】&#10;有形固定資産減価償却率最大値テキスト">
          <a:extLst>
            <a:ext uri="{FF2B5EF4-FFF2-40B4-BE49-F238E27FC236}">
              <a16:creationId xmlns:a16="http://schemas.microsoft.com/office/drawing/2014/main" id="{A6110E3C-CED1-4A2F-8D7A-7F9AC0710C9F}"/>
            </a:ext>
          </a:extLst>
        </xdr:cNvPr>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7" name="直線コネクタ 646">
          <a:extLst>
            <a:ext uri="{FF2B5EF4-FFF2-40B4-BE49-F238E27FC236}">
              <a16:creationId xmlns:a16="http://schemas.microsoft.com/office/drawing/2014/main" id="{44A0A1FF-9441-44C8-B9EF-3F97F30A4731}"/>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648" name="【庁舎】&#10;有形固定資産減価償却率平均値テキスト">
          <a:extLst>
            <a:ext uri="{FF2B5EF4-FFF2-40B4-BE49-F238E27FC236}">
              <a16:creationId xmlns:a16="http://schemas.microsoft.com/office/drawing/2014/main" id="{68894976-BA03-4DEA-AFA8-72B193D1A8BC}"/>
            </a:ext>
          </a:extLst>
        </xdr:cNvPr>
        <xdr:cNvSpPr txBox="1"/>
      </xdr:nvSpPr>
      <xdr:spPr>
        <a:xfrm>
          <a:off x="14414500" y="17360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49" name="フローチャート: 判断 648">
          <a:extLst>
            <a:ext uri="{FF2B5EF4-FFF2-40B4-BE49-F238E27FC236}">
              <a16:creationId xmlns:a16="http://schemas.microsoft.com/office/drawing/2014/main" id="{C2BEE245-C106-4360-99DA-50BA5F77E52E}"/>
            </a:ext>
          </a:extLst>
        </xdr:cNvPr>
        <xdr:cNvSpPr/>
      </xdr:nvSpPr>
      <xdr:spPr>
        <a:xfrm>
          <a:off x="14325600" y="175056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149498</xdr:rowOff>
    </xdr:from>
    <xdr:to>
      <xdr:col>81</xdr:col>
      <xdr:colOff>101600</xdr:colOff>
      <xdr:row>104</xdr:row>
      <xdr:rowOff>79648</xdr:rowOff>
    </xdr:to>
    <xdr:sp macro="" textlink="">
      <xdr:nvSpPr>
        <xdr:cNvPr id="650" name="フローチャート: 判断 649">
          <a:extLst>
            <a:ext uri="{FF2B5EF4-FFF2-40B4-BE49-F238E27FC236}">
              <a16:creationId xmlns:a16="http://schemas.microsoft.com/office/drawing/2014/main" id="{52AA4D57-B7D4-455E-948F-9204408DAE21}"/>
            </a:ext>
          </a:extLst>
        </xdr:cNvPr>
        <xdr:cNvSpPr/>
      </xdr:nvSpPr>
      <xdr:spPr>
        <a:xfrm>
          <a:off x="13578840" y="174164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141332</xdr:rowOff>
    </xdr:from>
    <xdr:to>
      <xdr:col>76</xdr:col>
      <xdr:colOff>165100</xdr:colOff>
      <xdr:row>104</xdr:row>
      <xdr:rowOff>71482</xdr:rowOff>
    </xdr:to>
    <xdr:sp macro="" textlink="">
      <xdr:nvSpPr>
        <xdr:cNvPr id="651" name="フローチャート: 判断 650">
          <a:extLst>
            <a:ext uri="{FF2B5EF4-FFF2-40B4-BE49-F238E27FC236}">
              <a16:creationId xmlns:a16="http://schemas.microsoft.com/office/drawing/2014/main" id="{F4313FD2-5FCF-4928-8E35-7BBA2BC795C0}"/>
            </a:ext>
          </a:extLst>
        </xdr:cNvPr>
        <xdr:cNvSpPr/>
      </xdr:nvSpPr>
      <xdr:spPr>
        <a:xfrm>
          <a:off x="12804140" y="174082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115207</xdr:rowOff>
    </xdr:from>
    <xdr:to>
      <xdr:col>72</xdr:col>
      <xdr:colOff>38100</xdr:colOff>
      <xdr:row>104</xdr:row>
      <xdr:rowOff>45357</xdr:rowOff>
    </xdr:to>
    <xdr:sp macro="" textlink="">
      <xdr:nvSpPr>
        <xdr:cNvPr id="652" name="フローチャート: 判断 651">
          <a:extLst>
            <a:ext uri="{FF2B5EF4-FFF2-40B4-BE49-F238E27FC236}">
              <a16:creationId xmlns:a16="http://schemas.microsoft.com/office/drawing/2014/main" id="{A8AB2593-98F0-49CE-881D-1E4055361DEF}"/>
            </a:ext>
          </a:extLst>
        </xdr:cNvPr>
        <xdr:cNvSpPr/>
      </xdr:nvSpPr>
      <xdr:spPr>
        <a:xfrm>
          <a:off x="12029440" y="173821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165826</xdr:rowOff>
    </xdr:from>
    <xdr:to>
      <xdr:col>67</xdr:col>
      <xdr:colOff>101600</xdr:colOff>
      <xdr:row>104</xdr:row>
      <xdr:rowOff>95976</xdr:rowOff>
    </xdr:to>
    <xdr:sp macro="" textlink="">
      <xdr:nvSpPr>
        <xdr:cNvPr id="653" name="フローチャート: 判断 652">
          <a:extLst>
            <a:ext uri="{FF2B5EF4-FFF2-40B4-BE49-F238E27FC236}">
              <a16:creationId xmlns:a16="http://schemas.microsoft.com/office/drawing/2014/main" id="{509D3006-52A5-4A3C-A1B6-8706D1415387}"/>
            </a:ext>
          </a:extLst>
        </xdr:cNvPr>
        <xdr:cNvSpPr/>
      </xdr:nvSpPr>
      <xdr:spPr>
        <a:xfrm>
          <a:off x="11231880" y="17432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14B232C1-EF49-44E9-957F-A7A0ADA418B5}"/>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EE8D6C77-4B71-4071-9BCC-CB9F447FC622}"/>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B8C59248-9C74-4DA8-BC7B-98C9D6D116E3}"/>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C821ED8D-24F3-4EB9-88CB-EF26B9F0661F}"/>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B20CA987-1065-4B5E-B723-5355333316A5}"/>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92348</xdr:rowOff>
    </xdr:from>
    <xdr:to>
      <xdr:col>85</xdr:col>
      <xdr:colOff>177800</xdr:colOff>
      <xdr:row>108</xdr:row>
      <xdr:rowOff>22498</xdr:rowOff>
    </xdr:to>
    <xdr:sp macro="" textlink="">
      <xdr:nvSpPr>
        <xdr:cNvPr id="659" name="楕円 658">
          <a:extLst>
            <a:ext uri="{FF2B5EF4-FFF2-40B4-BE49-F238E27FC236}">
              <a16:creationId xmlns:a16="http://schemas.microsoft.com/office/drawing/2014/main" id="{182F98A7-1954-4E54-97EA-201865246E98}"/>
            </a:ext>
          </a:extLst>
        </xdr:cNvPr>
        <xdr:cNvSpPr/>
      </xdr:nvSpPr>
      <xdr:spPr>
        <a:xfrm>
          <a:off x="14325600" y="1802982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70775</xdr:rowOff>
    </xdr:from>
    <xdr:ext cx="405111" cy="259045"/>
    <xdr:sp macro="" textlink="">
      <xdr:nvSpPr>
        <xdr:cNvPr id="660" name="【庁舎】&#10;有形固定資産減価償却率該当値テキスト">
          <a:extLst>
            <a:ext uri="{FF2B5EF4-FFF2-40B4-BE49-F238E27FC236}">
              <a16:creationId xmlns:a16="http://schemas.microsoft.com/office/drawing/2014/main" id="{7B1FF369-31C6-4DA0-B891-3BFDE6BA27B3}"/>
            </a:ext>
          </a:extLst>
        </xdr:cNvPr>
        <xdr:cNvSpPr txBox="1"/>
      </xdr:nvSpPr>
      <xdr:spPr>
        <a:xfrm>
          <a:off x="14414500" y="1800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54792</xdr:rowOff>
    </xdr:from>
    <xdr:to>
      <xdr:col>81</xdr:col>
      <xdr:colOff>101600</xdr:colOff>
      <xdr:row>107</xdr:row>
      <xdr:rowOff>156392</xdr:rowOff>
    </xdr:to>
    <xdr:sp macro="" textlink="">
      <xdr:nvSpPr>
        <xdr:cNvPr id="661" name="楕円 660">
          <a:extLst>
            <a:ext uri="{FF2B5EF4-FFF2-40B4-BE49-F238E27FC236}">
              <a16:creationId xmlns:a16="http://schemas.microsoft.com/office/drawing/2014/main" id="{F5F1974C-6E0C-427E-8E2B-48E3BD228D4C}"/>
            </a:ext>
          </a:extLst>
        </xdr:cNvPr>
        <xdr:cNvSpPr/>
      </xdr:nvSpPr>
      <xdr:spPr>
        <a:xfrm>
          <a:off x="13578840" y="179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105592</xdr:rowOff>
    </xdr:from>
    <xdr:to>
      <xdr:col>85</xdr:col>
      <xdr:colOff>127000</xdr:colOff>
      <xdr:row>107</xdr:row>
      <xdr:rowOff>143148</xdr:rowOff>
    </xdr:to>
    <xdr:cxnSp macro="">
      <xdr:nvCxnSpPr>
        <xdr:cNvPr id="662" name="直線コネクタ 661">
          <a:extLst>
            <a:ext uri="{FF2B5EF4-FFF2-40B4-BE49-F238E27FC236}">
              <a16:creationId xmlns:a16="http://schemas.microsoft.com/office/drawing/2014/main" id="{91831E1B-FA00-4ACE-AE37-D90693186FDF}"/>
            </a:ext>
          </a:extLst>
        </xdr:cNvPr>
        <xdr:cNvCxnSpPr/>
      </xdr:nvCxnSpPr>
      <xdr:spPr>
        <a:xfrm>
          <a:off x="13629640" y="18043072"/>
          <a:ext cx="7467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15602</xdr:rowOff>
    </xdr:from>
    <xdr:to>
      <xdr:col>76</xdr:col>
      <xdr:colOff>165100</xdr:colOff>
      <xdr:row>107</xdr:row>
      <xdr:rowOff>117202</xdr:rowOff>
    </xdr:to>
    <xdr:sp macro="" textlink="">
      <xdr:nvSpPr>
        <xdr:cNvPr id="663" name="楕円 662">
          <a:extLst>
            <a:ext uri="{FF2B5EF4-FFF2-40B4-BE49-F238E27FC236}">
              <a16:creationId xmlns:a16="http://schemas.microsoft.com/office/drawing/2014/main" id="{38AD1478-D804-4707-8E46-B4A7A0A31D62}"/>
            </a:ext>
          </a:extLst>
        </xdr:cNvPr>
        <xdr:cNvSpPr/>
      </xdr:nvSpPr>
      <xdr:spPr>
        <a:xfrm>
          <a:off x="12804140" y="1795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66402</xdr:rowOff>
    </xdr:from>
    <xdr:to>
      <xdr:col>81</xdr:col>
      <xdr:colOff>50800</xdr:colOff>
      <xdr:row>107</xdr:row>
      <xdr:rowOff>105592</xdr:rowOff>
    </xdr:to>
    <xdr:cxnSp macro="">
      <xdr:nvCxnSpPr>
        <xdr:cNvPr id="664" name="直線コネクタ 663">
          <a:extLst>
            <a:ext uri="{FF2B5EF4-FFF2-40B4-BE49-F238E27FC236}">
              <a16:creationId xmlns:a16="http://schemas.microsoft.com/office/drawing/2014/main" id="{7371DFF0-DDFB-4423-AF2E-041F042C6DDB}"/>
            </a:ext>
          </a:extLst>
        </xdr:cNvPr>
        <xdr:cNvCxnSpPr/>
      </xdr:nvCxnSpPr>
      <xdr:spPr>
        <a:xfrm>
          <a:off x="12854940" y="18003882"/>
          <a:ext cx="7747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149498</xdr:rowOff>
    </xdr:from>
    <xdr:to>
      <xdr:col>72</xdr:col>
      <xdr:colOff>38100</xdr:colOff>
      <xdr:row>107</xdr:row>
      <xdr:rowOff>79648</xdr:rowOff>
    </xdr:to>
    <xdr:sp macro="" textlink="">
      <xdr:nvSpPr>
        <xdr:cNvPr id="665" name="楕円 664">
          <a:extLst>
            <a:ext uri="{FF2B5EF4-FFF2-40B4-BE49-F238E27FC236}">
              <a16:creationId xmlns:a16="http://schemas.microsoft.com/office/drawing/2014/main" id="{27212180-928F-4C3F-9A5C-7B533F1F255D}"/>
            </a:ext>
          </a:extLst>
        </xdr:cNvPr>
        <xdr:cNvSpPr/>
      </xdr:nvSpPr>
      <xdr:spPr>
        <a:xfrm>
          <a:off x="12029440" y="179193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28848</xdr:rowOff>
    </xdr:from>
    <xdr:to>
      <xdr:col>76</xdr:col>
      <xdr:colOff>114300</xdr:colOff>
      <xdr:row>107</xdr:row>
      <xdr:rowOff>66402</xdr:rowOff>
    </xdr:to>
    <xdr:cxnSp macro="">
      <xdr:nvCxnSpPr>
        <xdr:cNvPr id="666" name="直線コネクタ 665">
          <a:extLst>
            <a:ext uri="{FF2B5EF4-FFF2-40B4-BE49-F238E27FC236}">
              <a16:creationId xmlns:a16="http://schemas.microsoft.com/office/drawing/2014/main" id="{C18A45DB-4DA4-4A4E-9527-7BDEE641EFC5}"/>
            </a:ext>
          </a:extLst>
        </xdr:cNvPr>
        <xdr:cNvCxnSpPr/>
      </xdr:nvCxnSpPr>
      <xdr:spPr>
        <a:xfrm>
          <a:off x="12072620" y="17966328"/>
          <a:ext cx="78232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96175</xdr:rowOff>
    </xdr:from>
    <xdr:ext cx="405111" cy="259045"/>
    <xdr:sp macro="" textlink="">
      <xdr:nvSpPr>
        <xdr:cNvPr id="667" name="n_1aveValue【庁舎】&#10;有形固定資産減価償却率">
          <a:extLst>
            <a:ext uri="{FF2B5EF4-FFF2-40B4-BE49-F238E27FC236}">
              <a16:creationId xmlns:a16="http://schemas.microsoft.com/office/drawing/2014/main" id="{96CA17E7-E61A-4531-A116-0F6349BD96EE}"/>
            </a:ext>
          </a:extLst>
        </xdr:cNvPr>
        <xdr:cNvSpPr txBox="1"/>
      </xdr:nvSpPr>
      <xdr:spPr>
        <a:xfrm>
          <a:off x="13437244" y="1719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88009</xdr:rowOff>
    </xdr:from>
    <xdr:ext cx="405111" cy="259045"/>
    <xdr:sp macro="" textlink="">
      <xdr:nvSpPr>
        <xdr:cNvPr id="668" name="n_2aveValue【庁舎】&#10;有形固定資産減価償却率">
          <a:extLst>
            <a:ext uri="{FF2B5EF4-FFF2-40B4-BE49-F238E27FC236}">
              <a16:creationId xmlns:a16="http://schemas.microsoft.com/office/drawing/2014/main" id="{E7B0F2E4-387D-4A9A-8959-B5473EE1B826}"/>
            </a:ext>
          </a:extLst>
        </xdr:cNvPr>
        <xdr:cNvSpPr txBox="1"/>
      </xdr:nvSpPr>
      <xdr:spPr>
        <a:xfrm>
          <a:off x="12675244" y="1718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61884</xdr:rowOff>
    </xdr:from>
    <xdr:ext cx="405111" cy="259045"/>
    <xdr:sp macro="" textlink="">
      <xdr:nvSpPr>
        <xdr:cNvPr id="669" name="n_3aveValue【庁舎】&#10;有形固定資産減価償却率">
          <a:extLst>
            <a:ext uri="{FF2B5EF4-FFF2-40B4-BE49-F238E27FC236}">
              <a16:creationId xmlns:a16="http://schemas.microsoft.com/office/drawing/2014/main" id="{3C4336EA-A0F5-4D75-9C0E-441361D688FA}"/>
            </a:ext>
          </a:extLst>
        </xdr:cNvPr>
        <xdr:cNvSpPr txBox="1"/>
      </xdr:nvSpPr>
      <xdr:spPr>
        <a:xfrm>
          <a:off x="119005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112503</xdr:rowOff>
    </xdr:from>
    <xdr:ext cx="405111" cy="259045"/>
    <xdr:sp macro="" textlink="">
      <xdr:nvSpPr>
        <xdr:cNvPr id="670" name="n_4aveValue【庁舎】&#10;有形固定資産減価償却率">
          <a:extLst>
            <a:ext uri="{FF2B5EF4-FFF2-40B4-BE49-F238E27FC236}">
              <a16:creationId xmlns:a16="http://schemas.microsoft.com/office/drawing/2014/main" id="{2EB71920-99A1-4268-B6C9-36B989C4CBF7}"/>
            </a:ext>
          </a:extLst>
        </xdr:cNvPr>
        <xdr:cNvSpPr txBox="1"/>
      </xdr:nvSpPr>
      <xdr:spPr>
        <a:xfrm>
          <a:off x="1110298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147519</xdr:rowOff>
    </xdr:from>
    <xdr:ext cx="405111" cy="259045"/>
    <xdr:sp macro="" textlink="">
      <xdr:nvSpPr>
        <xdr:cNvPr id="671" name="n_1mainValue【庁舎】&#10;有形固定資産減価償却率">
          <a:extLst>
            <a:ext uri="{FF2B5EF4-FFF2-40B4-BE49-F238E27FC236}">
              <a16:creationId xmlns:a16="http://schemas.microsoft.com/office/drawing/2014/main" id="{D118D91D-9411-4326-9206-B1ECD349C2B0}"/>
            </a:ext>
          </a:extLst>
        </xdr:cNvPr>
        <xdr:cNvSpPr txBox="1"/>
      </xdr:nvSpPr>
      <xdr:spPr>
        <a:xfrm>
          <a:off x="13437244" y="1808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108329</xdr:rowOff>
    </xdr:from>
    <xdr:ext cx="405111" cy="259045"/>
    <xdr:sp macro="" textlink="">
      <xdr:nvSpPr>
        <xdr:cNvPr id="672" name="n_2mainValue【庁舎】&#10;有形固定資産減価償却率">
          <a:extLst>
            <a:ext uri="{FF2B5EF4-FFF2-40B4-BE49-F238E27FC236}">
              <a16:creationId xmlns:a16="http://schemas.microsoft.com/office/drawing/2014/main" id="{134427E9-768A-46E6-A0F6-D7A9784D4449}"/>
            </a:ext>
          </a:extLst>
        </xdr:cNvPr>
        <xdr:cNvSpPr txBox="1"/>
      </xdr:nvSpPr>
      <xdr:spPr>
        <a:xfrm>
          <a:off x="12675244" y="18045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70775</xdr:rowOff>
    </xdr:from>
    <xdr:ext cx="405111" cy="259045"/>
    <xdr:sp macro="" textlink="">
      <xdr:nvSpPr>
        <xdr:cNvPr id="673" name="n_3mainValue【庁舎】&#10;有形固定資産減価償却率">
          <a:extLst>
            <a:ext uri="{FF2B5EF4-FFF2-40B4-BE49-F238E27FC236}">
              <a16:creationId xmlns:a16="http://schemas.microsoft.com/office/drawing/2014/main" id="{CE7DE45B-2D6C-4F9C-85C0-FF8885FFD2C4}"/>
            </a:ext>
          </a:extLst>
        </xdr:cNvPr>
        <xdr:cNvSpPr txBox="1"/>
      </xdr:nvSpPr>
      <xdr:spPr>
        <a:xfrm>
          <a:off x="11900544" y="1800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4" name="正方形/長方形 673">
          <a:extLst>
            <a:ext uri="{FF2B5EF4-FFF2-40B4-BE49-F238E27FC236}">
              <a16:creationId xmlns:a16="http://schemas.microsoft.com/office/drawing/2014/main" id="{49FF78AF-C7D1-4FFF-AC65-FC4F76695654}"/>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5" name="正方形/長方形 674">
          <a:extLst>
            <a:ext uri="{FF2B5EF4-FFF2-40B4-BE49-F238E27FC236}">
              <a16:creationId xmlns:a16="http://schemas.microsoft.com/office/drawing/2014/main" id="{9D3B6514-2035-4DCC-964E-CA8D61918727}"/>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6" name="正方形/長方形 675">
          <a:extLst>
            <a:ext uri="{FF2B5EF4-FFF2-40B4-BE49-F238E27FC236}">
              <a16:creationId xmlns:a16="http://schemas.microsoft.com/office/drawing/2014/main" id="{4153B4F5-790C-4AC5-80F7-BAEBF61BCC9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7" name="正方形/長方形 676">
          <a:extLst>
            <a:ext uri="{FF2B5EF4-FFF2-40B4-BE49-F238E27FC236}">
              <a16:creationId xmlns:a16="http://schemas.microsoft.com/office/drawing/2014/main" id="{CD4776EB-333F-4C41-9476-3F70A3350F3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8" name="正方形/長方形 677">
          <a:extLst>
            <a:ext uri="{FF2B5EF4-FFF2-40B4-BE49-F238E27FC236}">
              <a16:creationId xmlns:a16="http://schemas.microsoft.com/office/drawing/2014/main" id="{D44189DC-A41D-4064-B0D2-58D46C260195}"/>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9" name="正方形/長方形 678">
          <a:extLst>
            <a:ext uri="{FF2B5EF4-FFF2-40B4-BE49-F238E27FC236}">
              <a16:creationId xmlns:a16="http://schemas.microsoft.com/office/drawing/2014/main" id="{F9FC63C6-F295-4F06-AD19-39B3977F035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0" name="正方形/長方形 679">
          <a:extLst>
            <a:ext uri="{FF2B5EF4-FFF2-40B4-BE49-F238E27FC236}">
              <a16:creationId xmlns:a16="http://schemas.microsoft.com/office/drawing/2014/main" id="{E8156450-799C-4AEB-8616-6097E8A7B262}"/>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1" name="正方形/長方形 680">
          <a:extLst>
            <a:ext uri="{FF2B5EF4-FFF2-40B4-BE49-F238E27FC236}">
              <a16:creationId xmlns:a16="http://schemas.microsoft.com/office/drawing/2014/main" id="{0D792838-6D61-4F6A-BB2B-88319C3EC7EB}"/>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2" name="テキスト ボックス 681">
          <a:extLst>
            <a:ext uri="{FF2B5EF4-FFF2-40B4-BE49-F238E27FC236}">
              <a16:creationId xmlns:a16="http://schemas.microsoft.com/office/drawing/2014/main" id="{01156404-9BE0-4B53-9328-AC606E9E8EC4}"/>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3" name="直線コネクタ 682">
          <a:extLst>
            <a:ext uri="{FF2B5EF4-FFF2-40B4-BE49-F238E27FC236}">
              <a16:creationId xmlns:a16="http://schemas.microsoft.com/office/drawing/2014/main" id="{2EEECD7B-8152-4C6E-AAAA-352BB8E36F3B}"/>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4" name="直線コネクタ 683">
          <a:extLst>
            <a:ext uri="{FF2B5EF4-FFF2-40B4-BE49-F238E27FC236}">
              <a16:creationId xmlns:a16="http://schemas.microsoft.com/office/drawing/2014/main" id="{E12E8430-478A-4F41-A6EF-B068D070617A}"/>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5" name="テキスト ボックス 684">
          <a:extLst>
            <a:ext uri="{FF2B5EF4-FFF2-40B4-BE49-F238E27FC236}">
              <a16:creationId xmlns:a16="http://schemas.microsoft.com/office/drawing/2014/main" id="{1852F901-23D9-4A8A-BFF5-C722AE4A52B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6" name="直線コネクタ 685">
          <a:extLst>
            <a:ext uri="{FF2B5EF4-FFF2-40B4-BE49-F238E27FC236}">
              <a16:creationId xmlns:a16="http://schemas.microsoft.com/office/drawing/2014/main" id="{DBB952CD-F8CB-42F1-9ED1-568EC2B76BBC}"/>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7" name="テキスト ボックス 686">
          <a:extLst>
            <a:ext uri="{FF2B5EF4-FFF2-40B4-BE49-F238E27FC236}">
              <a16:creationId xmlns:a16="http://schemas.microsoft.com/office/drawing/2014/main" id="{7BC8B2A3-D264-4BBF-857C-D0B08037D22B}"/>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8" name="直線コネクタ 687">
          <a:extLst>
            <a:ext uri="{FF2B5EF4-FFF2-40B4-BE49-F238E27FC236}">
              <a16:creationId xmlns:a16="http://schemas.microsoft.com/office/drawing/2014/main" id="{5D8DB7DE-FF02-48E5-B838-50133DA8319C}"/>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9" name="テキスト ボックス 688">
          <a:extLst>
            <a:ext uri="{FF2B5EF4-FFF2-40B4-BE49-F238E27FC236}">
              <a16:creationId xmlns:a16="http://schemas.microsoft.com/office/drawing/2014/main" id="{1801CFEE-2ED1-4A7E-8203-FBEC5B3DAF44}"/>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0" name="直線コネクタ 689">
          <a:extLst>
            <a:ext uri="{FF2B5EF4-FFF2-40B4-BE49-F238E27FC236}">
              <a16:creationId xmlns:a16="http://schemas.microsoft.com/office/drawing/2014/main" id="{B1339A84-1960-402A-B4EA-055B7F888F03}"/>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1" name="テキスト ボックス 690">
          <a:extLst>
            <a:ext uri="{FF2B5EF4-FFF2-40B4-BE49-F238E27FC236}">
              <a16:creationId xmlns:a16="http://schemas.microsoft.com/office/drawing/2014/main" id="{B3294408-061A-47D9-9A0A-9B8FD3A47D17}"/>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2" name="直線コネクタ 691">
          <a:extLst>
            <a:ext uri="{FF2B5EF4-FFF2-40B4-BE49-F238E27FC236}">
              <a16:creationId xmlns:a16="http://schemas.microsoft.com/office/drawing/2014/main" id="{17356D79-0B92-470B-83C8-395542481E95}"/>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3" name="テキスト ボックス 692">
          <a:extLst>
            <a:ext uri="{FF2B5EF4-FFF2-40B4-BE49-F238E27FC236}">
              <a16:creationId xmlns:a16="http://schemas.microsoft.com/office/drawing/2014/main" id="{20D268E2-FA52-4038-B545-29F433FB2D38}"/>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4" name="直線コネクタ 693">
          <a:extLst>
            <a:ext uri="{FF2B5EF4-FFF2-40B4-BE49-F238E27FC236}">
              <a16:creationId xmlns:a16="http://schemas.microsoft.com/office/drawing/2014/main" id="{B804B8BD-E74E-4113-8BCD-7428A93E0557}"/>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5" name="テキスト ボックス 694">
          <a:extLst>
            <a:ext uri="{FF2B5EF4-FFF2-40B4-BE49-F238E27FC236}">
              <a16:creationId xmlns:a16="http://schemas.microsoft.com/office/drawing/2014/main" id="{D001BA93-B5AF-46B6-8715-47166999C22E}"/>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6" name="【庁舎】&#10;一人当たり面積グラフ枠">
          <a:extLst>
            <a:ext uri="{FF2B5EF4-FFF2-40B4-BE49-F238E27FC236}">
              <a16:creationId xmlns:a16="http://schemas.microsoft.com/office/drawing/2014/main" id="{166B425D-CC93-416C-B888-6ECAFF510E69}"/>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697" name="直線コネクタ 696">
          <a:extLst>
            <a:ext uri="{FF2B5EF4-FFF2-40B4-BE49-F238E27FC236}">
              <a16:creationId xmlns:a16="http://schemas.microsoft.com/office/drawing/2014/main" id="{0F4233E3-20F5-4579-9267-8277D66BCCB5}"/>
            </a:ext>
          </a:extLst>
        </xdr:cNvPr>
        <xdr:cNvCxnSpPr/>
      </xdr:nvCxnSpPr>
      <xdr:spPr>
        <a:xfrm flipV="1">
          <a:off x="19509104" y="16944976"/>
          <a:ext cx="0" cy="126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98" name="【庁舎】&#10;一人当たり面積最小値テキスト">
          <a:extLst>
            <a:ext uri="{FF2B5EF4-FFF2-40B4-BE49-F238E27FC236}">
              <a16:creationId xmlns:a16="http://schemas.microsoft.com/office/drawing/2014/main" id="{5EC9D469-4142-4B41-828D-022200B81DA2}"/>
            </a:ext>
          </a:extLst>
        </xdr:cNvPr>
        <xdr:cNvSpPr txBox="1"/>
      </xdr:nvSpPr>
      <xdr:spPr>
        <a:xfrm>
          <a:off x="1954784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99" name="直線コネクタ 698">
          <a:extLst>
            <a:ext uri="{FF2B5EF4-FFF2-40B4-BE49-F238E27FC236}">
              <a16:creationId xmlns:a16="http://schemas.microsoft.com/office/drawing/2014/main" id="{B2A768E2-3729-4F28-A6DD-C69776E6A38C}"/>
            </a:ext>
          </a:extLst>
        </xdr:cNvPr>
        <xdr:cNvCxnSpPr/>
      </xdr:nvCxnSpPr>
      <xdr:spPr>
        <a:xfrm>
          <a:off x="19443700" y="1821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700" name="【庁舎】&#10;一人当たり面積最大値テキスト">
          <a:extLst>
            <a:ext uri="{FF2B5EF4-FFF2-40B4-BE49-F238E27FC236}">
              <a16:creationId xmlns:a16="http://schemas.microsoft.com/office/drawing/2014/main" id="{8A79FED3-CC2C-4DAA-BD97-B7A26A777E4C}"/>
            </a:ext>
          </a:extLst>
        </xdr:cNvPr>
        <xdr:cNvSpPr txBox="1"/>
      </xdr:nvSpPr>
      <xdr:spPr>
        <a:xfrm>
          <a:off x="19547840" y="1672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701" name="直線コネクタ 700">
          <a:extLst>
            <a:ext uri="{FF2B5EF4-FFF2-40B4-BE49-F238E27FC236}">
              <a16:creationId xmlns:a16="http://schemas.microsoft.com/office/drawing/2014/main" id="{15CD568D-C47C-447F-BD4D-3D0C0851A08D}"/>
            </a:ext>
          </a:extLst>
        </xdr:cNvPr>
        <xdr:cNvCxnSpPr/>
      </xdr:nvCxnSpPr>
      <xdr:spPr>
        <a:xfrm>
          <a:off x="19443700" y="169449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702" name="【庁舎】&#10;一人当たり面積平均値テキスト">
          <a:extLst>
            <a:ext uri="{FF2B5EF4-FFF2-40B4-BE49-F238E27FC236}">
              <a16:creationId xmlns:a16="http://schemas.microsoft.com/office/drawing/2014/main" id="{4ECAAB6C-F81E-4DEF-AEAE-67C1E13008E1}"/>
            </a:ext>
          </a:extLst>
        </xdr:cNvPr>
        <xdr:cNvSpPr txBox="1"/>
      </xdr:nvSpPr>
      <xdr:spPr>
        <a:xfrm>
          <a:off x="19547840" y="17494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03" name="フローチャート: 判断 702">
          <a:extLst>
            <a:ext uri="{FF2B5EF4-FFF2-40B4-BE49-F238E27FC236}">
              <a16:creationId xmlns:a16="http://schemas.microsoft.com/office/drawing/2014/main" id="{025B442C-1E21-4186-956C-0860FF81236E}"/>
            </a:ext>
          </a:extLst>
        </xdr:cNvPr>
        <xdr:cNvSpPr/>
      </xdr:nvSpPr>
      <xdr:spPr>
        <a:xfrm>
          <a:off x="1945894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27305</xdr:rowOff>
    </xdr:from>
    <xdr:to>
      <xdr:col>112</xdr:col>
      <xdr:colOff>38100</xdr:colOff>
      <xdr:row>104</xdr:row>
      <xdr:rowOff>128905</xdr:rowOff>
    </xdr:to>
    <xdr:sp macro="" textlink="">
      <xdr:nvSpPr>
        <xdr:cNvPr id="704" name="フローチャート: 判断 703">
          <a:extLst>
            <a:ext uri="{FF2B5EF4-FFF2-40B4-BE49-F238E27FC236}">
              <a16:creationId xmlns:a16="http://schemas.microsoft.com/office/drawing/2014/main" id="{0F24F237-3472-4A13-9DE7-A9CA63C3061C}"/>
            </a:ext>
          </a:extLst>
        </xdr:cNvPr>
        <xdr:cNvSpPr/>
      </xdr:nvSpPr>
      <xdr:spPr>
        <a:xfrm>
          <a:off x="18735040" y="174618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52070</xdr:rowOff>
    </xdr:from>
    <xdr:to>
      <xdr:col>107</xdr:col>
      <xdr:colOff>101600</xdr:colOff>
      <xdr:row>104</xdr:row>
      <xdr:rowOff>153670</xdr:rowOff>
    </xdr:to>
    <xdr:sp macro="" textlink="">
      <xdr:nvSpPr>
        <xdr:cNvPr id="705" name="フローチャート: 判断 704">
          <a:extLst>
            <a:ext uri="{FF2B5EF4-FFF2-40B4-BE49-F238E27FC236}">
              <a16:creationId xmlns:a16="http://schemas.microsoft.com/office/drawing/2014/main" id="{644E8432-208C-411F-8B7C-E6CA8F6FD8A5}"/>
            </a:ext>
          </a:extLst>
        </xdr:cNvPr>
        <xdr:cNvSpPr/>
      </xdr:nvSpPr>
      <xdr:spPr>
        <a:xfrm>
          <a:off x="17937480" y="1748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67311</xdr:rowOff>
    </xdr:from>
    <xdr:to>
      <xdr:col>102</xdr:col>
      <xdr:colOff>165100</xdr:colOff>
      <xdr:row>104</xdr:row>
      <xdr:rowOff>168911</xdr:rowOff>
    </xdr:to>
    <xdr:sp macro="" textlink="">
      <xdr:nvSpPr>
        <xdr:cNvPr id="706" name="フローチャート: 判断 705">
          <a:extLst>
            <a:ext uri="{FF2B5EF4-FFF2-40B4-BE49-F238E27FC236}">
              <a16:creationId xmlns:a16="http://schemas.microsoft.com/office/drawing/2014/main" id="{0B0DAD7F-602D-400A-AE75-5656E0B83FA8}"/>
            </a:ext>
          </a:extLst>
        </xdr:cNvPr>
        <xdr:cNvSpPr/>
      </xdr:nvSpPr>
      <xdr:spPr>
        <a:xfrm>
          <a:off x="17162780" y="1750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78739</xdr:rowOff>
    </xdr:from>
    <xdr:to>
      <xdr:col>98</xdr:col>
      <xdr:colOff>38100</xdr:colOff>
      <xdr:row>105</xdr:row>
      <xdr:rowOff>8889</xdr:rowOff>
    </xdr:to>
    <xdr:sp macro="" textlink="">
      <xdr:nvSpPr>
        <xdr:cNvPr id="707" name="フローチャート: 判断 706">
          <a:extLst>
            <a:ext uri="{FF2B5EF4-FFF2-40B4-BE49-F238E27FC236}">
              <a16:creationId xmlns:a16="http://schemas.microsoft.com/office/drawing/2014/main" id="{1546C40A-5D36-4513-A241-03A34FDA3695}"/>
            </a:ext>
          </a:extLst>
        </xdr:cNvPr>
        <xdr:cNvSpPr/>
      </xdr:nvSpPr>
      <xdr:spPr>
        <a:xfrm>
          <a:off x="16388080" y="175132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9A81FEC4-1715-4983-8F22-53B2BFC4A913}"/>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C52B2535-D24F-4A82-BE18-32521181358F}"/>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CA9179FB-F6D7-4FAB-ADC2-49BF941CAD8E}"/>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BB0EB0B1-775A-491B-8479-91F304FF7D7D}"/>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2E14B1D3-04B4-494B-B9EB-0D361D68ED85}"/>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166370</xdr:rowOff>
    </xdr:from>
    <xdr:to>
      <xdr:col>116</xdr:col>
      <xdr:colOff>114300</xdr:colOff>
      <xdr:row>106</xdr:row>
      <xdr:rowOff>96520</xdr:rowOff>
    </xdr:to>
    <xdr:sp macro="" textlink="">
      <xdr:nvSpPr>
        <xdr:cNvPr id="713" name="楕円 712">
          <a:extLst>
            <a:ext uri="{FF2B5EF4-FFF2-40B4-BE49-F238E27FC236}">
              <a16:creationId xmlns:a16="http://schemas.microsoft.com/office/drawing/2014/main" id="{EFA97213-B0AA-4B7A-99FB-754F847382C8}"/>
            </a:ext>
          </a:extLst>
        </xdr:cNvPr>
        <xdr:cNvSpPr/>
      </xdr:nvSpPr>
      <xdr:spPr>
        <a:xfrm>
          <a:off x="19458940" y="17768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144797</xdr:rowOff>
    </xdr:from>
    <xdr:ext cx="469744" cy="259045"/>
    <xdr:sp macro="" textlink="">
      <xdr:nvSpPr>
        <xdr:cNvPr id="714" name="【庁舎】&#10;一人当たり面積該当値テキスト">
          <a:extLst>
            <a:ext uri="{FF2B5EF4-FFF2-40B4-BE49-F238E27FC236}">
              <a16:creationId xmlns:a16="http://schemas.microsoft.com/office/drawing/2014/main" id="{25598E62-1E8B-4684-8DCC-1D3871A2864B}"/>
            </a:ext>
          </a:extLst>
        </xdr:cNvPr>
        <xdr:cNvSpPr txBox="1"/>
      </xdr:nvSpPr>
      <xdr:spPr>
        <a:xfrm>
          <a:off x="19547840"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715" name="楕円 714">
          <a:extLst>
            <a:ext uri="{FF2B5EF4-FFF2-40B4-BE49-F238E27FC236}">
              <a16:creationId xmlns:a16="http://schemas.microsoft.com/office/drawing/2014/main" id="{44FD8E6A-178A-4F84-BCCD-E90F35F9752C}"/>
            </a:ext>
          </a:extLst>
        </xdr:cNvPr>
        <xdr:cNvSpPr/>
      </xdr:nvSpPr>
      <xdr:spPr>
        <a:xfrm>
          <a:off x="18735040" y="177723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45720</xdr:rowOff>
    </xdr:from>
    <xdr:to>
      <xdr:col>116</xdr:col>
      <xdr:colOff>63500</xdr:colOff>
      <xdr:row>106</xdr:row>
      <xdr:rowOff>53339</xdr:rowOff>
    </xdr:to>
    <xdr:cxnSp macro="">
      <xdr:nvCxnSpPr>
        <xdr:cNvPr id="716" name="直線コネクタ 715">
          <a:extLst>
            <a:ext uri="{FF2B5EF4-FFF2-40B4-BE49-F238E27FC236}">
              <a16:creationId xmlns:a16="http://schemas.microsoft.com/office/drawing/2014/main" id="{EA61B2B5-1F55-4EEA-9E59-189C6F63A7A1}"/>
            </a:ext>
          </a:extLst>
        </xdr:cNvPr>
        <xdr:cNvCxnSpPr/>
      </xdr:nvCxnSpPr>
      <xdr:spPr>
        <a:xfrm flipV="1">
          <a:off x="18778220" y="17815560"/>
          <a:ext cx="7315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12064</xdr:rowOff>
    </xdr:from>
    <xdr:to>
      <xdr:col>107</xdr:col>
      <xdr:colOff>101600</xdr:colOff>
      <xdr:row>106</xdr:row>
      <xdr:rowOff>113664</xdr:rowOff>
    </xdr:to>
    <xdr:sp macro="" textlink="">
      <xdr:nvSpPr>
        <xdr:cNvPr id="717" name="楕円 716">
          <a:extLst>
            <a:ext uri="{FF2B5EF4-FFF2-40B4-BE49-F238E27FC236}">
              <a16:creationId xmlns:a16="http://schemas.microsoft.com/office/drawing/2014/main" id="{7DF820E7-1FE5-481B-8C61-0BC08A8BF4BD}"/>
            </a:ext>
          </a:extLst>
        </xdr:cNvPr>
        <xdr:cNvSpPr/>
      </xdr:nvSpPr>
      <xdr:spPr>
        <a:xfrm>
          <a:off x="17937480" y="1778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62864</xdr:rowOff>
    </xdr:to>
    <xdr:cxnSp macro="">
      <xdr:nvCxnSpPr>
        <xdr:cNvPr id="718" name="直線コネクタ 717">
          <a:extLst>
            <a:ext uri="{FF2B5EF4-FFF2-40B4-BE49-F238E27FC236}">
              <a16:creationId xmlns:a16="http://schemas.microsoft.com/office/drawing/2014/main" id="{D0B325AC-7F5C-4EA6-8A02-7DDA36FF65CB}"/>
            </a:ext>
          </a:extLst>
        </xdr:cNvPr>
        <xdr:cNvCxnSpPr/>
      </xdr:nvCxnSpPr>
      <xdr:spPr>
        <a:xfrm flipV="1">
          <a:off x="17988280" y="17823179"/>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21589</xdr:rowOff>
    </xdr:from>
    <xdr:to>
      <xdr:col>102</xdr:col>
      <xdr:colOff>165100</xdr:colOff>
      <xdr:row>106</xdr:row>
      <xdr:rowOff>123189</xdr:rowOff>
    </xdr:to>
    <xdr:sp macro="" textlink="">
      <xdr:nvSpPr>
        <xdr:cNvPr id="719" name="楕円 718">
          <a:extLst>
            <a:ext uri="{FF2B5EF4-FFF2-40B4-BE49-F238E27FC236}">
              <a16:creationId xmlns:a16="http://schemas.microsoft.com/office/drawing/2014/main" id="{E5B19108-F7E9-40C3-8DBD-C480F2C662FD}"/>
            </a:ext>
          </a:extLst>
        </xdr:cNvPr>
        <xdr:cNvSpPr/>
      </xdr:nvSpPr>
      <xdr:spPr>
        <a:xfrm>
          <a:off x="17162780" y="177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62864</xdr:rowOff>
    </xdr:from>
    <xdr:to>
      <xdr:col>107</xdr:col>
      <xdr:colOff>50800</xdr:colOff>
      <xdr:row>106</xdr:row>
      <xdr:rowOff>72389</xdr:rowOff>
    </xdr:to>
    <xdr:cxnSp macro="">
      <xdr:nvCxnSpPr>
        <xdr:cNvPr id="720" name="直線コネクタ 719">
          <a:extLst>
            <a:ext uri="{FF2B5EF4-FFF2-40B4-BE49-F238E27FC236}">
              <a16:creationId xmlns:a16="http://schemas.microsoft.com/office/drawing/2014/main" id="{2A31FCBD-777B-4ECC-BC29-474F3270C422}"/>
            </a:ext>
          </a:extLst>
        </xdr:cNvPr>
        <xdr:cNvCxnSpPr/>
      </xdr:nvCxnSpPr>
      <xdr:spPr>
        <a:xfrm flipV="1">
          <a:off x="17213580" y="17832704"/>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145432</xdr:rowOff>
    </xdr:from>
    <xdr:ext cx="469744" cy="259045"/>
    <xdr:sp macro="" textlink="">
      <xdr:nvSpPr>
        <xdr:cNvPr id="721" name="n_1aveValue【庁舎】&#10;一人当たり面積">
          <a:extLst>
            <a:ext uri="{FF2B5EF4-FFF2-40B4-BE49-F238E27FC236}">
              <a16:creationId xmlns:a16="http://schemas.microsoft.com/office/drawing/2014/main" id="{8518E276-0545-4E44-BE4F-C9DC3868206A}"/>
            </a:ext>
          </a:extLst>
        </xdr:cNvPr>
        <xdr:cNvSpPr txBox="1"/>
      </xdr:nvSpPr>
      <xdr:spPr>
        <a:xfrm>
          <a:off x="18561127" y="1724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170197</xdr:rowOff>
    </xdr:from>
    <xdr:ext cx="469744" cy="259045"/>
    <xdr:sp macro="" textlink="">
      <xdr:nvSpPr>
        <xdr:cNvPr id="722" name="n_2aveValue【庁舎】&#10;一人当たり面積">
          <a:extLst>
            <a:ext uri="{FF2B5EF4-FFF2-40B4-BE49-F238E27FC236}">
              <a16:creationId xmlns:a16="http://schemas.microsoft.com/office/drawing/2014/main" id="{3F27AE5B-E45B-4B28-808C-42FDF0CC7119}"/>
            </a:ext>
          </a:extLst>
        </xdr:cNvPr>
        <xdr:cNvSpPr txBox="1"/>
      </xdr:nvSpPr>
      <xdr:spPr>
        <a:xfrm>
          <a:off x="17776267" y="1726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13988</xdr:rowOff>
    </xdr:from>
    <xdr:ext cx="469744" cy="259045"/>
    <xdr:sp macro="" textlink="">
      <xdr:nvSpPr>
        <xdr:cNvPr id="723" name="n_3aveValue【庁舎】&#10;一人当たり面積">
          <a:extLst>
            <a:ext uri="{FF2B5EF4-FFF2-40B4-BE49-F238E27FC236}">
              <a16:creationId xmlns:a16="http://schemas.microsoft.com/office/drawing/2014/main" id="{3239AB61-8D55-4723-983E-223CAE509002}"/>
            </a:ext>
          </a:extLst>
        </xdr:cNvPr>
        <xdr:cNvSpPr txBox="1"/>
      </xdr:nvSpPr>
      <xdr:spPr>
        <a:xfrm>
          <a:off x="17001567" y="1728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25416</xdr:rowOff>
    </xdr:from>
    <xdr:ext cx="469744" cy="259045"/>
    <xdr:sp macro="" textlink="">
      <xdr:nvSpPr>
        <xdr:cNvPr id="724" name="n_4aveValue【庁舎】&#10;一人当たり面積">
          <a:extLst>
            <a:ext uri="{FF2B5EF4-FFF2-40B4-BE49-F238E27FC236}">
              <a16:creationId xmlns:a16="http://schemas.microsoft.com/office/drawing/2014/main" id="{B0C92212-F9BE-4A99-B287-DD34921A6903}"/>
            </a:ext>
          </a:extLst>
        </xdr:cNvPr>
        <xdr:cNvSpPr txBox="1"/>
      </xdr:nvSpPr>
      <xdr:spPr>
        <a:xfrm>
          <a:off x="16226867" y="1729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725" name="n_1mainValue【庁舎】&#10;一人当たり面積">
          <a:extLst>
            <a:ext uri="{FF2B5EF4-FFF2-40B4-BE49-F238E27FC236}">
              <a16:creationId xmlns:a16="http://schemas.microsoft.com/office/drawing/2014/main" id="{7A89CAE2-0DCE-45D2-9443-9C22940A26B8}"/>
            </a:ext>
          </a:extLst>
        </xdr:cNvPr>
        <xdr:cNvSpPr txBox="1"/>
      </xdr:nvSpPr>
      <xdr:spPr>
        <a:xfrm>
          <a:off x="18561127" y="178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104791</xdr:rowOff>
    </xdr:from>
    <xdr:ext cx="469744" cy="259045"/>
    <xdr:sp macro="" textlink="">
      <xdr:nvSpPr>
        <xdr:cNvPr id="726" name="n_2mainValue【庁舎】&#10;一人当たり面積">
          <a:extLst>
            <a:ext uri="{FF2B5EF4-FFF2-40B4-BE49-F238E27FC236}">
              <a16:creationId xmlns:a16="http://schemas.microsoft.com/office/drawing/2014/main" id="{861DCFDC-E204-4AD3-8784-B5B45CFA5F05}"/>
            </a:ext>
          </a:extLst>
        </xdr:cNvPr>
        <xdr:cNvSpPr txBox="1"/>
      </xdr:nvSpPr>
      <xdr:spPr>
        <a:xfrm>
          <a:off x="17776267" y="1787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114316</xdr:rowOff>
    </xdr:from>
    <xdr:ext cx="469744" cy="259045"/>
    <xdr:sp macro="" textlink="">
      <xdr:nvSpPr>
        <xdr:cNvPr id="727" name="n_3mainValue【庁舎】&#10;一人当たり面積">
          <a:extLst>
            <a:ext uri="{FF2B5EF4-FFF2-40B4-BE49-F238E27FC236}">
              <a16:creationId xmlns:a16="http://schemas.microsoft.com/office/drawing/2014/main" id="{37660F51-CF67-41AC-8D8D-81E3EEA1B298}"/>
            </a:ext>
          </a:extLst>
        </xdr:cNvPr>
        <xdr:cNvSpPr txBox="1"/>
      </xdr:nvSpPr>
      <xdr:spPr>
        <a:xfrm>
          <a:off x="17001567" y="1788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8" name="正方形/長方形 727">
          <a:extLst>
            <a:ext uri="{FF2B5EF4-FFF2-40B4-BE49-F238E27FC236}">
              <a16:creationId xmlns:a16="http://schemas.microsoft.com/office/drawing/2014/main" id="{7B14B43C-CAED-4C19-8472-F36671ADF357}"/>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9" name="正方形/長方形 728">
          <a:extLst>
            <a:ext uri="{FF2B5EF4-FFF2-40B4-BE49-F238E27FC236}">
              <a16:creationId xmlns:a16="http://schemas.microsoft.com/office/drawing/2014/main" id="{442167BC-287C-4AF0-86D8-FE6B6328095F}"/>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0" name="テキスト ボックス 729">
          <a:extLst>
            <a:ext uri="{FF2B5EF4-FFF2-40B4-BE49-F238E27FC236}">
              <a16:creationId xmlns:a16="http://schemas.microsoft.com/office/drawing/2014/main" id="{F81F36BA-331C-4BF9-99BD-1F44969BD44A}"/>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概ね類似団体平均と近い数値の施設が多いが、庁舎</a:t>
          </a:r>
          <a:r>
            <a:rPr kumimoji="1" lang="ja-JP" altLang="en-US" sz="1100" b="0" i="0" baseline="0">
              <a:solidFill>
                <a:schemeClr val="dk1"/>
              </a:solidFill>
              <a:effectLst/>
              <a:latin typeface="+mn-lt"/>
              <a:ea typeface="+mn-ea"/>
              <a:cs typeface="+mn-cs"/>
            </a:rPr>
            <a:t>と一般廃棄物処理施設</a:t>
          </a:r>
          <a:r>
            <a:rPr kumimoji="1" lang="ja-JP" altLang="ja-JP" sz="1100" b="0" i="0" baseline="0">
              <a:solidFill>
                <a:schemeClr val="dk1"/>
              </a:solidFill>
              <a:effectLst/>
              <a:latin typeface="+mn-lt"/>
              <a:ea typeface="+mn-ea"/>
              <a:cs typeface="+mn-cs"/>
            </a:rPr>
            <a:t>については非常に減価償却率が高い。</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特に</a:t>
          </a:r>
          <a:r>
            <a:rPr kumimoji="1" lang="ja-JP" altLang="ja-JP" sz="1100" b="0" i="0" baseline="0">
              <a:solidFill>
                <a:schemeClr val="dk1"/>
              </a:solidFill>
              <a:effectLst/>
              <a:latin typeface="+mn-lt"/>
              <a:ea typeface="+mn-ea"/>
              <a:cs typeface="+mn-cs"/>
            </a:rPr>
            <a:t>庁舎については、既に合併後１５年以上が経過していること、現在の庁舎が耐震化されていないことを鑑みると早急な対応が必要である。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相当な事業費が予想されることから、基金の積立等計画的な財政運営を実施しているところである。</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25,130
24,866
174.35
13,662,277
13,098,408
515,706
8,685,333
9,813,714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財政力指数は、近年は</a:t>
          </a:r>
          <a:r>
            <a:rPr kumimoji="1" lang="en-US" altLang="ja-JP" sz="1100" b="0" i="0" baseline="0">
              <a:solidFill>
                <a:schemeClr val="dk1"/>
              </a:solidFill>
              <a:effectLst/>
              <a:latin typeface="+mn-lt"/>
              <a:ea typeface="+mn-ea"/>
              <a:cs typeface="+mn-cs"/>
            </a:rPr>
            <a:t>0.44</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0.46</a:t>
          </a:r>
          <a:r>
            <a:rPr kumimoji="1" lang="ja-JP" altLang="ja-JP" sz="1100" b="0" i="0" baseline="0">
              <a:solidFill>
                <a:schemeClr val="dk1"/>
              </a:solidFill>
              <a:effectLst/>
              <a:latin typeface="+mn-lt"/>
              <a:ea typeface="+mn-ea"/>
              <a:cs typeface="+mn-cs"/>
            </a:rPr>
            <a:t>と一定の水準を保っている。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本市では、人口減少、高齢化が進んでいるため、自主財源の確保が困難な状態になっている。そのため、税収の増加が重要な課題となっており、企業誘致や定住促進に取り組むことで自主財源の増加を図る。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また、公共施設の統廃合、指定管理者制度等による業務の民間委託の推進など歳出削減を図るとともに、財政基盤の強化に取り組んでいる。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85725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665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85725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85725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115358</xdr:rowOff>
    </xdr:from>
    <xdr:to>
      <xdr:col>15</xdr:col>
      <xdr:colOff>133350</xdr:colOff>
      <xdr:row>43</xdr:row>
      <xdr:rowOff>45508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146702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経常収支比率は、</a:t>
          </a:r>
          <a:r>
            <a:rPr kumimoji="1" lang="en-US" altLang="ja-JP" sz="1000" b="0" i="0" baseline="0">
              <a:solidFill>
                <a:schemeClr val="dk1"/>
              </a:solidFill>
              <a:effectLst/>
              <a:latin typeface="+mn-lt"/>
              <a:ea typeface="+mn-ea"/>
              <a:cs typeface="+mn-cs"/>
            </a:rPr>
            <a:t>90</a:t>
          </a:r>
          <a:r>
            <a:rPr kumimoji="1" lang="ja-JP" altLang="ja-JP" sz="1000" b="0" i="0" baseline="0">
              <a:solidFill>
                <a:schemeClr val="dk1"/>
              </a:solidFill>
              <a:effectLst/>
              <a:latin typeface="+mn-lt"/>
              <a:ea typeface="+mn-ea"/>
              <a:cs typeface="+mn-cs"/>
            </a:rPr>
            <a:t>％台で推移していたが、令和２年度</a:t>
          </a:r>
          <a:r>
            <a:rPr kumimoji="1" lang="ja-JP" altLang="en-US" sz="1000" b="0" i="0" baseline="0">
              <a:solidFill>
                <a:schemeClr val="dk1"/>
              </a:solidFill>
              <a:effectLst/>
              <a:latin typeface="+mn-lt"/>
              <a:ea typeface="+mn-ea"/>
              <a:cs typeface="+mn-cs"/>
            </a:rPr>
            <a:t>から</a:t>
          </a:r>
          <a:r>
            <a:rPr kumimoji="1" lang="ja-JP" altLang="ja-JP" sz="1000" b="0" i="0" baseline="0">
              <a:solidFill>
                <a:schemeClr val="dk1"/>
              </a:solidFill>
              <a:effectLst/>
              <a:latin typeface="+mn-lt"/>
              <a:ea typeface="+mn-ea"/>
              <a:cs typeface="+mn-cs"/>
            </a:rPr>
            <a:t>は</a:t>
          </a:r>
          <a:r>
            <a:rPr kumimoji="1" lang="en-US" altLang="ja-JP" sz="1000" b="0" i="0" baseline="0">
              <a:solidFill>
                <a:schemeClr val="dk1"/>
              </a:solidFill>
              <a:effectLst/>
              <a:latin typeface="+mn-lt"/>
              <a:ea typeface="+mn-ea"/>
              <a:cs typeface="+mn-cs"/>
            </a:rPr>
            <a:t>80</a:t>
          </a:r>
          <a:r>
            <a:rPr kumimoji="1" lang="ja-JP" altLang="en-US" sz="1000" b="0" i="0" baseline="0">
              <a:solidFill>
                <a:schemeClr val="dk1"/>
              </a:solidFill>
              <a:effectLst/>
              <a:latin typeface="+mn-lt"/>
              <a:ea typeface="+mn-ea"/>
              <a:cs typeface="+mn-cs"/>
            </a:rPr>
            <a:t>％台となっており、令和３年度は前年比</a:t>
          </a:r>
          <a:r>
            <a:rPr kumimoji="1" lang="en-US" altLang="ja-JP" sz="1000" b="0" i="0" baseline="0">
              <a:solidFill>
                <a:schemeClr val="dk1"/>
              </a:solidFill>
              <a:effectLst/>
              <a:latin typeface="+mn-lt"/>
              <a:ea typeface="+mn-ea"/>
              <a:cs typeface="+mn-cs"/>
            </a:rPr>
            <a:t>4.4</a:t>
          </a:r>
          <a:r>
            <a:rPr kumimoji="1" lang="ja-JP" altLang="ja-JP" sz="1000" b="0" i="0" baseline="0">
              <a:solidFill>
                <a:schemeClr val="dk1"/>
              </a:solidFill>
              <a:effectLst/>
              <a:latin typeface="+mn-lt"/>
              <a:ea typeface="+mn-ea"/>
              <a:cs typeface="+mn-cs"/>
            </a:rPr>
            <a:t>ポイントの減となった。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歳入については、地方消費税交付金</a:t>
          </a:r>
          <a:r>
            <a:rPr kumimoji="1" lang="ja-JP" altLang="en-US" sz="1000" b="0" i="0" baseline="0">
              <a:solidFill>
                <a:schemeClr val="dk1"/>
              </a:solidFill>
              <a:effectLst/>
              <a:latin typeface="+mn-lt"/>
              <a:ea typeface="+mn-ea"/>
              <a:cs typeface="+mn-cs"/>
            </a:rPr>
            <a:t>や普通交付税の増が主な要因となり、</a:t>
          </a:r>
          <a:r>
            <a:rPr kumimoji="1" lang="ja-JP" altLang="ja-JP" sz="1000" b="0" i="0" baseline="0">
              <a:solidFill>
                <a:schemeClr val="dk1"/>
              </a:solidFill>
              <a:effectLst/>
              <a:latin typeface="+mn-lt"/>
              <a:ea typeface="+mn-ea"/>
              <a:cs typeface="+mn-cs"/>
            </a:rPr>
            <a:t>経常一般財源が増加した。</a:t>
          </a:r>
          <a:r>
            <a:rPr kumimoji="1" lang="ja-JP" altLang="en-US" sz="1000" b="0" i="0" baseline="0">
              <a:solidFill>
                <a:schemeClr val="dk1"/>
              </a:solidFill>
              <a:effectLst/>
              <a:latin typeface="+mn-lt"/>
              <a:ea typeface="+mn-ea"/>
              <a:cs typeface="+mn-cs"/>
            </a:rPr>
            <a:t>歳出については、塵芥収集処理費に係る一部事務組合負担金や、水道事業会計繰出金の減が主な要因となり、補助費の経常的経費が減少したことで、経常収支比率が前年度を下回る結果となった。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令和</a:t>
          </a:r>
          <a:r>
            <a:rPr kumimoji="1" lang="ja-JP" altLang="en-US" sz="1000" b="0" i="0" baseline="0">
              <a:solidFill>
                <a:schemeClr val="dk1"/>
              </a:solidFill>
              <a:effectLst/>
              <a:latin typeface="+mn-lt"/>
              <a:ea typeface="+mn-ea"/>
              <a:cs typeface="+mn-cs"/>
            </a:rPr>
            <a:t>３</a:t>
          </a:r>
          <a:r>
            <a:rPr kumimoji="1" lang="ja-JP" altLang="ja-JP" sz="1000" b="0" i="0" baseline="0">
              <a:solidFill>
                <a:schemeClr val="dk1"/>
              </a:solidFill>
              <a:effectLst/>
              <a:latin typeface="+mn-lt"/>
              <a:ea typeface="+mn-ea"/>
              <a:cs typeface="+mn-cs"/>
            </a:rPr>
            <a:t>年度は</a:t>
          </a:r>
          <a:r>
            <a:rPr kumimoji="1" lang="en-US" altLang="ja-JP" sz="1000" b="0" i="0" baseline="0">
              <a:solidFill>
                <a:schemeClr val="dk1"/>
              </a:solidFill>
              <a:effectLst/>
              <a:latin typeface="+mn-lt"/>
              <a:ea typeface="+mn-ea"/>
              <a:cs typeface="+mn-cs"/>
            </a:rPr>
            <a:t>83.8%</a:t>
          </a:r>
          <a:r>
            <a:rPr kumimoji="1" lang="ja-JP" altLang="en-US" sz="1000" b="0" i="0" baseline="0">
              <a:solidFill>
                <a:schemeClr val="dk1"/>
              </a:solidFill>
              <a:effectLst/>
              <a:latin typeface="+mn-lt"/>
              <a:ea typeface="+mn-ea"/>
              <a:cs typeface="+mn-cs"/>
            </a:rPr>
            <a:t>と</a:t>
          </a:r>
          <a:r>
            <a:rPr kumimoji="1" lang="ja-JP" altLang="ja-JP" sz="1000" b="0" i="0" baseline="0">
              <a:solidFill>
                <a:schemeClr val="dk1"/>
              </a:solidFill>
              <a:effectLst/>
              <a:latin typeface="+mn-lt"/>
              <a:ea typeface="+mn-ea"/>
              <a:cs typeface="+mn-cs"/>
            </a:rPr>
            <a:t>類似団体平均を下回った</a:t>
          </a:r>
          <a:r>
            <a:rPr kumimoji="1" lang="ja-JP" altLang="en-US" sz="1000" b="0" i="0" baseline="0">
              <a:solidFill>
                <a:schemeClr val="dk1"/>
              </a:solidFill>
              <a:effectLst/>
              <a:latin typeface="+mn-lt"/>
              <a:ea typeface="+mn-ea"/>
              <a:cs typeface="+mn-cs"/>
            </a:rPr>
            <a:t>が、経常一般財源の増加等の一時的な要因によるところも大きいため、引き続き経常経費の削減、財源の確保に努める。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64</xdr:row>
      <xdr:rowOff>79587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98480"/>
          <a:ext cx="8382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79587</xdr:rowOff>
    </xdr:from>
    <xdr:to>
      <xdr:col>19</xdr:col>
      <xdr:colOff>133350</xdr:colOff>
      <xdr:row>66</xdr:row>
      <xdr:rowOff>18204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52387"/>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18204</xdr:rowOff>
    </xdr:from>
    <xdr:to>
      <xdr:col>15</xdr:col>
      <xdr:colOff>82550</xdr:colOff>
      <xdr:row>66</xdr:row>
      <xdr:rowOff>122767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33390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18204</xdr:rowOff>
    </xdr:from>
    <xdr:to>
      <xdr:col>11</xdr:col>
      <xdr:colOff>31750</xdr:colOff>
      <xdr:row>66</xdr:row>
      <xdr:rowOff>122767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33390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79181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5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138023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28787</xdr:rowOff>
    </xdr:from>
    <xdr:to>
      <xdr:col>19</xdr:col>
      <xdr:colOff>184150</xdr:colOff>
      <xdr:row>64</xdr:row>
      <xdr:rowOff>130387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140564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770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138854</xdr:rowOff>
    </xdr:from>
    <xdr:to>
      <xdr:col>15</xdr:col>
      <xdr:colOff>133350</xdr:colOff>
      <xdr:row>66</xdr:row>
      <xdr:rowOff>69004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79181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5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71967</xdr:rowOff>
    </xdr:from>
    <xdr:to>
      <xdr:col>11</xdr:col>
      <xdr:colOff>82550</xdr:colOff>
      <xdr:row>67</xdr:row>
      <xdr:rowOff>2117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158344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138854</xdr:rowOff>
    </xdr:from>
    <xdr:to>
      <xdr:col>7</xdr:col>
      <xdr:colOff>31750</xdr:colOff>
      <xdr:row>66</xdr:row>
      <xdr:rowOff>69004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53781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年度は、昨年度に比べ</a:t>
          </a:r>
          <a:r>
            <a:rPr kumimoji="1" lang="ja-JP" altLang="en-US" sz="1100" b="0" i="0" baseline="0">
              <a:solidFill>
                <a:schemeClr val="dk1"/>
              </a:solidFill>
              <a:effectLst/>
              <a:latin typeface="+mn-lt"/>
              <a:ea typeface="+mn-ea"/>
              <a:cs typeface="+mn-cs"/>
            </a:rPr>
            <a:t>減額</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人件費については、</a:t>
          </a:r>
          <a:r>
            <a:rPr kumimoji="1" lang="ja-JP" altLang="en-US" sz="1100" b="0" i="0" baseline="0">
              <a:solidFill>
                <a:schemeClr val="dk1"/>
              </a:solidFill>
              <a:effectLst/>
              <a:latin typeface="+mn-lt"/>
              <a:ea typeface="+mn-ea"/>
              <a:cs typeface="+mn-cs"/>
            </a:rPr>
            <a:t>非常勤特別職報酬、一般職員給与</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物件費について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令和元年東日本台風に伴う災害廃棄物運搬処理業務委託料</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が主な要因となっている。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定年延長や会計年度任用職員の任用等により、人件費は増加する見込みであるが、引き続き職員数の適正化や時間外勤務の抑制を図り削減に努める。また、物件費に関しても、経常経費を中心に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118419</xdr:rowOff>
    </xdr:from>
    <xdr:to>
      <xdr:col>23</xdr:col>
      <xdr:colOff>133350</xdr:colOff>
      <xdr:row>82</xdr:row>
      <xdr:rowOff>137933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177319"/>
          <a:ext cx="838200" cy="1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28415</xdr:rowOff>
    </xdr:from>
    <xdr:to>
      <xdr:col>19</xdr:col>
      <xdr:colOff>133350</xdr:colOff>
      <xdr:row>82</xdr:row>
      <xdr:rowOff>137933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87315"/>
          <a:ext cx="889000" cy="10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50146</xdr:rowOff>
    </xdr:from>
    <xdr:to>
      <xdr:col>19</xdr:col>
      <xdr:colOff>184150</xdr:colOff>
      <xdr:row>84</xdr:row>
      <xdr:rowOff>151746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45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136523</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53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132510</xdr:rowOff>
    </xdr:from>
    <xdr:to>
      <xdr:col>15</xdr:col>
      <xdr:colOff>82550</xdr:colOff>
      <xdr:row>82</xdr:row>
      <xdr:rowOff>28415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19960"/>
          <a:ext cx="889000" cy="6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119340</xdr:rowOff>
    </xdr:from>
    <xdr:to>
      <xdr:col>15</xdr:col>
      <xdr:colOff>133350</xdr:colOff>
      <xdr:row>84</xdr:row>
      <xdr:rowOff>49490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34267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4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124258</xdr:rowOff>
    </xdr:from>
    <xdr:to>
      <xdr:col>11</xdr:col>
      <xdr:colOff>31750</xdr:colOff>
      <xdr:row>81</xdr:row>
      <xdr:rowOff>132510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11708"/>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53618</xdr:rowOff>
    </xdr:from>
    <xdr:to>
      <xdr:col>11</xdr:col>
      <xdr:colOff>82550</xdr:colOff>
      <xdr:row>83</xdr:row>
      <xdr:rowOff>155218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139995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7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158276</xdr:rowOff>
    </xdr:from>
    <xdr:to>
      <xdr:col>7</xdr:col>
      <xdr:colOff>31750</xdr:colOff>
      <xdr:row>83</xdr:row>
      <xdr:rowOff>88426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73203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0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67619</xdr:rowOff>
    </xdr:from>
    <xdr:to>
      <xdr:col>23</xdr:col>
      <xdr:colOff>184150</xdr:colOff>
      <xdr:row>82</xdr:row>
      <xdr:rowOff>169219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2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84146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7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87133</xdr:rowOff>
    </xdr:from>
    <xdr:to>
      <xdr:col>19</xdr:col>
      <xdr:colOff>184150</xdr:colOff>
      <xdr:row>83</xdr:row>
      <xdr:rowOff>17283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4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27460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1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149065</xdr:rowOff>
    </xdr:from>
    <xdr:to>
      <xdr:col>15</xdr:col>
      <xdr:colOff>133350</xdr:colOff>
      <xdr:row>82</xdr:row>
      <xdr:rowOff>79215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89392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0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81710</xdr:rowOff>
    </xdr:from>
    <xdr:to>
      <xdr:col>11</xdr:col>
      <xdr:colOff>82550</xdr:colOff>
      <xdr:row>82</xdr:row>
      <xdr:rowOff>11860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6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22037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3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73458</xdr:rowOff>
    </xdr:from>
    <xdr:to>
      <xdr:col>7</xdr:col>
      <xdr:colOff>31750</xdr:colOff>
      <xdr:row>82</xdr:row>
      <xdr:rowOff>3608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6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13785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ラスパイレス指数は、年々減少</a:t>
          </a:r>
          <a:r>
            <a:rPr kumimoji="1" lang="ja-JP" altLang="en-US" sz="1100" b="0" i="0" baseline="0">
              <a:solidFill>
                <a:schemeClr val="dk1"/>
              </a:solidFill>
              <a:effectLst/>
              <a:latin typeface="+mn-lt"/>
              <a:ea typeface="+mn-ea"/>
              <a:cs typeface="+mn-cs"/>
            </a:rPr>
            <a:t>傾向にある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これまでの人件費削減の取り組みとしては、退職時の特別昇給の廃止、退職手当の引き下げ、特殊勤務手当、選挙時以外の管理職特別手当の廃止などの給与制度の見直しによって人件費の削減に努めている。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今後も、国家公務員給与水準や本市の財政状況を踏まえ、適正な給与制度の運営、定員管理の適正化とあわせて人件費の削減に努めていく。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55739</xdr:rowOff>
    </xdr:from>
    <xdr:to>
      <xdr:col>81</xdr:col>
      <xdr:colOff>44450</xdr:colOff>
      <xdr:row>84</xdr:row>
      <xdr:rowOff>55739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457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55739</xdr:rowOff>
    </xdr:from>
    <xdr:to>
      <xdr:col>77</xdr:col>
      <xdr:colOff>44450</xdr:colOff>
      <xdr:row>84</xdr:row>
      <xdr:rowOff>122766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45753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109361</xdr:rowOff>
    </xdr:from>
    <xdr:to>
      <xdr:col>77</xdr:col>
      <xdr:colOff>95250</xdr:colOff>
      <xdr:row>84</xdr:row>
      <xdr:rowOff>39511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18345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52456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95955</xdr:rowOff>
    </xdr:from>
    <xdr:to>
      <xdr:col>73</xdr:col>
      <xdr:colOff>44450</xdr:colOff>
      <xdr:row>84</xdr:row>
      <xdr:rowOff>26105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85</xdr:row>
      <xdr:rowOff>45155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5915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109361</xdr:rowOff>
    </xdr:from>
    <xdr:to>
      <xdr:col>68</xdr:col>
      <xdr:colOff>203200</xdr:colOff>
      <xdr:row>84</xdr:row>
      <xdr:rowOff>39511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49688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4939</xdr:rowOff>
    </xdr:from>
    <xdr:to>
      <xdr:col>81</xdr:col>
      <xdr:colOff>95250</xdr:colOff>
      <xdr:row>84</xdr:row>
      <xdr:rowOff>106539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148466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7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4939</xdr:rowOff>
    </xdr:from>
    <xdr:to>
      <xdr:col>77</xdr:col>
      <xdr:colOff>95250</xdr:colOff>
      <xdr:row>84</xdr:row>
      <xdr:rowOff>106539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91316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138995</xdr:rowOff>
    </xdr:from>
    <xdr:to>
      <xdr:col>68</xdr:col>
      <xdr:colOff>203200</xdr:colOff>
      <xdr:row>85</xdr:row>
      <xdr:rowOff>69145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人口千人当たりの職員数は、年々微増の傾向にあ</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令和３年度は</a:t>
          </a:r>
          <a:r>
            <a:rPr kumimoji="1" lang="ja-JP" altLang="ja-JP" sz="1100" b="0" i="0" baseline="0">
              <a:solidFill>
                <a:schemeClr val="dk1"/>
              </a:solidFill>
              <a:effectLst/>
              <a:latin typeface="+mn-lt"/>
              <a:ea typeface="+mn-ea"/>
              <a:cs typeface="+mn-cs"/>
            </a:rPr>
            <a:t>類似団体の平均値を</a:t>
          </a:r>
          <a:r>
            <a:rPr kumimoji="1" lang="ja-JP" altLang="en-US" sz="1100" b="0" i="0" baseline="0">
              <a:solidFill>
                <a:schemeClr val="dk1"/>
              </a:solidFill>
              <a:effectLst/>
              <a:latin typeface="+mn-lt"/>
              <a:ea typeface="+mn-ea"/>
              <a:cs typeface="+mn-cs"/>
            </a:rPr>
            <a:t>わずかに上回った。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近年は定員管理計画に基づく職員数の抑制を図っており、職員数は計画の目標値を下回る人数となっているものの、人口減少の影響もあり、類似団体の平均値を上回る結果となった。引き続き、定員管理計画に基づき、</a:t>
          </a:r>
          <a:r>
            <a:rPr kumimoji="1" lang="ja-JP" altLang="ja-JP" sz="1100" b="0" i="0" baseline="0">
              <a:solidFill>
                <a:schemeClr val="dk1"/>
              </a:solidFill>
              <a:effectLst/>
              <a:latin typeface="+mn-lt"/>
              <a:ea typeface="+mn-ea"/>
              <a:cs typeface="+mn-cs"/>
            </a:rPr>
            <a:t>行政需要に適切に対応できる効率的な組織運営に向け、職員数の適正化に努め</a:t>
          </a:r>
          <a:r>
            <a:rPr kumimoji="1" lang="ja-JP" altLang="en-US" sz="1100" b="0" i="0" baseline="0">
              <a:solidFill>
                <a:schemeClr val="dk1"/>
              </a:solidFill>
              <a:effectLst/>
              <a:latin typeface="+mn-lt"/>
              <a:ea typeface="+mn-ea"/>
              <a:cs typeface="+mn-cs"/>
            </a:rPr>
            <a:t>ていく</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143510</xdr:rowOff>
    </xdr:from>
    <xdr:to>
      <xdr:col>81</xdr:col>
      <xdr:colOff>44450</xdr:colOff>
      <xdr:row>61</xdr:row>
      <xdr:rowOff>166132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01960"/>
          <a:ext cx="8382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116363</xdr:rowOff>
    </xdr:from>
    <xdr:to>
      <xdr:col>77</xdr:col>
      <xdr:colOff>44450</xdr:colOff>
      <xdr:row>61</xdr:row>
      <xdr:rowOff>143510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574813"/>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96203</xdr:rowOff>
    </xdr:from>
    <xdr:to>
      <xdr:col>77</xdr:col>
      <xdr:colOff>95250</xdr:colOff>
      <xdr:row>63</xdr:row>
      <xdr:rowOff>26353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11130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1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90725</xdr:rowOff>
    </xdr:from>
    <xdr:to>
      <xdr:col>72</xdr:col>
      <xdr:colOff>203200</xdr:colOff>
      <xdr:row>61</xdr:row>
      <xdr:rowOff>116363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549175"/>
          <a:ext cx="889000" cy="2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90170</xdr:rowOff>
    </xdr:from>
    <xdr:to>
      <xdr:col>73</xdr:col>
      <xdr:colOff>44450</xdr:colOff>
      <xdr:row>63</xdr:row>
      <xdr:rowOff>20320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5097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83185</xdr:rowOff>
    </xdr:from>
    <xdr:to>
      <xdr:col>68</xdr:col>
      <xdr:colOff>152400</xdr:colOff>
      <xdr:row>61</xdr:row>
      <xdr:rowOff>90725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41635"/>
          <a:ext cx="889000" cy="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44926</xdr:rowOff>
    </xdr:from>
    <xdr:to>
      <xdr:col>68</xdr:col>
      <xdr:colOff>203200</xdr:colOff>
      <xdr:row>62</xdr:row>
      <xdr:rowOff>146526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131303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6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31353</xdr:rowOff>
    </xdr:from>
    <xdr:to>
      <xdr:col>64</xdr:col>
      <xdr:colOff>152400</xdr:colOff>
      <xdr:row>62</xdr:row>
      <xdr:rowOff>132953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117730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4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115332</xdr:rowOff>
    </xdr:from>
    <xdr:to>
      <xdr:col>81</xdr:col>
      <xdr:colOff>95250</xdr:colOff>
      <xdr:row>62</xdr:row>
      <xdr:rowOff>45482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7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87409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54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92710</xdr:rowOff>
    </xdr:from>
    <xdr:to>
      <xdr:col>77</xdr:col>
      <xdr:colOff>95250</xdr:colOff>
      <xdr:row>62</xdr:row>
      <xdr:rowOff>22860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33037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65563</xdr:rowOff>
    </xdr:from>
    <xdr:to>
      <xdr:col>73</xdr:col>
      <xdr:colOff>44450</xdr:colOff>
      <xdr:row>61</xdr:row>
      <xdr:rowOff>167163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2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5890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29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39925</xdr:rowOff>
    </xdr:from>
    <xdr:to>
      <xdr:col>68</xdr:col>
      <xdr:colOff>203200</xdr:colOff>
      <xdr:row>61</xdr:row>
      <xdr:rowOff>141525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9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151702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26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32385</xdr:rowOff>
    </xdr:from>
    <xdr:to>
      <xdr:col>64</xdr:col>
      <xdr:colOff>152400</xdr:colOff>
      <xdr:row>61</xdr:row>
      <xdr:rowOff>133985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144162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実質公債費比率は、年々減少傾向にあり改善がみられる。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れは、地方債の発行を控え、償還額以内としていること、また、普通交付税措置の割合が高く有利な起債（合併特例債、辺地対策事業債）を利用したことが要因となり、数値が減少し、類似団体の平均を下回る結果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今後も起債額は減少</a:t>
          </a:r>
          <a:r>
            <a:rPr kumimoji="1" lang="ja-JP" altLang="en-US" sz="1100" b="0" i="0" baseline="0">
              <a:solidFill>
                <a:schemeClr val="dk1"/>
              </a:solidFill>
              <a:effectLst/>
              <a:latin typeface="+mn-lt"/>
              <a:ea typeface="+mn-ea"/>
              <a:cs typeface="+mn-cs"/>
            </a:rPr>
            <a:t>傾向にあり</a:t>
          </a:r>
          <a:r>
            <a:rPr kumimoji="1" lang="ja-JP" altLang="ja-JP" sz="1100" b="0" i="0" baseline="0">
              <a:solidFill>
                <a:schemeClr val="dk1"/>
              </a:solidFill>
              <a:effectLst/>
              <a:latin typeface="+mn-lt"/>
              <a:ea typeface="+mn-ea"/>
              <a:cs typeface="+mn-cs"/>
            </a:rPr>
            <a:t>、実質公債費比率の数値も低くなっていく</a:t>
          </a:r>
          <a:r>
            <a:rPr kumimoji="1" lang="ja-JP" altLang="en-US" sz="1100" b="0" i="0" baseline="0">
              <a:solidFill>
                <a:schemeClr val="dk1"/>
              </a:solidFill>
              <a:effectLst/>
              <a:latin typeface="+mn-lt"/>
              <a:ea typeface="+mn-ea"/>
              <a:cs typeface="+mn-cs"/>
            </a:rPr>
            <a:t>見込みである</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605</xdr:rowOff>
    </xdr:from>
    <xdr:to>
      <xdr:col>81</xdr:col>
      <xdr:colOff>44450</xdr:colOff>
      <xdr:row>40</xdr:row>
      <xdr:rowOff>605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68586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605</xdr:rowOff>
    </xdr:from>
    <xdr:to>
      <xdr:col>77</xdr:col>
      <xdr:colOff>44450</xdr:colOff>
      <xdr:row>40</xdr:row>
      <xdr:rowOff>35076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8586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8165</xdr:rowOff>
    </xdr:from>
    <xdr:to>
      <xdr:col>77</xdr:col>
      <xdr:colOff>95250</xdr:colOff>
      <xdr:row>41</xdr:row>
      <xdr:rowOff>109765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35076</xdr:rowOff>
    </xdr:from>
    <xdr:to>
      <xdr:col>72</xdr:col>
      <xdr:colOff>203200</xdr:colOff>
      <xdr:row>40</xdr:row>
      <xdr:rowOff>69548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68930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19655</xdr:rowOff>
    </xdr:from>
    <xdr:to>
      <xdr:col>73</xdr:col>
      <xdr:colOff>44450</xdr:colOff>
      <xdr:row>41</xdr:row>
      <xdr:rowOff>121255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106032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69548</xdr:rowOff>
    </xdr:from>
    <xdr:to>
      <xdr:col>68</xdr:col>
      <xdr:colOff>152400</xdr:colOff>
      <xdr:row>40</xdr:row>
      <xdr:rowOff>81038</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69275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19655</xdr:rowOff>
    </xdr:from>
    <xdr:to>
      <xdr:col>68</xdr:col>
      <xdr:colOff>203200</xdr:colOff>
      <xdr:row>41</xdr:row>
      <xdr:rowOff>121255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106032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19655</xdr:rowOff>
    </xdr:from>
    <xdr:to>
      <xdr:col>64</xdr:col>
      <xdr:colOff>152400</xdr:colOff>
      <xdr:row>41</xdr:row>
      <xdr:rowOff>121255</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106032</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137782</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65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121255</xdr:rowOff>
    </xdr:from>
    <xdr:to>
      <xdr:col>77</xdr:col>
      <xdr:colOff>95250</xdr:colOff>
      <xdr:row>40</xdr:row>
      <xdr:rowOff>51405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61582</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155726</xdr:rowOff>
    </xdr:from>
    <xdr:to>
      <xdr:col>73</xdr:col>
      <xdr:colOff>44450</xdr:colOff>
      <xdr:row>40</xdr:row>
      <xdr:rowOff>85876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96053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18748</xdr:rowOff>
    </xdr:from>
    <xdr:to>
      <xdr:col>68</xdr:col>
      <xdr:colOff>203200</xdr:colOff>
      <xdr:row>40</xdr:row>
      <xdr:rowOff>120348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130525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30238</xdr:rowOff>
    </xdr:from>
    <xdr:to>
      <xdr:col>64</xdr:col>
      <xdr:colOff>152400</xdr:colOff>
      <xdr:row>40</xdr:row>
      <xdr:rowOff>131838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142015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将来負担比率は年々減少傾向にあったが、平成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年度以降は</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となっている。これは、地方債の発行を控え、償還額以内としていることや、特定目的基金への積み立てにより充当可能金額が増加したことが主な要因となっている。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財政状況が厳しい現状は続くが、将来負担比率に関しては過去数年で大きく改善してきたといえる。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今後は、市中長期財政計画を基準とした財政運営を行うことで引き続き将来負担比率の抑制に努め、財政の健全化を図っていく。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36671</xdr:rowOff>
    </xdr:from>
    <xdr:to>
      <xdr:col>77</xdr:col>
      <xdr:colOff>95250</xdr:colOff>
      <xdr:row>15</xdr:row>
      <xdr:rowOff>138271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60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148448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377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39084</xdr:rowOff>
    </xdr:from>
    <xdr:to>
      <xdr:col>73</xdr:col>
      <xdr:colOff>44450</xdr:colOff>
      <xdr:row>15</xdr:row>
      <xdr:rowOff>140684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1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150861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41497</xdr:rowOff>
    </xdr:from>
    <xdr:to>
      <xdr:col>68</xdr:col>
      <xdr:colOff>203200</xdr:colOff>
      <xdr:row>15</xdr:row>
      <xdr:rowOff>143097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1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153274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8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63817</xdr:rowOff>
    </xdr:from>
    <xdr:to>
      <xdr:col>64</xdr:col>
      <xdr:colOff>152400</xdr:colOff>
      <xdr:row>15</xdr:row>
      <xdr:rowOff>165417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3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150194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72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2889</xdr:rowOff>
    </xdr:from>
    <xdr:to>
      <xdr:col>64</xdr:col>
      <xdr:colOff>152400</xdr:colOff>
      <xdr:row>15</xdr:row>
      <xdr:rowOff>104489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5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114666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4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25,130
24,866
174.35
13,662,277
13,098,408
515,706
8,685,333
9,813,714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令和</a:t>
          </a:r>
          <a:r>
            <a:rPr kumimoji="1" lang="ja-JP" altLang="en-US" sz="1000" b="0" i="0" baseline="0">
              <a:solidFill>
                <a:schemeClr val="dk1"/>
              </a:solidFill>
              <a:effectLst/>
              <a:latin typeface="+mn-lt"/>
              <a:ea typeface="+mn-ea"/>
              <a:cs typeface="+mn-cs"/>
            </a:rPr>
            <a:t>３</a:t>
          </a:r>
          <a:r>
            <a:rPr kumimoji="1" lang="ja-JP" altLang="ja-JP" sz="1000" b="0" i="0" baseline="0">
              <a:solidFill>
                <a:schemeClr val="dk1"/>
              </a:solidFill>
              <a:effectLst/>
              <a:latin typeface="+mn-lt"/>
              <a:ea typeface="+mn-ea"/>
              <a:cs typeface="+mn-cs"/>
            </a:rPr>
            <a:t>年度は、前年度比</a:t>
          </a:r>
          <a:r>
            <a:rPr kumimoji="1" lang="en-US" altLang="ja-JP" sz="1000" b="0" i="0" baseline="0">
              <a:solidFill>
                <a:schemeClr val="dk1"/>
              </a:solidFill>
              <a:effectLst/>
              <a:latin typeface="+mn-lt"/>
              <a:ea typeface="+mn-ea"/>
              <a:cs typeface="+mn-cs"/>
            </a:rPr>
            <a:t>1.2</a:t>
          </a:r>
          <a:r>
            <a:rPr kumimoji="1" lang="ja-JP" altLang="ja-JP" sz="1000" b="0" i="0" baseline="0">
              <a:solidFill>
                <a:schemeClr val="dk1"/>
              </a:solidFill>
              <a:effectLst/>
              <a:latin typeface="+mn-lt"/>
              <a:ea typeface="+mn-ea"/>
              <a:cs typeface="+mn-cs"/>
            </a:rPr>
            <a:t>ポイントの減となった。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計画的な職員採用により、近年は</a:t>
          </a:r>
          <a:r>
            <a:rPr kumimoji="1" lang="en-US" altLang="ja-JP" sz="1000" b="0" i="0" baseline="0">
              <a:solidFill>
                <a:schemeClr val="dk1"/>
              </a:solidFill>
              <a:effectLst/>
              <a:latin typeface="+mn-lt"/>
              <a:ea typeface="+mn-ea"/>
              <a:cs typeface="+mn-cs"/>
            </a:rPr>
            <a:t>20%</a:t>
          </a:r>
          <a:r>
            <a:rPr kumimoji="1" lang="ja-JP" altLang="ja-JP" sz="1000" b="0" i="0" baseline="0">
              <a:solidFill>
                <a:schemeClr val="dk1"/>
              </a:solidFill>
              <a:effectLst/>
              <a:latin typeface="+mn-lt"/>
              <a:ea typeface="+mn-ea"/>
              <a:cs typeface="+mn-cs"/>
            </a:rPr>
            <a:t>台</a:t>
          </a:r>
          <a:r>
            <a:rPr kumimoji="1" lang="ja-JP" altLang="en-US" sz="1000" b="0" i="0" baseline="0">
              <a:solidFill>
                <a:schemeClr val="dk1"/>
              </a:solidFill>
              <a:effectLst/>
              <a:latin typeface="+mn-lt"/>
              <a:ea typeface="+mn-ea"/>
              <a:cs typeface="+mn-cs"/>
            </a:rPr>
            <a:t>で</a:t>
          </a:r>
          <a:r>
            <a:rPr kumimoji="1" lang="ja-JP" altLang="ja-JP" sz="1000" b="0" i="0" baseline="0">
              <a:solidFill>
                <a:schemeClr val="dk1"/>
              </a:solidFill>
              <a:effectLst/>
              <a:latin typeface="+mn-lt"/>
              <a:ea typeface="+mn-ea"/>
              <a:cs typeface="+mn-cs"/>
            </a:rPr>
            <a:t>推移して</a:t>
          </a:r>
          <a:r>
            <a:rPr kumimoji="1" lang="ja-JP" altLang="en-US" sz="1000" b="0" i="0" baseline="0">
              <a:solidFill>
                <a:schemeClr val="dk1"/>
              </a:solidFill>
              <a:effectLst/>
              <a:latin typeface="+mn-lt"/>
              <a:ea typeface="+mn-ea"/>
              <a:cs typeface="+mn-cs"/>
            </a:rPr>
            <a:t>いたが</a:t>
          </a:r>
          <a:r>
            <a:rPr kumimoji="1" lang="ja-JP" altLang="ja-JP" sz="1000" b="0" i="0" baseline="0">
              <a:solidFill>
                <a:schemeClr val="dk1"/>
              </a:solidFill>
              <a:effectLst/>
              <a:latin typeface="+mn-lt"/>
              <a:ea typeface="+mn-ea"/>
              <a:cs typeface="+mn-cs"/>
            </a:rPr>
            <a:t>、</a:t>
          </a:r>
          <a:r>
            <a:rPr kumimoji="1" lang="ja-JP" altLang="en-US" sz="1000" b="0" i="0" baseline="0">
              <a:solidFill>
                <a:schemeClr val="dk1"/>
              </a:solidFill>
              <a:effectLst/>
              <a:latin typeface="+mn-lt"/>
              <a:ea typeface="+mn-ea"/>
              <a:cs typeface="+mn-cs"/>
            </a:rPr>
            <a:t>令和２年度からは</a:t>
          </a:r>
          <a:r>
            <a:rPr kumimoji="1" lang="en-US" altLang="ja-JP" sz="1000" b="0" i="0" baseline="0">
              <a:solidFill>
                <a:schemeClr val="dk1"/>
              </a:solidFill>
              <a:effectLst/>
              <a:latin typeface="+mn-lt"/>
              <a:ea typeface="+mn-ea"/>
              <a:cs typeface="+mn-cs"/>
            </a:rPr>
            <a:t>20</a:t>
          </a:r>
          <a:r>
            <a:rPr kumimoji="1" lang="ja-JP" altLang="en-US" sz="1000" b="0" i="0" baseline="0">
              <a:solidFill>
                <a:schemeClr val="dk1"/>
              </a:solidFill>
              <a:effectLst/>
              <a:latin typeface="+mn-lt"/>
              <a:ea typeface="+mn-ea"/>
              <a:cs typeface="+mn-cs"/>
            </a:rPr>
            <a:t>％を下回り、</a:t>
          </a:r>
          <a:r>
            <a:rPr kumimoji="1" lang="ja-JP" altLang="ja-JP" sz="1000" b="0" i="0" baseline="0">
              <a:solidFill>
                <a:schemeClr val="dk1"/>
              </a:solidFill>
              <a:effectLst/>
              <a:latin typeface="+mn-lt"/>
              <a:ea typeface="+mn-ea"/>
              <a:cs typeface="+mn-cs"/>
            </a:rPr>
            <a:t>類似団体平均と比較しても低い水準で推移している。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令和</a:t>
          </a:r>
          <a:r>
            <a:rPr kumimoji="1" lang="ja-JP" altLang="en-US" sz="1000" b="0" i="0" baseline="0">
              <a:solidFill>
                <a:schemeClr val="dk1"/>
              </a:solidFill>
              <a:effectLst/>
              <a:latin typeface="+mn-lt"/>
              <a:ea typeface="+mn-ea"/>
              <a:cs typeface="+mn-cs"/>
            </a:rPr>
            <a:t>３</a:t>
          </a:r>
          <a:r>
            <a:rPr kumimoji="1" lang="ja-JP" altLang="ja-JP" sz="1000" b="0" i="0" baseline="0">
              <a:solidFill>
                <a:schemeClr val="dk1"/>
              </a:solidFill>
              <a:effectLst/>
              <a:latin typeface="+mn-lt"/>
              <a:ea typeface="+mn-ea"/>
              <a:cs typeface="+mn-cs"/>
            </a:rPr>
            <a:t>年度は</a:t>
          </a:r>
          <a:r>
            <a:rPr kumimoji="1" lang="ja-JP" altLang="en-US" sz="1000" b="0" i="0" baseline="0">
              <a:solidFill>
                <a:schemeClr val="dk1"/>
              </a:solidFill>
              <a:effectLst/>
              <a:latin typeface="+mn-lt"/>
              <a:ea typeface="+mn-ea"/>
              <a:cs typeface="+mn-cs"/>
            </a:rPr>
            <a:t>非常勤特別職報酬の減などが主な要因となり、人件費の減少</a:t>
          </a:r>
          <a:r>
            <a:rPr kumimoji="1" lang="ja-JP" altLang="ja-JP" sz="1000" b="0" i="0" baseline="0">
              <a:solidFill>
                <a:schemeClr val="dk1"/>
              </a:solidFill>
              <a:effectLst/>
              <a:latin typeface="+mn-lt"/>
              <a:ea typeface="+mn-ea"/>
              <a:cs typeface="+mn-cs"/>
            </a:rPr>
            <a:t>に繋がった。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今後も、平成</a:t>
          </a:r>
          <a:r>
            <a:rPr kumimoji="1" lang="en-US" altLang="ja-JP" sz="1000" b="0" i="0" baseline="0">
              <a:solidFill>
                <a:schemeClr val="dk1"/>
              </a:solidFill>
              <a:effectLst/>
              <a:latin typeface="+mn-lt"/>
              <a:ea typeface="+mn-ea"/>
              <a:cs typeface="+mn-cs"/>
            </a:rPr>
            <a:t>30</a:t>
          </a:r>
          <a:r>
            <a:rPr kumimoji="1" lang="ja-JP" altLang="ja-JP" sz="1000" b="0" i="0" baseline="0">
              <a:solidFill>
                <a:schemeClr val="dk1"/>
              </a:solidFill>
              <a:effectLst/>
              <a:latin typeface="+mn-lt"/>
              <a:ea typeface="+mn-ea"/>
              <a:cs typeface="+mn-cs"/>
            </a:rPr>
            <a:t>年に策定した定員適正化計画に基づき、人件費の抑制に努める。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170543</xdr:rowOff>
    </xdr:from>
    <xdr:to>
      <xdr:col>24</xdr:col>
      <xdr:colOff>25400</xdr:colOff>
      <xdr:row>35</xdr:row>
      <xdr:rowOff>129722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998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129722</xdr:rowOff>
    </xdr:from>
    <xdr:to>
      <xdr:col>19</xdr:col>
      <xdr:colOff>187325</xdr:colOff>
      <xdr:row>36</xdr:row>
      <xdr:rowOff>56243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130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87085</xdr:rowOff>
    </xdr:from>
    <xdr:to>
      <xdr:col>20</xdr:col>
      <xdr:colOff>38100</xdr:colOff>
      <xdr:row>39</xdr:row>
      <xdr:rowOff>17235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60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2012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34472</xdr:rowOff>
    </xdr:from>
    <xdr:to>
      <xdr:col>15</xdr:col>
      <xdr:colOff>98425</xdr:colOff>
      <xdr:row>36</xdr:row>
      <xdr:rowOff>56243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206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160565</xdr:rowOff>
    </xdr:from>
    <xdr:to>
      <xdr:col>15</xdr:col>
      <xdr:colOff>149225</xdr:colOff>
      <xdr:row>38</xdr:row>
      <xdr:rowOff>90715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75492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34472</xdr:rowOff>
    </xdr:from>
    <xdr:to>
      <xdr:col>11</xdr:col>
      <xdr:colOff>9525</xdr:colOff>
      <xdr:row>36</xdr:row>
      <xdr:rowOff>45357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206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73478</xdr:rowOff>
    </xdr:from>
    <xdr:to>
      <xdr:col>6</xdr:col>
      <xdr:colOff>171450</xdr:colOff>
      <xdr:row>38</xdr:row>
      <xdr:rowOff>3628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159855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119743</xdr:rowOff>
    </xdr:from>
    <xdr:to>
      <xdr:col>24</xdr:col>
      <xdr:colOff>76200</xdr:colOff>
      <xdr:row>35</xdr:row>
      <xdr:rowOff>49893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136270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78922</xdr:rowOff>
    </xdr:from>
    <xdr:to>
      <xdr:col>20</xdr:col>
      <xdr:colOff>38100</xdr:colOff>
      <xdr:row>36</xdr:row>
      <xdr:rowOff>9072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19249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5443</xdr:rowOff>
    </xdr:from>
    <xdr:to>
      <xdr:col>15</xdr:col>
      <xdr:colOff>149225</xdr:colOff>
      <xdr:row>36</xdr:row>
      <xdr:rowOff>107043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117220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155122</xdr:rowOff>
    </xdr:from>
    <xdr:to>
      <xdr:col>11</xdr:col>
      <xdr:colOff>60325</xdr:colOff>
      <xdr:row>36</xdr:row>
      <xdr:rowOff>85272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95449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166007</xdr:rowOff>
    </xdr:from>
    <xdr:to>
      <xdr:col>6</xdr:col>
      <xdr:colOff>171450</xdr:colOff>
      <xdr:row>36</xdr:row>
      <xdr:rowOff>96157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106334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物件費については、毎年予算を精査し削減に努めている。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年度決算は、</a:t>
          </a:r>
          <a:r>
            <a:rPr kumimoji="1" lang="ja-JP" altLang="en-US" sz="1100" b="0" i="0" baseline="0">
              <a:solidFill>
                <a:schemeClr val="dk1"/>
              </a:solidFill>
              <a:effectLst/>
              <a:latin typeface="+mn-lt"/>
              <a:ea typeface="+mn-ea"/>
              <a:cs typeface="+mn-cs"/>
            </a:rPr>
            <a:t>塵芥収集処理に係る委託料の減など</a:t>
          </a:r>
          <a:r>
            <a:rPr kumimoji="1" lang="ja-JP" altLang="ja-JP" sz="1100" b="0" i="0" baseline="0">
              <a:solidFill>
                <a:schemeClr val="dk1"/>
              </a:solidFill>
              <a:effectLst/>
              <a:latin typeface="+mn-lt"/>
              <a:ea typeface="+mn-ea"/>
              <a:cs typeface="+mn-cs"/>
            </a:rPr>
            <a:t>により、前年度比</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ポイントの減となった。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a:t>
          </a:r>
          <a:r>
            <a:rPr kumimoji="1" lang="ja-JP" altLang="en-US" sz="1100" b="0" i="0" baseline="0">
              <a:solidFill>
                <a:schemeClr val="dk1"/>
              </a:solidFill>
              <a:effectLst/>
              <a:latin typeface="+mn-lt"/>
              <a:ea typeface="+mn-ea"/>
              <a:cs typeface="+mn-cs"/>
            </a:rPr>
            <a:t>は、物価高騰に伴う物件費の増加が予想されることから、より一層</a:t>
          </a:r>
          <a:r>
            <a:rPr kumimoji="1" lang="ja-JP" altLang="ja-JP" sz="1100" b="0" i="0" baseline="0">
              <a:solidFill>
                <a:schemeClr val="dk1"/>
              </a:solidFill>
              <a:effectLst/>
              <a:latin typeface="+mn-lt"/>
              <a:ea typeface="+mn-ea"/>
              <a:cs typeface="+mn-cs"/>
            </a:rPr>
            <a:t>職員のコスト削減に対する意識を徹底する。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20320</xdr:rowOff>
    </xdr:from>
    <xdr:to>
      <xdr:col>82</xdr:col>
      <xdr:colOff>107950</xdr:colOff>
      <xdr:row>16</xdr:row>
      <xdr:rowOff>50800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63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66040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94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147337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66040</xdr:rowOff>
    </xdr:from>
    <xdr:to>
      <xdr:col>73</xdr:col>
      <xdr:colOff>180975</xdr:colOff>
      <xdr:row>16</xdr:row>
      <xdr:rowOff>157480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09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96520</xdr:rowOff>
    </xdr:from>
    <xdr:to>
      <xdr:col>69</xdr:col>
      <xdr:colOff>92075</xdr:colOff>
      <xdr:row>16</xdr:row>
      <xdr:rowOff>157480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39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140970</xdr:rowOff>
    </xdr:from>
    <xdr:to>
      <xdr:col>82</xdr:col>
      <xdr:colOff>158750</xdr:colOff>
      <xdr:row>16</xdr:row>
      <xdr:rowOff>71120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157497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xdr:rowOff>
    </xdr:from>
    <xdr:to>
      <xdr:col>74</xdr:col>
      <xdr:colOff>31750</xdr:colOff>
      <xdr:row>16</xdr:row>
      <xdr:rowOff>116840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127017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106680</xdr:rowOff>
    </xdr:from>
    <xdr:to>
      <xdr:col>69</xdr:col>
      <xdr:colOff>142875</xdr:colOff>
      <xdr:row>17</xdr:row>
      <xdr:rowOff>36830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47007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年度決算では前年度比</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ポイントの減少となった。また、平成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年度以降は毎年類似団体平均を下回っている。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扶助費は、障がい者介護給付、訓練等給付費などの増により、全体としては増加しているものの、経常一般財源が大幅に増加したことにより経常収支比率は減少した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今後も、資格審査の適正化や単独事業の見直しを図るなど、可能な限り経費の削減に努める。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95250</xdr:rowOff>
    </xdr:from>
    <xdr:to>
      <xdr:col>24</xdr:col>
      <xdr:colOff>25400</xdr:colOff>
      <xdr:row>55</xdr:row>
      <xdr:rowOff>158750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25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152400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88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152400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52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6350</xdr:rowOff>
    </xdr:from>
    <xdr:to>
      <xdr:col>15</xdr:col>
      <xdr:colOff>149225</xdr:colOff>
      <xdr:row>57</xdr:row>
      <xdr:rowOff>107950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92727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127000</xdr:rowOff>
    </xdr:from>
    <xdr:to>
      <xdr:col>11</xdr:col>
      <xdr:colOff>60325</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41927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44450</xdr:rowOff>
    </xdr:from>
    <xdr:to>
      <xdr:col>24</xdr:col>
      <xdr:colOff>76200</xdr:colOff>
      <xdr:row>55</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60977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107950</xdr:rowOff>
    </xdr:from>
    <xdr:to>
      <xdr:col>20</xdr:col>
      <xdr:colOff>38100</xdr:colOff>
      <xdr:row>56</xdr:row>
      <xdr:rowOff>38100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48277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その他の数値について、近年は一定の水準で推移している。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介護保険事業、下水道事業など他会計への繰出金の割合が大きいため、これらの規模縮小が課題となっている。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公営企業会計はアウトソーシングを進め、経費を削減するとともに独立採算の原則に立ち返った運営の健全化を図り、国民健康保険事業は保険税の適正化を図るなどにより普通会計の負担の軽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111760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90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111760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111760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111760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7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147337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4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補助費等については、</a:t>
          </a:r>
          <a:r>
            <a:rPr kumimoji="1" lang="en-US" altLang="ja-JP" sz="1000" b="0" i="0" baseline="0">
              <a:solidFill>
                <a:schemeClr val="dk1"/>
              </a:solidFill>
              <a:effectLst/>
              <a:latin typeface="+mn-lt"/>
              <a:ea typeface="+mn-ea"/>
              <a:cs typeface="+mn-cs"/>
            </a:rPr>
            <a:t>20</a:t>
          </a:r>
          <a:r>
            <a:rPr kumimoji="1" lang="ja-JP" altLang="ja-JP" sz="1000" b="0" i="0" baseline="0">
              <a:solidFill>
                <a:schemeClr val="dk1"/>
              </a:solidFill>
              <a:effectLst/>
              <a:latin typeface="+mn-lt"/>
              <a:ea typeface="+mn-ea"/>
              <a:cs typeface="+mn-cs"/>
            </a:rPr>
            <a:t>％前後で推移して</a:t>
          </a:r>
          <a:r>
            <a:rPr kumimoji="1" lang="ja-JP" altLang="en-US" sz="1000" b="0" i="0" baseline="0">
              <a:solidFill>
                <a:schemeClr val="dk1"/>
              </a:solidFill>
              <a:effectLst/>
              <a:latin typeface="+mn-lt"/>
              <a:ea typeface="+mn-ea"/>
              <a:cs typeface="+mn-cs"/>
            </a:rPr>
            <a:t>いたが</a:t>
          </a:r>
          <a:r>
            <a:rPr kumimoji="1" lang="ja-JP" altLang="ja-JP" sz="1000" b="0" i="0" baseline="0">
              <a:solidFill>
                <a:schemeClr val="dk1"/>
              </a:solidFill>
              <a:effectLst/>
              <a:latin typeface="+mn-lt"/>
              <a:ea typeface="+mn-ea"/>
              <a:cs typeface="+mn-cs"/>
            </a:rPr>
            <a:t>、</a:t>
          </a:r>
          <a:r>
            <a:rPr kumimoji="1" lang="ja-JP" altLang="en-US" sz="1000" b="0" i="0" baseline="0">
              <a:solidFill>
                <a:schemeClr val="dk1"/>
              </a:solidFill>
              <a:effectLst/>
              <a:latin typeface="+mn-lt"/>
              <a:ea typeface="+mn-ea"/>
              <a:cs typeface="+mn-cs"/>
            </a:rPr>
            <a:t>令和２年度からは</a:t>
          </a:r>
          <a:r>
            <a:rPr kumimoji="1" lang="en-US" altLang="ja-JP" sz="1000" b="0" i="0" baseline="0">
              <a:solidFill>
                <a:schemeClr val="dk1"/>
              </a:solidFill>
              <a:effectLst/>
              <a:latin typeface="+mn-lt"/>
              <a:ea typeface="+mn-ea"/>
              <a:cs typeface="+mn-cs"/>
            </a:rPr>
            <a:t>20</a:t>
          </a:r>
          <a:r>
            <a:rPr kumimoji="1" lang="ja-JP" altLang="en-US" sz="1000" b="0" i="0" baseline="0">
              <a:solidFill>
                <a:schemeClr val="dk1"/>
              </a:solidFill>
              <a:effectLst/>
              <a:latin typeface="+mn-lt"/>
              <a:ea typeface="+mn-ea"/>
              <a:cs typeface="+mn-cs"/>
            </a:rPr>
            <a:t>％を下回っており、</a:t>
          </a:r>
          <a:r>
            <a:rPr kumimoji="1" lang="ja-JP" altLang="ja-JP" sz="1000" b="0" i="0" baseline="0">
              <a:solidFill>
                <a:schemeClr val="dk1"/>
              </a:solidFill>
              <a:effectLst/>
              <a:latin typeface="+mn-lt"/>
              <a:ea typeface="+mn-ea"/>
              <a:cs typeface="+mn-cs"/>
            </a:rPr>
            <a:t>減少傾向にはあるも</a:t>
          </a:r>
          <a:r>
            <a:rPr kumimoji="1" lang="ja-JP" altLang="en-US" sz="1000" b="0" i="0" baseline="0">
              <a:solidFill>
                <a:schemeClr val="dk1"/>
              </a:solidFill>
              <a:effectLst/>
              <a:latin typeface="+mn-lt"/>
              <a:ea typeface="+mn-ea"/>
              <a:cs typeface="+mn-cs"/>
            </a:rPr>
            <a:t>の</a:t>
          </a:r>
          <a:r>
            <a:rPr kumimoji="1" lang="ja-JP" altLang="ja-JP" sz="1000" b="0" i="0" baseline="0">
              <a:solidFill>
                <a:schemeClr val="dk1"/>
              </a:solidFill>
              <a:effectLst/>
              <a:latin typeface="+mn-lt"/>
              <a:ea typeface="+mn-ea"/>
              <a:cs typeface="+mn-cs"/>
            </a:rPr>
            <a:t>の、類似団体平均を上回る状態が続いている。</a:t>
          </a:r>
          <a:endParaRPr kumimoji="1" lang="en-US" altLang="ja-JP" sz="1000" b="0" i="0" baseline="0">
            <a:solidFill>
              <a:schemeClr val="dk1"/>
            </a:solidFill>
            <a:effectLst/>
            <a:latin typeface="+mn-lt"/>
            <a:ea typeface="+mn-ea"/>
            <a:cs typeface="+mn-cs"/>
          </a:endParaRPr>
        </a:p>
        <a:p>
          <a:pPr eaLnBrk="1" fontAlgn="auto" latinLnBrk="0" hangingPunct="1"/>
          <a:r>
            <a:rPr kumimoji="1" lang="ja-JP" altLang="en-US" sz="1000" b="0" i="0" baseline="0">
              <a:solidFill>
                <a:schemeClr val="dk1"/>
              </a:solidFill>
              <a:effectLst/>
              <a:latin typeface="+mn-lt"/>
              <a:ea typeface="+mn-ea"/>
              <a:cs typeface="+mn-cs"/>
            </a:rPr>
            <a:t>　令和３年度は前年比</a:t>
          </a:r>
          <a:r>
            <a:rPr kumimoji="1" lang="en-US" altLang="ja-JP" sz="1000" b="0" i="0" baseline="0">
              <a:solidFill>
                <a:schemeClr val="dk1"/>
              </a:solidFill>
              <a:effectLst/>
              <a:latin typeface="+mn-lt"/>
              <a:ea typeface="+mn-ea"/>
              <a:cs typeface="+mn-cs"/>
            </a:rPr>
            <a:t>1.3</a:t>
          </a:r>
          <a:r>
            <a:rPr kumimoji="1" lang="ja-JP" altLang="en-US" sz="1000" b="0" i="0" baseline="0">
              <a:solidFill>
                <a:schemeClr val="dk1"/>
              </a:solidFill>
              <a:effectLst/>
              <a:latin typeface="+mn-lt"/>
              <a:ea typeface="+mn-ea"/>
              <a:cs typeface="+mn-cs"/>
            </a:rPr>
            <a:t>ポイントの減となっており、これは、広域行政事務組合への負担金や水道企業会計への繰出金の減によるものである。</a:t>
          </a:r>
          <a:endParaRPr kumimoji="1" lang="en-US" altLang="ja-JP" sz="1000" b="0" i="0" baseline="0">
            <a:solidFill>
              <a:schemeClr val="dk1"/>
            </a:solidFill>
            <a:effectLst/>
            <a:latin typeface="+mn-lt"/>
            <a:ea typeface="+mn-ea"/>
            <a:cs typeface="+mn-cs"/>
          </a:endParaRPr>
        </a:p>
        <a:p>
          <a:pPr eaLnBrk="1" fontAlgn="auto" latinLnBrk="0" hangingPunct="1"/>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今後は、</a:t>
          </a:r>
          <a:r>
            <a:rPr kumimoji="1" lang="ja-JP" altLang="en-US" sz="1000" b="0" i="0" baseline="0">
              <a:solidFill>
                <a:schemeClr val="dk1"/>
              </a:solidFill>
              <a:effectLst/>
              <a:latin typeface="+mn-lt"/>
              <a:ea typeface="+mn-ea"/>
              <a:cs typeface="+mn-cs"/>
            </a:rPr>
            <a:t>ごみ処理施設の長寿命化等に伴い、広域行政事務組合</a:t>
          </a:r>
          <a:r>
            <a:rPr kumimoji="1" lang="ja-JP" altLang="ja-JP" sz="1000" b="0" i="0" baseline="0">
              <a:solidFill>
                <a:schemeClr val="dk1"/>
              </a:solidFill>
              <a:effectLst/>
              <a:latin typeface="+mn-lt"/>
              <a:ea typeface="+mn-ea"/>
              <a:cs typeface="+mn-cs"/>
            </a:rPr>
            <a:t>に対する負担金が増加することが想定されるが、可能な限りの削減に努める。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5980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6192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140716</xdr:rowOff>
    </xdr:from>
    <xdr:to>
      <xdr:col>73</xdr:col>
      <xdr:colOff>180975</xdr:colOff>
      <xdr:row>38</xdr:row>
      <xdr:rowOff>163576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6558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154432</xdr:rowOff>
    </xdr:from>
    <xdr:to>
      <xdr:col>69</xdr:col>
      <xdr:colOff>92075</xdr:colOff>
      <xdr:row>38</xdr:row>
      <xdr:rowOff>163576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6695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89916</xdr:rowOff>
    </xdr:from>
    <xdr:to>
      <xdr:col>74</xdr:col>
      <xdr:colOff>31750</xdr:colOff>
      <xdr:row>39</xdr:row>
      <xdr:rowOff>20066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4843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112776</xdr:rowOff>
    </xdr:from>
    <xdr:to>
      <xdr:col>69</xdr:col>
      <xdr:colOff>142875</xdr:colOff>
      <xdr:row>39</xdr:row>
      <xdr:rowOff>42926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27703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103632</xdr:rowOff>
    </xdr:from>
    <xdr:to>
      <xdr:col>65</xdr:col>
      <xdr:colOff>53975</xdr:colOff>
      <xdr:row>39</xdr:row>
      <xdr:rowOff>33782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18559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公債費については近年の地方債発行を償還額以内としたことで全体の償還額が減少したこと、また、補償金免除繰上償還制度の活用により低利な借り入れへの借換を行ったことにより</a:t>
          </a:r>
          <a:r>
            <a:rPr kumimoji="1" lang="ja-JP" altLang="en-US" sz="1100" b="0" i="0" baseline="0">
              <a:solidFill>
                <a:schemeClr val="dk1"/>
              </a:solidFill>
              <a:effectLst/>
              <a:latin typeface="+mn-lt"/>
              <a:ea typeface="+mn-ea"/>
              <a:cs typeface="+mn-cs"/>
            </a:rPr>
            <a:t>減少傾向にあり</a:t>
          </a:r>
          <a:r>
            <a:rPr kumimoji="1" lang="ja-JP" altLang="ja-JP" sz="1100" b="0" i="0" baseline="0">
              <a:solidFill>
                <a:schemeClr val="dk1"/>
              </a:solidFill>
              <a:effectLst/>
              <a:latin typeface="+mn-lt"/>
              <a:ea typeface="+mn-ea"/>
              <a:cs typeface="+mn-cs"/>
            </a:rPr>
            <a:t>、類似団体の平均値を下回っている。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年度決算</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は</a:t>
          </a:r>
          <a:r>
            <a:rPr kumimoji="1" lang="ja-JP" altLang="en-US" sz="1100" b="0" i="0" baseline="0">
              <a:solidFill>
                <a:schemeClr val="dk1"/>
              </a:solidFill>
              <a:effectLst/>
              <a:latin typeface="+mn-lt"/>
              <a:ea typeface="+mn-ea"/>
              <a:cs typeface="+mn-cs"/>
            </a:rPr>
            <a:t>償還</a:t>
          </a:r>
          <a:r>
            <a:rPr kumimoji="1" lang="ja-JP" altLang="ja-JP" sz="1100" b="0" i="0" baseline="0">
              <a:solidFill>
                <a:schemeClr val="dk1"/>
              </a:solidFill>
              <a:effectLst/>
              <a:latin typeface="+mn-lt"/>
              <a:ea typeface="+mn-ea"/>
              <a:cs typeface="+mn-cs"/>
            </a:rPr>
            <a:t>利子</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減となった</a:t>
          </a:r>
          <a:r>
            <a:rPr kumimoji="1" lang="ja-JP" altLang="en-US" sz="1100" b="0" i="0" baseline="0">
              <a:solidFill>
                <a:schemeClr val="dk1"/>
              </a:solidFill>
              <a:effectLst/>
              <a:latin typeface="+mn-lt"/>
              <a:ea typeface="+mn-ea"/>
              <a:cs typeface="+mn-cs"/>
            </a:rPr>
            <a:t>ものの、償還元金が増加したことにより全体では増加したが、経常一般財源が大きく増加したことにより、経常収支比率は減少した。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146050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943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146050</xdr:rowOff>
    </xdr:from>
    <xdr:to>
      <xdr:col>19</xdr:col>
      <xdr:colOff>187325</xdr:colOff>
      <xdr:row>78</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34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121920</xdr:rowOff>
    </xdr:from>
    <xdr:to>
      <xdr:col>20</xdr:col>
      <xdr:colOff>38100</xdr:colOff>
      <xdr:row>79</xdr:row>
      <xdr:rowOff>52070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43180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38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137161</xdr:rowOff>
    </xdr:from>
    <xdr:to>
      <xdr:col>15</xdr:col>
      <xdr:colOff>149225</xdr:colOff>
      <xdr:row>79</xdr:row>
      <xdr:rowOff>67311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52088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43180</xdr:rowOff>
    </xdr:from>
    <xdr:to>
      <xdr:col>11</xdr:col>
      <xdr:colOff>9525</xdr:colOff>
      <xdr:row>78</xdr:row>
      <xdr:rowOff>50800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41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129539</xdr:rowOff>
    </xdr:from>
    <xdr:to>
      <xdr:col>11</xdr:col>
      <xdr:colOff>60325</xdr:colOff>
      <xdr:row>79</xdr:row>
      <xdr:rowOff>59689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129539</xdr:rowOff>
    </xdr:from>
    <xdr:to>
      <xdr:col>6</xdr:col>
      <xdr:colOff>171450</xdr:colOff>
      <xdr:row>79</xdr:row>
      <xdr:rowOff>59689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44466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58438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73677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163830</xdr:rowOff>
    </xdr:from>
    <xdr:to>
      <xdr:col>11</xdr:col>
      <xdr:colOff>60325</xdr:colOff>
      <xdr:row>78</xdr:row>
      <xdr:rowOff>93980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104157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公債費以外は、類似団体の平均値を上回っていたが、令和</a:t>
          </a:r>
          <a:r>
            <a:rPr kumimoji="1" lang="ja-JP" altLang="en-US" sz="1000" b="0" i="0" baseline="0">
              <a:solidFill>
                <a:schemeClr val="dk1"/>
              </a:solidFill>
              <a:effectLst/>
              <a:latin typeface="+mn-lt"/>
              <a:ea typeface="+mn-ea"/>
              <a:cs typeface="+mn-cs"/>
            </a:rPr>
            <a:t>２</a:t>
          </a:r>
          <a:r>
            <a:rPr kumimoji="1" lang="ja-JP" altLang="ja-JP" sz="1000" b="0" i="0" baseline="0">
              <a:solidFill>
                <a:schemeClr val="dk1"/>
              </a:solidFill>
              <a:effectLst/>
              <a:latin typeface="+mn-lt"/>
              <a:ea typeface="+mn-ea"/>
              <a:cs typeface="+mn-cs"/>
            </a:rPr>
            <a:t>年度決算</a:t>
          </a:r>
          <a:r>
            <a:rPr kumimoji="1" lang="ja-JP" altLang="en-US" sz="1000" b="0" i="0" baseline="0">
              <a:solidFill>
                <a:schemeClr val="dk1"/>
              </a:solidFill>
              <a:effectLst/>
              <a:latin typeface="+mn-lt"/>
              <a:ea typeface="+mn-ea"/>
              <a:cs typeface="+mn-cs"/>
            </a:rPr>
            <a:t>から</a:t>
          </a:r>
          <a:r>
            <a:rPr kumimoji="1" lang="ja-JP" altLang="ja-JP" sz="1000" b="0" i="0" baseline="0">
              <a:solidFill>
                <a:schemeClr val="dk1"/>
              </a:solidFill>
              <a:effectLst/>
              <a:latin typeface="+mn-lt"/>
              <a:ea typeface="+mn-ea"/>
              <a:cs typeface="+mn-cs"/>
            </a:rPr>
            <a:t>類似団体平均</a:t>
          </a:r>
          <a:r>
            <a:rPr kumimoji="1" lang="ja-JP" altLang="en-US" sz="1000" b="0" i="0" baseline="0">
              <a:solidFill>
                <a:schemeClr val="dk1"/>
              </a:solidFill>
              <a:effectLst/>
              <a:latin typeface="+mn-lt"/>
              <a:ea typeface="+mn-ea"/>
              <a:cs typeface="+mn-cs"/>
            </a:rPr>
            <a:t>を下回っている</a:t>
          </a:r>
          <a:r>
            <a:rPr kumimoji="1" lang="ja-JP" altLang="ja-JP" sz="1000" b="0" i="0" baseline="0">
              <a:solidFill>
                <a:schemeClr val="dk1"/>
              </a:solidFill>
              <a:effectLst/>
              <a:latin typeface="+mn-lt"/>
              <a:ea typeface="+mn-ea"/>
              <a:cs typeface="+mn-cs"/>
            </a:rPr>
            <a:t>。これは普通交付税における起債償還金の算入終了等に伴う、広域行政事務組合への負担金の減が要因となっている。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しかし、広域行政事務組合への負担金は、ごみ処理、し尿処理、消防業務、病院事業など経常的な業務にかかる負担金であり、今後も高い数値で推移すると考えられるため、引き続き負担金の精査を行うことで削減に努める。</a:t>
          </a:r>
          <a:endParaRPr lang="ja-JP" altLang="ja-JP" sz="1000">
            <a:effectLst/>
          </a:endParaRPr>
        </a:p>
        <a:p>
          <a:r>
            <a:rPr kumimoji="1" lang="ja-JP" altLang="ja-JP" sz="1000">
              <a:solidFill>
                <a:schemeClr val="dk1"/>
              </a:solidFill>
              <a:effectLst/>
              <a:latin typeface="+mn-lt"/>
              <a:ea typeface="+mn-ea"/>
              <a:cs typeface="+mn-cs"/>
            </a:rPr>
            <a:t>　　</a:t>
          </a:r>
          <a:endParaRPr lang="ja-JP" altLang="ja-JP" sz="10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113285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74320"/>
          <a:ext cx="8382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113285</xdr:rowOff>
    </xdr:from>
    <xdr:to>
      <xdr:col>78</xdr:col>
      <xdr:colOff>69850</xdr:colOff>
      <xdr:row>77</xdr:row>
      <xdr:rowOff>78994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4348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85344</xdr:rowOff>
    </xdr:from>
    <xdr:to>
      <xdr:col>78</xdr:col>
      <xdr:colOff>120650</xdr:colOff>
      <xdr:row>77</xdr:row>
      <xdr:rowOff>15494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271</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01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120142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280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77</xdr:row>
      <xdr:rowOff>120142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57785"/>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48838</xdr:rowOff>
    </xdr:from>
    <xdr:to>
      <xdr:col>29</xdr:col>
      <xdr:colOff>127000</xdr:colOff>
      <xdr:row>16</xdr:row>
      <xdr:rowOff>95944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839663"/>
          <a:ext cx="647700" cy="47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33615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24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95944</xdr:rowOff>
    </xdr:from>
    <xdr:to>
      <xdr:col>26</xdr:col>
      <xdr:colOff>50800</xdr:colOff>
      <xdr:row>16</xdr:row>
      <xdr:rowOff>130162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86769"/>
          <a:ext cx="698500" cy="34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80805</xdr:rowOff>
    </xdr:from>
    <xdr:to>
      <xdr:col>26</xdr:col>
      <xdr:colOff>101600</xdr:colOff>
      <xdr:row>16</xdr:row>
      <xdr:rowOff>10955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700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21132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46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130162</xdr:rowOff>
    </xdr:from>
    <xdr:to>
      <xdr:col>22</xdr:col>
      <xdr:colOff>114300</xdr:colOff>
      <xdr:row>16</xdr:row>
      <xdr:rowOff>160623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20987"/>
          <a:ext cx="698500" cy="30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104008</xdr:rowOff>
    </xdr:from>
    <xdr:to>
      <xdr:col>22</xdr:col>
      <xdr:colOff>165100</xdr:colOff>
      <xdr:row>16</xdr:row>
      <xdr:rowOff>34158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723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44335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49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160623</xdr:rowOff>
    </xdr:from>
    <xdr:to>
      <xdr:col>18</xdr:col>
      <xdr:colOff>177800</xdr:colOff>
      <xdr:row>17</xdr:row>
      <xdr:rowOff>718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51448"/>
          <a:ext cx="698500" cy="11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158386</xdr:rowOff>
    </xdr:from>
    <xdr:to>
      <xdr:col>19</xdr:col>
      <xdr:colOff>38100</xdr:colOff>
      <xdr:row>16</xdr:row>
      <xdr:rowOff>88536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777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98713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5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7225</xdr:rowOff>
    </xdr:from>
    <xdr:to>
      <xdr:col>15</xdr:col>
      <xdr:colOff>101600</xdr:colOff>
      <xdr:row>16</xdr:row>
      <xdr:rowOff>108825</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798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119002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169488</xdr:rowOff>
    </xdr:from>
    <xdr:to>
      <xdr:col>29</xdr:col>
      <xdr:colOff>177800</xdr:colOff>
      <xdr:row>16</xdr:row>
      <xdr:rowOff>99638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88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14565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63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45144</xdr:rowOff>
    </xdr:from>
    <xdr:to>
      <xdr:col>26</xdr:col>
      <xdr:colOff>101600</xdr:colOff>
      <xdr:row>16</xdr:row>
      <xdr:rowOff>146744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35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131521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922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79362</xdr:rowOff>
    </xdr:from>
    <xdr:to>
      <xdr:col>22</xdr:col>
      <xdr:colOff>165100</xdr:colOff>
      <xdr:row>17</xdr:row>
      <xdr:rowOff>9512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70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165739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95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109823</xdr:rowOff>
    </xdr:from>
    <xdr:to>
      <xdr:col>19</xdr:col>
      <xdr:colOff>38100</xdr:colOff>
      <xdr:row>17</xdr:row>
      <xdr:rowOff>39973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00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24750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9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121368</xdr:rowOff>
    </xdr:from>
    <xdr:to>
      <xdr:col>15</xdr:col>
      <xdr:colOff>101600</xdr:colOff>
      <xdr:row>17</xdr:row>
      <xdr:rowOff>51518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12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36295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998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337965</xdr:rowOff>
    </xdr:from>
    <xdr:to>
      <xdr:col>29</xdr:col>
      <xdr:colOff>127000</xdr:colOff>
      <xdr:row>36</xdr:row>
      <xdr:rowOff>104956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948315"/>
          <a:ext cx="647700" cy="109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104956</xdr:rowOff>
    </xdr:from>
    <xdr:to>
      <xdr:col>26</xdr:col>
      <xdr:colOff>50800</xdr:colOff>
      <xdr:row>36</xdr:row>
      <xdr:rowOff>113905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058206"/>
          <a:ext cx="698500" cy="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197424</xdr:rowOff>
    </xdr:from>
    <xdr:to>
      <xdr:col>26</xdr:col>
      <xdr:colOff>101600</xdr:colOff>
      <xdr:row>35</xdr:row>
      <xdr:rowOff>299024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07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309201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576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99111</xdr:rowOff>
    </xdr:from>
    <xdr:to>
      <xdr:col>22</xdr:col>
      <xdr:colOff>114300</xdr:colOff>
      <xdr:row>36</xdr:row>
      <xdr:rowOff>113905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7052361"/>
          <a:ext cx="698500" cy="14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218585</xdr:rowOff>
    </xdr:from>
    <xdr:to>
      <xdr:col>22</xdr:col>
      <xdr:colOff>165100</xdr:colOff>
      <xdr:row>35</xdr:row>
      <xdr:rowOff>320185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330362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59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78766</xdr:rowOff>
    </xdr:from>
    <xdr:to>
      <xdr:col>18</xdr:col>
      <xdr:colOff>177800</xdr:colOff>
      <xdr:row>36</xdr:row>
      <xdr:rowOff>99111</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032016"/>
          <a:ext cx="698500" cy="20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214372</xdr:rowOff>
    </xdr:from>
    <xdr:to>
      <xdr:col>19</xdr:col>
      <xdr:colOff>38100</xdr:colOff>
      <xdr:row>35</xdr:row>
      <xdr:rowOff>315972</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247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326149</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59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213720</xdr:rowOff>
    </xdr:from>
    <xdr:to>
      <xdr:col>15</xdr:col>
      <xdr:colOff>101600</xdr:colOff>
      <xdr:row>35</xdr:row>
      <xdr:rowOff>315320</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24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325497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59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287165</xdr:rowOff>
    </xdr:from>
    <xdr:to>
      <xdr:col>29</xdr:col>
      <xdr:colOff>177800</xdr:colOff>
      <xdr:row>36</xdr:row>
      <xdr:rowOff>45865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97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259242</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8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54156</xdr:rowOff>
    </xdr:from>
    <xdr:to>
      <xdr:col>26</xdr:col>
      <xdr:colOff>101600</xdr:colOff>
      <xdr:row>36</xdr:row>
      <xdr:rowOff>155756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007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140533</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93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63105</xdr:rowOff>
    </xdr:from>
    <xdr:to>
      <xdr:col>22</xdr:col>
      <xdr:colOff>165100</xdr:colOff>
      <xdr:row>36</xdr:row>
      <xdr:rowOff>164705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01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149482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10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48311</xdr:rowOff>
    </xdr:from>
    <xdr:to>
      <xdr:col>19</xdr:col>
      <xdr:colOff>38100</xdr:colOff>
      <xdr:row>36</xdr:row>
      <xdr:rowOff>149911</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001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134688</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0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27966</xdr:rowOff>
    </xdr:from>
    <xdr:to>
      <xdr:col>15</xdr:col>
      <xdr:colOff>101600</xdr:colOff>
      <xdr:row>36</xdr:row>
      <xdr:rowOff>129566</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81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114343</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25,130
24,866
174.35
13,662,277
13,098,408
515,706
8,685,333
9,813,714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120220</xdr:rowOff>
    </xdr:from>
    <xdr:to>
      <xdr:col>24</xdr:col>
      <xdr:colOff>63500</xdr:colOff>
      <xdr:row>35</xdr:row>
      <xdr:rowOff>140484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20970"/>
          <a:ext cx="838200" cy="2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140484</xdr:rowOff>
    </xdr:from>
    <xdr:to>
      <xdr:col>19</xdr:col>
      <xdr:colOff>177800</xdr:colOff>
      <xdr:row>36</xdr:row>
      <xdr:rowOff>108741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41234"/>
          <a:ext cx="889000" cy="13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17544</xdr:rowOff>
    </xdr:from>
    <xdr:to>
      <xdr:col>20</xdr:col>
      <xdr:colOff>38100</xdr:colOff>
      <xdr:row>34</xdr:row>
      <xdr:rowOff>119144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135671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108741</xdr:rowOff>
    </xdr:from>
    <xdr:to>
      <xdr:col>15</xdr:col>
      <xdr:colOff>50800</xdr:colOff>
      <xdr:row>36</xdr:row>
      <xdr:rowOff>142574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80941"/>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139306</xdr:rowOff>
    </xdr:from>
    <xdr:to>
      <xdr:col>15</xdr:col>
      <xdr:colOff>101600</xdr:colOff>
      <xdr:row>35</xdr:row>
      <xdr:rowOff>69456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85983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4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140794</xdr:rowOff>
    </xdr:from>
    <xdr:to>
      <xdr:col>10</xdr:col>
      <xdr:colOff>114300</xdr:colOff>
      <xdr:row>36</xdr:row>
      <xdr:rowOff>142574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12994"/>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25317</xdr:rowOff>
    </xdr:from>
    <xdr:to>
      <xdr:col>10</xdr:col>
      <xdr:colOff>165100</xdr:colOff>
      <xdr:row>35</xdr:row>
      <xdr:rowOff>126917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143444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0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42021</xdr:rowOff>
    </xdr:from>
    <xdr:to>
      <xdr:col>6</xdr:col>
      <xdr:colOff>38100</xdr:colOff>
      <xdr:row>35</xdr:row>
      <xdr:rowOff>143621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160148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69420</xdr:rowOff>
    </xdr:from>
    <xdr:to>
      <xdr:col>24</xdr:col>
      <xdr:colOff>114300</xdr:colOff>
      <xdr:row>35</xdr:row>
      <xdr:rowOff>171020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47847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4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89684</xdr:rowOff>
    </xdr:from>
    <xdr:to>
      <xdr:col>20</xdr:col>
      <xdr:colOff>38100</xdr:colOff>
      <xdr:row>36</xdr:row>
      <xdr:rowOff>19834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9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10961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57941</xdr:rowOff>
    </xdr:from>
    <xdr:to>
      <xdr:col>15</xdr:col>
      <xdr:colOff>101600</xdr:colOff>
      <xdr:row>36</xdr:row>
      <xdr:rowOff>159541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3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150668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2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91774</xdr:rowOff>
    </xdr:from>
    <xdr:to>
      <xdr:col>10</xdr:col>
      <xdr:colOff>165100</xdr:colOff>
      <xdr:row>37</xdr:row>
      <xdr:rowOff>21924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6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13051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5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89994</xdr:rowOff>
    </xdr:from>
    <xdr:to>
      <xdr:col>6</xdr:col>
      <xdr:colOff>38100</xdr:colOff>
      <xdr:row>37</xdr:row>
      <xdr:rowOff>20144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6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11271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6503</xdr:rowOff>
    </xdr:from>
    <xdr:to>
      <xdr:col>24</xdr:col>
      <xdr:colOff>63500</xdr:colOff>
      <xdr:row>57</xdr:row>
      <xdr:rowOff>57393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779153"/>
          <a:ext cx="838200" cy="5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6503</xdr:rowOff>
    </xdr:from>
    <xdr:to>
      <xdr:col>19</xdr:col>
      <xdr:colOff>177800</xdr:colOff>
      <xdr:row>57</xdr:row>
      <xdr:rowOff>40934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79153"/>
          <a:ext cx="889000" cy="3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93994</xdr:rowOff>
    </xdr:from>
    <xdr:to>
      <xdr:col>20</xdr:col>
      <xdr:colOff>38100</xdr:colOff>
      <xdr:row>56</xdr:row>
      <xdr:rowOff>24144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2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40671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40934</xdr:rowOff>
    </xdr:from>
    <xdr:to>
      <xdr:col>15</xdr:col>
      <xdr:colOff>50800</xdr:colOff>
      <xdr:row>57</xdr:row>
      <xdr:rowOff>109525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13584"/>
          <a:ext cx="889000" cy="6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111945</xdr:rowOff>
    </xdr:from>
    <xdr:to>
      <xdr:col>15</xdr:col>
      <xdr:colOff>101600</xdr:colOff>
      <xdr:row>56</xdr:row>
      <xdr:rowOff>42095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4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58622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1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109525</xdr:rowOff>
    </xdr:from>
    <xdr:to>
      <xdr:col>10</xdr:col>
      <xdr:colOff>114300</xdr:colOff>
      <xdr:row>57</xdr:row>
      <xdr:rowOff>122435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82175"/>
          <a:ext cx="889000" cy="1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3382</xdr:rowOff>
    </xdr:from>
    <xdr:to>
      <xdr:col>10</xdr:col>
      <xdr:colOff>165100</xdr:colOff>
      <xdr:row>56</xdr:row>
      <xdr:rowOff>104982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0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121509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7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91349</xdr:rowOff>
    </xdr:from>
    <xdr:to>
      <xdr:col>6</xdr:col>
      <xdr:colOff>38100</xdr:colOff>
      <xdr:row>57</xdr:row>
      <xdr:rowOff>21499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9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38026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6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6593</xdr:rowOff>
    </xdr:from>
    <xdr:to>
      <xdr:col>24</xdr:col>
      <xdr:colOff>114300</xdr:colOff>
      <xdr:row>57</xdr:row>
      <xdr:rowOff>108193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156470</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5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127153</xdr:rowOff>
    </xdr:from>
    <xdr:to>
      <xdr:col>20</xdr:col>
      <xdr:colOff>38100</xdr:colOff>
      <xdr:row>57</xdr:row>
      <xdr:rowOff>57303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2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48430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161584</xdr:rowOff>
    </xdr:from>
    <xdr:to>
      <xdr:col>15</xdr:col>
      <xdr:colOff>101600</xdr:colOff>
      <xdr:row>57</xdr:row>
      <xdr:rowOff>91734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6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82861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5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58725</xdr:rowOff>
    </xdr:from>
    <xdr:to>
      <xdr:col>10</xdr:col>
      <xdr:colOff>165100</xdr:colOff>
      <xdr:row>57</xdr:row>
      <xdr:rowOff>160325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151452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71635</xdr:rowOff>
    </xdr:from>
    <xdr:to>
      <xdr:col>6</xdr:col>
      <xdr:colOff>38100</xdr:colOff>
      <xdr:row>58</xdr:row>
      <xdr:rowOff>1785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164362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3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124003</xdr:rowOff>
    </xdr:from>
    <xdr:to>
      <xdr:col>24</xdr:col>
      <xdr:colOff>63500</xdr:colOff>
      <xdr:row>78</xdr:row>
      <xdr:rowOff>142920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97103"/>
          <a:ext cx="8382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142920</xdr:rowOff>
    </xdr:from>
    <xdr:to>
      <xdr:col>19</xdr:col>
      <xdr:colOff>177800</xdr:colOff>
      <xdr:row>78</xdr:row>
      <xdr:rowOff>153588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1602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149631</xdr:rowOff>
    </xdr:from>
    <xdr:to>
      <xdr:col>20</xdr:col>
      <xdr:colOff>38100</xdr:colOff>
      <xdr:row>78</xdr:row>
      <xdr:rowOff>79781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96308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149549</xdr:rowOff>
    </xdr:from>
    <xdr:to>
      <xdr:col>15</xdr:col>
      <xdr:colOff>50800</xdr:colOff>
      <xdr:row>78</xdr:row>
      <xdr:rowOff>153588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22649"/>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44608</xdr:rowOff>
    </xdr:from>
    <xdr:to>
      <xdr:col>15</xdr:col>
      <xdr:colOff>101600</xdr:colOff>
      <xdr:row>78</xdr:row>
      <xdr:rowOff>146208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162735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146996</xdr:rowOff>
    </xdr:from>
    <xdr:to>
      <xdr:col>10</xdr:col>
      <xdr:colOff>114300</xdr:colOff>
      <xdr:row>78</xdr:row>
      <xdr:rowOff>149549</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20096"/>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22968</xdr:rowOff>
    </xdr:from>
    <xdr:to>
      <xdr:col>10</xdr:col>
      <xdr:colOff>165100</xdr:colOff>
      <xdr:row>78</xdr:row>
      <xdr:rowOff>124568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141095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5404</xdr:rowOff>
    </xdr:from>
    <xdr:to>
      <xdr:col>6</xdr:col>
      <xdr:colOff>38100</xdr:colOff>
      <xdr:row>78</xdr:row>
      <xdr:rowOff>107004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123531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73203</xdr:rowOff>
    </xdr:from>
    <xdr:to>
      <xdr:col>24</xdr:col>
      <xdr:colOff>114300</xdr:colOff>
      <xdr:row>79</xdr:row>
      <xdr:rowOff>3353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4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159580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61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92120</xdr:rowOff>
    </xdr:from>
    <xdr:to>
      <xdr:col>20</xdr:col>
      <xdr:colOff>38100</xdr:colOff>
      <xdr:row>79</xdr:row>
      <xdr:rowOff>22270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13397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5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102788</xdr:rowOff>
    </xdr:from>
    <xdr:to>
      <xdr:col>15</xdr:col>
      <xdr:colOff>101600</xdr:colOff>
      <xdr:row>79</xdr:row>
      <xdr:rowOff>32938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7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24065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6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98749</xdr:rowOff>
    </xdr:from>
    <xdr:to>
      <xdr:col>10</xdr:col>
      <xdr:colOff>165100</xdr:colOff>
      <xdr:row>79</xdr:row>
      <xdr:rowOff>28899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20026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6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96196</xdr:rowOff>
    </xdr:from>
    <xdr:to>
      <xdr:col>6</xdr:col>
      <xdr:colOff>38100</xdr:colOff>
      <xdr:row>79</xdr:row>
      <xdr:rowOff>26346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6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17473</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6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25324</xdr:rowOff>
    </xdr:from>
    <xdr:to>
      <xdr:col>24</xdr:col>
      <xdr:colOff>63500</xdr:colOff>
      <xdr:row>97</xdr:row>
      <xdr:rowOff>165697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84524"/>
          <a:ext cx="838200" cy="3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149543</xdr:rowOff>
    </xdr:from>
    <xdr:to>
      <xdr:col>19</xdr:col>
      <xdr:colOff>177800</xdr:colOff>
      <xdr:row>97</xdr:row>
      <xdr:rowOff>165697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780193"/>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48349</xdr:rowOff>
    </xdr:from>
    <xdr:to>
      <xdr:col>20</xdr:col>
      <xdr:colOff>38100</xdr:colOff>
      <xdr:row>96</xdr:row>
      <xdr:rowOff>149949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166476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28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149543</xdr:rowOff>
    </xdr:from>
    <xdr:to>
      <xdr:col>15</xdr:col>
      <xdr:colOff>50800</xdr:colOff>
      <xdr:row>98</xdr:row>
      <xdr:rowOff>45517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80193"/>
          <a:ext cx="889000" cy="6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82538</xdr:rowOff>
    </xdr:from>
    <xdr:to>
      <xdr:col>15</xdr:col>
      <xdr:colOff>101600</xdr:colOff>
      <xdr:row>97</xdr:row>
      <xdr:rowOff>12688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29215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45517</xdr:rowOff>
    </xdr:from>
    <xdr:to>
      <xdr:col>10</xdr:col>
      <xdr:colOff>114300</xdr:colOff>
      <xdr:row>98</xdr:row>
      <xdr:rowOff>51676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47617"/>
          <a:ext cx="889000" cy="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152324</xdr:rowOff>
    </xdr:from>
    <xdr:to>
      <xdr:col>10</xdr:col>
      <xdr:colOff>165100</xdr:colOff>
      <xdr:row>97</xdr:row>
      <xdr:rowOff>82474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99001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6426</xdr:rowOff>
    </xdr:from>
    <xdr:to>
      <xdr:col>6</xdr:col>
      <xdr:colOff>38100</xdr:colOff>
      <xdr:row>97</xdr:row>
      <xdr:rowOff>108026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124553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145974</xdr:rowOff>
    </xdr:from>
    <xdr:to>
      <xdr:col>24</xdr:col>
      <xdr:colOff>114300</xdr:colOff>
      <xdr:row>96</xdr:row>
      <xdr:rowOff>76124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3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124401</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1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114897</xdr:rowOff>
    </xdr:from>
    <xdr:to>
      <xdr:col>20</xdr:col>
      <xdr:colOff>38100</xdr:colOff>
      <xdr:row>98</xdr:row>
      <xdr:rowOff>45047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4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36174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3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98743</xdr:rowOff>
    </xdr:from>
    <xdr:to>
      <xdr:col>15</xdr:col>
      <xdr:colOff>101600</xdr:colOff>
      <xdr:row>98</xdr:row>
      <xdr:rowOff>28893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20020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2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166167</xdr:rowOff>
    </xdr:from>
    <xdr:to>
      <xdr:col>10</xdr:col>
      <xdr:colOff>165100</xdr:colOff>
      <xdr:row>98</xdr:row>
      <xdr:rowOff>96317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9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87444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876</xdr:rowOff>
    </xdr:from>
    <xdr:to>
      <xdr:col>6</xdr:col>
      <xdr:colOff>38100</xdr:colOff>
      <xdr:row>98</xdr:row>
      <xdr:rowOff>102476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0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93603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9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156677</xdr:rowOff>
    </xdr:from>
    <xdr:to>
      <xdr:col>55</xdr:col>
      <xdr:colOff>0</xdr:colOff>
      <xdr:row>35</xdr:row>
      <xdr:rowOff>78786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00177"/>
          <a:ext cx="838200" cy="77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41975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156677</xdr:rowOff>
    </xdr:from>
    <xdr:to>
      <xdr:col>50</xdr:col>
      <xdr:colOff>114300</xdr:colOff>
      <xdr:row>35</xdr:row>
      <xdr:rowOff>105570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00177"/>
          <a:ext cx="889000" cy="80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21981</xdr:rowOff>
    </xdr:from>
    <xdr:to>
      <xdr:col>50</xdr:col>
      <xdr:colOff>165100</xdr:colOff>
      <xdr:row>30</xdr:row>
      <xdr:rowOff>123581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16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140108</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94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105570</xdr:rowOff>
    </xdr:from>
    <xdr:to>
      <xdr:col>45</xdr:col>
      <xdr:colOff>177800</xdr:colOff>
      <xdr:row>35</xdr:row>
      <xdr:rowOff>126495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106320"/>
          <a:ext cx="889000" cy="2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115174</xdr:rowOff>
    </xdr:from>
    <xdr:to>
      <xdr:col>46</xdr:col>
      <xdr:colOff>38100</xdr:colOff>
      <xdr:row>36</xdr:row>
      <xdr:rowOff>45324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15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36451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20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125115</xdr:rowOff>
    </xdr:from>
    <xdr:to>
      <xdr:col>41</xdr:col>
      <xdr:colOff>50800</xdr:colOff>
      <xdr:row>35</xdr:row>
      <xdr:rowOff>126495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125865"/>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6414</xdr:rowOff>
    </xdr:from>
    <xdr:to>
      <xdr:col>41</xdr:col>
      <xdr:colOff>101600</xdr:colOff>
      <xdr:row>36</xdr:row>
      <xdr:rowOff>108014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1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99141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27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11374</xdr:rowOff>
    </xdr:from>
    <xdr:to>
      <xdr:col>36</xdr:col>
      <xdr:colOff>165100</xdr:colOff>
      <xdr:row>36</xdr:row>
      <xdr:rowOff>112974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1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104101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7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27986</xdr:rowOff>
    </xdr:from>
    <xdr:to>
      <xdr:col>55</xdr:col>
      <xdr:colOff>50800</xdr:colOff>
      <xdr:row>35</xdr:row>
      <xdr:rowOff>129586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2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50863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8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105877</xdr:rowOff>
    </xdr:from>
    <xdr:to>
      <xdr:col>50</xdr:col>
      <xdr:colOff>165100</xdr:colOff>
      <xdr:row>31</xdr:row>
      <xdr:rowOff>36027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4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27154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34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54770</xdr:rowOff>
    </xdr:from>
    <xdr:to>
      <xdr:col>46</xdr:col>
      <xdr:colOff>38100</xdr:colOff>
      <xdr:row>35</xdr:row>
      <xdr:rowOff>156370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0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1447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83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75695</xdr:rowOff>
    </xdr:from>
    <xdr:to>
      <xdr:col>41</xdr:col>
      <xdr:colOff>101600</xdr:colOff>
      <xdr:row>36</xdr:row>
      <xdr:rowOff>5845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07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22372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85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74315</xdr:rowOff>
    </xdr:from>
    <xdr:to>
      <xdr:col>36</xdr:col>
      <xdr:colOff>165100</xdr:colOff>
      <xdr:row>36</xdr:row>
      <xdr:rowOff>4465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07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20992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8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101509</xdr:rowOff>
    </xdr:from>
    <xdr:to>
      <xdr:col>55</xdr:col>
      <xdr:colOff>0</xdr:colOff>
      <xdr:row>57</xdr:row>
      <xdr:rowOff>138626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874159"/>
          <a:ext cx="838200" cy="3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101509</xdr:rowOff>
    </xdr:from>
    <xdr:to>
      <xdr:col>50</xdr:col>
      <xdr:colOff>114300</xdr:colOff>
      <xdr:row>58</xdr:row>
      <xdr:rowOff>28524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874159"/>
          <a:ext cx="889000" cy="9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43005</xdr:rowOff>
    </xdr:from>
    <xdr:to>
      <xdr:col>50</xdr:col>
      <xdr:colOff>165100</xdr:colOff>
      <xdr:row>53</xdr:row>
      <xdr:rowOff>144605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12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161132</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39795" y="890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148981</xdr:rowOff>
    </xdr:from>
    <xdr:to>
      <xdr:col>45</xdr:col>
      <xdr:colOff>177800</xdr:colOff>
      <xdr:row>58</xdr:row>
      <xdr:rowOff>28524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921631"/>
          <a:ext cx="889000" cy="5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9035</xdr:rowOff>
    </xdr:from>
    <xdr:to>
      <xdr:col>46</xdr:col>
      <xdr:colOff>38100</xdr:colOff>
      <xdr:row>53</xdr:row>
      <xdr:rowOff>110635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09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127162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50795" y="887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130465</xdr:rowOff>
    </xdr:from>
    <xdr:to>
      <xdr:col>41</xdr:col>
      <xdr:colOff>50800</xdr:colOff>
      <xdr:row>57</xdr:row>
      <xdr:rowOff>148981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903115"/>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41092</xdr:rowOff>
    </xdr:from>
    <xdr:to>
      <xdr:col>41</xdr:col>
      <xdr:colOff>101600</xdr:colOff>
      <xdr:row>55</xdr:row>
      <xdr:rowOff>142692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47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159219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24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31430</xdr:rowOff>
    </xdr:from>
    <xdr:to>
      <xdr:col>36</xdr:col>
      <xdr:colOff>165100</xdr:colOff>
      <xdr:row>55</xdr:row>
      <xdr:rowOff>133030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6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149557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23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87826</xdr:rowOff>
    </xdr:from>
    <xdr:to>
      <xdr:col>55</xdr:col>
      <xdr:colOff>50800</xdr:colOff>
      <xdr:row>58</xdr:row>
      <xdr:rowOff>17976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2753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7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50709</xdr:rowOff>
    </xdr:from>
    <xdr:to>
      <xdr:col>50</xdr:col>
      <xdr:colOff>165100</xdr:colOff>
      <xdr:row>57</xdr:row>
      <xdr:rowOff>152309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2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143436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1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149174</xdr:rowOff>
    </xdr:from>
    <xdr:to>
      <xdr:col>46</xdr:col>
      <xdr:colOff>38100</xdr:colOff>
      <xdr:row>58</xdr:row>
      <xdr:rowOff>79324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70451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98181</xdr:rowOff>
    </xdr:from>
    <xdr:to>
      <xdr:col>41</xdr:col>
      <xdr:colOff>101600</xdr:colOff>
      <xdr:row>58</xdr:row>
      <xdr:rowOff>28331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87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19458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96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79665</xdr:rowOff>
    </xdr:from>
    <xdr:to>
      <xdr:col>36</xdr:col>
      <xdr:colOff>165100</xdr:colOff>
      <xdr:row>58</xdr:row>
      <xdr:rowOff>9815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5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4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9728</xdr:rowOff>
    </xdr:from>
    <xdr:to>
      <xdr:col>55</xdr:col>
      <xdr:colOff>0</xdr:colOff>
      <xdr:row>79</xdr:row>
      <xdr:rowOff>42456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54278"/>
          <a:ext cx="838200" cy="3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150444</xdr:rowOff>
    </xdr:from>
    <xdr:to>
      <xdr:col>50</xdr:col>
      <xdr:colOff>114300</xdr:colOff>
      <xdr:row>79</xdr:row>
      <xdr:rowOff>9728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523544"/>
          <a:ext cx="889000" cy="3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54026</xdr:rowOff>
    </xdr:from>
    <xdr:to>
      <xdr:col>50</xdr:col>
      <xdr:colOff>165100</xdr:colOff>
      <xdr:row>74</xdr:row>
      <xdr:rowOff>155626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27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703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51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150444</xdr:rowOff>
    </xdr:from>
    <xdr:to>
      <xdr:col>45</xdr:col>
      <xdr:colOff>177800</xdr:colOff>
      <xdr:row>79</xdr:row>
      <xdr:rowOff>33198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523544"/>
          <a:ext cx="889000" cy="5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62903</xdr:rowOff>
    </xdr:from>
    <xdr:to>
      <xdr:col>46</xdr:col>
      <xdr:colOff>38100</xdr:colOff>
      <xdr:row>74</xdr:row>
      <xdr:rowOff>164503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27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9580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5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33198</xdr:rowOff>
    </xdr:from>
    <xdr:to>
      <xdr:col>41</xdr:col>
      <xdr:colOff>50800</xdr:colOff>
      <xdr:row>79</xdr:row>
      <xdr:rowOff>38545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577748"/>
          <a:ext cx="8890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91033</xdr:rowOff>
    </xdr:from>
    <xdr:to>
      <xdr:col>41</xdr:col>
      <xdr:colOff>101600</xdr:colOff>
      <xdr:row>78</xdr:row>
      <xdr:rowOff>21183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9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37710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6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63221</xdr:rowOff>
    </xdr:from>
    <xdr:to>
      <xdr:col>36</xdr:col>
      <xdr:colOff>165100</xdr:colOff>
      <xdr:row>77</xdr:row>
      <xdr:rowOff>164821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6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9898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4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163106</xdr:rowOff>
    </xdr:from>
    <xdr:to>
      <xdr:col>55</xdr:col>
      <xdr:colOff>50800</xdr:colOff>
      <xdr:row>79</xdr:row>
      <xdr:rowOff>93256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78033</xdr:rowOff>
    </xdr:from>
    <xdr:ext cx="378565"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51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130378</xdr:rowOff>
    </xdr:from>
    <xdr:to>
      <xdr:col>50</xdr:col>
      <xdr:colOff>165100</xdr:colOff>
      <xdr:row>79</xdr:row>
      <xdr:rowOff>60528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0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51655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9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99644</xdr:rowOff>
    </xdr:from>
    <xdr:to>
      <xdr:col>46</xdr:col>
      <xdr:colOff>38100</xdr:colOff>
      <xdr:row>79</xdr:row>
      <xdr:rowOff>29794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20921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6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153848</xdr:rowOff>
    </xdr:from>
    <xdr:to>
      <xdr:col>41</xdr:col>
      <xdr:colOff>101600</xdr:colOff>
      <xdr:row>79</xdr:row>
      <xdr:rowOff>83998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75125</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72017" y="13619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159195</xdr:rowOff>
    </xdr:from>
    <xdr:to>
      <xdr:col>36</xdr:col>
      <xdr:colOff>165100</xdr:colOff>
      <xdr:row>79</xdr:row>
      <xdr:rowOff>89345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5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80472</xdr:rowOff>
    </xdr:from>
    <xdr:ext cx="378565"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83017" y="13625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21887</xdr:rowOff>
    </xdr:from>
    <xdr:to>
      <xdr:col>55</xdr:col>
      <xdr:colOff>0</xdr:colOff>
      <xdr:row>98</xdr:row>
      <xdr:rowOff>46317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823987"/>
          <a:ext cx="838200" cy="2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46317</xdr:rowOff>
    </xdr:from>
    <xdr:to>
      <xdr:col>50</xdr:col>
      <xdr:colOff>114300</xdr:colOff>
      <xdr:row>98</xdr:row>
      <xdr:rowOff>120726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848417"/>
          <a:ext cx="889000" cy="7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154882</xdr:rowOff>
    </xdr:from>
    <xdr:to>
      <xdr:col>50</xdr:col>
      <xdr:colOff>165100</xdr:colOff>
      <xdr:row>97</xdr:row>
      <xdr:rowOff>85032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1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101559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3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102431</xdr:rowOff>
    </xdr:from>
    <xdr:to>
      <xdr:col>45</xdr:col>
      <xdr:colOff>177800</xdr:colOff>
      <xdr:row>98</xdr:row>
      <xdr:rowOff>120726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904531"/>
          <a:ext cx="889000" cy="1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138475</xdr:rowOff>
    </xdr:from>
    <xdr:to>
      <xdr:col>46</xdr:col>
      <xdr:colOff>38100</xdr:colOff>
      <xdr:row>97</xdr:row>
      <xdr:rowOff>68625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85152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53502</xdr:rowOff>
    </xdr:from>
    <xdr:to>
      <xdr:col>41</xdr:col>
      <xdr:colOff>50800</xdr:colOff>
      <xdr:row>98</xdr:row>
      <xdr:rowOff>102431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855602"/>
          <a:ext cx="889000" cy="4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141394</xdr:rowOff>
    </xdr:from>
    <xdr:to>
      <xdr:col>41</xdr:col>
      <xdr:colOff>101600</xdr:colOff>
      <xdr:row>97</xdr:row>
      <xdr:rowOff>71544</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88071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161999</xdr:rowOff>
    </xdr:from>
    <xdr:to>
      <xdr:col>36</xdr:col>
      <xdr:colOff>165100</xdr:colOff>
      <xdr:row>97</xdr:row>
      <xdr:rowOff>92149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2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108676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9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142537</xdr:rowOff>
    </xdr:from>
    <xdr:to>
      <xdr:col>55</xdr:col>
      <xdr:colOff>50800</xdr:colOff>
      <xdr:row>98</xdr:row>
      <xdr:rowOff>72687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7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120964</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5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166967</xdr:rowOff>
    </xdr:from>
    <xdr:to>
      <xdr:col>50</xdr:col>
      <xdr:colOff>165100</xdr:colOff>
      <xdr:row>98</xdr:row>
      <xdr:rowOff>97117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88244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9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69926</xdr:rowOff>
    </xdr:from>
    <xdr:to>
      <xdr:col>46</xdr:col>
      <xdr:colOff>38100</xdr:colOff>
      <xdr:row>99</xdr:row>
      <xdr:rowOff>76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7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162653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96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51631</xdr:rowOff>
    </xdr:from>
    <xdr:to>
      <xdr:col>41</xdr:col>
      <xdr:colOff>101600</xdr:colOff>
      <xdr:row>98</xdr:row>
      <xdr:rowOff>153231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5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144358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94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2702</xdr:rowOff>
    </xdr:from>
    <xdr:to>
      <xdr:col>36</xdr:col>
      <xdr:colOff>165100</xdr:colOff>
      <xdr:row>98</xdr:row>
      <xdr:rowOff>104302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95429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9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48900</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535300"/>
          <a:ext cx="1269" cy="111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167027</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31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48900</xdr:rowOff>
    </xdr:from>
    <xdr:to>
      <xdr:col>86</xdr:col>
      <xdr:colOff>25400</xdr:colOff>
      <xdr:row>32</xdr:row>
      <xdr:rowOff>48900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53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104427</xdr:rowOff>
    </xdr:from>
    <xdr:to>
      <xdr:col>85</xdr:col>
      <xdr:colOff>127000</xdr:colOff>
      <xdr:row>38</xdr:row>
      <xdr:rowOff>82572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5419377"/>
          <a:ext cx="838200" cy="11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18668</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362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167241</xdr:rowOff>
    </xdr:from>
    <xdr:to>
      <xdr:col>85</xdr:col>
      <xdr:colOff>177800</xdr:colOff>
      <xdr:row>38</xdr:row>
      <xdr:rowOff>97391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1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104427</xdr:rowOff>
    </xdr:from>
    <xdr:to>
      <xdr:col>81</xdr:col>
      <xdr:colOff>50800</xdr:colOff>
      <xdr:row>38</xdr:row>
      <xdr:rowOff>19319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5419377"/>
          <a:ext cx="889000" cy="11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156246</xdr:rowOff>
    </xdr:from>
    <xdr:to>
      <xdr:col>81</xdr:col>
      <xdr:colOff>101600</xdr:colOff>
      <xdr:row>36</xdr:row>
      <xdr:rowOff>86396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1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77523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14111" y="624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19319</xdr:rowOff>
    </xdr:from>
    <xdr:to>
      <xdr:col>76</xdr:col>
      <xdr:colOff>114300</xdr:colOff>
      <xdr:row>38</xdr:row>
      <xdr:rowOff>136797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534419"/>
          <a:ext cx="889000" cy="11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60279</xdr:rowOff>
    </xdr:from>
    <xdr:to>
      <xdr:col>76</xdr:col>
      <xdr:colOff>165100</xdr:colOff>
      <xdr:row>36</xdr:row>
      <xdr:rowOff>161879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2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6956</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25111" y="600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128727</xdr:rowOff>
    </xdr:from>
    <xdr:to>
      <xdr:col>71</xdr:col>
      <xdr:colOff>177800</xdr:colOff>
      <xdr:row>38</xdr:row>
      <xdr:rowOff>136797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643827"/>
          <a:ext cx="8890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13508</xdr:rowOff>
    </xdr:from>
    <xdr:to>
      <xdr:col>72</xdr:col>
      <xdr:colOff>38100</xdr:colOff>
      <xdr:row>38</xdr:row>
      <xdr:rowOff>115108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2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131635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30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30218</xdr:rowOff>
    </xdr:from>
    <xdr:to>
      <xdr:col>67</xdr:col>
      <xdr:colOff>101600</xdr:colOff>
      <xdr:row>38</xdr:row>
      <xdr:rowOff>131818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4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148345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32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31772</xdr:rowOff>
    </xdr:from>
    <xdr:to>
      <xdr:col>85</xdr:col>
      <xdr:colOff>177800</xdr:colOff>
      <xdr:row>38</xdr:row>
      <xdr:rowOff>133372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145668</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48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53627</xdr:rowOff>
    </xdr:from>
    <xdr:to>
      <xdr:col>81</xdr:col>
      <xdr:colOff>101600</xdr:colOff>
      <xdr:row>31</xdr:row>
      <xdr:rowOff>155227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536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304</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14111" y="514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139969</xdr:rowOff>
    </xdr:from>
    <xdr:to>
      <xdr:col>76</xdr:col>
      <xdr:colOff>165100</xdr:colOff>
      <xdr:row>38</xdr:row>
      <xdr:rowOff>70120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4836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61246</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57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85997</xdr:rowOff>
    </xdr:from>
    <xdr:to>
      <xdr:col>72</xdr:col>
      <xdr:colOff>38100</xdr:colOff>
      <xdr:row>39</xdr:row>
      <xdr:rowOff>16147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0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7274</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693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77927</xdr:rowOff>
    </xdr:from>
    <xdr:to>
      <xdr:col>67</xdr:col>
      <xdr:colOff>101600</xdr:colOff>
      <xdr:row>39</xdr:row>
      <xdr:rowOff>8077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170654</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68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50064</xdr:rowOff>
    </xdr:from>
    <xdr:to>
      <xdr:col>85</xdr:col>
      <xdr:colOff>127000</xdr:colOff>
      <xdr:row>75</xdr:row>
      <xdr:rowOff>68504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908814"/>
          <a:ext cx="8382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64300</xdr:rowOff>
    </xdr:from>
    <xdr:to>
      <xdr:col>81</xdr:col>
      <xdr:colOff>50800</xdr:colOff>
      <xdr:row>75</xdr:row>
      <xdr:rowOff>68504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923050"/>
          <a:ext cx="889000" cy="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100292</xdr:rowOff>
    </xdr:from>
    <xdr:to>
      <xdr:col>81</xdr:col>
      <xdr:colOff>101600</xdr:colOff>
      <xdr:row>74</xdr:row>
      <xdr:rowOff>30442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61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46969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39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64300</xdr:rowOff>
    </xdr:from>
    <xdr:to>
      <xdr:col>76</xdr:col>
      <xdr:colOff>114300</xdr:colOff>
      <xdr:row>75</xdr:row>
      <xdr:rowOff>66142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923050"/>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154902</xdr:rowOff>
    </xdr:from>
    <xdr:to>
      <xdr:col>76</xdr:col>
      <xdr:colOff>165100</xdr:colOff>
      <xdr:row>74</xdr:row>
      <xdr:rowOff>85052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6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101579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4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57607</xdr:rowOff>
    </xdr:from>
    <xdr:to>
      <xdr:col>71</xdr:col>
      <xdr:colOff>177800</xdr:colOff>
      <xdr:row>75</xdr:row>
      <xdr:rowOff>66142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916357"/>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167577</xdr:rowOff>
    </xdr:from>
    <xdr:to>
      <xdr:col>72</xdr:col>
      <xdr:colOff>38100</xdr:colOff>
      <xdr:row>74</xdr:row>
      <xdr:rowOff>97727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6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114254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4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160579</xdr:rowOff>
    </xdr:from>
    <xdr:to>
      <xdr:col>67</xdr:col>
      <xdr:colOff>101600</xdr:colOff>
      <xdr:row>74</xdr:row>
      <xdr:rowOff>90729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67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107256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45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170714</xdr:rowOff>
    </xdr:from>
    <xdr:to>
      <xdr:col>85</xdr:col>
      <xdr:colOff>177800</xdr:colOff>
      <xdr:row>75</xdr:row>
      <xdr:rowOff>100864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5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149141</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17704</xdr:rowOff>
    </xdr:from>
    <xdr:to>
      <xdr:col>81</xdr:col>
      <xdr:colOff>101600</xdr:colOff>
      <xdr:row>75</xdr:row>
      <xdr:rowOff>119304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8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110431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96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13500</xdr:rowOff>
    </xdr:from>
    <xdr:to>
      <xdr:col>76</xdr:col>
      <xdr:colOff>165100</xdr:colOff>
      <xdr:row>75</xdr:row>
      <xdr:rowOff>115100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8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106227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9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15342</xdr:rowOff>
    </xdr:from>
    <xdr:to>
      <xdr:col>72</xdr:col>
      <xdr:colOff>38100</xdr:colOff>
      <xdr:row>75</xdr:row>
      <xdr:rowOff>116942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87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108069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96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6807</xdr:rowOff>
    </xdr:from>
    <xdr:to>
      <xdr:col>67</xdr:col>
      <xdr:colOff>101600</xdr:colOff>
      <xdr:row>75</xdr:row>
      <xdr:rowOff>108407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86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99534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95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125997</xdr:rowOff>
    </xdr:from>
    <xdr:to>
      <xdr:col>85</xdr:col>
      <xdr:colOff>127000</xdr:colOff>
      <xdr:row>98</xdr:row>
      <xdr:rowOff>41694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585197"/>
          <a:ext cx="838200" cy="25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41694</xdr:rowOff>
    </xdr:from>
    <xdr:to>
      <xdr:col>81</xdr:col>
      <xdr:colOff>50800</xdr:colOff>
      <xdr:row>98</xdr:row>
      <xdr:rowOff>45910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43794"/>
          <a:ext cx="8890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68542</xdr:rowOff>
    </xdr:from>
    <xdr:to>
      <xdr:col>81</xdr:col>
      <xdr:colOff>101600</xdr:colOff>
      <xdr:row>96</xdr:row>
      <xdr:rowOff>170142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2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15219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3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45910</xdr:rowOff>
    </xdr:from>
    <xdr:to>
      <xdr:col>76</xdr:col>
      <xdr:colOff>114300</xdr:colOff>
      <xdr:row>98</xdr:row>
      <xdr:rowOff>109169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48010"/>
          <a:ext cx="889000" cy="6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154482</xdr:rowOff>
    </xdr:from>
    <xdr:to>
      <xdr:col>76</xdr:col>
      <xdr:colOff>165100</xdr:colOff>
      <xdr:row>96</xdr:row>
      <xdr:rowOff>84632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4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101159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2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109169</xdr:rowOff>
    </xdr:from>
    <xdr:to>
      <xdr:col>71</xdr:col>
      <xdr:colOff>177800</xdr:colOff>
      <xdr:row>98</xdr:row>
      <xdr:rowOff>162204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11269"/>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12979</xdr:rowOff>
    </xdr:from>
    <xdr:to>
      <xdr:col>72</xdr:col>
      <xdr:colOff>38100</xdr:colOff>
      <xdr:row>97</xdr:row>
      <xdr:rowOff>114579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131106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27203</xdr:rowOff>
    </xdr:from>
    <xdr:to>
      <xdr:col>67</xdr:col>
      <xdr:colOff>101600</xdr:colOff>
      <xdr:row>97</xdr:row>
      <xdr:rowOff>128803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145330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75197</xdr:rowOff>
    </xdr:from>
    <xdr:to>
      <xdr:col>85</xdr:col>
      <xdr:colOff>177800</xdr:colOff>
      <xdr:row>97</xdr:row>
      <xdr:rowOff>5347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53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98074</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38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162344</xdr:rowOff>
    </xdr:from>
    <xdr:to>
      <xdr:col>81</xdr:col>
      <xdr:colOff>101600</xdr:colOff>
      <xdr:row>98</xdr:row>
      <xdr:rowOff>92494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9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83621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8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166560</xdr:rowOff>
    </xdr:from>
    <xdr:to>
      <xdr:col>76</xdr:col>
      <xdr:colOff>165100</xdr:colOff>
      <xdr:row>98</xdr:row>
      <xdr:rowOff>96710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87837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8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58369</xdr:rowOff>
    </xdr:from>
    <xdr:to>
      <xdr:col>72</xdr:col>
      <xdr:colOff>38100</xdr:colOff>
      <xdr:row>98</xdr:row>
      <xdr:rowOff>159969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6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151096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5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111404</xdr:rowOff>
    </xdr:from>
    <xdr:to>
      <xdr:col>67</xdr:col>
      <xdr:colOff>101600</xdr:colOff>
      <xdr:row>99</xdr:row>
      <xdr:rowOff>41554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1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32681</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0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131534</xdr:rowOff>
    </xdr:from>
    <xdr:to>
      <xdr:col>112</xdr:col>
      <xdr:colOff>38100</xdr:colOff>
      <xdr:row>38</xdr:row>
      <xdr:rowOff>61684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78211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5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162395</xdr:rowOff>
    </xdr:from>
    <xdr:to>
      <xdr:col>107</xdr:col>
      <xdr:colOff>101600</xdr:colOff>
      <xdr:row>38</xdr:row>
      <xdr:rowOff>92545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109072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34544</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2109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51409</xdr:rowOff>
    </xdr:from>
    <xdr:to>
      <xdr:col>102</xdr:col>
      <xdr:colOff>165100</xdr:colOff>
      <xdr:row>38</xdr:row>
      <xdr:rowOff>153009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169537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51295</xdr:rowOff>
    </xdr:from>
    <xdr:to>
      <xdr:col>98</xdr:col>
      <xdr:colOff>38100</xdr:colOff>
      <xdr:row>38</xdr:row>
      <xdr:rowOff>152895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169422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155194</xdr:rowOff>
    </xdr:from>
    <xdr:to>
      <xdr:col>98</xdr:col>
      <xdr:colOff>38100</xdr:colOff>
      <xdr:row>39</xdr:row>
      <xdr:rowOff>85344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76471</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63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114440</xdr:rowOff>
    </xdr:from>
    <xdr:to>
      <xdr:col>116</xdr:col>
      <xdr:colOff>63500</xdr:colOff>
      <xdr:row>57</xdr:row>
      <xdr:rowOff>119126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9887090"/>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119126</xdr:rowOff>
    </xdr:from>
    <xdr:to>
      <xdr:col>111</xdr:col>
      <xdr:colOff>177800</xdr:colOff>
      <xdr:row>57</xdr:row>
      <xdr:rowOff>122898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891776"/>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155689</xdr:rowOff>
    </xdr:from>
    <xdr:to>
      <xdr:col>112</xdr:col>
      <xdr:colOff>38100</xdr:colOff>
      <xdr:row>58</xdr:row>
      <xdr:rowOff>85839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2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76966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02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122898</xdr:rowOff>
    </xdr:from>
    <xdr:to>
      <xdr:col>107</xdr:col>
      <xdr:colOff>50800</xdr:colOff>
      <xdr:row>57</xdr:row>
      <xdr:rowOff>130061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895548"/>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166510</xdr:rowOff>
    </xdr:from>
    <xdr:to>
      <xdr:col>107</xdr:col>
      <xdr:colOff>101600</xdr:colOff>
      <xdr:row>58</xdr:row>
      <xdr:rowOff>96660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87787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03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120841</xdr:rowOff>
    </xdr:from>
    <xdr:to>
      <xdr:col>102</xdr:col>
      <xdr:colOff>114300</xdr:colOff>
      <xdr:row>57</xdr:row>
      <xdr:rowOff>130061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893491"/>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169367</xdr:rowOff>
    </xdr:from>
    <xdr:to>
      <xdr:col>102</xdr:col>
      <xdr:colOff>165100</xdr:colOff>
      <xdr:row>58</xdr:row>
      <xdr:rowOff>99517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4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90644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3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165633</xdr:rowOff>
    </xdr:from>
    <xdr:to>
      <xdr:col>98</xdr:col>
      <xdr:colOff>38100</xdr:colOff>
      <xdr:row>58</xdr:row>
      <xdr:rowOff>95783</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86910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03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63640</xdr:rowOff>
    </xdr:from>
    <xdr:to>
      <xdr:col>116</xdr:col>
      <xdr:colOff>114300</xdr:colOff>
      <xdr:row>57</xdr:row>
      <xdr:rowOff>165240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83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86517</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68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68326</xdr:rowOff>
    </xdr:from>
    <xdr:to>
      <xdr:col>112</xdr:col>
      <xdr:colOff>38100</xdr:colOff>
      <xdr:row>57</xdr:row>
      <xdr:rowOff>169926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84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15003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61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72098</xdr:rowOff>
    </xdr:from>
    <xdr:to>
      <xdr:col>107</xdr:col>
      <xdr:colOff>101600</xdr:colOff>
      <xdr:row>58</xdr:row>
      <xdr:rowOff>2248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84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18775</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61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79261</xdr:rowOff>
    </xdr:from>
    <xdr:to>
      <xdr:col>102</xdr:col>
      <xdr:colOff>165100</xdr:colOff>
      <xdr:row>58</xdr:row>
      <xdr:rowOff>9411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85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25938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62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70041</xdr:rowOff>
    </xdr:from>
    <xdr:to>
      <xdr:col>98</xdr:col>
      <xdr:colOff>38100</xdr:colOff>
      <xdr:row>58</xdr:row>
      <xdr:rowOff>191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8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16718</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61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102400</xdr:rowOff>
    </xdr:from>
    <xdr:to>
      <xdr:col>116</xdr:col>
      <xdr:colOff>63500</xdr:colOff>
      <xdr:row>75</xdr:row>
      <xdr:rowOff>129946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61150"/>
          <a:ext cx="8382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129946</xdr:rowOff>
    </xdr:from>
    <xdr:to>
      <xdr:col>111</xdr:col>
      <xdr:colOff>177800</xdr:colOff>
      <xdr:row>76</xdr:row>
      <xdr:rowOff>825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988696"/>
          <a:ext cx="889000" cy="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125914</xdr:rowOff>
    </xdr:from>
    <xdr:to>
      <xdr:col>112</xdr:col>
      <xdr:colOff>38100</xdr:colOff>
      <xdr:row>76</xdr:row>
      <xdr:rowOff>56065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84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47192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07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163646</xdr:rowOff>
    </xdr:from>
    <xdr:to>
      <xdr:col>107</xdr:col>
      <xdr:colOff>50800</xdr:colOff>
      <xdr:row>76</xdr:row>
      <xdr:rowOff>825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022396"/>
          <a:ext cx="8890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21082</xdr:rowOff>
    </xdr:from>
    <xdr:to>
      <xdr:col>107</xdr:col>
      <xdr:colOff>101600</xdr:colOff>
      <xdr:row>75</xdr:row>
      <xdr:rowOff>122682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139209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65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163646</xdr:rowOff>
    </xdr:from>
    <xdr:to>
      <xdr:col>102</xdr:col>
      <xdr:colOff>114300</xdr:colOff>
      <xdr:row>76</xdr:row>
      <xdr:rowOff>39897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22396"/>
          <a:ext cx="8890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12376</xdr:rowOff>
    </xdr:from>
    <xdr:to>
      <xdr:col>102</xdr:col>
      <xdr:colOff>165100</xdr:colOff>
      <xdr:row>75</xdr:row>
      <xdr:rowOff>113976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130503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4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13386</xdr:rowOff>
    </xdr:from>
    <xdr:to>
      <xdr:col>98</xdr:col>
      <xdr:colOff>38100</xdr:colOff>
      <xdr:row>75</xdr:row>
      <xdr:rowOff>114986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131513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51600</xdr:rowOff>
    </xdr:from>
    <xdr:to>
      <xdr:col>116</xdr:col>
      <xdr:colOff>114300</xdr:colOff>
      <xdr:row>75</xdr:row>
      <xdr:rowOff>153200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74477</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6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79146</xdr:rowOff>
    </xdr:from>
    <xdr:to>
      <xdr:col>112</xdr:col>
      <xdr:colOff>38100</xdr:colOff>
      <xdr:row>76</xdr:row>
      <xdr:rowOff>9296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25823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7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121476</xdr:rowOff>
    </xdr:from>
    <xdr:to>
      <xdr:col>107</xdr:col>
      <xdr:colOff>101600</xdr:colOff>
      <xdr:row>76</xdr:row>
      <xdr:rowOff>51625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80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42752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07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112846</xdr:rowOff>
    </xdr:from>
    <xdr:to>
      <xdr:col>102</xdr:col>
      <xdr:colOff>165100</xdr:colOff>
      <xdr:row>76</xdr:row>
      <xdr:rowOff>42996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7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34123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6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160547</xdr:rowOff>
    </xdr:from>
    <xdr:to>
      <xdr:col>98</xdr:col>
      <xdr:colOff>38100</xdr:colOff>
      <xdr:row>76</xdr:row>
      <xdr:rowOff>90697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81824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1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歳出決算総額は、</a:t>
          </a:r>
          <a:r>
            <a:rPr kumimoji="1" lang="en-US" altLang="ja-JP" sz="900" b="0" i="0" baseline="0">
              <a:solidFill>
                <a:schemeClr val="dk1"/>
              </a:solidFill>
              <a:effectLst/>
              <a:latin typeface="+mn-lt"/>
              <a:ea typeface="+mn-ea"/>
              <a:cs typeface="+mn-cs"/>
            </a:rPr>
            <a:t>1</a:t>
          </a:r>
          <a:r>
            <a:rPr kumimoji="1" lang="ja-JP" altLang="ja-JP" sz="900" b="0" i="0" baseline="0">
              <a:solidFill>
                <a:schemeClr val="dk1"/>
              </a:solidFill>
              <a:effectLst/>
              <a:latin typeface="+mn-lt"/>
              <a:ea typeface="+mn-ea"/>
              <a:cs typeface="+mn-cs"/>
            </a:rPr>
            <a:t>人あたり</a:t>
          </a:r>
          <a:r>
            <a:rPr kumimoji="1" lang="en-US" altLang="ja-JP" sz="900" b="0" i="0" baseline="0">
              <a:solidFill>
                <a:schemeClr val="dk1"/>
              </a:solidFill>
              <a:effectLst/>
              <a:latin typeface="+mn-lt"/>
              <a:ea typeface="+mn-ea"/>
              <a:cs typeface="+mn-cs"/>
            </a:rPr>
            <a:t>521.2</a:t>
          </a:r>
          <a:r>
            <a:rPr kumimoji="1" lang="ja-JP" altLang="ja-JP" sz="900" b="0" i="0" baseline="0">
              <a:solidFill>
                <a:schemeClr val="dk1"/>
              </a:solidFill>
              <a:effectLst/>
              <a:latin typeface="+mn-lt"/>
              <a:ea typeface="+mn-ea"/>
              <a:cs typeface="+mn-cs"/>
            </a:rPr>
            <a:t>千円で、昨年度決算よりも</a:t>
          </a:r>
          <a:r>
            <a:rPr kumimoji="1" lang="ja-JP" altLang="en-US" sz="900" b="0" i="0" baseline="0">
              <a:solidFill>
                <a:schemeClr val="dk1"/>
              </a:solidFill>
              <a:effectLst/>
              <a:latin typeface="+mn-lt"/>
              <a:ea typeface="+mn-ea"/>
              <a:cs typeface="+mn-cs"/>
            </a:rPr>
            <a:t>減少</a:t>
          </a:r>
          <a:r>
            <a:rPr kumimoji="1" lang="ja-JP" altLang="ja-JP" sz="900" b="0" i="0" baseline="0">
              <a:solidFill>
                <a:schemeClr val="dk1"/>
              </a:solidFill>
              <a:effectLst/>
              <a:latin typeface="+mn-lt"/>
              <a:ea typeface="+mn-ea"/>
              <a:cs typeface="+mn-cs"/>
            </a:rPr>
            <a:t>した。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住民一人当たりのコストが最も高い補助費等は、</a:t>
          </a:r>
          <a:r>
            <a:rPr kumimoji="1" lang="en-US" altLang="ja-JP" sz="900" b="0" i="0" baseline="0">
              <a:solidFill>
                <a:schemeClr val="dk1"/>
              </a:solidFill>
              <a:effectLst/>
              <a:latin typeface="+mn-lt"/>
              <a:ea typeface="+mn-ea"/>
              <a:cs typeface="+mn-cs"/>
            </a:rPr>
            <a:t>1</a:t>
          </a:r>
          <a:r>
            <a:rPr kumimoji="1" lang="ja-JP" altLang="ja-JP" sz="900" b="0" i="0" baseline="0">
              <a:solidFill>
                <a:schemeClr val="dk1"/>
              </a:solidFill>
              <a:effectLst/>
              <a:latin typeface="+mn-lt"/>
              <a:ea typeface="+mn-ea"/>
              <a:cs typeface="+mn-cs"/>
            </a:rPr>
            <a:t>人あたり</a:t>
          </a:r>
          <a:r>
            <a:rPr kumimoji="1" lang="en-US" altLang="ja-JP" sz="900" b="0" i="0" baseline="0">
              <a:solidFill>
                <a:schemeClr val="dk1"/>
              </a:solidFill>
              <a:effectLst/>
              <a:latin typeface="+mn-lt"/>
              <a:ea typeface="+mn-ea"/>
              <a:cs typeface="+mn-cs"/>
            </a:rPr>
            <a:t>85,494</a:t>
          </a:r>
          <a:r>
            <a:rPr kumimoji="1" lang="ja-JP" altLang="ja-JP" sz="900" b="0" i="0" baseline="0">
              <a:solidFill>
                <a:schemeClr val="dk1"/>
              </a:solidFill>
              <a:effectLst/>
              <a:latin typeface="+mn-lt"/>
              <a:ea typeface="+mn-ea"/>
              <a:cs typeface="+mn-cs"/>
            </a:rPr>
            <a:t>円で、</a:t>
          </a:r>
          <a:r>
            <a:rPr kumimoji="1" lang="ja-JP" altLang="en-US" sz="900" b="0" i="0" baseline="0">
              <a:solidFill>
                <a:schemeClr val="dk1"/>
              </a:solidFill>
              <a:effectLst/>
              <a:latin typeface="+mn-lt"/>
              <a:ea typeface="+mn-ea"/>
              <a:cs typeface="+mn-cs"/>
            </a:rPr>
            <a:t>特別定額給付金事業費の減額により大幅な減となった</a:t>
          </a:r>
          <a:r>
            <a:rPr kumimoji="1" lang="ja-JP" altLang="ja-JP" sz="900" b="0" i="0" baseline="0">
              <a:solidFill>
                <a:schemeClr val="dk1"/>
              </a:solidFill>
              <a:effectLst/>
              <a:latin typeface="+mn-lt"/>
              <a:ea typeface="+mn-ea"/>
              <a:cs typeface="+mn-cs"/>
            </a:rPr>
            <a:t>。令和</a:t>
          </a:r>
          <a:r>
            <a:rPr kumimoji="1" lang="ja-JP" altLang="en-US" sz="900" b="0" i="0" baseline="0">
              <a:solidFill>
                <a:schemeClr val="dk1"/>
              </a:solidFill>
              <a:effectLst/>
              <a:latin typeface="+mn-lt"/>
              <a:ea typeface="+mn-ea"/>
              <a:cs typeface="+mn-cs"/>
            </a:rPr>
            <a:t>３</a:t>
          </a:r>
          <a:r>
            <a:rPr kumimoji="1" lang="ja-JP" altLang="ja-JP" sz="900" b="0" i="0" baseline="0">
              <a:solidFill>
                <a:schemeClr val="dk1"/>
              </a:solidFill>
              <a:effectLst/>
              <a:latin typeface="+mn-lt"/>
              <a:ea typeface="+mn-ea"/>
              <a:cs typeface="+mn-cs"/>
            </a:rPr>
            <a:t>年度決算では類似団体平均を</a:t>
          </a:r>
          <a:r>
            <a:rPr kumimoji="1" lang="ja-JP" altLang="en-US" sz="900" b="0" i="0" baseline="0">
              <a:solidFill>
                <a:schemeClr val="dk1"/>
              </a:solidFill>
              <a:effectLst/>
              <a:latin typeface="+mn-lt"/>
              <a:ea typeface="+mn-ea"/>
              <a:cs typeface="+mn-cs"/>
            </a:rPr>
            <a:t>上回り</a:t>
          </a:r>
          <a:r>
            <a:rPr kumimoji="1" lang="ja-JP" altLang="ja-JP" sz="900" b="0" i="0" baseline="0">
              <a:solidFill>
                <a:schemeClr val="dk1"/>
              </a:solidFill>
              <a:effectLst/>
              <a:latin typeface="+mn-lt"/>
              <a:ea typeface="+mn-ea"/>
              <a:cs typeface="+mn-cs"/>
            </a:rPr>
            <a:t>、高い値で推移を続けており、南那須地区広域行政事務組合の廃棄物・し尿処理施設の長寿命化事業による負担金の増加が見込まれ、</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今後も住民一人当たりのコストは増加していくと考えられる。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次いでコストが高い人件費については、近年は類似団体の平均を下回って推移している。令和</a:t>
          </a:r>
          <a:r>
            <a:rPr kumimoji="1" lang="ja-JP" altLang="en-US" sz="900" b="0" i="0" baseline="0">
              <a:solidFill>
                <a:schemeClr val="dk1"/>
              </a:solidFill>
              <a:effectLst/>
              <a:latin typeface="+mn-lt"/>
              <a:ea typeface="+mn-ea"/>
              <a:cs typeface="+mn-cs"/>
            </a:rPr>
            <a:t>３</a:t>
          </a:r>
          <a:r>
            <a:rPr kumimoji="1" lang="ja-JP" altLang="ja-JP" sz="900" b="0" i="0" baseline="0">
              <a:solidFill>
                <a:schemeClr val="dk1"/>
              </a:solidFill>
              <a:effectLst/>
              <a:latin typeface="+mn-lt"/>
              <a:ea typeface="+mn-ea"/>
              <a:cs typeface="+mn-cs"/>
            </a:rPr>
            <a:t>年度決算では</a:t>
          </a:r>
          <a:r>
            <a:rPr kumimoji="1" lang="ja-JP" altLang="en-US" sz="900" b="0" i="0" baseline="0">
              <a:solidFill>
                <a:schemeClr val="dk1"/>
              </a:solidFill>
              <a:effectLst/>
              <a:latin typeface="+mn-lt"/>
              <a:ea typeface="+mn-ea"/>
              <a:cs typeface="+mn-cs"/>
            </a:rPr>
            <a:t>非常勤特別職報酬や一般職員給与の減に</a:t>
          </a:r>
          <a:r>
            <a:rPr kumimoji="1" lang="ja-JP" altLang="ja-JP" sz="900" b="0" i="0" baseline="0">
              <a:solidFill>
                <a:schemeClr val="dk1"/>
              </a:solidFill>
              <a:effectLst/>
              <a:latin typeface="+mn-lt"/>
              <a:ea typeface="+mn-ea"/>
              <a:cs typeface="+mn-cs"/>
            </a:rPr>
            <a:t>より</a:t>
          </a:r>
          <a:r>
            <a:rPr kumimoji="1" lang="ja-JP" altLang="en-US" sz="900" b="0" i="0" baseline="0">
              <a:solidFill>
                <a:schemeClr val="dk1"/>
              </a:solidFill>
              <a:effectLst/>
              <a:latin typeface="+mn-lt"/>
              <a:ea typeface="+mn-ea"/>
              <a:cs typeface="+mn-cs"/>
            </a:rPr>
            <a:t>減少</a:t>
          </a:r>
          <a:r>
            <a:rPr kumimoji="1" lang="ja-JP" altLang="ja-JP" sz="900" b="0" i="0" baseline="0">
              <a:solidFill>
                <a:schemeClr val="dk1"/>
              </a:solidFill>
              <a:effectLst/>
              <a:latin typeface="+mn-lt"/>
              <a:ea typeface="+mn-ea"/>
              <a:cs typeface="+mn-cs"/>
            </a:rPr>
            <a:t>しているが、</a:t>
          </a:r>
          <a:r>
            <a:rPr kumimoji="1" lang="ja-JP" altLang="en-US" sz="900" b="0" i="0" baseline="0">
              <a:solidFill>
                <a:schemeClr val="dk1"/>
              </a:solidFill>
              <a:effectLst/>
              <a:latin typeface="+mn-lt"/>
              <a:ea typeface="+mn-ea"/>
              <a:cs typeface="+mn-cs"/>
            </a:rPr>
            <a:t>引き続き、計</a:t>
          </a:r>
          <a:r>
            <a:rPr kumimoji="1" lang="ja-JP" altLang="ja-JP" sz="900" b="0" i="0" baseline="0">
              <a:solidFill>
                <a:schemeClr val="dk1"/>
              </a:solidFill>
              <a:effectLst/>
              <a:latin typeface="+mn-lt"/>
              <a:ea typeface="+mn-ea"/>
              <a:cs typeface="+mn-cs"/>
            </a:rPr>
            <a:t>画的な職員採用に加え、時間外手当の抑制を進めることで適正な人員配置および人件費の縮減に努める。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扶助費は、</a:t>
          </a:r>
          <a:r>
            <a:rPr kumimoji="1" lang="ja-JP" altLang="en-US" sz="900" b="0" i="0" baseline="0">
              <a:solidFill>
                <a:schemeClr val="dk1"/>
              </a:solidFill>
              <a:effectLst/>
              <a:latin typeface="+mn-lt"/>
              <a:ea typeface="+mn-ea"/>
              <a:cs typeface="+mn-cs"/>
            </a:rPr>
            <a:t>子育て世帯臨時特別給付金事業費などの増額により増となった。</a:t>
          </a:r>
          <a:r>
            <a:rPr kumimoji="1" lang="ja-JP" altLang="ja-JP" sz="900" b="0" i="0" baseline="0">
              <a:solidFill>
                <a:schemeClr val="dk1"/>
              </a:solidFill>
              <a:effectLst/>
              <a:latin typeface="+mn-lt"/>
              <a:ea typeface="+mn-ea"/>
              <a:cs typeface="+mn-cs"/>
            </a:rPr>
            <a:t>少子高齢化の進行により、今後も</a:t>
          </a:r>
          <a:r>
            <a:rPr kumimoji="1" lang="ja-JP" altLang="en-US" sz="900" b="0" i="0" baseline="0">
              <a:solidFill>
                <a:schemeClr val="dk1"/>
              </a:solidFill>
              <a:effectLst/>
              <a:latin typeface="+mn-lt"/>
              <a:ea typeface="+mn-ea"/>
              <a:cs typeface="+mn-cs"/>
            </a:rPr>
            <a:t>高い数値で推移していく</a:t>
          </a:r>
          <a:r>
            <a:rPr kumimoji="1" lang="ja-JP" altLang="ja-JP" sz="900" b="0" i="0" baseline="0">
              <a:solidFill>
                <a:schemeClr val="dk1"/>
              </a:solidFill>
              <a:effectLst/>
              <a:latin typeface="+mn-lt"/>
              <a:ea typeface="+mn-ea"/>
              <a:cs typeface="+mn-cs"/>
            </a:rPr>
            <a:t>と考えられる。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また、普通建設事業費の更新整備については、令和元年度決算までは減少の傾向が見られたが、公共施設の老朽化による長寿命化経費の増など、今後再び増加することが見込まれる。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今後、ますますの人口減少、高齢化が進行すると予想される本市では、住民</a:t>
          </a:r>
          <a:r>
            <a:rPr kumimoji="1" lang="en-US" altLang="ja-JP" sz="900" b="0" i="0" baseline="0">
              <a:solidFill>
                <a:schemeClr val="dk1"/>
              </a:solidFill>
              <a:effectLst/>
              <a:latin typeface="+mn-lt"/>
              <a:ea typeface="+mn-ea"/>
              <a:cs typeface="+mn-cs"/>
            </a:rPr>
            <a:t>1</a:t>
          </a:r>
          <a:r>
            <a:rPr kumimoji="1" lang="ja-JP" altLang="ja-JP" sz="900" b="0" i="0" baseline="0">
              <a:solidFill>
                <a:schemeClr val="dk1"/>
              </a:solidFill>
              <a:effectLst/>
              <a:latin typeface="+mn-lt"/>
              <a:ea typeface="+mn-ea"/>
              <a:cs typeface="+mn-cs"/>
            </a:rPr>
            <a:t>人あたりのコストの増加が見込まれるが、地方創生事業の推進による人口流出の防止を図るとともに、健全な財政運営に努めていく。</a:t>
          </a:r>
          <a:endParaRPr lang="ja-JP" altLang="ja-JP" sz="900">
            <a:effectLst/>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25,130
24,866
174.35
13,662,277
13,098,408
515,706
8,685,333
9,813,714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102471</xdr:rowOff>
    </xdr:from>
    <xdr:to>
      <xdr:col>24</xdr:col>
      <xdr:colOff>63500</xdr:colOff>
      <xdr:row>36</xdr:row>
      <xdr:rowOff>103124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74671"/>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66222</xdr:rowOff>
    </xdr:from>
    <xdr:to>
      <xdr:col>19</xdr:col>
      <xdr:colOff>177800</xdr:colOff>
      <xdr:row>36</xdr:row>
      <xdr:rowOff>102471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38422"/>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98371</xdr:rowOff>
    </xdr:from>
    <xdr:to>
      <xdr:col>20</xdr:col>
      <xdr:colOff>38100</xdr:colOff>
      <xdr:row>36</xdr:row>
      <xdr:rowOff>28521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45048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136761</xdr:rowOff>
    </xdr:from>
    <xdr:to>
      <xdr:col>15</xdr:col>
      <xdr:colOff>50800</xdr:colOff>
      <xdr:row>36</xdr:row>
      <xdr:rowOff>66222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37511"/>
          <a:ext cx="8890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64407</xdr:rowOff>
    </xdr:from>
    <xdr:to>
      <xdr:col>15</xdr:col>
      <xdr:colOff>101600</xdr:colOff>
      <xdr:row>35</xdr:row>
      <xdr:rowOff>166007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11084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4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136761</xdr:rowOff>
    </xdr:from>
    <xdr:to>
      <xdr:col>10</xdr:col>
      <xdr:colOff>114300</xdr:colOff>
      <xdr:row>36</xdr:row>
      <xdr:rowOff>69814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3751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93145</xdr:rowOff>
    </xdr:from>
    <xdr:to>
      <xdr:col>10</xdr:col>
      <xdr:colOff>165100</xdr:colOff>
      <xdr:row>36</xdr:row>
      <xdr:rowOff>23295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9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14422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133640</xdr:rowOff>
    </xdr:from>
    <xdr:to>
      <xdr:col>6</xdr:col>
      <xdr:colOff>38100</xdr:colOff>
      <xdr:row>36</xdr:row>
      <xdr:rowOff>63790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3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80317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0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52324</xdr:rowOff>
    </xdr:from>
    <xdr:to>
      <xdr:col>24</xdr:col>
      <xdr:colOff>114300</xdr:colOff>
      <xdr:row>36</xdr:row>
      <xdr:rowOff>153924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30751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0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51671</xdr:rowOff>
    </xdr:from>
    <xdr:to>
      <xdr:col>20</xdr:col>
      <xdr:colOff>38100</xdr:colOff>
      <xdr:row>36</xdr:row>
      <xdr:rowOff>153271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2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144398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1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15422</xdr:rowOff>
    </xdr:from>
    <xdr:to>
      <xdr:col>15</xdr:col>
      <xdr:colOff>101600</xdr:colOff>
      <xdr:row>36</xdr:row>
      <xdr:rowOff>117022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8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108149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8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85961</xdr:rowOff>
    </xdr:from>
    <xdr:to>
      <xdr:col>10</xdr:col>
      <xdr:colOff>165100</xdr:colOff>
      <xdr:row>36</xdr:row>
      <xdr:rowOff>16111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8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32638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6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19014</xdr:rowOff>
    </xdr:from>
    <xdr:to>
      <xdr:col>6</xdr:col>
      <xdr:colOff>38100</xdr:colOff>
      <xdr:row>36</xdr:row>
      <xdr:rowOff>120614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9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111741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8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33584</xdr:rowOff>
    </xdr:from>
    <xdr:to>
      <xdr:col>24</xdr:col>
      <xdr:colOff>63500</xdr:colOff>
      <xdr:row>57</xdr:row>
      <xdr:rowOff>142238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291884"/>
          <a:ext cx="838200" cy="62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33584</xdr:rowOff>
    </xdr:from>
    <xdr:to>
      <xdr:col>19</xdr:col>
      <xdr:colOff>177800</xdr:colOff>
      <xdr:row>58</xdr:row>
      <xdr:rowOff>143814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291884"/>
          <a:ext cx="889000" cy="79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164620</xdr:rowOff>
    </xdr:from>
    <xdr:to>
      <xdr:col>20</xdr:col>
      <xdr:colOff>38100</xdr:colOff>
      <xdr:row>52</xdr:row>
      <xdr:rowOff>94770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90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111297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68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143814</xdr:rowOff>
    </xdr:from>
    <xdr:to>
      <xdr:col>15</xdr:col>
      <xdr:colOff>50800</xdr:colOff>
      <xdr:row>59</xdr:row>
      <xdr:rowOff>5763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87914"/>
          <a:ext cx="889000" cy="3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49200</xdr:rowOff>
    </xdr:from>
    <xdr:to>
      <xdr:col>15</xdr:col>
      <xdr:colOff>101600</xdr:colOff>
      <xdr:row>56</xdr:row>
      <xdr:rowOff>150800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6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167327</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42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5763</xdr:rowOff>
    </xdr:from>
    <xdr:to>
      <xdr:col>10</xdr:col>
      <xdr:colOff>114300</xdr:colOff>
      <xdr:row>59</xdr:row>
      <xdr:rowOff>34056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21313"/>
          <a:ext cx="889000" cy="2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45238</xdr:rowOff>
    </xdr:from>
    <xdr:to>
      <xdr:col>10</xdr:col>
      <xdr:colOff>165100</xdr:colOff>
      <xdr:row>57</xdr:row>
      <xdr:rowOff>146838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81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163365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59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47440</xdr:rowOff>
    </xdr:from>
    <xdr:to>
      <xdr:col>6</xdr:col>
      <xdr:colOff>38100</xdr:colOff>
      <xdr:row>57</xdr:row>
      <xdr:rowOff>149040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82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165567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59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91438</xdr:rowOff>
    </xdr:from>
    <xdr:to>
      <xdr:col>24</xdr:col>
      <xdr:colOff>114300</xdr:colOff>
      <xdr:row>58</xdr:row>
      <xdr:rowOff>21588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69865</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4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154234</xdr:rowOff>
    </xdr:from>
    <xdr:to>
      <xdr:col>20</xdr:col>
      <xdr:colOff>38100</xdr:colOff>
      <xdr:row>54</xdr:row>
      <xdr:rowOff>84384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2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75511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33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93014</xdr:rowOff>
    </xdr:from>
    <xdr:to>
      <xdr:col>15</xdr:col>
      <xdr:colOff>101600</xdr:colOff>
      <xdr:row>59</xdr:row>
      <xdr:rowOff>23164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14291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126413</xdr:rowOff>
    </xdr:from>
    <xdr:to>
      <xdr:col>10</xdr:col>
      <xdr:colOff>165100</xdr:colOff>
      <xdr:row>59</xdr:row>
      <xdr:rowOff>56563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7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47690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6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154706</xdr:rowOff>
    </xdr:from>
    <xdr:to>
      <xdr:col>6</xdr:col>
      <xdr:colOff>38100</xdr:colOff>
      <xdr:row>59</xdr:row>
      <xdr:rowOff>84856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9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75983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9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164184</xdr:rowOff>
    </xdr:from>
    <xdr:to>
      <xdr:col>24</xdr:col>
      <xdr:colOff>63500</xdr:colOff>
      <xdr:row>77</xdr:row>
      <xdr:rowOff>23220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022934"/>
          <a:ext cx="838200" cy="20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23220</xdr:rowOff>
    </xdr:from>
    <xdr:to>
      <xdr:col>19</xdr:col>
      <xdr:colOff>177800</xdr:colOff>
      <xdr:row>77</xdr:row>
      <xdr:rowOff>43436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224870"/>
          <a:ext cx="889000" cy="2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68052</xdr:rowOff>
    </xdr:from>
    <xdr:to>
      <xdr:col>20</xdr:col>
      <xdr:colOff>38100</xdr:colOff>
      <xdr:row>75</xdr:row>
      <xdr:rowOff>169652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14729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0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43436</xdr:rowOff>
    </xdr:from>
    <xdr:to>
      <xdr:col>15</xdr:col>
      <xdr:colOff>50800</xdr:colOff>
      <xdr:row>77</xdr:row>
      <xdr:rowOff>85049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245086"/>
          <a:ext cx="889000" cy="4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118664</xdr:rowOff>
    </xdr:from>
    <xdr:to>
      <xdr:col>15</xdr:col>
      <xdr:colOff>101600</xdr:colOff>
      <xdr:row>76</xdr:row>
      <xdr:rowOff>48814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65341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5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85049</xdr:rowOff>
    </xdr:from>
    <xdr:to>
      <xdr:col>10</xdr:col>
      <xdr:colOff>114300</xdr:colOff>
      <xdr:row>77</xdr:row>
      <xdr:rowOff>131563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286699"/>
          <a:ext cx="889000" cy="4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27194</xdr:rowOff>
    </xdr:from>
    <xdr:to>
      <xdr:col>10</xdr:col>
      <xdr:colOff>165100</xdr:colOff>
      <xdr:row>76</xdr:row>
      <xdr:rowOff>128794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145320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8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46472</xdr:rowOff>
    </xdr:from>
    <xdr:to>
      <xdr:col>6</xdr:col>
      <xdr:colOff>38100</xdr:colOff>
      <xdr:row>76</xdr:row>
      <xdr:rowOff>148072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164599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5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113383</xdr:rowOff>
    </xdr:from>
    <xdr:to>
      <xdr:col>24</xdr:col>
      <xdr:colOff>114300</xdr:colOff>
      <xdr:row>76</xdr:row>
      <xdr:rowOff>43532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721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91810</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5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143870</xdr:rowOff>
    </xdr:from>
    <xdr:to>
      <xdr:col>20</xdr:col>
      <xdr:colOff>38100</xdr:colOff>
      <xdr:row>77</xdr:row>
      <xdr:rowOff>74020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17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65147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266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164086</xdr:rowOff>
    </xdr:from>
    <xdr:to>
      <xdr:col>15</xdr:col>
      <xdr:colOff>101600</xdr:colOff>
      <xdr:row>77</xdr:row>
      <xdr:rowOff>94236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9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85363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8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34249</xdr:rowOff>
    </xdr:from>
    <xdr:to>
      <xdr:col>10</xdr:col>
      <xdr:colOff>165100</xdr:colOff>
      <xdr:row>77</xdr:row>
      <xdr:rowOff>135849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126976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2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80763</xdr:rowOff>
    </xdr:from>
    <xdr:to>
      <xdr:col>6</xdr:col>
      <xdr:colOff>38100</xdr:colOff>
      <xdr:row>78</xdr:row>
      <xdr:rowOff>10913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8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2040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37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50203</xdr:rowOff>
    </xdr:from>
    <xdr:to>
      <xdr:col>24</xdr:col>
      <xdr:colOff>63500</xdr:colOff>
      <xdr:row>97</xdr:row>
      <xdr:rowOff>65139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80853"/>
          <a:ext cx="8382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65139</xdr:rowOff>
    </xdr:from>
    <xdr:to>
      <xdr:col>19</xdr:col>
      <xdr:colOff>177800</xdr:colOff>
      <xdr:row>97</xdr:row>
      <xdr:rowOff>67627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95789"/>
          <a:ext cx="889000" cy="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26391</xdr:rowOff>
    </xdr:from>
    <xdr:to>
      <xdr:col>20</xdr:col>
      <xdr:colOff>38100</xdr:colOff>
      <xdr:row>97</xdr:row>
      <xdr:rowOff>127991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5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119118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74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67627</xdr:rowOff>
    </xdr:from>
    <xdr:to>
      <xdr:col>15</xdr:col>
      <xdr:colOff>50800</xdr:colOff>
      <xdr:row>97</xdr:row>
      <xdr:rowOff>110122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698277"/>
          <a:ext cx="889000" cy="4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78194</xdr:rowOff>
    </xdr:from>
    <xdr:to>
      <xdr:col>15</xdr:col>
      <xdr:colOff>101600</xdr:colOff>
      <xdr:row>98</xdr:row>
      <xdr:rowOff>8344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70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170921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80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110122</xdr:rowOff>
    </xdr:from>
    <xdr:to>
      <xdr:col>10</xdr:col>
      <xdr:colOff>114300</xdr:colOff>
      <xdr:row>97</xdr:row>
      <xdr:rowOff>117970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40772"/>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109792</xdr:rowOff>
    </xdr:from>
    <xdr:to>
      <xdr:col>10</xdr:col>
      <xdr:colOff>165100</xdr:colOff>
      <xdr:row>98</xdr:row>
      <xdr:rowOff>39942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4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31069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8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153442</xdr:rowOff>
    </xdr:from>
    <xdr:to>
      <xdr:col>6</xdr:col>
      <xdr:colOff>38100</xdr:colOff>
      <xdr:row>98</xdr:row>
      <xdr:rowOff>83592</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8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74719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87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170853</xdr:rowOff>
    </xdr:from>
    <xdr:to>
      <xdr:col>24</xdr:col>
      <xdr:colOff>114300</xdr:colOff>
      <xdr:row>97</xdr:row>
      <xdr:rowOff>101003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22280</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8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14339</xdr:rowOff>
    </xdr:from>
    <xdr:to>
      <xdr:col>20</xdr:col>
      <xdr:colOff>38100</xdr:colOff>
      <xdr:row>97</xdr:row>
      <xdr:rowOff>115939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132466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42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16827</xdr:rowOff>
    </xdr:from>
    <xdr:to>
      <xdr:col>15</xdr:col>
      <xdr:colOff>101600</xdr:colOff>
      <xdr:row>97</xdr:row>
      <xdr:rowOff>118427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134954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42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59322</xdr:rowOff>
    </xdr:from>
    <xdr:to>
      <xdr:col>10</xdr:col>
      <xdr:colOff>165100</xdr:colOff>
      <xdr:row>97</xdr:row>
      <xdr:rowOff>160922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8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5999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46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67170</xdr:rowOff>
    </xdr:from>
    <xdr:to>
      <xdr:col>6</xdr:col>
      <xdr:colOff>38100</xdr:colOff>
      <xdr:row>97</xdr:row>
      <xdr:rowOff>168770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9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13847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47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139471</xdr:rowOff>
    </xdr:from>
    <xdr:to>
      <xdr:col>55</xdr:col>
      <xdr:colOff>0</xdr:colOff>
      <xdr:row>38</xdr:row>
      <xdr:rowOff>139471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54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137871</xdr:rowOff>
    </xdr:from>
    <xdr:to>
      <xdr:col>50</xdr:col>
      <xdr:colOff>114300</xdr:colOff>
      <xdr:row>38</xdr:row>
      <xdr:rowOff>139471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5297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24435</xdr:rowOff>
    </xdr:from>
    <xdr:to>
      <xdr:col>50</xdr:col>
      <xdr:colOff>165100</xdr:colOff>
      <xdr:row>37</xdr:row>
      <xdr:rowOff>126035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142562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4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136499</xdr:rowOff>
    </xdr:from>
    <xdr:to>
      <xdr:col>45</xdr:col>
      <xdr:colOff>177800</xdr:colOff>
      <xdr:row>38</xdr:row>
      <xdr:rowOff>137871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159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55067</xdr:rowOff>
    </xdr:from>
    <xdr:to>
      <xdr:col>46</xdr:col>
      <xdr:colOff>38100</xdr:colOff>
      <xdr:row>37</xdr:row>
      <xdr:rowOff>156667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1744</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17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136499</xdr:rowOff>
    </xdr:from>
    <xdr:to>
      <xdr:col>41</xdr:col>
      <xdr:colOff>50800</xdr:colOff>
      <xdr:row>38</xdr:row>
      <xdr:rowOff>137185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5159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50267</xdr:rowOff>
    </xdr:from>
    <xdr:to>
      <xdr:col>41</xdr:col>
      <xdr:colOff>101600</xdr:colOff>
      <xdr:row>37</xdr:row>
      <xdr:rowOff>151867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168394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156735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88671</xdr:rowOff>
    </xdr:from>
    <xdr:to>
      <xdr:col>55</xdr:col>
      <xdr:colOff>50800</xdr:colOff>
      <xdr:row>39</xdr:row>
      <xdr:rowOff>18821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3598</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88671</xdr:rowOff>
    </xdr:from>
    <xdr:to>
      <xdr:col>50</xdr:col>
      <xdr:colOff>165100</xdr:colOff>
      <xdr:row>39</xdr:row>
      <xdr:rowOff>18821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9948</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87071</xdr:rowOff>
    </xdr:from>
    <xdr:to>
      <xdr:col>46</xdr:col>
      <xdr:colOff>38100</xdr:colOff>
      <xdr:row>39</xdr:row>
      <xdr:rowOff>17221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8348</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694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85699</xdr:rowOff>
    </xdr:from>
    <xdr:to>
      <xdr:col>41</xdr:col>
      <xdr:colOff>101600</xdr:colOff>
      <xdr:row>39</xdr:row>
      <xdr:rowOff>15849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6976</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86385</xdr:rowOff>
    </xdr:from>
    <xdr:to>
      <xdr:col>36</xdr:col>
      <xdr:colOff>165100</xdr:colOff>
      <xdr:row>39</xdr:row>
      <xdr:rowOff>16535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7662</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69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163223</xdr:rowOff>
    </xdr:from>
    <xdr:to>
      <xdr:col>55</xdr:col>
      <xdr:colOff>0</xdr:colOff>
      <xdr:row>56</xdr:row>
      <xdr:rowOff>96792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592973"/>
          <a:ext cx="838200" cy="10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163223</xdr:rowOff>
    </xdr:from>
    <xdr:to>
      <xdr:col>50</xdr:col>
      <xdr:colOff>114300</xdr:colOff>
      <xdr:row>57</xdr:row>
      <xdr:rowOff>10609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592973"/>
          <a:ext cx="889000" cy="19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340</xdr:rowOff>
    </xdr:from>
    <xdr:to>
      <xdr:col>50</xdr:col>
      <xdr:colOff>165100</xdr:colOff>
      <xdr:row>53</xdr:row>
      <xdr:rowOff>101940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08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118467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886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148661</xdr:rowOff>
    </xdr:from>
    <xdr:to>
      <xdr:col>45</xdr:col>
      <xdr:colOff>177800</xdr:colOff>
      <xdr:row>57</xdr:row>
      <xdr:rowOff>10609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749861"/>
          <a:ext cx="889000" cy="3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23566</xdr:rowOff>
    </xdr:from>
    <xdr:to>
      <xdr:col>46</xdr:col>
      <xdr:colOff>38100</xdr:colOff>
      <xdr:row>53</xdr:row>
      <xdr:rowOff>125166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11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141693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888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44762</xdr:rowOff>
    </xdr:from>
    <xdr:to>
      <xdr:col>41</xdr:col>
      <xdr:colOff>50800</xdr:colOff>
      <xdr:row>56</xdr:row>
      <xdr:rowOff>148661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645962"/>
          <a:ext cx="889000" cy="10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152862</xdr:rowOff>
    </xdr:from>
    <xdr:to>
      <xdr:col>41</xdr:col>
      <xdr:colOff>101600</xdr:colOff>
      <xdr:row>54</xdr:row>
      <xdr:rowOff>83012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23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99539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01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118321</xdr:rowOff>
    </xdr:from>
    <xdr:to>
      <xdr:col>36</xdr:col>
      <xdr:colOff>165100</xdr:colOff>
      <xdr:row>54</xdr:row>
      <xdr:rowOff>48471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20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64998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898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45992</xdr:rowOff>
    </xdr:from>
    <xdr:to>
      <xdr:col>55</xdr:col>
      <xdr:colOff>50800</xdr:colOff>
      <xdr:row>56</xdr:row>
      <xdr:rowOff>147592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4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24419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112423</xdr:rowOff>
    </xdr:from>
    <xdr:to>
      <xdr:col>50</xdr:col>
      <xdr:colOff>165100</xdr:colOff>
      <xdr:row>56</xdr:row>
      <xdr:rowOff>42573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4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33700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63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131259</xdr:rowOff>
    </xdr:from>
    <xdr:to>
      <xdr:col>46</xdr:col>
      <xdr:colOff>38100</xdr:colOff>
      <xdr:row>57</xdr:row>
      <xdr:rowOff>61409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3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52536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2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97861</xdr:rowOff>
    </xdr:from>
    <xdr:to>
      <xdr:col>41</xdr:col>
      <xdr:colOff>101600</xdr:colOff>
      <xdr:row>57</xdr:row>
      <xdr:rowOff>28011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19138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79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165412</xdr:rowOff>
    </xdr:from>
    <xdr:to>
      <xdr:col>36</xdr:col>
      <xdr:colOff>165100</xdr:colOff>
      <xdr:row>56</xdr:row>
      <xdr:rowOff>95562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86689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8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21582</xdr:rowOff>
    </xdr:from>
    <xdr:to>
      <xdr:col>55</xdr:col>
      <xdr:colOff>0</xdr:colOff>
      <xdr:row>75</xdr:row>
      <xdr:rowOff>146397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880332"/>
          <a:ext cx="838200" cy="1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76860</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3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21582</xdr:rowOff>
    </xdr:from>
    <xdr:to>
      <xdr:col>50</xdr:col>
      <xdr:colOff>114300</xdr:colOff>
      <xdr:row>76</xdr:row>
      <xdr:rowOff>3088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880332"/>
          <a:ext cx="889000" cy="15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95141</xdr:rowOff>
    </xdr:from>
    <xdr:to>
      <xdr:col>50</xdr:col>
      <xdr:colOff>165100</xdr:colOff>
      <xdr:row>75</xdr:row>
      <xdr:rowOff>25291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78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41818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55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3088</xdr:rowOff>
    </xdr:from>
    <xdr:to>
      <xdr:col>45</xdr:col>
      <xdr:colOff>177800</xdr:colOff>
      <xdr:row>76</xdr:row>
      <xdr:rowOff>28074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033288"/>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145501</xdr:rowOff>
    </xdr:from>
    <xdr:to>
      <xdr:col>46</xdr:col>
      <xdr:colOff>38100</xdr:colOff>
      <xdr:row>76</xdr:row>
      <xdr:rowOff>75651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04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66778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9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142260</xdr:rowOff>
    </xdr:from>
    <xdr:to>
      <xdr:col>41</xdr:col>
      <xdr:colOff>50800</xdr:colOff>
      <xdr:row>76</xdr:row>
      <xdr:rowOff>28074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001010"/>
          <a:ext cx="889000" cy="5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105016</xdr:rowOff>
    </xdr:from>
    <xdr:to>
      <xdr:col>41</xdr:col>
      <xdr:colOff>101600</xdr:colOff>
      <xdr:row>76</xdr:row>
      <xdr:rowOff>35167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29637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51693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87392</xdr:rowOff>
    </xdr:from>
    <xdr:to>
      <xdr:col>36</xdr:col>
      <xdr:colOff>165100</xdr:colOff>
      <xdr:row>77</xdr:row>
      <xdr:rowOff>17542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1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8669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1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95598</xdr:rowOff>
    </xdr:from>
    <xdr:to>
      <xdr:col>55</xdr:col>
      <xdr:colOff>50800</xdr:colOff>
      <xdr:row>76</xdr:row>
      <xdr:rowOff>25747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9543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118475</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80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142232</xdr:rowOff>
    </xdr:from>
    <xdr:to>
      <xdr:col>50</xdr:col>
      <xdr:colOff>165100</xdr:colOff>
      <xdr:row>75</xdr:row>
      <xdr:rowOff>72382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82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63509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92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123739</xdr:rowOff>
    </xdr:from>
    <xdr:to>
      <xdr:col>46</xdr:col>
      <xdr:colOff>38100</xdr:colOff>
      <xdr:row>76</xdr:row>
      <xdr:rowOff>53888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9824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70416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75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148724</xdr:rowOff>
    </xdr:from>
    <xdr:to>
      <xdr:col>41</xdr:col>
      <xdr:colOff>101600</xdr:colOff>
      <xdr:row>76</xdr:row>
      <xdr:rowOff>78874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0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70001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1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91460</xdr:rowOff>
    </xdr:from>
    <xdr:to>
      <xdr:col>36</xdr:col>
      <xdr:colOff>165100</xdr:colOff>
      <xdr:row>76</xdr:row>
      <xdr:rowOff>21611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9502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38137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7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10672</xdr:rowOff>
    </xdr:from>
    <xdr:to>
      <xdr:col>55</xdr:col>
      <xdr:colOff>0</xdr:colOff>
      <xdr:row>98</xdr:row>
      <xdr:rowOff>133234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812772"/>
          <a:ext cx="838200" cy="12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133234</xdr:rowOff>
    </xdr:from>
    <xdr:to>
      <xdr:col>50</xdr:col>
      <xdr:colOff>114300</xdr:colOff>
      <xdr:row>98</xdr:row>
      <xdr:rowOff>170447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935334"/>
          <a:ext cx="889000" cy="3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90745</xdr:rowOff>
    </xdr:from>
    <xdr:to>
      <xdr:col>50</xdr:col>
      <xdr:colOff>165100</xdr:colOff>
      <xdr:row>93</xdr:row>
      <xdr:rowOff>20895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586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37422</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563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170447</xdr:rowOff>
    </xdr:from>
    <xdr:to>
      <xdr:col>45</xdr:col>
      <xdr:colOff>177800</xdr:colOff>
      <xdr:row>98</xdr:row>
      <xdr:rowOff>170707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972547"/>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66906</xdr:rowOff>
    </xdr:from>
    <xdr:to>
      <xdr:col>46</xdr:col>
      <xdr:colOff>38100</xdr:colOff>
      <xdr:row>93</xdr:row>
      <xdr:rowOff>168506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0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13583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578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151228</xdr:rowOff>
    </xdr:from>
    <xdr:to>
      <xdr:col>41</xdr:col>
      <xdr:colOff>50800</xdr:colOff>
      <xdr:row>98</xdr:row>
      <xdr:rowOff>170707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953328"/>
          <a:ext cx="889000" cy="1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39457</xdr:rowOff>
    </xdr:from>
    <xdr:to>
      <xdr:col>41</xdr:col>
      <xdr:colOff>101600</xdr:colOff>
      <xdr:row>96</xdr:row>
      <xdr:rowOff>141057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9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157584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7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156158</xdr:rowOff>
    </xdr:from>
    <xdr:to>
      <xdr:col>36</xdr:col>
      <xdr:colOff>165100</xdr:colOff>
      <xdr:row>96</xdr:row>
      <xdr:rowOff>86308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4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102835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21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131322</xdr:rowOff>
    </xdr:from>
    <xdr:to>
      <xdr:col>55</xdr:col>
      <xdr:colOff>50800</xdr:colOff>
      <xdr:row>98</xdr:row>
      <xdr:rowOff>61472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6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109749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4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82434</xdr:rowOff>
    </xdr:from>
    <xdr:to>
      <xdr:col>50</xdr:col>
      <xdr:colOff>165100</xdr:colOff>
      <xdr:row>99</xdr:row>
      <xdr:rowOff>12584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8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3711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9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119647</xdr:rowOff>
    </xdr:from>
    <xdr:to>
      <xdr:col>46</xdr:col>
      <xdr:colOff>38100</xdr:colOff>
      <xdr:row>99</xdr:row>
      <xdr:rowOff>49797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9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40924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701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119907</xdr:rowOff>
    </xdr:from>
    <xdr:to>
      <xdr:col>41</xdr:col>
      <xdr:colOff>101600</xdr:colOff>
      <xdr:row>99</xdr:row>
      <xdr:rowOff>50057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92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41184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701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100428</xdr:rowOff>
    </xdr:from>
    <xdr:to>
      <xdr:col>36</xdr:col>
      <xdr:colOff>165100</xdr:colOff>
      <xdr:row>99</xdr:row>
      <xdr:rowOff>30578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90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21705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9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91465</xdr:rowOff>
    </xdr:from>
    <xdr:to>
      <xdr:col>85</xdr:col>
      <xdr:colOff>127000</xdr:colOff>
      <xdr:row>34</xdr:row>
      <xdr:rowOff>130236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920765"/>
          <a:ext cx="838200" cy="3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50226</xdr:rowOff>
    </xdr:from>
    <xdr:to>
      <xdr:col>81</xdr:col>
      <xdr:colOff>50800</xdr:colOff>
      <xdr:row>34</xdr:row>
      <xdr:rowOff>91465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879526"/>
          <a:ext cx="889000" cy="4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109108</xdr:rowOff>
    </xdr:from>
    <xdr:to>
      <xdr:col>81</xdr:col>
      <xdr:colOff>101600</xdr:colOff>
      <xdr:row>34</xdr:row>
      <xdr:rowOff>39258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576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55785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54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50226</xdr:rowOff>
    </xdr:from>
    <xdr:to>
      <xdr:col>76</xdr:col>
      <xdr:colOff>114300</xdr:colOff>
      <xdr:row>35</xdr:row>
      <xdr:rowOff>83373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879526"/>
          <a:ext cx="889000" cy="20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23063</xdr:rowOff>
    </xdr:from>
    <xdr:to>
      <xdr:col>76</xdr:col>
      <xdr:colOff>165100</xdr:colOff>
      <xdr:row>34</xdr:row>
      <xdr:rowOff>124663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115790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4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83373</xdr:rowOff>
    </xdr:from>
    <xdr:to>
      <xdr:col>71</xdr:col>
      <xdr:colOff>177800</xdr:colOff>
      <xdr:row>35</xdr:row>
      <xdr:rowOff>109433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084123"/>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115692</xdr:rowOff>
    </xdr:from>
    <xdr:to>
      <xdr:col>72</xdr:col>
      <xdr:colOff>38100</xdr:colOff>
      <xdr:row>35</xdr:row>
      <xdr:rowOff>45842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59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62369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72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10399</xdr:rowOff>
    </xdr:from>
    <xdr:to>
      <xdr:col>67</xdr:col>
      <xdr:colOff>101600</xdr:colOff>
      <xdr:row>35</xdr:row>
      <xdr:rowOff>111999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0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128526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7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79436</xdr:rowOff>
    </xdr:from>
    <xdr:to>
      <xdr:col>85</xdr:col>
      <xdr:colOff>177800</xdr:colOff>
      <xdr:row>35</xdr:row>
      <xdr:rowOff>9586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90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102313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40665</xdr:rowOff>
    </xdr:from>
    <xdr:to>
      <xdr:col>81</xdr:col>
      <xdr:colOff>101600</xdr:colOff>
      <xdr:row>34</xdr:row>
      <xdr:rowOff>142265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8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133392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96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170876</xdr:rowOff>
    </xdr:from>
    <xdr:to>
      <xdr:col>76</xdr:col>
      <xdr:colOff>165100</xdr:colOff>
      <xdr:row>34</xdr:row>
      <xdr:rowOff>101026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82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117553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60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32573</xdr:rowOff>
    </xdr:from>
    <xdr:to>
      <xdr:col>72</xdr:col>
      <xdr:colOff>38100</xdr:colOff>
      <xdr:row>35</xdr:row>
      <xdr:rowOff>134173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03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125300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12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58633</xdr:rowOff>
    </xdr:from>
    <xdr:to>
      <xdr:col>67</xdr:col>
      <xdr:colOff>101600</xdr:colOff>
      <xdr:row>35</xdr:row>
      <xdr:rowOff>160233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0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151360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5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19533</xdr:rowOff>
    </xdr:from>
    <xdr:to>
      <xdr:col>85</xdr:col>
      <xdr:colOff>127000</xdr:colOff>
      <xdr:row>58</xdr:row>
      <xdr:rowOff>80776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963633"/>
          <a:ext cx="838200" cy="6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19533</xdr:rowOff>
    </xdr:from>
    <xdr:to>
      <xdr:col>81</xdr:col>
      <xdr:colOff>50800</xdr:colOff>
      <xdr:row>58</xdr:row>
      <xdr:rowOff>115174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963633"/>
          <a:ext cx="889000" cy="9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108320</xdr:rowOff>
    </xdr:from>
    <xdr:to>
      <xdr:col>81</xdr:col>
      <xdr:colOff>101600</xdr:colOff>
      <xdr:row>57</xdr:row>
      <xdr:rowOff>38470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54997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48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85151</xdr:rowOff>
    </xdr:from>
    <xdr:to>
      <xdr:col>76</xdr:col>
      <xdr:colOff>114300</xdr:colOff>
      <xdr:row>58</xdr:row>
      <xdr:rowOff>115174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10029251"/>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56134</xdr:rowOff>
    </xdr:from>
    <xdr:to>
      <xdr:col>76</xdr:col>
      <xdr:colOff>165100</xdr:colOff>
      <xdr:row>56</xdr:row>
      <xdr:rowOff>157734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2811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4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85151</xdr:rowOff>
    </xdr:from>
    <xdr:to>
      <xdr:col>71</xdr:col>
      <xdr:colOff>177800</xdr:colOff>
      <xdr:row>58</xdr:row>
      <xdr:rowOff>105932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10029251"/>
          <a:ext cx="889000" cy="2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68304</xdr:rowOff>
    </xdr:from>
    <xdr:to>
      <xdr:col>72</xdr:col>
      <xdr:colOff>38100</xdr:colOff>
      <xdr:row>57</xdr:row>
      <xdr:rowOff>169904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14981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79332</xdr:rowOff>
    </xdr:from>
    <xdr:to>
      <xdr:col>67</xdr:col>
      <xdr:colOff>101600</xdr:colOff>
      <xdr:row>58</xdr:row>
      <xdr:rowOff>9482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26009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29976</xdr:rowOff>
    </xdr:from>
    <xdr:to>
      <xdr:col>85</xdr:col>
      <xdr:colOff>177800</xdr:colOff>
      <xdr:row>58</xdr:row>
      <xdr:rowOff>131576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7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8403</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95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140183</xdr:rowOff>
    </xdr:from>
    <xdr:to>
      <xdr:col>81</xdr:col>
      <xdr:colOff>101600</xdr:colOff>
      <xdr:row>58</xdr:row>
      <xdr:rowOff>70333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1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61460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0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64374</xdr:rowOff>
    </xdr:from>
    <xdr:to>
      <xdr:col>76</xdr:col>
      <xdr:colOff>165100</xdr:colOff>
      <xdr:row>58</xdr:row>
      <xdr:rowOff>165974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1000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157101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10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34351</xdr:rowOff>
    </xdr:from>
    <xdr:to>
      <xdr:col>72</xdr:col>
      <xdr:colOff>38100</xdr:colOff>
      <xdr:row>58</xdr:row>
      <xdr:rowOff>135951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127078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7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55132</xdr:rowOff>
    </xdr:from>
    <xdr:to>
      <xdr:col>67</xdr:col>
      <xdr:colOff>101600</xdr:colOff>
      <xdr:row>58</xdr:row>
      <xdr:rowOff>156732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9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147859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48900</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93300"/>
          <a:ext cx="1269" cy="111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167027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16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48900</xdr:rowOff>
    </xdr:from>
    <xdr:to>
      <xdr:col>86</xdr:col>
      <xdr:colOff>25400</xdr:colOff>
      <xdr:row>72</xdr:row>
      <xdr:rowOff>48900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9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104427</xdr:rowOff>
    </xdr:from>
    <xdr:to>
      <xdr:col>85</xdr:col>
      <xdr:colOff>127000</xdr:colOff>
      <xdr:row>78</xdr:row>
      <xdr:rowOff>82573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2277377"/>
          <a:ext cx="838200" cy="117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18645</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2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167218</xdr:rowOff>
    </xdr:from>
    <xdr:to>
      <xdr:col>85</xdr:col>
      <xdr:colOff>177800</xdr:colOff>
      <xdr:row>78</xdr:row>
      <xdr:rowOff>97368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104427</xdr:rowOff>
    </xdr:from>
    <xdr:to>
      <xdr:col>81</xdr:col>
      <xdr:colOff>50800</xdr:colOff>
      <xdr:row>78</xdr:row>
      <xdr:rowOff>19320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2277377"/>
          <a:ext cx="889000" cy="111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156246</xdr:rowOff>
    </xdr:from>
    <xdr:to>
      <xdr:col>81</xdr:col>
      <xdr:colOff>101600</xdr:colOff>
      <xdr:row>76</xdr:row>
      <xdr:rowOff>86396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01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77523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0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19320</xdr:rowOff>
    </xdr:from>
    <xdr:to>
      <xdr:col>76</xdr:col>
      <xdr:colOff>114300</xdr:colOff>
      <xdr:row>78</xdr:row>
      <xdr:rowOff>136796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92420"/>
          <a:ext cx="889000" cy="11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60280</xdr:rowOff>
    </xdr:from>
    <xdr:to>
      <xdr:col>76</xdr:col>
      <xdr:colOff>165100</xdr:colOff>
      <xdr:row>76</xdr:row>
      <xdr:rowOff>161880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0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6956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286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128727</xdr:rowOff>
    </xdr:from>
    <xdr:to>
      <xdr:col>71</xdr:col>
      <xdr:colOff>177800</xdr:colOff>
      <xdr:row>78</xdr:row>
      <xdr:rowOff>136796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01827"/>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13508</xdr:rowOff>
    </xdr:from>
    <xdr:to>
      <xdr:col>72</xdr:col>
      <xdr:colOff>38100</xdr:colOff>
      <xdr:row>78</xdr:row>
      <xdr:rowOff>115108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131635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30218</xdr:rowOff>
    </xdr:from>
    <xdr:to>
      <xdr:col>67</xdr:col>
      <xdr:colOff>101600</xdr:colOff>
      <xdr:row>78</xdr:row>
      <xdr:rowOff>131818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0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148345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7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31773</xdr:rowOff>
    </xdr:from>
    <xdr:to>
      <xdr:col>85</xdr:col>
      <xdr:colOff>177800</xdr:colOff>
      <xdr:row>78</xdr:row>
      <xdr:rowOff>133373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0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145646</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4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53627</xdr:rowOff>
    </xdr:from>
    <xdr:to>
      <xdr:col>81</xdr:col>
      <xdr:colOff>101600</xdr:colOff>
      <xdr:row>71</xdr:row>
      <xdr:rowOff>155227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222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304</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200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139970</xdr:rowOff>
    </xdr:from>
    <xdr:to>
      <xdr:col>76</xdr:col>
      <xdr:colOff>165100</xdr:colOff>
      <xdr:row>78</xdr:row>
      <xdr:rowOff>70120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61247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4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85996</xdr:rowOff>
    </xdr:from>
    <xdr:to>
      <xdr:col>72</xdr:col>
      <xdr:colOff>38100</xdr:colOff>
      <xdr:row>79</xdr:row>
      <xdr:rowOff>16146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5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7273</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551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77927</xdr:rowOff>
    </xdr:from>
    <xdr:to>
      <xdr:col>67</xdr:col>
      <xdr:colOff>101600</xdr:colOff>
      <xdr:row>79</xdr:row>
      <xdr:rowOff>8077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170654</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543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50064</xdr:rowOff>
    </xdr:from>
    <xdr:to>
      <xdr:col>85</xdr:col>
      <xdr:colOff>127000</xdr:colOff>
      <xdr:row>95</xdr:row>
      <xdr:rowOff>68504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337814"/>
          <a:ext cx="8382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64300</xdr:rowOff>
    </xdr:from>
    <xdr:to>
      <xdr:col>81</xdr:col>
      <xdr:colOff>50800</xdr:colOff>
      <xdr:row>95</xdr:row>
      <xdr:rowOff>68504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352050"/>
          <a:ext cx="889000" cy="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100240</xdr:rowOff>
    </xdr:from>
    <xdr:to>
      <xdr:col>81</xdr:col>
      <xdr:colOff>101600</xdr:colOff>
      <xdr:row>94</xdr:row>
      <xdr:rowOff>30390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04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46917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58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64300</xdr:rowOff>
    </xdr:from>
    <xdr:to>
      <xdr:col>76</xdr:col>
      <xdr:colOff>114300</xdr:colOff>
      <xdr:row>95</xdr:row>
      <xdr:rowOff>66142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352050"/>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154890</xdr:rowOff>
    </xdr:from>
    <xdr:to>
      <xdr:col>76</xdr:col>
      <xdr:colOff>165100</xdr:colOff>
      <xdr:row>94</xdr:row>
      <xdr:rowOff>85040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09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101567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587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57607</xdr:rowOff>
    </xdr:from>
    <xdr:to>
      <xdr:col>71</xdr:col>
      <xdr:colOff>177800</xdr:colOff>
      <xdr:row>95</xdr:row>
      <xdr:rowOff>66142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345357"/>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167539</xdr:rowOff>
    </xdr:from>
    <xdr:to>
      <xdr:col>72</xdr:col>
      <xdr:colOff>38100</xdr:colOff>
      <xdr:row>94</xdr:row>
      <xdr:rowOff>97689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11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114216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588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160579</xdr:rowOff>
    </xdr:from>
    <xdr:to>
      <xdr:col>67</xdr:col>
      <xdr:colOff>101600</xdr:colOff>
      <xdr:row>94</xdr:row>
      <xdr:rowOff>90729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1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107256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588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170714</xdr:rowOff>
    </xdr:from>
    <xdr:to>
      <xdr:col>85</xdr:col>
      <xdr:colOff>177800</xdr:colOff>
      <xdr:row>95</xdr:row>
      <xdr:rowOff>100864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28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149141</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6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17704</xdr:rowOff>
    </xdr:from>
    <xdr:to>
      <xdr:col>81</xdr:col>
      <xdr:colOff>101600</xdr:colOff>
      <xdr:row>95</xdr:row>
      <xdr:rowOff>119304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3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110431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3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13500</xdr:rowOff>
    </xdr:from>
    <xdr:to>
      <xdr:col>76</xdr:col>
      <xdr:colOff>165100</xdr:colOff>
      <xdr:row>95</xdr:row>
      <xdr:rowOff>115100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3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106227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39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15342</xdr:rowOff>
    </xdr:from>
    <xdr:to>
      <xdr:col>72</xdr:col>
      <xdr:colOff>38100</xdr:colOff>
      <xdr:row>95</xdr:row>
      <xdr:rowOff>116942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3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108069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6807</xdr:rowOff>
    </xdr:from>
    <xdr:to>
      <xdr:col>67</xdr:col>
      <xdr:colOff>101600</xdr:colOff>
      <xdr:row>95</xdr:row>
      <xdr:rowOff>108407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29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99534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151384</xdr:rowOff>
    </xdr:from>
    <xdr:to>
      <xdr:col>112</xdr:col>
      <xdr:colOff>38100</xdr:colOff>
      <xdr:row>39</xdr:row>
      <xdr:rowOff>81534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98061</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66333" y="6441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122809</xdr:rowOff>
    </xdr:from>
    <xdr:to>
      <xdr:col>107</xdr:col>
      <xdr:colOff>101600</xdr:colOff>
      <xdr:row>38</xdr:row>
      <xdr:rowOff>52960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4664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69486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241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151384</xdr:rowOff>
    </xdr:from>
    <xdr:to>
      <xdr:col>102</xdr:col>
      <xdr:colOff>165100</xdr:colOff>
      <xdr:row>39</xdr:row>
      <xdr:rowOff>81534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98061</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441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149098</xdr:rowOff>
    </xdr:from>
    <xdr:to>
      <xdr:col>98</xdr:col>
      <xdr:colOff>38100</xdr:colOff>
      <xdr:row>39</xdr:row>
      <xdr:rowOff>79248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6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95775</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439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総務費は、</a:t>
          </a:r>
          <a:r>
            <a:rPr kumimoji="1" lang="ja-JP" altLang="en-US" sz="1100" b="0" i="0" baseline="0">
              <a:solidFill>
                <a:schemeClr val="dk1"/>
              </a:solidFill>
              <a:effectLst/>
              <a:latin typeface="+mn-lt"/>
              <a:ea typeface="+mn-ea"/>
              <a:cs typeface="+mn-cs"/>
            </a:rPr>
            <a:t>特別定額給付金事業費の減により、</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人あたりのコストが</a:t>
          </a:r>
          <a:r>
            <a:rPr kumimoji="1" lang="en-US" altLang="ja-JP" sz="1100" b="0" i="0" baseline="0">
              <a:solidFill>
                <a:schemeClr val="dk1"/>
              </a:solidFill>
              <a:effectLst/>
              <a:latin typeface="+mn-lt"/>
              <a:ea typeface="+mn-ea"/>
              <a:cs typeface="+mn-cs"/>
            </a:rPr>
            <a:t>82,167</a:t>
          </a:r>
          <a:r>
            <a:rPr kumimoji="1" lang="ja-JP" altLang="ja-JP" sz="1100" b="0" i="0" baseline="0">
              <a:solidFill>
                <a:schemeClr val="dk1"/>
              </a:solidFill>
              <a:effectLst/>
              <a:latin typeface="+mn-lt"/>
              <a:ea typeface="+mn-ea"/>
              <a:cs typeface="+mn-cs"/>
            </a:rPr>
            <a:t>円と</a:t>
          </a:r>
          <a:r>
            <a:rPr kumimoji="1" lang="ja-JP" altLang="en-US" sz="1100" b="0" i="0" baseline="0">
              <a:solidFill>
                <a:schemeClr val="dk1"/>
              </a:solidFill>
              <a:effectLst/>
              <a:latin typeface="+mn-lt"/>
              <a:ea typeface="+mn-ea"/>
              <a:cs typeface="+mn-cs"/>
            </a:rPr>
            <a:t>大きく減少したものの</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財政調整基金</a:t>
          </a:r>
          <a:r>
            <a:rPr kumimoji="1" lang="ja-JP" altLang="ja-JP" sz="1100" b="0" i="0" baseline="0">
              <a:solidFill>
                <a:schemeClr val="dk1"/>
              </a:solidFill>
              <a:effectLst/>
              <a:latin typeface="+mn-lt"/>
              <a:ea typeface="+mn-ea"/>
              <a:cs typeface="+mn-cs"/>
            </a:rPr>
            <a:t>への積立金が増額となった</a:t>
          </a:r>
          <a:r>
            <a:rPr kumimoji="1" lang="ja-JP" altLang="en-US" sz="1100" b="0" i="0" baseline="0">
              <a:solidFill>
                <a:schemeClr val="dk1"/>
              </a:solidFill>
              <a:effectLst/>
              <a:latin typeface="+mn-lt"/>
              <a:ea typeface="+mn-ea"/>
              <a:cs typeface="+mn-cs"/>
            </a:rPr>
            <a:t>ことにより、前々年度比では増加した。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民生費は、</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人あたりのコストが</a:t>
          </a:r>
          <a:r>
            <a:rPr kumimoji="1" lang="en-US" altLang="ja-JP" sz="1100" b="0" i="0" baseline="0">
              <a:solidFill>
                <a:schemeClr val="dk1"/>
              </a:solidFill>
              <a:effectLst/>
              <a:latin typeface="+mn-lt"/>
              <a:ea typeface="+mn-ea"/>
              <a:cs typeface="+mn-cs"/>
            </a:rPr>
            <a:t>174,287</a:t>
          </a:r>
          <a:r>
            <a:rPr kumimoji="1" lang="ja-JP" altLang="ja-JP" sz="1100" b="0" i="0" baseline="0">
              <a:solidFill>
                <a:schemeClr val="dk1"/>
              </a:solidFill>
              <a:effectLst/>
              <a:latin typeface="+mn-lt"/>
              <a:ea typeface="+mn-ea"/>
              <a:cs typeface="+mn-cs"/>
            </a:rPr>
            <a:t>円であり、類似団体の平均は下回っているものの、全体的に増加傾向にある。社会福祉費、老人福祉費、</a:t>
          </a:r>
          <a:r>
            <a:rPr kumimoji="1" lang="ja-JP" altLang="en-US" sz="1100" b="0" i="0" baseline="0">
              <a:solidFill>
                <a:schemeClr val="dk1"/>
              </a:solidFill>
              <a:effectLst/>
              <a:latin typeface="+mn-lt"/>
              <a:ea typeface="+mn-ea"/>
              <a:cs typeface="+mn-cs"/>
            </a:rPr>
            <a:t>児童福祉</a:t>
          </a:r>
          <a:r>
            <a:rPr kumimoji="1" lang="ja-JP" altLang="ja-JP" sz="1100" b="0" i="0" baseline="0">
              <a:solidFill>
                <a:schemeClr val="dk1"/>
              </a:solidFill>
              <a:effectLst/>
              <a:latin typeface="+mn-lt"/>
              <a:ea typeface="+mn-ea"/>
              <a:cs typeface="+mn-cs"/>
            </a:rPr>
            <a:t>費の増が要因となっており、今後も増加が続くことが予想される。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農林水産業費</a:t>
          </a:r>
          <a:r>
            <a:rPr kumimoji="1" lang="ja-JP" altLang="ja-JP" sz="1100" b="0" i="0" baseline="0">
              <a:solidFill>
                <a:schemeClr val="dk1"/>
              </a:solidFill>
              <a:effectLst/>
              <a:latin typeface="+mn-lt"/>
              <a:ea typeface="+mn-ea"/>
              <a:cs typeface="+mn-cs"/>
            </a:rPr>
            <a:t>は、</a:t>
          </a:r>
          <a:r>
            <a:rPr kumimoji="1" lang="ja-JP" altLang="en-US" sz="1100" b="0" i="0" baseline="0">
              <a:solidFill>
                <a:schemeClr val="dk1"/>
              </a:solidFill>
              <a:effectLst/>
              <a:latin typeface="+mn-lt"/>
              <a:ea typeface="+mn-ea"/>
              <a:cs typeface="+mn-cs"/>
            </a:rPr>
            <a:t>畜産振興費の減</a:t>
          </a:r>
          <a:r>
            <a:rPr kumimoji="1" lang="ja-JP" altLang="ja-JP" sz="1100" b="0" i="0" baseline="0">
              <a:solidFill>
                <a:schemeClr val="dk1"/>
              </a:solidFill>
              <a:effectLst/>
              <a:latin typeface="+mn-lt"/>
              <a:ea typeface="+mn-ea"/>
              <a:cs typeface="+mn-cs"/>
            </a:rPr>
            <a:t>、災害復旧費については、令和元年東日本台風</a:t>
          </a:r>
          <a:r>
            <a:rPr kumimoji="1" lang="ja-JP" altLang="en-US" sz="1100" b="0" i="0" baseline="0">
              <a:solidFill>
                <a:schemeClr val="dk1"/>
              </a:solidFill>
              <a:effectLst/>
              <a:latin typeface="+mn-lt"/>
              <a:ea typeface="+mn-ea"/>
              <a:cs typeface="+mn-cs"/>
            </a:rPr>
            <a:t>に係る事業費</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により</a:t>
          </a:r>
          <a:r>
            <a:rPr kumimoji="1" lang="ja-JP" altLang="en-US" sz="1100" b="0" i="0" baseline="0">
              <a:solidFill>
                <a:schemeClr val="dk1"/>
              </a:solidFill>
              <a:effectLst/>
              <a:latin typeface="+mn-lt"/>
              <a:ea typeface="+mn-ea"/>
              <a:cs typeface="+mn-cs"/>
            </a:rPr>
            <a:t>減額</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土木費については、辺地道路整備等の増により、増加した。今後は橋りょうの長寿命化</a:t>
          </a:r>
          <a:r>
            <a:rPr kumimoji="1" lang="ja-JP" altLang="en-US" sz="1100" b="0" i="0" baseline="0">
              <a:solidFill>
                <a:schemeClr val="dk1"/>
              </a:solidFill>
              <a:effectLst/>
              <a:latin typeface="+mn-lt"/>
              <a:ea typeface="+mn-ea"/>
              <a:cs typeface="+mn-cs"/>
            </a:rPr>
            <a:t>や防災集団移転に係る</a:t>
          </a:r>
          <a:r>
            <a:rPr kumimoji="1" lang="ja-JP" altLang="ja-JP" sz="1100" b="0" i="0" baseline="0">
              <a:solidFill>
                <a:schemeClr val="dk1"/>
              </a:solidFill>
              <a:effectLst/>
              <a:latin typeface="+mn-lt"/>
              <a:ea typeface="+mn-ea"/>
              <a:cs typeface="+mn-cs"/>
            </a:rPr>
            <a:t>経費が増加していくことが予想さ</a:t>
          </a:r>
          <a:r>
            <a:rPr kumimoji="1" lang="ja-JP" altLang="en-US" sz="1100" b="0" i="0" baseline="0">
              <a:solidFill>
                <a:schemeClr val="dk1"/>
              </a:solidFill>
              <a:effectLst/>
              <a:latin typeface="+mn-lt"/>
              <a:ea typeface="+mn-ea"/>
              <a:cs typeface="+mn-cs"/>
            </a:rPr>
            <a:t>るが、</a:t>
          </a:r>
          <a:r>
            <a:rPr kumimoji="1" lang="ja-JP" altLang="ja-JP" sz="1100" b="0" i="0" baseline="0">
              <a:solidFill>
                <a:schemeClr val="dk1"/>
              </a:solidFill>
              <a:effectLst/>
              <a:latin typeface="+mn-lt"/>
              <a:ea typeface="+mn-ea"/>
              <a:cs typeface="+mn-cs"/>
            </a:rPr>
            <a:t>引き続き事業内容を精査し、必要最低限の工事を実施する予定である。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公債費については、</a:t>
          </a:r>
          <a:r>
            <a:rPr kumimoji="1" lang="ja-JP" altLang="en-US" sz="1100" b="0" i="0" baseline="0">
              <a:solidFill>
                <a:schemeClr val="dk1"/>
              </a:solidFill>
              <a:effectLst/>
              <a:latin typeface="+mn-lt"/>
              <a:ea typeface="+mn-ea"/>
              <a:cs typeface="+mn-cs"/>
            </a:rPr>
            <a:t>利子償還額は減少したものの、元金償還額が増加したことにより、全体としては増加した。元金の増加については、災害復旧に係る起債の措置期間終了に伴う増が主な要因であり、今後は減少傾向が続くこと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950" b="0" i="0" baseline="0">
              <a:solidFill>
                <a:schemeClr val="dk1"/>
              </a:solidFill>
              <a:effectLst/>
              <a:latin typeface="+mn-lt"/>
              <a:ea typeface="+mn-ea"/>
              <a:cs typeface="+mn-cs"/>
            </a:rPr>
            <a:t>【</a:t>
          </a:r>
          <a:r>
            <a:rPr kumimoji="1" lang="ja-JP" altLang="ja-JP" sz="950" b="0" i="0" baseline="0">
              <a:solidFill>
                <a:schemeClr val="dk1"/>
              </a:solidFill>
              <a:effectLst/>
              <a:latin typeface="+mn-lt"/>
              <a:ea typeface="+mn-ea"/>
              <a:cs typeface="+mn-cs"/>
            </a:rPr>
            <a:t>財政調整基金残高</a:t>
          </a:r>
          <a:r>
            <a:rPr kumimoji="1" lang="en-US" altLang="ja-JP" sz="950" b="0" i="0" baseline="0">
              <a:solidFill>
                <a:schemeClr val="dk1"/>
              </a:solidFill>
              <a:effectLst/>
              <a:latin typeface="+mn-lt"/>
              <a:ea typeface="+mn-ea"/>
              <a:cs typeface="+mn-cs"/>
            </a:rPr>
            <a:t>】</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　決算余剰金の積立を行い、今後さらに厳しさを増す財政運営や災害等の緊急的経費の財源を確保していく。</a:t>
          </a:r>
          <a:endParaRPr lang="ja-JP" altLang="ja-JP" sz="950">
            <a:effectLst/>
          </a:endParaRPr>
        </a:p>
        <a:p>
          <a:pPr eaLnBrk="1" fontAlgn="auto" latinLnBrk="0" hangingPunct="1"/>
          <a:r>
            <a:rPr kumimoji="1" lang="en-US" altLang="ja-JP" sz="950" b="0" i="0" baseline="0">
              <a:solidFill>
                <a:schemeClr val="dk1"/>
              </a:solidFill>
              <a:effectLst/>
              <a:latin typeface="+mn-lt"/>
              <a:ea typeface="+mn-ea"/>
              <a:cs typeface="+mn-cs"/>
            </a:rPr>
            <a:t>【</a:t>
          </a:r>
          <a:r>
            <a:rPr kumimoji="1" lang="ja-JP" altLang="ja-JP" sz="950" b="0" i="0" baseline="0">
              <a:solidFill>
                <a:schemeClr val="dk1"/>
              </a:solidFill>
              <a:effectLst/>
              <a:latin typeface="+mn-lt"/>
              <a:ea typeface="+mn-ea"/>
              <a:cs typeface="+mn-cs"/>
            </a:rPr>
            <a:t>実質収支額</a:t>
          </a:r>
          <a:r>
            <a:rPr kumimoji="1" lang="en-US" altLang="ja-JP" sz="950" b="0" i="0" baseline="0">
              <a:solidFill>
                <a:schemeClr val="dk1"/>
              </a:solidFill>
              <a:effectLst/>
              <a:latin typeface="+mn-lt"/>
              <a:ea typeface="+mn-ea"/>
              <a:cs typeface="+mn-cs"/>
            </a:rPr>
            <a:t>】</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　実質収支額は標準財政規模の</a:t>
          </a:r>
          <a:r>
            <a:rPr kumimoji="1" lang="en-US" altLang="ja-JP" sz="950" b="0" i="0" baseline="0">
              <a:solidFill>
                <a:schemeClr val="dk1"/>
              </a:solidFill>
              <a:effectLst/>
              <a:latin typeface="+mn-lt"/>
              <a:ea typeface="+mn-ea"/>
              <a:cs typeface="+mn-cs"/>
            </a:rPr>
            <a:t>3</a:t>
          </a:r>
          <a:r>
            <a:rPr kumimoji="1" lang="ja-JP" altLang="ja-JP" sz="950" b="0" i="0" baseline="0">
              <a:solidFill>
                <a:schemeClr val="dk1"/>
              </a:solidFill>
              <a:effectLst/>
              <a:latin typeface="+mn-lt"/>
              <a:ea typeface="+mn-ea"/>
              <a:cs typeface="+mn-cs"/>
            </a:rPr>
            <a:t>～</a:t>
          </a:r>
          <a:r>
            <a:rPr kumimoji="1" lang="en-US" altLang="ja-JP" sz="950" b="0" i="0" baseline="0">
              <a:solidFill>
                <a:schemeClr val="dk1"/>
              </a:solidFill>
              <a:effectLst/>
              <a:latin typeface="+mn-lt"/>
              <a:ea typeface="+mn-ea"/>
              <a:cs typeface="+mn-cs"/>
            </a:rPr>
            <a:t>5</a:t>
          </a:r>
          <a:r>
            <a:rPr kumimoji="1" lang="ja-JP" altLang="ja-JP" sz="950" b="0" i="0" baseline="0">
              <a:solidFill>
                <a:schemeClr val="dk1"/>
              </a:solidFill>
              <a:effectLst/>
              <a:latin typeface="+mn-lt"/>
              <a:ea typeface="+mn-ea"/>
              <a:cs typeface="+mn-cs"/>
            </a:rPr>
            <a:t>％が望ましいと考えられているが、本市では</a:t>
          </a:r>
          <a:r>
            <a:rPr kumimoji="1" lang="en-US" altLang="ja-JP" sz="950" b="0" i="0" baseline="0">
              <a:solidFill>
                <a:schemeClr val="dk1"/>
              </a:solidFill>
              <a:effectLst/>
              <a:latin typeface="+mn-lt"/>
              <a:ea typeface="+mn-ea"/>
              <a:cs typeface="+mn-cs"/>
            </a:rPr>
            <a:t>4</a:t>
          </a:r>
          <a:r>
            <a:rPr kumimoji="1" lang="ja-JP" altLang="ja-JP" sz="950" b="0" i="0" baseline="0">
              <a:solidFill>
                <a:schemeClr val="dk1"/>
              </a:solidFill>
              <a:effectLst/>
              <a:latin typeface="+mn-lt"/>
              <a:ea typeface="+mn-ea"/>
              <a:cs typeface="+mn-cs"/>
            </a:rPr>
            <a:t>～</a:t>
          </a:r>
          <a:r>
            <a:rPr kumimoji="1" lang="en-US" altLang="ja-JP" sz="950" b="0" i="0" baseline="0">
              <a:solidFill>
                <a:schemeClr val="dk1"/>
              </a:solidFill>
              <a:effectLst/>
              <a:latin typeface="+mn-lt"/>
              <a:ea typeface="+mn-ea"/>
              <a:cs typeface="+mn-cs"/>
            </a:rPr>
            <a:t>6</a:t>
          </a:r>
          <a:r>
            <a:rPr kumimoji="1" lang="ja-JP" altLang="ja-JP" sz="950" b="0" i="0" baseline="0">
              <a:solidFill>
                <a:schemeClr val="dk1"/>
              </a:solidFill>
              <a:effectLst/>
              <a:latin typeface="+mn-lt"/>
              <a:ea typeface="+mn-ea"/>
              <a:cs typeface="+mn-cs"/>
            </a:rPr>
            <a:t>％台で推移している。</a:t>
          </a:r>
          <a:endParaRPr lang="ja-JP" altLang="ja-JP" sz="950">
            <a:effectLst/>
          </a:endParaRPr>
        </a:p>
        <a:p>
          <a:pPr eaLnBrk="1" fontAlgn="auto" latinLnBrk="0" hangingPunct="1"/>
          <a:r>
            <a:rPr kumimoji="1" lang="en-US" altLang="ja-JP" sz="950" b="0" i="0" baseline="0">
              <a:solidFill>
                <a:schemeClr val="dk1"/>
              </a:solidFill>
              <a:effectLst/>
              <a:latin typeface="+mn-lt"/>
              <a:ea typeface="+mn-ea"/>
              <a:cs typeface="+mn-cs"/>
            </a:rPr>
            <a:t>【</a:t>
          </a:r>
          <a:r>
            <a:rPr kumimoji="1" lang="ja-JP" altLang="ja-JP" sz="950" b="0" i="0" baseline="0">
              <a:solidFill>
                <a:schemeClr val="dk1"/>
              </a:solidFill>
              <a:effectLst/>
              <a:latin typeface="+mn-lt"/>
              <a:ea typeface="+mn-ea"/>
              <a:cs typeface="+mn-cs"/>
            </a:rPr>
            <a:t>実質単年度収支</a:t>
          </a:r>
          <a:r>
            <a:rPr kumimoji="1" lang="en-US" altLang="ja-JP" sz="950" b="0" i="0" baseline="0">
              <a:solidFill>
                <a:schemeClr val="dk1"/>
              </a:solidFill>
              <a:effectLst/>
              <a:latin typeface="+mn-lt"/>
              <a:ea typeface="+mn-ea"/>
              <a:cs typeface="+mn-cs"/>
            </a:rPr>
            <a:t>】</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　前年度比</a:t>
          </a:r>
          <a:r>
            <a:rPr kumimoji="1" lang="en-US" altLang="ja-JP" sz="950" b="0" i="0" baseline="0">
              <a:solidFill>
                <a:schemeClr val="dk1"/>
              </a:solidFill>
              <a:effectLst/>
              <a:latin typeface="+mn-lt"/>
              <a:ea typeface="+mn-ea"/>
              <a:cs typeface="+mn-cs"/>
            </a:rPr>
            <a:t>3.23</a:t>
          </a:r>
          <a:r>
            <a:rPr kumimoji="1" lang="ja-JP" altLang="ja-JP" sz="950" b="0" i="0" baseline="0">
              <a:solidFill>
                <a:schemeClr val="dk1"/>
              </a:solidFill>
              <a:effectLst/>
              <a:latin typeface="+mn-lt"/>
              <a:ea typeface="+mn-ea"/>
              <a:cs typeface="+mn-cs"/>
            </a:rPr>
            <a:t>ポイントの増となり黒字となったが、今後は財源の確保が一層厳しくなることが予想されるため、引き続き経費の節減と事業の適正化及び財政運営の健全化に努める。</a:t>
          </a:r>
          <a:endParaRPr lang="ja-JP" altLang="ja-JP" sz="950">
            <a:effectLst/>
          </a:endParaRPr>
        </a:p>
        <a:p>
          <a:endParaRPr kumimoji="1" lang="ja-JP" altLang="en-US" sz="9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水道事業会計</a:t>
          </a:r>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起債償還額は減少しているものの、水道施設の老朽化による修繕費の増加等により黒字額は減少傾向にある。計画的に修繕を行いながら健全な運営に努める。</a:t>
          </a:r>
          <a:endParaRPr lang="ja-JP" altLang="ja-JP" sz="1050">
            <a:effectLst/>
          </a:endParaRPr>
        </a:p>
        <a:p>
          <a:pPr eaLnBrk="1" fontAlgn="auto" latinLnBrk="0" hangingPunct="1"/>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一般会計</a:t>
          </a:r>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起債発行額の減少により償還額が減少</a:t>
          </a:r>
          <a:r>
            <a:rPr kumimoji="1" lang="ja-JP" altLang="en-US" sz="1050" b="0" i="0" baseline="0">
              <a:solidFill>
                <a:schemeClr val="dk1"/>
              </a:solidFill>
              <a:effectLst/>
              <a:latin typeface="+mn-lt"/>
              <a:ea typeface="+mn-ea"/>
              <a:cs typeface="+mn-cs"/>
            </a:rPr>
            <a:t>傾向にある</a:t>
          </a:r>
          <a:r>
            <a:rPr kumimoji="1" lang="ja-JP" altLang="ja-JP" sz="1050" b="0" i="0" baseline="0">
              <a:solidFill>
                <a:schemeClr val="dk1"/>
              </a:solidFill>
              <a:effectLst/>
              <a:latin typeface="+mn-lt"/>
              <a:ea typeface="+mn-ea"/>
              <a:cs typeface="+mn-cs"/>
            </a:rPr>
            <a:t>ため、今後は黒字が増加するものと思われる。財政計画を基準に健全な財政運営に努める。</a:t>
          </a:r>
          <a:endParaRPr lang="ja-JP" altLang="ja-JP" sz="1050">
            <a:effectLst/>
          </a:endParaRPr>
        </a:p>
        <a:p>
          <a:pPr eaLnBrk="1" fontAlgn="auto" latinLnBrk="0" hangingPunct="1"/>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国民健康保険特別会計</a:t>
          </a:r>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国民健康保険税の増額が見込めず、医療費が年々増加している状況にあり、財政状況の悪化が懸念される。今後は保険料の適正化を図るなど、健全運営を図る。</a:t>
          </a:r>
          <a:endParaRPr lang="ja-JP" altLang="ja-JP" sz="1050">
            <a:effectLst/>
          </a:endParaRPr>
        </a:p>
        <a:p>
          <a:pPr eaLnBrk="1" fontAlgn="auto" latinLnBrk="0" hangingPunct="1"/>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介護保険特別会計</a:t>
          </a:r>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高齢化率が高く、給付費の増額が懸念されるため、今後は介護認定審査の適正化や介護予防教室等の健康づくり事業を推進し、財政健全化を図る。</a:t>
          </a:r>
          <a:endParaRPr lang="ja-JP" altLang="ja-JP" sz="1050">
            <a:effectLst/>
          </a:endParaRPr>
        </a:p>
        <a:p>
          <a:pPr eaLnBrk="1" fontAlgn="auto" latinLnBrk="0" hangingPunct="1"/>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下水道事業特別会計</a:t>
          </a:r>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水洗化率が伸びず、投資への負担が大きくなっている。今後は下水道区域の見直しや単独浄化槽撤去費用助成の</a:t>
          </a:r>
          <a:r>
            <a:rPr kumimoji="1" lang="en-US" altLang="ja-JP" sz="1050" b="0" i="0" baseline="0">
              <a:solidFill>
                <a:schemeClr val="dk1"/>
              </a:solidFill>
              <a:effectLst/>
              <a:latin typeface="+mn-lt"/>
              <a:ea typeface="+mn-ea"/>
              <a:cs typeface="+mn-cs"/>
            </a:rPr>
            <a:t>PR</a:t>
          </a:r>
          <a:r>
            <a:rPr kumimoji="1" lang="ja-JP" altLang="ja-JP" sz="1050" b="0" i="0" baseline="0">
              <a:solidFill>
                <a:schemeClr val="dk1"/>
              </a:solidFill>
              <a:effectLst/>
              <a:latin typeface="+mn-lt"/>
              <a:ea typeface="+mn-ea"/>
              <a:cs typeface="+mn-cs"/>
            </a:rPr>
            <a:t>強化等で水洗化率の向上を図り、独立採算の原則に立ち返った運営に努める。</a:t>
          </a:r>
          <a:endParaRPr lang="ja-JP" altLang="ja-JP" sz="1050">
            <a:effectLst/>
          </a:endParaRPr>
        </a:p>
        <a:p>
          <a:pPr eaLnBrk="1" fontAlgn="auto" latinLnBrk="0" hangingPunct="1"/>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熊田診療所特別会計</a:t>
          </a:r>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熊田診療所特別会計は、地域の人口減少や高齢化などにより診療収入が伸び悩み、一般会計からの赤字補填的な繰入に依存している状況である。今後は、可能な限りコスト削減を図り、</a:t>
          </a:r>
          <a:r>
            <a:rPr kumimoji="1" lang="ja-JP" altLang="en-US" sz="1050" b="0" i="0" baseline="0">
              <a:solidFill>
                <a:schemeClr val="dk1"/>
              </a:solidFill>
              <a:effectLst/>
              <a:latin typeface="+mn-lt"/>
              <a:ea typeface="+mn-ea"/>
              <a:cs typeface="+mn-cs"/>
            </a:rPr>
            <a:t>今後の運営方法の在り方についても見直しを検討していく</a:t>
          </a:r>
          <a:r>
            <a:rPr kumimoji="1" lang="ja-JP" altLang="ja-JP" sz="1050" b="0" i="0" baseline="0">
              <a:solidFill>
                <a:schemeClr val="dk1"/>
              </a:solidFill>
              <a:effectLst/>
              <a:latin typeface="+mn-lt"/>
              <a:ea typeface="+mn-ea"/>
              <a:cs typeface="+mn-cs"/>
            </a:rPr>
            <a:t>。</a:t>
          </a:r>
          <a:endParaRPr lang="ja-JP" altLang="ja-JP" sz="1050">
            <a:effectLst/>
          </a:endParaRPr>
        </a:p>
        <a:p>
          <a:pPr eaLnBrk="1" fontAlgn="auto" latinLnBrk="0" hangingPunct="1"/>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後期高齢者医療特別会計</a:t>
          </a:r>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高齢化の進行により対象者が増加し、後期高齢者医療特別会計の規模は年々拡大が続いている。規模拡大に伴い、広域連合への納付金が増加しており、今後も同様の傾向となることが予想される。</a:t>
          </a:r>
          <a:endParaRPr lang="ja-JP" altLang="ja-JP" sz="1050">
            <a:effectLst/>
          </a:endParaRPr>
        </a:p>
        <a:p>
          <a:endParaRPr kumimoji="1" lang="ja-JP" altLang="en-US" sz="105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92151_&#37027;&#38920;&#28879;&#23665;&#24066;_2021(2&#22238;&#30446;)&#32080;&#21512;&#210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X53">
            <v>67.7</v>
          </cell>
          <cell r="CF53">
            <v>69.5</v>
          </cell>
          <cell r="CN53">
            <v>70.900000000000006</v>
          </cell>
          <cell r="CV53">
            <v>72.5</v>
          </cell>
        </row>
        <row r="55">
          <cell r="AN55" t="str">
            <v>類似団体内平均値</v>
          </cell>
          <cell r="BX55">
            <v>15.3</v>
          </cell>
          <cell r="CF55">
            <v>14.9</v>
          </cell>
          <cell r="CN55">
            <v>14.5</v>
          </cell>
          <cell r="CV55">
            <v>25.1</v>
          </cell>
        </row>
        <row r="57">
          <cell r="BX57">
            <v>57.5</v>
          </cell>
          <cell r="CF57">
            <v>58.5</v>
          </cell>
          <cell r="CN57">
            <v>58.9</v>
          </cell>
          <cell r="CV57">
            <v>63.1</v>
          </cell>
        </row>
        <row r="72">
          <cell r="BP72" t="str">
            <v>H29</v>
          </cell>
          <cell r="BX72" t="str">
            <v>H30</v>
          </cell>
          <cell r="CF72" t="str">
            <v>R01</v>
          </cell>
          <cell r="CN72" t="str">
            <v>R02</v>
          </cell>
          <cell r="CV72" t="str">
            <v>R03</v>
          </cell>
        </row>
        <row r="73">
          <cell r="AN73" t="str">
            <v>当該団体値</v>
          </cell>
          <cell r="BP73">
            <v>8.9</v>
          </cell>
        </row>
        <row r="75">
          <cell r="BP75">
            <v>7.1</v>
          </cell>
          <cell r="BX75">
            <v>7</v>
          </cell>
          <cell r="CF75">
            <v>6.7</v>
          </cell>
          <cell r="CN75">
            <v>6.4</v>
          </cell>
          <cell r="CV75">
            <v>6.4</v>
          </cell>
        </row>
        <row r="77">
          <cell r="AN77" t="str">
            <v>類似団体内平均値</v>
          </cell>
          <cell r="BP77">
            <v>19</v>
          </cell>
          <cell r="BX77">
            <v>15.3</v>
          </cell>
          <cell r="CF77">
            <v>14.9</v>
          </cell>
          <cell r="CN77">
            <v>14.5</v>
          </cell>
          <cell r="CV77">
            <v>25.1</v>
          </cell>
        </row>
        <row r="79">
          <cell r="BP79">
            <v>8.5</v>
          </cell>
          <cell r="BX79">
            <v>8.5</v>
          </cell>
          <cell r="CF79">
            <v>8.5</v>
          </cell>
          <cell r="CN79">
            <v>8.4</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115" zoomScaleNormal="115" workbookViewId="0">
      <selection activeCell="E53" sqref="E53"/>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89" t="s">
        <v>80</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178"/>
      <c r="DK1" s="178"/>
      <c r="DL1" s="178"/>
      <c r="DM1" s="178"/>
      <c r="DN1" s="178"/>
      <c r="DO1" s="178"/>
    </row>
    <row r="2" spans="1:119" ht="24" thickBot="1" x14ac:dyDescent="0.25">
      <c r="B2" s="179" t="s">
        <v>81</v>
      </c>
      <c r="C2" s="179"/>
      <c r="D2" s="180"/>
    </row>
    <row r="3" spans="1:119" ht="18.75" customHeight="1" thickBot="1" x14ac:dyDescent="0.25">
      <c r="A3" s="178"/>
      <c r="B3" s="590" t="s">
        <v>82</v>
      </c>
      <c r="C3" s="591"/>
      <c r="D3" s="591"/>
      <c r="E3" s="592"/>
      <c r="F3" s="592"/>
      <c r="G3" s="592"/>
      <c r="H3" s="592"/>
      <c r="I3" s="592"/>
      <c r="J3" s="592"/>
      <c r="K3" s="592"/>
      <c r="L3" s="592" t="s">
        <v>83</v>
      </c>
      <c r="M3" s="592"/>
      <c r="N3" s="592"/>
      <c r="O3" s="592"/>
      <c r="P3" s="592"/>
      <c r="Q3" s="592"/>
      <c r="R3" s="595"/>
      <c r="S3" s="595"/>
      <c r="T3" s="595"/>
      <c r="U3" s="595"/>
      <c r="V3" s="596"/>
      <c r="W3" s="486" t="s">
        <v>84</v>
      </c>
      <c r="X3" s="487"/>
      <c r="Y3" s="487"/>
      <c r="Z3" s="487"/>
      <c r="AA3" s="487"/>
      <c r="AB3" s="591"/>
      <c r="AC3" s="595" t="s">
        <v>85</v>
      </c>
      <c r="AD3" s="487"/>
      <c r="AE3" s="487"/>
      <c r="AF3" s="487"/>
      <c r="AG3" s="487"/>
      <c r="AH3" s="487"/>
      <c r="AI3" s="487"/>
      <c r="AJ3" s="487"/>
      <c r="AK3" s="487"/>
      <c r="AL3" s="557"/>
      <c r="AM3" s="486" t="s">
        <v>86</v>
      </c>
      <c r="AN3" s="487"/>
      <c r="AO3" s="487"/>
      <c r="AP3" s="487"/>
      <c r="AQ3" s="487"/>
      <c r="AR3" s="487"/>
      <c r="AS3" s="487"/>
      <c r="AT3" s="487"/>
      <c r="AU3" s="487"/>
      <c r="AV3" s="487"/>
      <c r="AW3" s="487"/>
      <c r="AX3" s="557"/>
      <c r="AY3" s="549" t="s">
        <v>1</v>
      </c>
      <c r="AZ3" s="550"/>
      <c r="BA3" s="550"/>
      <c r="BB3" s="550"/>
      <c r="BC3" s="550"/>
      <c r="BD3" s="550"/>
      <c r="BE3" s="550"/>
      <c r="BF3" s="550"/>
      <c r="BG3" s="550"/>
      <c r="BH3" s="550"/>
      <c r="BI3" s="550"/>
      <c r="BJ3" s="550"/>
      <c r="BK3" s="550"/>
      <c r="BL3" s="550"/>
      <c r="BM3" s="599"/>
      <c r="BN3" s="486" t="s">
        <v>87</v>
      </c>
      <c r="BO3" s="487"/>
      <c r="BP3" s="487"/>
      <c r="BQ3" s="487"/>
      <c r="BR3" s="487"/>
      <c r="BS3" s="487"/>
      <c r="BT3" s="487"/>
      <c r="BU3" s="557"/>
      <c r="BV3" s="486" t="s">
        <v>88</v>
      </c>
      <c r="BW3" s="487"/>
      <c r="BX3" s="487"/>
      <c r="BY3" s="487"/>
      <c r="BZ3" s="487"/>
      <c r="CA3" s="487"/>
      <c r="CB3" s="487"/>
      <c r="CC3" s="557"/>
      <c r="CD3" s="549" t="s">
        <v>1</v>
      </c>
      <c r="CE3" s="550"/>
      <c r="CF3" s="550"/>
      <c r="CG3" s="550"/>
      <c r="CH3" s="550"/>
      <c r="CI3" s="550"/>
      <c r="CJ3" s="550"/>
      <c r="CK3" s="550"/>
      <c r="CL3" s="550"/>
      <c r="CM3" s="550"/>
      <c r="CN3" s="550"/>
      <c r="CO3" s="550"/>
      <c r="CP3" s="550"/>
      <c r="CQ3" s="550"/>
      <c r="CR3" s="550"/>
      <c r="CS3" s="599"/>
      <c r="CT3" s="486" t="s">
        <v>89</v>
      </c>
      <c r="CU3" s="487"/>
      <c r="CV3" s="487"/>
      <c r="CW3" s="487"/>
      <c r="CX3" s="487"/>
      <c r="CY3" s="487"/>
      <c r="CZ3" s="487"/>
      <c r="DA3" s="557"/>
      <c r="DB3" s="486" t="s">
        <v>90</v>
      </c>
      <c r="DC3" s="487"/>
      <c r="DD3" s="487"/>
      <c r="DE3" s="487"/>
      <c r="DF3" s="487"/>
      <c r="DG3" s="487"/>
      <c r="DH3" s="487"/>
      <c r="DI3" s="557"/>
    </row>
    <row r="4" spans="1:119" ht="18.75" customHeight="1" x14ac:dyDescent="0.2">
      <c r="A4" s="178"/>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08"/>
      <c r="AN4" s="406"/>
      <c r="AO4" s="406"/>
      <c r="AP4" s="406"/>
      <c r="AQ4" s="406"/>
      <c r="AR4" s="406"/>
      <c r="AS4" s="406"/>
      <c r="AT4" s="406"/>
      <c r="AU4" s="406"/>
      <c r="AV4" s="406"/>
      <c r="AW4" s="406"/>
      <c r="AX4" s="598"/>
      <c r="AY4" s="443" t="s">
        <v>91</v>
      </c>
      <c r="AZ4" s="444"/>
      <c r="BA4" s="444"/>
      <c r="BB4" s="444"/>
      <c r="BC4" s="444"/>
      <c r="BD4" s="444"/>
      <c r="BE4" s="444"/>
      <c r="BF4" s="444"/>
      <c r="BG4" s="444"/>
      <c r="BH4" s="444"/>
      <c r="BI4" s="444"/>
      <c r="BJ4" s="444"/>
      <c r="BK4" s="444"/>
      <c r="BL4" s="444"/>
      <c r="BM4" s="445"/>
      <c r="BN4" s="446">
        <v>13662277</v>
      </c>
      <c r="BO4" s="447"/>
      <c r="BP4" s="447"/>
      <c r="BQ4" s="447"/>
      <c r="BR4" s="447"/>
      <c r="BS4" s="447"/>
      <c r="BT4" s="447"/>
      <c r="BU4" s="448"/>
      <c r="BV4" s="446">
        <v>16829551</v>
      </c>
      <c r="BW4" s="447"/>
      <c r="BX4" s="447"/>
      <c r="BY4" s="447"/>
      <c r="BZ4" s="447"/>
      <c r="CA4" s="447"/>
      <c r="CB4" s="447"/>
      <c r="CC4" s="448"/>
      <c r="CD4" s="583" t="s">
        <v>92</v>
      </c>
      <c r="CE4" s="584"/>
      <c r="CF4" s="584"/>
      <c r="CG4" s="584"/>
      <c r="CH4" s="584"/>
      <c r="CI4" s="584"/>
      <c r="CJ4" s="584"/>
      <c r="CK4" s="584"/>
      <c r="CL4" s="584"/>
      <c r="CM4" s="584"/>
      <c r="CN4" s="584"/>
      <c r="CO4" s="584"/>
      <c r="CP4" s="584"/>
      <c r="CQ4" s="584"/>
      <c r="CR4" s="584"/>
      <c r="CS4" s="585"/>
      <c r="CT4" s="586">
        <v>5.9</v>
      </c>
      <c r="CU4" s="587"/>
      <c r="CV4" s="587"/>
      <c r="CW4" s="587"/>
      <c r="CX4" s="587"/>
      <c r="CY4" s="587"/>
      <c r="CZ4" s="587"/>
      <c r="DA4" s="588"/>
      <c r="DB4" s="586">
        <v>6.5</v>
      </c>
      <c r="DC4" s="587"/>
      <c r="DD4" s="587"/>
      <c r="DE4" s="587"/>
      <c r="DF4" s="587"/>
      <c r="DG4" s="587"/>
      <c r="DH4" s="587"/>
      <c r="DI4" s="588"/>
    </row>
    <row r="5" spans="1:119" ht="18.75" customHeight="1" x14ac:dyDescent="0.2">
      <c r="A5" s="178"/>
      <c r="B5" s="593"/>
      <c r="C5" s="407"/>
      <c r="D5" s="407"/>
      <c r="E5" s="594"/>
      <c r="F5" s="594"/>
      <c r="G5" s="594"/>
      <c r="H5" s="594"/>
      <c r="I5" s="594"/>
      <c r="J5" s="594"/>
      <c r="K5" s="594"/>
      <c r="L5" s="594"/>
      <c r="M5" s="594"/>
      <c r="N5" s="594"/>
      <c r="O5" s="594"/>
      <c r="P5" s="594"/>
      <c r="Q5" s="594"/>
      <c r="R5" s="405"/>
      <c r="S5" s="405"/>
      <c r="T5" s="405"/>
      <c r="U5" s="405"/>
      <c r="V5" s="597"/>
      <c r="W5" s="508"/>
      <c r="X5" s="406"/>
      <c r="Y5" s="406"/>
      <c r="Z5" s="406"/>
      <c r="AA5" s="406"/>
      <c r="AB5" s="407"/>
      <c r="AC5" s="405"/>
      <c r="AD5" s="406"/>
      <c r="AE5" s="406"/>
      <c r="AF5" s="406"/>
      <c r="AG5" s="406"/>
      <c r="AH5" s="406"/>
      <c r="AI5" s="406"/>
      <c r="AJ5" s="406"/>
      <c r="AK5" s="406"/>
      <c r="AL5" s="598"/>
      <c r="AM5" s="474" t="s">
        <v>93</v>
      </c>
      <c r="AN5" s="374"/>
      <c r="AO5" s="374"/>
      <c r="AP5" s="374"/>
      <c r="AQ5" s="374"/>
      <c r="AR5" s="374"/>
      <c r="AS5" s="374"/>
      <c r="AT5" s="375"/>
      <c r="AU5" s="475" t="s">
        <v>94</v>
      </c>
      <c r="AV5" s="476"/>
      <c r="AW5" s="476"/>
      <c r="AX5" s="476"/>
      <c r="AY5" s="431" t="s">
        <v>95</v>
      </c>
      <c r="AZ5" s="432"/>
      <c r="BA5" s="432"/>
      <c r="BB5" s="432"/>
      <c r="BC5" s="432"/>
      <c r="BD5" s="432"/>
      <c r="BE5" s="432"/>
      <c r="BF5" s="432"/>
      <c r="BG5" s="432"/>
      <c r="BH5" s="432"/>
      <c r="BI5" s="432"/>
      <c r="BJ5" s="432"/>
      <c r="BK5" s="432"/>
      <c r="BL5" s="432"/>
      <c r="BM5" s="433"/>
      <c r="BN5" s="417">
        <v>13098408</v>
      </c>
      <c r="BO5" s="418"/>
      <c r="BP5" s="418"/>
      <c r="BQ5" s="418"/>
      <c r="BR5" s="418"/>
      <c r="BS5" s="418"/>
      <c r="BT5" s="418"/>
      <c r="BU5" s="419"/>
      <c r="BV5" s="417">
        <v>16220326</v>
      </c>
      <c r="BW5" s="418"/>
      <c r="BX5" s="418"/>
      <c r="BY5" s="418"/>
      <c r="BZ5" s="418"/>
      <c r="CA5" s="418"/>
      <c r="CB5" s="418"/>
      <c r="CC5" s="419"/>
      <c r="CD5" s="457" t="s">
        <v>96</v>
      </c>
      <c r="CE5" s="377"/>
      <c r="CF5" s="377"/>
      <c r="CG5" s="377"/>
      <c r="CH5" s="377"/>
      <c r="CI5" s="377"/>
      <c r="CJ5" s="377"/>
      <c r="CK5" s="377"/>
      <c r="CL5" s="377"/>
      <c r="CM5" s="377"/>
      <c r="CN5" s="377"/>
      <c r="CO5" s="377"/>
      <c r="CP5" s="377"/>
      <c r="CQ5" s="377"/>
      <c r="CR5" s="377"/>
      <c r="CS5" s="458"/>
      <c r="CT5" s="414">
        <v>83.8</v>
      </c>
      <c r="CU5" s="415"/>
      <c r="CV5" s="415"/>
      <c r="CW5" s="415"/>
      <c r="CX5" s="415"/>
      <c r="CY5" s="415"/>
      <c r="CZ5" s="415"/>
      <c r="DA5" s="416"/>
      <c r="DB5" s="414">
        <v>88.2</v>
      </c>
      <c r="DC5" s="415"/>
      <c r="DD5" s="415"/>
      <c r="DE5" s="415"/>
      <c r="DF5" s="415"/>
      <c r="DG5" s="415"/>
      <c r="DH5" s="415"/>
      <c r="DI5" s="416"/>
    </row>
    <row r="6" spans="1:119" ht="18.75" customHeight="1" x14ac:dyDescent="0.2">
      <c r="A6" s="178"/>
      <c r="B6" s="563" t="s">
        <v>97</v>
      </c>
      <c r="C6" s="404"/>
      <c r="D6" s="404"/>
      <c r="E6" s="564"/>
      <c r="F6" s="564"/>
      <c r="G6" s="564"/>
      <c r="H6" s="564"/>
      <c r="I6" s="564"/>
      <c r="J6" s="564"/>
      <c r="K6" s="564"/>
      <c r="L6" s="564" t="s">
        <v>98</v>
      </c>
      <c r="M6" s="564"/>
      <c r="N6" s="564"/>
      <c r="O6" s="564"/>
      <c r="P6" s="564"/>
      <c r="Q6" s="564"/>
      <c r="R6" s="402"/>
      <c r="S6" s="402"/>
      <c r="T6" s="402"/>
      <c r="U6" s="402"/>
      <c r="V6" s="570"/>
      <c r="W6" s="507" t="s">
        <v>99</v>
      </c>
      <c r="X6" s="403"/>
      <c r="Y6" s="403"/>
      <c r="Z6" s="403"/>
      <c r="AA6" s="403"/>
      <c r="AB6" s="404"/>
      <c r="AC6" s="575" t="s">
        <v>100</v>
      </c>
      <c r="AD6" s="576"/>
      <c r="AE6" s="576"/>
      <c r="AF6" s="576"/>
      <c r="AG6" s="576"/>
      <c r="AH6" s="576"/>
      <c r="AI6" s="576"/>
      <c r="AJ6" s="576"/>
      <c r="AK6" s="576"/>
      <c r="AL6" s="577"/>
      <c r="AM6" s="474" t="s">
        <v>101</v>
      </c>
      <c r="AN6" s="374"/>
      <c r="AO6" s="374"/>
      <c r="AP6" s="374"/>
      <c r="AQ6" s="374"/>
      <c r="AR6" s="374"/>
      <c r="AS6" s="374"/>
      <c r="AT6" s="375"/>
      <c r="AU6" s="475" t="s">
        <v>102</v>
      </c>
      <c r="AV6" s="476"/>
      <c r="AW6" s="476"/>
      <c r="AX6" s="476"/>
      <c r="AY6" s="431" t="s">
        <v>103</v>
      </c>
      <c r="AZ6" s="432"/>
      <c r="BA6" s="432"/>
      <c r="BB6" s="432"/>
      <c r="BC6" s="432"/>
      <c r="BD6" s="432"/>
      <c r="BE6" s="432"/>
      <c r="BF6" s="432"/>
      <c r="BG6" s="432"/>
      <c r="BH6" s="432"/>
      <c r="BI6" s="432"/>
      <c r="BJ6" s="432"/>
      <c r="BK6" s="432"/>
      <c r="BL6" s="432"/>
      <c r="BM6" s="433"/>
      <c r="BN6" s="417">
        <v>563869</v>
      </c>
      <c r="BO6" s="418"/>
      <c r="BP6" s="418"/>
      <c r="BQ6" s="418"/>
      <c r="BR6" s="418"/>
      <c r="BS6" s="418"/>
      <c r="BT6" s="418"/>
      <c r="BU6" s="419"/>
      <c r="BV6" s="417">
        <v>609225</v>
      </c>
      <c r="BW6" s="418"/>
      <c r="BX6" s="418"/>
      <c r="BY6" s="418"/>
      <c r="BZ6" s="418"/>
      <c r="CA6" s="418"/>
      <c r="CB6" s="418"/>
      <c r="CC6" s="419"/>
      <c r="CD6" s="457" t="s">
        <v>104</v>
      </c>
      <c r="CE6" s="377"/>
      <c r="CF6" s="377"/>
      <c r="CG6" s="377"/>
      <c r="CH6" s="377"/>
      <c r="CI6" s="377"/>
      <c r="CJ6" s="377"/>
      <c r="CK6" s="377"/>
      <c r="CL6" s="377"/>
      <c r="CM6" s="377"/>
      <c r="CN6" s="377"/>
      <c r="CO6" s="377"/>
      <c r="CP6" s="377"/>
      <c r="CQ6" s="377"/>
      <c r="CR6" s="377"/>
      <c r="CS6" s="458"/>
      <c r="CT6" s="560">
        <v>86.8</v>
      </c>
      <c r="CU6" s="561"/>
      <c r="CV6" s="561"/>
      <c r="CW6" s="561"/>
      <c r="CX6" s="561"/>
      <c r="CY6" s="561"/>
      <c r="CZ6" s="561"/>
      <c r="DA6" s="562"/>
      <c r="DB6" s="560">
        <v>91.5</v>
      </c>
      <c r="DC6" s="561"/>
      <c r="DD6" s="561"/>
      <c r="DE6" s="561"/>
      <c r="DF6" s="561"/>
      <c r="DG6" s="561"/>
      <c r="DH6" s="561"/>
      <c r="DI6" s="562"/>
    </row>
    <row r="7" spans="1:119" ht="18.75" customHeight="1" x14ac:dyDescent="0.2">
      <c r="A7" s="178"/>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74" t="s">
        <v>105</v>
      </c>
      <c r="AN7" s="374"/>
      <c r="AO7" s="374"/>
      <c r="AP7" s="374"/>
      <c r="AQ7" s="374"/>
      <c r="AR7" s="374"/>
      <c r="AS7" s="374"/>
      <c r="AT7" s="375"/>
      <c r="AU7" s="475" t="s">
        <v>106</v>
      </c>
      <c r="AV7" s="476"/>
      <c r="AW7" s="476"/>
      <c r="AX7" s="476"/>
      <c r="AY7" s="431" t="s">
        <v>107</v>
      </c>
      <c r="AZ7" s="432"/>
      <c r="BA7" s="432"/>
      <c r="BB7" s="432"/>
      <c r="BC7" s="432"/>
      <c r="BD7" s="432"/>
      <c r="BE7" s="432"/>
      <c r="BF7" s="432"/>
      <c r="BG7" s="432"/>
      <c r="BH7" s="432"/>
      <c r="BI7" s="432"/>
      <c r="BJ7" s="432"/>
      <c r="BK7" s="432"/>
      <c r="BL7" s="432"/>
      <c r="BM7" s="433"/>
      <c r="BN7" s="417">
        <v>48163</v>
      </c>
      <c r="BO7" s="418"/>
      <c r="BP7" s="418"/>
      <c r="BQ7" s="418"/>
      <c r="BR7" s="418"/>
      <c r="BS7" s="418"/>
      <c r="BT7" s="418"/>
      <c r="BU7" s="419"/>
      <c r="BV7" s="417">
        <v>62692</v>
      </c>
      <c r="BW7" s="418"/>
      <c r="BX7" s="418"/>
      <c r="BY7" s="418"/>
      <c r="BZ7" s="418"/>
      <c r="CA7" s="418"/>
      <c r="CB7" s="418"/>
      <c r="CC7" s="419"/>
      <c r="CD7" s="457" t="s">
        <v>108</v>
      </c>
      <c r="CE7" s="377"/>
      <c r="CF7" s="377"/>
      <c r="CG7" s="377"/>
      <c r="CH7" s="377"/>
      <c r="CI7" s="377"/>
      <c r="CJ7" s="377"/>
      <c r="CK7" s="377"/>
      <c r="CL7" s="377"/>
      <c r="CM7" s="377"/>
      <c r="CN7" s="377"/>
      <c r="CO7" s="377"/>
      <c r="CP7" s="377"/>
      <c r="CQ7" s="377"/>
      <c r="CR7" s="377"/>
      <c r="CS7" s="458"/>
      <c r="CT7" s="417">
        <v>8685333</v>
      </c>
      <c r="CU7" s="418"/>
      <c r="CV7" s="418"/>
      <c r="CW7" s="418"/>
      <c r="CX7" s="418"/>
      <c r="CY7" s="418"/>
      <c r="CZ7" s="418"/>
      <c r="DA7" s="419"/>
      <c r="DB7" s="417">
        <v>8356313</v>
      </c>
      <c r="DC7" s="418"/>
      <c r="DD7" s="418"/>
      <c r="DE7" s="418"/>
      <c r="DF7" s="418"/>
      <c r="DG7" s="418"/>
      <c r="DH7" s="418"/>
      <c r="DI7" s="419"/>
    </row>
    <row r="8" spans="1:119" ht="18.75" customHeight="1" thickBot="1" x14ac:dyDescent="0.25">
      <c r="A8" s="178"/>
      <c r="B8" s="568"/>
      <c r="C8" s="513"/>
      <c r="D8" s="513"/>
      <c r="E8" s="569"/>
      <c r="F8" s="569"/>
      <c r="G8" s="569"/>
      <c r="H8" s="569"/>
      <c r="I8" s="569"/>
      <c r="J8" s="569"/>
      <c r="K8" s="569"/>
      <c r="L8" s="569"/>
      <c r="M8" s="569"/>
      <c r="N8" s="569"/>
      <c r="O8" s="569"/>
      <c r="P8" s="569"/>
      <c r="Q8" s="569"/>
      <c r="R8" s="573"/>
      <c r="S8" s="573"/>
      <c r="T8" s="573"/>
      <c r="U8" s="573"/>
      <c r="V8" s="574"/>
      <c r="W8" s="488"/>
      <c r="X8" s="489"/>
      <c r="Y8" s="489"/>
      <c r="Z8" s="489"/>
      <c r="AA8" s="489"/>
      <c r="AB8" s="513"/>
      <c r="AC8" s="580"/>
      <c r="AD8" s="581"/>
      <c r="AE8" s="581"/>
      <c r="AF8" s="581"/>
      <c r="AG8" s="581"/>
      <c r="AH8" s="581"/>
      <c r="AI8" s="581"/>
      <c r="AJ8" s="581"/>
      <c r="AK8" s="581"/>
      <c r="AL8" s="582"/>
      <c r="AM8" s="474" t="s">
        <v>109</v>
      </c>
      <c r="AN8" s="374"/>
      <c r="AO8" s="374"/>
      <c r="AP8" s="374"/>
      <c r="AQ8" s="374"/>
      <c r="AR8" s="374"/>
      <c r="AS8" s="374"/>
      <c r="AT8" s="375"/>
      <c r="AU8" s="475" t="s">
        <v>110</v>
      </c>
      <c r="AV8" s="476"/>
      <c r="AW8" s="476"/>
      <c r="AX8" s="476"/>
      <c r="AY8" s="431" t="s">
        <v>111</v>
      </c>
      <c r="AZ8" s="432"/>
      <c r="BA8" s="432"/>
      <c r="BB8" s="432"/>
      <c r="BC8" s="432"/>
      <c r="BD8" s="432"/>
      <c r="BE8" s="432"/>
      <c r="BF8" s="432"/>
      <c r="BG8" s="432"/>
      <c r="BH8" s="432"/>
      <c r="BI8" s="432"/>
      <c r="BJ8" s="432"/>
      <c r="BK8" s="432"/>
      <c r="BL8" s="432"/>
      <c r="BM8" s="433"/>
      <c r="BN8" s="417">
        <v>515706</v>
      </c>
      <c r="BO8" s="418"/>
      <c r="BP8" s="418"/>
      <c r="BQ8" s="418"/>
      <c r="BR8" s="418"/>
      <c r="BS8" s="418"/>
      <c r="BT8" s="418"/>
      <c r="BU8" s="419"/>
      <c r="BV8" s="417">
        <v>546533</v>
      </c>
      <c r="BW8" s="418"/>
      <c r="BX8" s="418"/>
      <c r="BY8" s="418"/>
      <c r="BZ8" s="418"/>
      <c r="CA8" s="418"/>
      <c r="CB8" s="418"/>
      <c r="CC8" s="419"/>
      <c r="CD8" s="457" t="s">
        <v>112</v>
      </c>
      <c r="CE8" s="377"/>
      <c r="CF8" s="377"/>
      <c r="CG8" s="377"/>
      <c r="CH8" s="377"/>
      <c r="CI8" s="377"/>
      <c r="CJ8" s="377"/>
      <c r="CK8" s="377"/>
      <c r="CL8" s="377"/>
      <c r="CM8" s="377"/>
      <c r="CN8" s="377"/>
      <c r="CO8" s="377"/>
      <c r="CP8" s="377"/>
      <c r="CQ8" s="377"/>
      <c r="CR8" s="377"/>
      <c r="CS8" s="458"/>
      <c r="CT8" s="520">
        <v>0.45</v>
      </c>
      <c r="CU8" s="521"/>
      <c r="CV8" s="521"/>
      <c r="CW8" s="521"/>
      <c r="CX8" s="521"/>
      <c r="CY8" s="521"/>
      <c r="CZ8" s="521"/>
      <c r="DA8" s="522"/>
      <c r="DB8" s="520">
        <v>0.46</v>
      </c>
      <c r="DC8" s="521"/>
      <c r="DD8" s="521"/>
      <c r="DE8" s="521"/>
      <c r="DF8" s="521"/>
      <c r="DG8" s="521"/>
      <c r="DH8" s="521"/>
      <c r="DI8" s="522"/>
    </row>
    <row r="9" spans="1:119" ht="18.75" customHeight="1" thickBot="1" x14ac:dyDescent="0.25">
      <c r="A9" s="178"/>
      <c r="B9" s="549" t="s">
        <v>113</v>
      </c>
      <c r="C9" s="550"/>
      <c r="D9" s="550"/>
      <c r="E9" s="550"/>
      <c r="F9" s="550"/>
      <c r="G9" s="550"/>
      <c r="H9" s="550"/>
      <c r="I9" s="550"/>
      <c r="J9" s="550"/>
      <c r="K9" s="468"/>
      <c r="L9" s="551" t="s">
        <v>114</v>
      </c>
      <c r="M9" s="552"/>
      <c r="N9" s="552"/>
      <c r="O9" s="552"/>
      <c r="P9" s="552"/>
      <c r="Q9" s="553"/>
      <c r="R9" s="554">
        <v>24875</v>
      </c>
      <c r="S9" s="555"/>
      <c r="T9" s="555"/>
      <c r="U9" s="555"/>
      <c r="V9" s="556"/>
      <c r="W9" s="486" t="s">
        <v>115</v>
      </c>
      <c r="X9" s="487"/>
      <c r="Y9" s="487"/>
      <c r="Z9" s="487"/>
      <c r="AA9" s="487"/>
      <c r="AB9" s="487"/>
      <c r="AC9" s="487"/>
      <c r="AD9" s="487"/>
      <c r="AE9" s="487"/>
      <c r="AF9" s="487"/>
      <c r="AG9" s="487"/>
      <c r="AH9" s="487"/>
      <c r="AI9" s="487"/>
      <c r="AJ9" s="487"/>
      <c r="AK9" s="487"/>
      <c r="AL9" s="557"/>
      <c r="AM9" s="474" t="s">
        <v>116</v>
      </c>
      <c r="AN9" s="374"/>
      <c r="AO9" s="374"/>
      <c r="AP9" s="374"/>
      <c r="AQ9" s="374"/>
      <c r="AR9" s="374"/>
      <c r="AS9" s="374"/>
      <c r="AT9" s="375"/>
      <c r="AU9" s="475" t="s">
        <v>110</v>
      </c>
      <c r="AV9" s="476"/>
      <c r="AW9" s="476"/>
      <c r="AX9" s="476"/>
      <c r="AY9" s="431" t="s">
        <v>117</v>
      </c>
      <c r="AZ9" s="432"/>
      <c r="BA9" s="432"/>
      <c r="BB9" s="432"/>
      <c r="BC9" s="432"/>
      <c r="BD9" s="432"/>
      <c r="BE9" s="432"/>
      <c r="BF9" s="432"/>
      <c r="BG9" s="432"/>
      <c r="BH9" s="432"/>
      <c r="BI9" s="432"/>
      <c r="BJ9" s="432"/>
      <c r="BK9" s="432"/>
      <c r="BL9" s="432"/>
      <c r="BM9" s="433"/>
      <c r="BN9" s="417">
        <v>-30827</v>
      </c>
      <c r="BO9" s="418"/>
      <c r="BP9" s="418"/>
      <c r="BQ9" s="418"/>
      <c r="BR9" s="418"/>
      <c r="BS9" s="418"/>
      <c r="BT9" s="418"/>
      <c r="BU9" s="419"/>
      <c r="BV9" s="417">
        <v>23217</v>
      </c>
      <c r="BW9" s="418"/>
      <c r="BX9" s="418"/>
      <c r="BY9" s="418"/>
      <c r="BZ9" s="418"/>
      <c r="CA9" s="418"/>
      <c r="CB9" s="418"/>
      <c r="CC9" s="419"/>
      <c r="CD9" s="457" t="s">
        <v>118</v>
      </c>
      <c r="CE9" s="377"/>
      <c r="CF9" s="377"/>
      <c r="CG9" s="377"/>
      <c r="CH9" s="377"/>
      <c r="CI9" s="377"/>
      <c r="CJ9" s="377"/>
      <c r="CK9" s="377"/>
      <c r="CL9" s="377"/>
      <c r="CM9" s="377"/>
      <c r="CN9" s="377"/>
      <c r="CO9" s="377"/>
      <c r="CP9" s="377"/>
      <c r="CQ9" s="377"/>
      <c r="CR9" s="377"/>
      <c r="CS9" s="458"/>
      <c r="CT9" s="414">
        <v>13.3</v>
      </c>
      <c r="CU9" s="415"/>
      <c r="CV9" s="415"/>
      <c r="CW9" s="415"/>
      <c r="CX9" s="415"/>
      <c r="CY9" s="415"/>
      <c r="CZ9" s="415"/>
      <c r="DA9" s="416"/>
      <c r="DB9" s="414">
        <v>13.9</v>
      </c>
      <c r="DC9" s="415"/>
      <c r="DD9" s="415"/>
      <c r="DE9" s="415"/>
      <c r="DF9" s="415"/>
      <c r="DG9" s="415"/>
      <c r="DH9" s="415"/>
      <c r="DI9" s="416"/>
    </row>
    <row r="10" spans="1:119" ht="18.75" customHeight="1" thickBot="1" x14ac:dyDescent="0.25">
      <c r="A10" s="178"/>
      <c r="B10" s="549"/>
      <c r="C10" s="550"/>
      <c r="D10" s="550"/>
      <c r="E10" s="550"/>
      <c r="F10" s="550"/>
      <c r="G10" s="550"/>
      <c r="H10" s="550"/>
      <c r="I10" s="550"/>
      <c r="J10" s="550"/>
      <c r="K10" s="468"/>
      <c r="L10" s="373" t="s">
        <v>119</v>
      </c>
      <c r="M10" s="374"/>
      <c r="N10" s="374"/>
      <c r="O10" s="374"/>
      <c r="P10" s="374"/>
      <c r="Q10" s="375"/>
      <c r="R10" s="370">
        <v>27047</v>
      </c>
      <c r="S10" s="371"/>
      <c r="T10" s="371"/>
      <c r="U10" s="371"/>
      <c r="V10" s="430"/>
      <c r="W10" s="558"/>
      <c r="X10" s="368"/>
      <c r="Y10" s="368"/>
      <c r="Z10" s="368"/>
      <c r="AA10" s="368"/>
      <c r="AB10" s="368"/>
      <c r="AC10" s="368"/>
      <c r="AD10" s="368"/>
      <c r="AE10" s="368"/>
      <c r="AF10" s="368"/>
      <c r="AG10" s="368"/>
      <c r="AH10" s="368"/>
      <c r="AI10" s="368"/>
      <c r="AJ10" s="368"/>
      <c r="AK10" s="368"/>
      <c r="AL10" s="559"/>
      <c r="AM10" s="474" t="s">
        <v>120</v>
      </c>
      <c r="AN10" s="374"/>
      <c r="AO10" s="374"/>
      <c r="AP10" s="374"/>
      <c r="AQ10" s="374"/>
      <c r="AR10" s="374"/>
      <c r="AS10" s="374"/>
      <c r="AT10" s="375"/>
      <c r="AU10" s="475" t="s">
        <v>121</v>
      </c>
      <c r="AV10" s="476"/>
      <c r="AW10" s="476"/>
      <c r="AX10" s="476"/>
      <c r="AY10" s="431" t="s">
        <v>122</v>
      </c>
      <c r="AZ10" s="432"/>
      <c r="BA10" s="432"/>
      <c r="BB10" s="432"/>
      <c r="BC10" s="432"/>
      <c r="BD10" s="432"/>
      <c r="BE10" s="432"/>
      <c r="BF10" s="432"/>
      <c r="BG10" s="432"/>
      <c r="BH10" s="432"/>
      <c r="BI10" s="432"/>
      <c r="BJ10" s="432"/>
      <c r="BK10" s="432"/>
      <c r="BL10" s="432"/>
      <c r="BM10" s="433"/>
      <c r="BN10" s="417">
        <v>408898</v>
      </c>
      <c r="BO10" s="418"/>
      <c r="BP10" s="418"/>
      <c r="BQ10" s="418"/>
      <c r="BR10" s="418"/>
      <c r="BS10" s="418"/>
      <c r="BT10" s="418"/>
      <c r="BU10" s="419"/>
      <c r="BV10" s="417">
        <v>70293</v>
      </c>
      <c r="BW10" s="418"/>
      <c r="BX10" s="418"/>
      <c r="BY10" s="418"/>
      <c r="BZ10" s="418"/>
      <c r="CA10" s="418"/>
      <c r="CB10" s="418"/>
      <c r="CC10" s="419"/>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49"/>
      <c r="C11" s="550"/>
      <c r="D11" s="550"/>
      <c r="E11" s="550"/>
      <c r="F11" s="550"/>
      <c r="G11" s="550"/>
      <c r="H11" s="550"/>
      <c r="I11" s="550"/>
      <c r="J11" s="550"/>
      <c r="K11" s="468"/>
      <c r="L11" s="378" t="s">
        <v>124</v>
      </c>
      <c r="M11" s="379"/>
      <c r="N11" s="379"/>
      <c r="O11" s="379"/>
      <c r="P11" s="379"/>
      <c r="Q11" s="380"/>
      <c r="R11" s="546" t="s">
        <v>125</v>
      </c>
      <c r="S11" s="547"/>
      <c r="T11" s="547"/>
      <c r="U11" s="547"/>
      <c r="V11" s="548"/>
      <c r="W11" s="558"/>
      <c r="X11" s="368"/>
      <c r="Y11" s="368"/>
      <c r="Z11" s="368"/>
      <c r="AA11" s="368"/>
      <c r="AB11" s="368"/>
      <c r="AC11" s="368"/>
      <c r="AD11" s="368"/>
      <c r="AE11" s="368"/>
      <c r="AF11" s="368"/>
      <c r="AG11" s="368"/>
      <c r="AH11" s="368"/>
      <c r="AI11" s="368"/>
      <c r="AJ11" s="368"/>
      <c r="AK11" s="368"/>
      <c r="AL11" s="559"/>
      <c r="AM11" s="474" t="s">
        <v>126</v>
      </c>
      <c r="AN11" s="374"/>
      <c r="AO11" s="374"/>
      <c r="AP11" s="374"/>
      <c r="AQ11" s="374"/>
      <c r="AR11" s="374"/>
      <c r="AS11" s="374"/>
      <c r="AT11" s="375"/>
      <c r="AU11" s="475" t="s">
        <v>110</v>
      </c>
      <c r="AV11" s="476"/>
      <c r="AW11" s="476"/>
      <c r="AX11" s="476"/>
      <c r="AY11" s="431" t="s">
        <v>127</v>
      </c>
      <c r="AZ11" s="432"/>
      <c r="BA11" s="432"/>
      <c r="BB11" s="432"/>
      <c r="BC11" s="432"/>
      <c r="BD11" s="432"/>
      <c r="BE11" s="432"/>
      <c r="BF11" s="432"/>
      <c r="BG11" s="432"/>
      <c r="BH11" s="432"/>
      <c r="BI11" s="432"/>
      <c r="BJ11" s="432"/>
      <c r="BK11" s="432"/>
      <c r="BL11" s="432"/>
      <c r="BM11" s="433"/>
      <c r="BN11" s="417">
        <v>0</v>
      </c>
      <c r="BO11" s="418"/>
      <c r="BP11" s="418"/>
      <c r="BQ11" s="418"/>
      <c r="BR11" s="418"/>
      <c r="BS11" s="418"/>
      <c r="BT11" s="418"/>
      <c r="BU11" s="419"/>
      <c r="BV11" s="417">
        <v>0</v>
      </c>
      <c r="BW11" s="418"/>
      <c r="BX11" s="418"/>
      <c r="BY11" s="418"/>
      <c r="BZ11" s="418"/>
      <c r="CA11" s="418"/>
      <c r="CB11" s="418"/>
      <c r="CC11" s="419"/>
      <c r="CD11" s="457" t="s">
        <v>128</v>
      </c>
      <c r="CE11" s="377"/>
      <c r="CF11" s="377"/>
      <c r="CG11" s="377"/>
      <c r="CH11" s="377"/>
      <c r="CI11" s="377"/>
      <c r="CJ11" s="377"/>
      <c r="CK11" s="377"/>
      <c r="CL11" s="377"/>
      <c r="CM11" s="377"/>
      <c r="CN11" s="377"/>
      <c r="CO11" s="377"/>
      <c r="CP11" s="377"/>
      <c r="CQ11" s="377"/>
      <c r="CR11" s="377"/>
      <c r="CS11" s="458"/>
      <c r="CT11" s="520" t="s">
        <v>129</v>
      </c>
      <c r="CU11" s="521"/>
      <c r="CV11" s="521"/>
      <c r="CW11" s="521"/>
      <c r="CX11" s="521"/>
      <c r="CY11" s="521"/>
      <c r="CZ11" s="521"/>
      <c r="DA11" s="522"/>
      <c r="DB11" s="520" t="s">
        <v>129</v>
      </c>
      <c r="DC11" s="521"/>
      <c r="DD11" s="521"/>
      <c r="DE11" s="521"/>
      <c r="DF11" s="521"/>
      <c r="DG11" s="521"/>
      <c r="DH11" s="521"/>
      <c r="DI11" s="522"/>
    </row>
    <row r="12" spans="1:119" ht="18.75" customHeight="1" x14ac:dyDescent="0.2">
      <c r="A12" s="178"/>
      <c r="B12" s="523" t="s">
        <v>130</v>
      </c>
      <c r="C12" s="524"/>
      <c r="D12" s="524"/>
      <c r="E12" s="524"/>
      <c r="F12" s="524"/>
      <c r="G12" s="524"/>
      <c r="H12" s="524"/>
      <c r="I12" s="524"/>
      <c r="J12" s="524"/>
      <c r="K12" s="525"/>
      <c r="L12" s="532" t="s">
        <v>131</v>
      </c>
      <c r="M12" s="533"/>
      <c r="N12" s="533"/>
      <c r="O12" s="533"/>
      <c r="P12" s="533"/>
      <c r="Q12" s="534"/>
      <c r="R12" s="535">
        <v>25130</v>
      </c>
      <c r="S12" s="536"/>
      <c r="T12" s="536"/>
      <c r="U12" s="536"/>
      <c r="V12" s="537"/>
      <c r="W12" s="538" t="s">
        <v>1</v>
      </c>
      <c r="X12" s="476"/>
      <c r="Y12" s="476"/>
      <c r="Z12" s="476"/>
      <c r="AA12" s="476"/>
      <c r="AB12" s="539"/>
      <c r="AC12" s="540" t="s">
        <v>132</v>
      </c>
      <c r="AD12" s="541"/>
      <c r="AE12" s="541"/>
      <c r="AF12" s="541"/>
      <c r="AG12" s="542"/>
      <c r="AH12" s="540" t="s">
        <v>133</v>
      </c>
      <c r="AI12" s="541"/>
      <c r="AJ12" s="541"/>
      <c r="AK12" s="541"/>
      <c r="AL12" s="543"/>
      <c r="AM12" s="474" t="s">
        <v>134</v>
      </c>
      <c r="AN12" s="374"/>
      <c r="AO12" s="374"/>
      <c r="AP12" s="374"/>
      <c r="AQ12" s="374"/>
      <c r="AR12" s="374"/>
      <c r="AS12" s="374"/>
      <c r="AT12" s="375"/>
      <c r="AU12" s="475" t="s">
        <v>135</v>
      </c>
      <c r="AV12" s="476"/>
      <c r="AW12" s="476"/>
      <c r="AX12" s="476"/>
      <c r="AY12" s="431" t="s">
        <v>136</v>
      </c>
      <c r="AZ12" s="432"/>
      <c r="BA12" s="432"/>
      <c r="BB12" s="432"/>
      <c r="BC12" s="432"/>
      <c r="BD12" s="432"/>
      <c r="BE12" s="432"/>
      <c r="BF12" s="432"/>
      <c r="BG12" s="432"/>
      <c r="BH12" s="432"/>
      <c r="BI12" s="432"/>
      <c r="BJ12" s="432"/>
      <c r="BK12" s="432"/>
      <c r="BL12" s="432"/>
      <c r="BM12" s="433"/>
      <c r="BN12" s="417">
        <v>0</v>
      </c>
      <c r="BO12" s="418"/>
      <c r="BP12" s="418"/>
      <c r="BQ12" s="418"/>
      <c r="BR12" s="418"/>
      <c r="BS12" s="418"/>
      <c r="BT12" s="418"/>
      <c r="BU12" s="419"/>
      <c r="BV12" s="417">
        <v>0</v>
      </c>
      <c r="BW12" s="418"/>
      <c r="BX12" s="418"/>
      <c r="BY12" s="418"/>
      <c r="BZ12" s="418"/>
      <c r="CA12" s="418"/>
      <c r="CB12" s="418"/>
      <c r="CC12" s="419"/>
      <c r="CD12" s="457" t="s">
        <v>137</v>
      </c>
      <c r="CE12" s="377"/>
      <c r="CF12" s="377"/>
      <c r="CG12" s="377"/>
      <c r="CH12" s="377"/>
      <c r="CI12" s="377"/>
      <c r="CJ12" s="377"/>
      <c r="CK12" s="377"/>
      <c r="CL12" s="377"/>
      <c r="CM12" s="377"/>
      <c r="CN12" s="377"/>
      <c r="CO12" s="377"/>
      <c r="CP12" s="377"/>
      <c r="CQ12" s="377"/>
      <c r="CR12" s="377"/>
      <c r="CS12" s="458"/>
      <c r="CT12" s="520" t="s">
        <v>138</v>
      </c>
      <c r="CU12" s="521"/>
      <c r="CV12" s="521"/>
      <c r="CW12" s="521"/>
      <c r="CX12" s="521"/>
      <c r="CY12" s="521"/>
      <c r="CZ12" s="521"/>
      <c r="DA12" s="522"/>
      <c r="DB12" s="520" t="s">
        <v>138</v>
      </c>
      <c r="DC12" s="521"/>
      <c r="DD12" s="521"/>
      <c r="DE12" s="521"/>
      <c r="DF12" s="521"/>
      <c r="DG12" s="521"/>
      <c r="DH12" s="521"/>
      <c r="DI12" s="522"/>
    </row>
    <row r="13" spans="1:119" ht="18.75" customHeight="1" x14ac:dyDescent="0.2">
      <c r="A13" s="178"/>
      <c r="B13" s="526"/>
      <c r="C13" s="527"/>
      <c r="D13" s="527"/>
      <c r="E13" s="527"/>
      <c r="F13" s="527"/>
      <c r="G13" s="527"/>
      <c r="H13" s="527"/>
      <c r="I13" s="527"/>
      <c r="J13" s="527"/>
      <c r="K13" s="528"/>
      <c r="L13" s="187"/>
      <c r="M13" s="501" t="s">
        <v>139</v>
      </c>
      <c r="N13" s="502"/>
      <c r="O13" s="502"/>
      <c r="P13" s="502"/>
      <c r="Q13" s="503"/>
      <c r="R13" s="504">
        <v>24866</v>
      </c>
      <c r="S13" s="505"/>
      <c r="T13" s="505"/>
      <c r="U13" s="505"/>
      <c r="V13" s="506"/>
      <c r="W13" s="507" t="s">
        <v>140</v>
      </c>
      <c r="X13" s="403"/>
      <c r="Y13" s="403"/>
      <c r="Z13" s="403"/>
      <c r="AA13" s="403"/>
      <c r="AB13" s="404"/>
      <c r="AC13" s="370">
        <v>1219</v>
      </c>
      <c r="AD13" s="371"/>
      <c r="AE13" s="371"/>
      <c r="AF13" s="371"/>
      <c r="AG13" s="372"/>
      <c r="AH13" s="370">
        <v>1562</v>
      </c>
      <c r="AI13" s="371"/>
      <c r="AJ13" s="371"/>
      <c r="AK13" s="371"/>
      <c r="AL13" s="430"/>
      <c r="AM13" s="474" t="s">
        <v>141</v>
      </c>
      <c r="AN13" s="374"/>
      <c r="AO13" s="374"/>
      <c r="AP13" s="374"/>
      <c r="AQ13" s="374"/>
      <c r="AR13" s="374"/>
      <c r="AS13" s="374"/>
      <c r="AT13" s="375"/>
      <c r="AU13" s="475" t="s">
        <v>142</v>
      </c>
      <c r="AV13" s="476"/>
      <c r="AW13" s="476"/>
      <c r="AX13" s="476"/>
      <c r="AY13" s="431" t="s">
        <v>143</v>
      </c>
      <c r="AZ13" s="432"/>
      <c r="BA13" s="432"/>
      <c r="BB13" s="432"/>
      <c r="BC13" s="432"/>
      <c r="BD13" s="432"/>
      <c r="BE13" s="432"/>
      <c r="BF13" s="432"/>
      <c r="BG13" s="432"/>
      <c r="BH13" s="432"/>
      <c r="BI13" s="432"/>
      <c r="BJ13" s="432"/>
      <c r="BK13" s="432"/>
      <c r="BL13" s="432"/>
      <c r="BM13" s="433"/>
      <c r="BN13" s="417">
        <v>378071</v>
      </c>
      <c r="BO13" s="418"/>
      <c r="BP13" s="418"/>
      <c r="BQ13" s="418"/>
      <c r="BR13" s="418"/>
      <c r="BS13" s="418"/>
      <c r="BT13" s="418"/>
      <c r="BU13" s="419"/>
      <c r="BV13" s="417">
        <v>93510</v>
      </c>
      <c r="BW13" s="418"/>
      <c r="BX13" s="418"/>
      <c r="BY13" s="418"/>
      <c r="BZ13" s="418"/>
      <c r="CA13" s="418"/>
      <c r="CB13" s="418"/>
      <c r="CC13" s="419"/>
      <c r="CD13" s="457" t="s">
        <v>144</v>
      </c>
      <c r="CE13" s="377"/>
      <c r="CF13" s="377"/>
      <c r="CG13" s="377"/>
      <c r="CH13" s="377"/>
      <c r="CI13" s="377"/>
      <c r="CJ13" s="377"/>
      <c r="CK13" s="377"/>
      <c r="CL13" s="377"/>
      <c r="CM13" s="377"/>
      <c r="CN13" s="377"/>
      <c r="CO13" s="377"/>
      <c r="CP13" s="377"/>
      <c r="CQ13" s="377"/>
      <c r="CR13" s="377"/>
      <c r="CS13" s="458"/>
      <c r="CT13" s="414">
        <v>6.4</v>
      </c>
      <c r="CU13" s="415"/>
      <c r="CV13" s="415"/>
      <c r="CW13" s="415"/>
      <c r="CX13" s="415"/>
      <c r="CY13" s="415"/>
      <c r="CZ13" s="415"/>
      <c r="DA13" s="416"/>
      <c r="DB13" s="414">
        <v>6.4</v>
      </c>
      <c r="DC13" s="415"/>
      <c r="DD13" s="415"/>
      <c r="DE13" s="415"/>
      <c r="DF13" s="415"/>
      <c r="DG13" s="415"/>
      <c r="DH13" s="415"/>
      <c r="DI13" s="416"/>
    </row>
    <row r="14" spans="1:119" ht="18.75" customHeight="1" thickBot="1" x14ac:dyDescent="0.25">
      <c r="A14" s="178"/>
      <c r="B14" s="526"/>
      <c r="C14" s="527"/>
      <c r="D14" s="527"/>
      <c r="E14" s="527"/>
      <c r="F14" s="527"/>
      <c r="G14" s="527"/>
      <c r="H14" s="527"/>
      <c r="I14" s="527"/>
      <c r="J14" s="527"/>
      <c r="K14" s="528"/>
      <c r="L14" s="491" t="s">
        <v>145</v>
      </c>
      <c r="M14" s="544"/>
      <c r="N14" s="544"/>
      <c r="O14" s="544"/>
      <c r="P14" s="544"/>
      <c r="Q14" s="545"/>
      <c r="R14" s="504">
        <v>25567</v>
      </c>
      <c r="S14" s="505"/>
      <c r="T14" s="505"/>
      <c r="U14" s="505"/>
      <c r="V14" s="506"/>
      <c r="W14" s="508"/>
      <c r="X14" s="406"/>
      <c r="Y14" s="406"/>
      <c r="Z14" s="406"/>
      <c r="AA14" s="406"/>
      <c r="AB14" s="407"/>
      <c r="AC14" s="497">
        <v>9.9</v>
      </c>
      <c r="AD14" s="498"/>
      <c r="AE14" s="498"/>
      <c r="AF14" s="498"/>
      <c r="AG14" s="499"/>
      <c r="AH14" s="497">
        <v>11.7</v>
      </c>
      <c r="AI14" s="498"/>
      <c r="AJ14" s="498"/>
      <c r="AK14" s="498"/>
      <c r="AL14" s="500"/>
      <c r="AM14" s="474"/>
      <c r="AN14" s="374"/>
      <c r="AO14" s="374"/>
      <c r="AP14" s="374"/>
      <c r="AQ14" s="374"/>
      <c r="AR14" s="374"/>
      <c r="AS14" s="374"/>
      <c r="AT14" s="375"/>
      <c r="AU14" s="475"/>
      <c r="AV14" s="476"/>
      <c r="AW14" s="476"/>
      <c r="AX14" s="476"/>
      <c r="AY14" s="431"/>
      <c r="AZ14" s="432"/>
      <c r="BA14" s="432"/>
      <c r="BB14" s="432"/>
      <c r="BC14" s="432"/>
      <c r="BD14" s="432"/>
      <c r="BE14" s="432"/>
      <c r="BF14" s="432"/>
      <c r="BG14" s="432"/>
      <c r="BH14" s="432"/>
      <c r="BI14" s="432"/>
      <c r="BJ14" s="432"/>
      <c r="BK14" s="432"/>
      <c r="BL14" s="432"/>
      <c r="BM14" s="433"/>
      <c r="BN14" s="417"/>
      <c r="BO14" s="418"/>
      <c r="BP14" s="418"/>
      <c r="BQ14" s="418"/>
      <c r="BR14" s="418"/>
      <c r="BS14" s="418"/>
      <c r="BT14" s="418"/>
      <c r="BU14" s="419"/>
      <c r="BV14" s="417"/>
      <c r="BW14" s="418"/>
      <c r="BX14" s="418"/>
      <c r="BY14" s="418"/>
      <c r="BZ14" s="418"/>
      <c r="CA14" s="418"/>
      <c r="CB14" s="418"/>
      <c r="CC14" s="419"/>
      <c r="CD14" s="454" t="s">
        <v>146</v>
      </c>
      <c r="CE14" s="455"/>
      <c r="CF14" s="455"/>
      <c r="CG14" s="455"/>
      <c r="CH14" s="455"/>
      <c r="CI14" s="455"/>
      <c r="CJ14" s="455"/>
      <c r="CK14" s="455"/>
      <c r="CL14" s="455"/>
      <c r="CM14" s="455"/>
      <c r="CN14" s="455"/>
      <c r="CO14" s="455"/>
      <c r="CP14" s="455"/>
      <c r="CQ14" s="455"/>
      <c r="CR14" s="455"/>
      <c r="CS14" s="456"/>
      <c r="CT14" s="514" t="s">
        <v>129</v>
      </c>
      <c r="CU14" s="515"/>
      <c r="CV14" s="515"/>
      <c r="CW14" s="515"/>
      <c r="CX14" s="515"/>
      <c r="CY14" s="515"/>
      <c r="CZ14" s="515"/>
      <c r="DA14" s="516"/>
      <c r="DB14" s="514" t="s">
        <v>147</v>
      </c>
      <c r="DC14" s="515"/>
      <c r="DD14" s="515"/>
      <c r="DE14" s="515"/>
      <c r="DF14" s="515"/>
      <c r="DG14" s="515"/>
      <c r="DH14" s="515"/>
      <c r="DI14" s="516"/>
    </row>
    <row r="15" spans="1:119" ht="18.75" customHeight="1" x14ac:dyDescent="0.2">
      <c r="A15" s="178"/>
      <c r="B15" s="526"/>
      <c r="C15" s="527"/>
      <c r="D15" s="527"/>
      <c r="E15" s="527"/>
      <c r="F15" s="527"/>
      <c r="G15" s="527"/>
      <c r="H15" s="527"/>
      <c r="I15" s="527"/>
      <c r="J15" s="527"/>
      <c r="K15" s="528"/>
      <c r="L15" s="187"/>
      <c r="M15" s="501" t="s">
        <v>148</v>
      </c>
      <c r="N15" s="502"/>
      <c r="O15" s="502"/>
      <c r="P15" s="502"/>
      <c r="Q15" s="503"/>
      <c r="R15" s="504">
        <v>25306</v>
      </c>
      <c r="S15" s="505"/>
      <c r="T15" s="505"/>
      <c r="U15" s="505"/>
      <c r="V15" s="506"/>
      <c r="W15" s="507" t="s">
        <v>149</v>
      </c>
      <c r="X15" s="403"/>
      <c r="Y15" s="403"/>
      <c r="Z15" s="403"/>
      <c r="AA15" s="403"/>
      <c r="AB15" s="404"/>
      <c r="AC15" s="370">
        <v>4253</v>
      </c>
      <c r="AD15" s="371"/>
      <c r="AE15" s="371"/>
      <c r="AF15" s="371"/>
      <c r="AG15" s="372"/>
      <c r="AH15" s="370">
        <v>4547</v>
      </c>
      <c r="AI15" s="371"/>
      <c r="AJ15" s="371"/>
      <c r="AK15" s="371"/>
      <c r="AL15" s="430"/>
      <c r="AM15" s="474"/>
      <c r="AN15" s="374"/>
      <c r="AO15" s="374"/>
      <c r="AP15" s="374"/>
      <c r="AQ15" s="374"/>
      <c r="AR15" s="374"/>
      <c r="AS15" s="374"/>
      <c r="AT15" s="375"/>
      <c r="AU15" s="475"/>
      <c r="AV15" s="476"/>
      <c r="AW15" s="476"/>
      <c r="AX15" s="476"/>
      <c r="AY15" s="443" t="s">
        <v>150</v>
      </c>
      <c r="AZ15" s="444"/>
      <c r="BA15" s="444"/>
      <c r="BB15" s="444"/>
      <c r="BC15" s="444"/>
      <c r="BD15" s="444"/>
      <c r="BE15" s="444"/>
      <c r="BF15" s="444"/>
      <c r="BG15" s="444"/>
      <c r="BH15" s="444"/>
      <c r="BI15" s="444"/>
      <c r="BJ15" s="444"/>
      <c r="BK15" s="444"/>
      <c r="BL15" s="444"/>
      <c r="BM15" s="445"/>
      <c r="BN15" s="446">
        <v>3173811</v>
      </c>
      <c r="BO15" s="447"/>
      <c r="BP15" s="447"/>
      <c r="BQ15" s="447"/>
      <c r="BR15" s="447"/>
      <c r="BS15" s="447"/>
      <c r="BT15" s="447"/>
      <c r="BU15" s="448"/>
      <c r="BV15" s="446">
        <v>3315270</v>
      </c>
      <c r="BW15" s="447"/>
      <c r="BX15" s="447"/>
      <c r="BY15" s="447"/>
      <c r="BZ15" s="447"/>
      <c r="CA15" s="447"/>
      <c r="CB15" s="447"/>
      <c r="CC15" s="448"/>
      <c r="CD15" s="517" t="s">
        <v>151</v>
      </c>
      <c r="CE15" s="518"/>
      <c r="CF15" s="518"/>
      <c r="CG15" s="518"/>
      <c r="CH15" s="518"/>
      <c r="CI15" s="518"/>
      <c r="CJ15" s="518"/>
      <c r="CK15" s="518"/>
      <c r="CL15" s="518"/>
      <c r="CM15" s="518"/>
      <c r="CN15" s="518"/>
      <c r="CO15" s="518"/>
      <c r="CP15" s="518"/>
      <c r="CQ15" s="518"/>
      <c r="CR15" s="518"/>
      <c r="CS15" s="51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26"/>
      <c r="C16" s="527"/>
      <c r="D16" s="527"/>
      <c r="E16" s="527"/>
      <c r="F16" s="527"/>
      <c r="G16" s="527"/>
      <c r="H16" s="527"/>
      <c r="I16" s="527"/>
      <c r="J16" s="527"/>
      <c r="K16" s="528"/>
      <c r="L16" s="491" t="s">
        <v>152</v>
      </c>
      <c r="M16" s="492"/>
      <c r="N16" s="492"/>
      <c r="O16" s="492"/>
      <c r="P16" s="492"/>
      <c r="Q16" s="493"/>
      <c r="R16" s="494" t="s">
        <v>153</v>
      </c>
      <c r="S16" s="495"/>
      <c r="T16" s="495"/>
      <c r="U16" s="495"/>
      <c r="V16" s="496"/>
      <c r="W16" s="508"/>
      <c r="X16" s="406"/>
      <c r="Y16" s="406"/>
      <c r="Z16" s="406"/>
      <c r="AA16" s="406"/>
      <c r="AB16" s="407"/>
      <c r="AC16" s="497">
        <v>34.5</v>
      </c>
      <c r="AD16" s="498"/>
      <c r="AE16" s="498"/>
      <c r="AF16" s="498"/>
      <c r="AG16" s="499"/>
      <c r="AH16" s="497">
        <v>33.9</v>
      </c>
      <c r="AI16" s="498"/>
      <c r="AJ16" s="498"/>
      <c r="AK16" s="498"/>
      <c r="AL16" s="500"/>
      <c r="AM16" s="474"/>
      <c r="AN16" s="374"/>
      <c r="AO16" s="374"/>
      <c r="AP16" s="374"/>
      <c r="AQ16" s="374"/>
      <c r="AR16" s="374"/>
      <c r="AS16" s="374"/>
      <c r="AT16" s="375"/>
      <c r="AU16" s="475"/>
      <c r="AV16" s="476"/>
      <c r="AW16" s="476"/>
      <c r="AX16" s="476"/>
      <c r="AY16" s="431" t="s">
        <v>154</v>
      </c>
      <c r="AZ16" s="432"/>
      <c r="BA16" s="432"/>
      <c r="BB16" s="432"/>
      <c r="BC16" s="432"/>
      <c r="BD16" s="432"/>
      <c r="BE16" s="432"/>
      <c r="BF16" s="432"/>
      <c r="BG16" s="432"/>
      <c r="BH16" s="432"/>
      <c r="BI16" s="432"/>
      <c r="BJ16" s="432"/>
      <c r="BK16" s="432"/>
      <c r="BL16" s="432"/>
      <c r="BM16" s="433"/>
      <c r="BN16" s="417">
        <v>7418530</v>
      </c>
      <c r="BO16" s="418"/>
      <c r="BP16" s="418"/>
      <c r="BQ16" s="418"/>
      <c r="BR16" s="418"/>
      <c r="BS16" s="418"/>
      <c r="BT16" s="418"/>
      <c r="BU16" s="419"/>
      <c r="BV16" s="417">
        <v>7141054</v>
      </c>
      <c r="BW16" s="418"/>
      <c r="BX16" s="418"/>
      <c r="BY16" s="418"/>
      <c r="BZ16" s="418"/>
      <c r="CA16" s="418"/>
      <c r="CB16" s="418"/>
      <c r="CC16" s="419"/>
      <c r="CD16" s="191"/>
      <c r="CE16" s="449"/>
      <c r="CF16" s="449"/>
      <c r="CG16" s="449"/>
      <c r="CH16" s="449"/>
      <c r="CI16" s="449"/>
      <c r="CJ16" s="449"/>
      <c r="CK16" s="449"/>
      <c r="CL16" s="449"/>
      <c r="CM16" s="449"/>
      <c r="CN16" s="449"/>
      <c r="CO16" s="449"/>
      <c r="CP16" s="449"/>
      <c r="CQ16" s="449"/>
      <c r="CR16" s="449"/>
      <c r="CS16" s="450"/>
      <c r="CT16" s="414"/>
      <c r="CU16" s="415"/>
      <c r="CV16" s="415"/>
      <c r="CW16" s="415"/>
      <c r="CX16" s="415"/>
      <c r="CY16" s="415"/>
      <c r="CZ16" s="415"/>
      <c r="DA16" s="416"/>
      <c r="DB16" s="414"/>
      <c r="DC16" s="415"/>
      <c r="DD16" s="415"/>
      <c r="DE16" s="415"/>
      <c r="DF16" s="415"/>
      <c r="DG16" s="415"/>
      <c r="DH16" s="415"/>
      <c r="DI16" s="416"/>
    </row>
    <row r="17" spans="1:113" ht="18.75" customHeight="1" thickBot="1" x14ac:dyDescent="0.25">
      <c r="A17" s="178"/>
      <c r="B17" s="529"/>
      <c r="C17" s="530"/>
      <c r="D17" s="530"/>
      <c r="E17" s="530"/>
      <c r="F17" s="530"/>
      <c r="G17" s="530"/>
      <c r="H17" s="530"/>
      <c r="I17" s="530"/>
      <c r="J17" s="530"/>
      <c r="K17" s="531"/>
      <c r="L17" s="192"/>
      <c r="M17" s="510" t="s">
        <v>155</v>
      </c>
      <c r="N17" s="511"/>
      <c r="O17" s="511"/>
      <c r="P17" s="511"/>
      <c r="Q17" s="512"/>
      <c r="R17" s="494" t="s">
        <v>153</v>
      </c>
      <c r="S17" s="495"/>
      <c r="T17" s="495"/>
      <c r="U17" s="495"/>
      <c r="V17" s="496"/>
      <c r="W17" s="507" t="s">
        <v>156</v>
      </c>
      <c r="X17" s="403"/>
      <c r="Y17" s="403"/>
      <c r="Z17" s="403"/>
      <c r="AA17" s="403"/>
      <c r="AB17" s="404"/>
      <c r="AC17" s="370">
        <v>6860</v>
      </c>
      <c r="AD17" s="371"/>
      <c r="AE17" s="371"/>
      <c r="AF17" s="371"/>
      <c r="AG17" s="372"/>
      <c r="AH17" s="370">
        <v>7286</v>
      </c>
      <c r="AI17" s="371"/>
      <c r="AJ17" s="371"/>
      <c r="AK17" s="371"/>
      <c r="AL17" s="430"/>
      <c r="AM17" s="474"/>
      <c r="AN17" s="374"/>
      <c r="AO17" s="374"/>
      <c r="AP17" s="374"/>
      <c r="AQ17" s="374"/>
      <c r="AR17" s="374"/>
      <c r="AS17" s="374"/>
      <c r="AT17" s="375"/>
      <c r="AU17" s="475"/>
      <c r="AV17" s="476"/>
      <c r="AW17" s="476"/>
      <c r="AX17" s="476"/>
      <c r="AY17" s="431" t="s">
        <v>157</v>
      </c>
      <c r="AZ17" s="432"/>
      <c r="BA17" s="432"/>
      <c r="BB17" s="432"/>
      <c r="BC17" s="432"/>
      <c r="BD17" s="432"/>
      <c r="BE17" s="432"/>
      <c r="BF17" s="432"/>
      <c r="BG17" s="432"/>
      <c r="BH17" s="432"/>
      <c r="BI17" s="432"/>
      <c r="BJ17" s="432"/>
      <c r="BK17" s="432"/>
      <c r="BL17" s="432"/>
      <c r="BM17" s="433"/>
      <c r="BN17" s="417">
        <v>3985381</v>
      </c>
      <c r="BO17" s="418"/>
      <c r="BP17" s="418"/>
      <c r="BQ17" s="418"/>
      <c r="BR17" s="418"/>
      <c r="BS17" s="418"/>
      <c r="BT17" s="418"/>
      <c r="BU17" s="419"/>
      <c r="BV17" s="417">
        <v>4181305</v>
      </c>
      <c r="BW17" s="418"/>
      <c r="BX17" s="418"/>
      <c r="BY17" s="418"/>
      <c r="BZ17" s="418"/>
      <c r="CA17" s="418"/>
      <c r="CB17" s="418"/>
      <c r="CC17" s="419"/>
      <c r="CD17" s="191"/>
      <c r="CE17" s="449"/>
      <c r="CF17" s="449"/>
      <c r="CG17" s="449"/>
      <c r="CH17" s="449"/>
      <c r="CI17" s="449"/>
      <c r="CJ17" s="449"/>
      <c r="CK17" s="449"/>
      <c r="CL17" s="449"/>
      <c r="CM17" s="449"/>
      <c r="CN17" s="449"/>
      <c r="CO17" s="449"/>
      <c r="CP17" s="449"/>
      <c r="CQ17" s="449"/>
      <c r="CR17" s="449"/>
      <c r="CS17" s="450"/>
      <c r="CT17" s="414"/>
      <c r="CU17" s="415"/>
      <c r="CV17" s="415"/>
      <c r="CW17" s="415"/>
      <c r="CX17" s="415"/>
      <c r="CY17" s="415"/>
      <c r="CZ17" s="415"/>
      <c r="DA17" s="416"/>
      <c r="DB17" s="414"/>
      <c r="DC17" s="415"/>
      <c r="DD17" s="415"/>
      <c r="DE17" s="415"/>
      <c r="DF17" s="415"/>
      <c r="DG17" s="415"/>
      <c r="DH17" s="415"/>
      <c r="DI17" s="416"/>
    </row>
    <row r="18" spans="1:113" ht="18.75" customHeight="1" thickBot="1" x14ac:dyDescent="0.25">
      <c r="A18" s="178"/>
      <c r="B18" s="467" t="s">
        <v>158</v>
      </c>
      <c r="C18" s="468"/>
      <c r="D18" s="468"/>
      <c r="E18" s="469"/>
      <c r="F18" s="469"/>
      <c r="G18" s="469"/>
      <c r="H18" s="469"/>
      <c r="I18" s="469"/>
      <c r="J18" s="469"/>
      <c r="K18" s="469"/>
      <c r="L18" s="470">
        <v>174.35</v>
      </c>
      <c r="M18" s="470"/>
      <c r="N18" s="470"/>
      <c r="O18" s="470"/>
      <c r="P18" s="470"/>
      <c r="Q18" s="470"/>
      <c r="R18" s="471"/>
      <c r="S18" s="471"/>
      <c r="T18" s="471"/>
      <c r="U18" s="471"/>
      <c r="V18" s="472"/>
      <c r="W18" s="488"/>
      <c r="X18" s="489"/>
      <c r="Y18" s="489"/>
      <c r="Z18" s="489"/>
      <c r="AA18" s="489"/>
      <c r="AB18" s="513"/>
      <c r="AC18" s="387">
        <v>55.6</v>
      </c>
      <c r="AD18" s="388"/>
      <c r="AE18" s="388"/>
      <c r="AF18" s="388"/>
      <c r="AG18" s="473"/>
      <c r="AH18" s="387">
        <v>54.4</v>
      </c>
      <c r="AI18" s="388"/>
      <c r="AJ18" s="388"/>
      <c r="AK18" s="388"/>
      <c r="AL18" s="389"/>
      <c r="AM18" s="474"/>
      <c r="AN18" s="374"/>
      <c r="AO18" s="374"/>
      <c r="AP18" s="374"/>
      <c r="AQ18" s="374"/>
      <c r="AR18" s="374"/>
      <c r="AS18" s="374"/>
      <c r="AT18" s="375"/>
      <c r="AU18" s="475"/>
      <c r="AV18" s="476"/>
      <c r="AW18" s="476"/>
      <c r="AX18" s="476"/>
      <c r="AY18" s="431" t="s">
        <v>159</v>
      </c>
      <c r="AZ18" s="432"/>
      <c r="BA18" s="432"/>
      <c r="BB18" s="432"/>
      <c r="BC18" s="432"/>
      <c r="BD18" s="432"/>
      <c r="BE18" s="432"/>
      <c r="BF18" s="432"/>
      <c r="BG18" s="432"/>
      <c r="BH18" s="432"/>
      <c r="BI18" s="432"/>
      <c r="BJ18" s="432"/>
      <c r="BK18" s="432"/>
      <c r="BL18" s="432"/>
      <c r="BM18" s="433"/>
      <c r="BN18" s="417">
        <v>7372538</v>
      </c>
      <c r="BO18" s="418"/>
      <c r="BP18" s="418"/>
      <c r="BQ18" s="418"/>
      <c r="BR18" s="418"/>
      <c r="BS18" s="418"/>
      <c r="BT18" s="418"/>
      <c r="BU18" s="419"/>
      <c r="BV18" s="417">
        <v>7367483</v>
      </c>
      <c r="BW18" s="418"/>
      <c r="BX18" s="418"/>
      <c r="BY18" s="418"/>
      <c r="BZ18" s="418"/>
      <c r="CA18" s="418"/>
      <c r="CB18" s="418"/>
      <c r="CC18" s="419"/>
      <c r="CD18" s="191"/>
      <c r="CE18" s="449"/>
      <c r="CF18" s="449"/>
      <c r="CG18" s="449"/>
      <c r="CH18" s="449"/>
      <c r="CI18" s="449"/>
      <c r="CJ18" s="449"/>
      <c r="CK18" s="449"/>
      <c r="CL18" s="449"/>
      <c r="CM18" s="449"/>
      <c r="CN18" s="449"/>
      <c r="CO18" s="449"/>
      <c r="CP18" s="449"/>
      <c r="CQ18" s="449"/>
      <c r="CR18" s="449"/>
      <c r="CS18" s="450"/>
      <c r="CT18" s="414"/>
      <c r="CU18" s="415"/>
      <c r="CV18" s="415"/>
      <c r="CW18" s="415"/>
      <c r="CX18" s="415"/>
      <c r="CY18" s="415"/>
      <c r="CZ18" s="415"/>
      <c r="DA18" s="416"/>
      <c r="DB18" s="414"/>
      <c r="DC18" s="415"/>
      <c r="DD18" s="415"/>
      <c r="DE18" s="415"/>
      <c r="DF18" s="415"/>
      <c r="DG18" s="415"/>
      <c r="DH18" s="415"/>
      <c r="DI18" s="416"/>
    </row>
    <row r="19" spans="1:113" ht="18.75" customHeight="1" thickBot="1" x14ac:dyDescent="0.25">
      <c r="A19" s="178"/>
      <c r="B19" s="467" t="s">
        <v>160</v>
      </c>
      <c r="C19" s="468"/>
      <c r="D19" s="468"/>
      <c r="E19" s="469"/>
      <c r="F19" s="469"/>
      <c r="G19" s="469"/>
      <c r="H19" s="469"/>
      <c r="I19" s="469"/>
      <c r="J19" s="469"/>
      <c r="K19" s="469"/>
      <c r="L19" s="477">
        <v>143</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509"/>
      <c r="AM19" s="474"/>
      <c r="AN19" s="374"/>
      <c r="AO19" s="374"/>
      <c r="AP19" s="374"/>
      <c r="AQ19" s="374"/>
      <c r="AR19" s="374"/>
      <c r="AS19" s="374"/>
      <c r="AT19" s="375"/>
      <c r="AU19" s="475"/>
      <c r="AV19" s="476"/>
      <c r="AW19" s="476"/>
      <c r="AX19" s="476"/>
      <c r="AY19" s="431" t="s">
        <v>161</v>
      </c>
      <c r="AZ19" s="432"/>
      <c r="BA19" s="432"/>
      <c r="BB19" s="432"/>
      <c r="BC19" s="432"/>
      <c r="BD19" s="432"/>
      <c r="BE19" s="432"/>
      <c r="BF19" s="432"/>
      <c r="BG19" s="432"/>
      <c r="BH19" s="432"/>
      <c r="BI19" s="432"/>
      <c r="BJ19" s="432"/>
      <c r="BK19" s="432"/>
      <c r="BL19" s="432"/>
      <c r="BM19" s="433"/>
      <c r="BN19" s="417">
        <v>10084909</v>
      </c>
      <c r="BO19" s="418"/>
      <c r="BP19" s="418"/>
      <c r="BQ19" s="418"/>
      <c r="BR19" s="418"/>
      <c r="BS19" s="418"/>
      <c r="BT19" s="418"/>
      <c r="BU19" s="419"/>
      <c r="BV19" s="417">
        <v>9557962</v>
      </c>
      <c r="BW19" s="418"/>
      <c r="BX19" s="418"/>
      <c r="BY19" s="418"/>
      <c r="BZ19" s="418"/>
      <c r="CA19" s="418"/>
      <c r="CB19" s="418"/>
      <c r="CC19" s="419"/>
      <c r="CD19" s="191"/>
      <c r="CE19" s="449"/>
      <c r="CF19" s="449"/>
      <c r="CG19" s="449"/>
      <c r="CH19" s="449"/>
      <c r="CI19" s="449"/>
      <c r="CJ19" s="449"/>
      <c r="CK19" s="449"/>
      <c r="CL19" s="449"/>
      <c r="CM19" s="449"/>
      <c r="CN19" s="449"/>
      <c r="CO19" s="449"/>
      <c r="CP19" s="449"/>
      <c r="CQ19" s="449"/>
      <c r="CR19" s="449"/>
      <c r="CS19" s="450"/>
      <c r="CT19" s="414"/>
      <c r="CU19" s="415"/>
      <c r="CV19" s="415"/>
      <c r="CW19" s="415"/>
      <c r="CX19" s="415"/>
      <c r="CY19" s="415"/>
      <c r="CZ19" s="415"/>
      <c r="DA19" s="416"/>
      <c r="DB19" s="414"/>
      <c r="DC19" s="415"/>
      <c r="DD19" s="415"/>
      <c r="DE19" s="415"/>
      <c r="DF19" s="415"/>
      <c r="DG19" s="415"/>
      <c r="DH19" s="415"/>
      <c r="DI19" s="416"/>
    </row>
    <row r="20" spans="1:113" ht="18.75" customHeight="1" thickBot="1" x14ac:dyDescent="0.25">
      <c r="A20" s="178"/>
      <c r="B20" s="467" t="s">
        <v>162</v>
      </c>
      <c r="C20" s="468"/>
      <c r="D20" s="468"/>
      <c r="E20" s="469"/>
      <c r="F20" s="469"/>
      <c r="G20" s="469"/>
      <c r="H20" s="469"/>
      <c r="I20" s="469"/>
      <c r="J20" s="469"/>
      <c r="K20" s="469"/>
      <c r="L20" s="477">
        <v>9186</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379"/>
      <c r="AO20" s="379"/>
      <c r="AP20" s="379"/>
      <c r="AQ20" s="379"/>
      <c r="AR20" s="379"/>
      <c r="AS20" s="379"/>
      <c r="AT20" s="380"/>
      <c r="AU20" s="483"/>
      <c r="AV20" s="484"/>
      <c r="AW20" s="484"/>
      <c r="AX20" s="485"/>
      <c r="AY20" s="431"/>
      <c r="AZ20" s="432"/>
      <c r="BA20" s="432"/>
      <c r="BB20" s="432"/>
      <c r="BC20" s="432"/>
      <c r="BD20" s="432"/>
      <c r="BE20" s="432"/>
      <c r="BF20" s="432"/>
      <c r="BG20" s="432"/>
      <c r="BH20" s="432"/>
      <c r="BI20" s="432"/>
      <c r="BJ20" s="432"/>
      <c r="BK20" s="432"/>
      <c r="BL20" s="432"/>
      <c r="BM20" s="433"/>
      <c r="BN20" s="417"/>
      <c r="BO20" s="418"/>
      <c r="BP20" s="418"/>
      <c r="BQ20" s="418"/>
      <c r="BR20" s="418"/>
      <c r="BS20" s="418"/>
      <c r="BT20" s="418"/>
      <c r="BU20" s="419"/>
      <c r="BV20" s="417"/>
      <c r="BW20" s="418"/>
      <c r="BX20" s="418"/>
      <c r="BY20" s="418"/>
      <c r="BZ20" s="418"/>
      <c r="CA20" s="418"/>
      <c r="CB20" s="418"/>
      <c r="CC20" s="419"/>
      <c r="CD20" s="191"/>
      <c r="CE20" s="449"/>
      <c r="CF20" s="449"/>
      <c r="CG20" s="449"/>
      <c r="CH20" s="449"/>
      <c r="CI20" s="449"/>
      <c r="CJ20" s="449"/>
      <c r="CK20" s="449"/>
      <c r="CL20" s="449"/>
      <c r="CM20" s="449"/>
      <c r="CN20" s="449"/>
      <c r="CO20" s="449"/>
      <c r="CP20" s="449"/>
      <c r="CQ20" s="449"/>
      <c r="CR20" s="449"/>
      <c r="CS20" s="450"/>
      <c r="CT20" s="414"/>
      <c r="CU20" s="415"/>
      <c r="CV20" s="415"/>
      <c r="CW20" s="415"/>
      <c r="CX20" s="415"/>
      <c r="CY20" s="415"/>
      <c r="CZ20" s="415"/>
      <c r="DA20" s="416"/>
      <c r="DB20" s="414"/>
      <c r="DC20" s="415"/>
      <c r="DD20" s="415"/>
      <c r="DE20" s="415"/>
      <c r="DF20" s="415"/>
      <c r="DG20" s="415"/>
      <c r="DH20" s="415"/>
      <c r="DI20" s="416"/>
    </row>
    <row r="21" spans="1:113" ht="18.75" customHeight="1" thickBot="1" x14ac:dyDescent="0.25">
      <c r="A21" s="178"/>
      <c r="B21" s="464" t="s">
        <v>163</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90"/>
      <c r="AZ21" s="391"/>
      <c r="BA21" s="391"/>
      <c r="BB21" s="391"/>
      <c r="BC21" s="391"/>
      <c r="BD21" s="391"/>
      <c r="BE21" s="391"/>
      <c r="BF21" s="391"/>
      <c r="BG21" s="391"/>
      <c r="BH21" s="391"/>
      <c r="BI21" s="391"/>
      <c r="BJ21" s="391"/>
      <c r="BK21" s="391"/>
      <c r="BL21" s="391"/>
      <c r="BM21" s="392"/>
      <c r="BN21" s="451"/>
      <c r="BO21" s="452"/>
      <c r="BP21" s="452"/>
      <c r="BQ21" s="452"/>
      <c r="BR21" s="452"/>
      <c r="BS21" s="452"/>
      <c r="BT21" s="452"/>
      <c r="BU21" s="453"/>
      <c r="BV21" s="451"/>
      <c r="BW21" s="452"/>
      <c r="BX21" s="452"/>
      <c r="BY21" s="452"/>
      <c r="BZ21" s="452"/>
      <c r="CA21" s="452"/>
      <c r="CB21" s="452"/>
      <c r="CC21" s="453"/>
      <c r="CD21" s="191"/>
      <c r="CE21" s="449"/>
      <c r="CF21" s="449"/>
      <c r="CG21" s="449"/>
      <c r="CH21" s="449"/>
      <c r="CI21" s="449"/>
      <c r="CJ21" s="449"/>
      <c r="CK21" s="449"/>
      <c r="CL21" s="449"/>
      <c r="CM21" s="449"/>
      <c r="CN21" s="449"/>
      <c r="CO21" s="449"/>
      <c r="CP21" s="449"/>
      <c r="CQ21" s="449"/>
      <c r="CR21" s="449"/>
      <c r="CS21" s="450"/>
      <c r="CT21" s="414"/>
      <c r="CU21" s="415"/>
      <c r="CV21" s="415"/>
      <c r="CW21" s="415"/>
      <c r="CX21" s="415"/>
      <c r="CY21" s="415"/>
      <c r="CZ21" s="415"/>
      <c r="DA21" s="416"/>
      <c r="DB21" s="414"/>
      <c r="DC21" s="415"/>
      <c r="DD21" s="415"/>
      <c r="DE21" s="415"/>
      <c r="DF21" s="415"/>
      <c r="DG21" s="415"/>
      <c r="DH21" s="415"/>
      <c r="DI21" s="416"/>
    </row>
    <row r="22" spans="1:113" ht="18.75" customHeight="1" x14ac:dyDescent="0.2">
      <c r="A22" s="178"/>
      <c r="B22" s="393" t="s">
        <v>164</v>
      </c>
      <c r="C22" s="394"/>
      <c r="D22" s="395"/>
      <c r="E22" s="402" t="s">
        <v>1</v>
      </c>
      <c r="F22" s="403"/>
      <c r="G22" s="403"/>
      <c r="H22" s="403"/>
      <c r="I22" s="403"/>
      <c r="J22" s="403"/>
      <c r="K22" s="404"/>
      <c r="L22" s="402" t="s">
        <v>165</v>
      </c>
      <c r="M22" s="403"/>
      <c r="N22" s="403"/>
      <c r="O22" s="403"/>
      <c r="P22" s="404"/>
      <c r="Q22" s="408" t="s">
        <v>166</v>
      </c>
      <c r="R22" s="409"/>
      <c r="S22" s="409"/>
      <c r="T22" s="409"/>
      <c r="U22" s="409"/>
      <c r="V22" s="410"/>
      <c r="W22" s="459" t="s">
        <v>167</v>
      </c>
      <c r="X22" s="394"/>
      <c r="Y22" s="395"/>
      <c r="Z22" s="402" t="s">
        <v>1</v>
      </c>
      <c r="AA22" s="403"/>
      <c r="AB22" s="403"/>
      <c r="AC22" s="403"/>
      <c r="AD22" s="403"/>
      <c r="AE22" s="403"/>
      <c r="AF22" s="403"/>
      <c r="AG22" s="404"/>
      <c r="AH22" s="420" t="s">
        <v>168</v>
      </c>
      <c r="AI22" s="403"/>
      <c r="AJ22" s="403"/>
      <c r="AK22" s="403"/>
      <c r="AL22" s="404"/>
      <c r="AM22" s="420" t="s">
        <v>169</v>
      </c>
      <c r="AN22" s="421"/>
      <c r="AO22" s="421"/>
      <c r="AP22" s="421"/>
      <c r="AQ22" s="421"/>
      <c r="AR22" s="422"/>
      <c r="AS22" s="408" t="s">
        <v>166</v>
      </c>
      <c r="AT22" s="409"/>
      <c r="AU22" s="409"/>
      <c r="AV22" s="409"/>
      <c r="AW22" s="409"/>
      <c r="AX22" s="426"/>
      <c r="AY22" s="443" t="s">
        <v>170</v>
      </c>
      <c r="AZ22" s="444"/>
      <c r="BA22" s="444"/>
      <c r="BB22" s="444"/>
      <c r="BC22" s="444"/>
      <c r="BD22" s="444"/>
      <c r="BE22" s="444"/>
      <c r="BF22" s="444"/>
      <c r="BG22" s="444"/>
      <c r="BH22" s="444"/>
      <c r="BI22" s="444"/>
      <c r="BJ22" s="444"/>
      <c r="BK22" s="444"/>
      <c r="BL22" s="444"/>
      <c r="BM22" s="445"/>
      <c r="BN22" s="446">
        <v>9813714</v>
      </c>
      <c r="BO22" s="447"/>
      <c r="BP22" s="447"/>
      <c r="BQ22" s="447"/>
      <c r="BR22" s="447"/>
      <c r="BS22" s="447"/>
      <c r="BT22" s="447"/>
      <c r="BU22" s="448"/>
      <c r="BV22" s="446">
        <v>10551436</v>
      </c>
      <c r="BW22" s="447"/>
      <c r="BX22" s="447"/>
      <c r="BY22" s="447"/>
      <c r="BZ22" s="447"/>
      <c r="CA22" s="447"/>
      <c r="CB22" s="447"/>
      <c r="CC22" s="448"/>
      <c r="CD22" s="191"/>
      <c r="CE22" s="449"/>
      <c r="CF22" s="449"/>
      <c r="CG22" s="449"/>
      <c r="CH22" s="449"/>
      <c r="CI22" s="449"/>
      <c r="CJ22" s="449"/>
      <c r="CK22" s="449"/>
      <c r="CL22" s="449"/>
      <c r="CM22" s="449"/>
      <c r="CN22" s="449"/>
      <c r="CO22" s="449"/>
      <c r="CP22" s="449"/>
      <c r="CQ22" s="449"/>
      <c r="CR22" s="449"/>
      <c r="CS22" s="450"/>
      <c r="CT22" s="414"/>
      <c r="CU22" s="415"/>
      <c r="CV22" s="415"/>
      <c r="CW22" s="415"/>
      <c r="CX22" s="415"/>
      <c r="CY22" s="415"/>
      <c r="CZ22" s="415"/>
      <c r="DA22" s="416"/>
      <c r="DB22" s="414"/>
      <c r="DC22" s="415"/>
      <c r="DD22" s="415"/>
      <c r="DE22" s="415"/>
      <c r="DF22" s="415"/>
      <c r="DG22" s="415"/>
      <c r="DH22" s="415"/>
      <c r="DI22" s="416"/>
    </row>
    <row r="23" spans="1:113" ht="18.75" customHeight="1" x14ac:dyDescent="0.2">
      <c r="A23" s="178"/>
      <c r="B23" s="396"/>
      <c r="C23" s="397"/>
      <c r="D23" s="398"/>
      <c r="E23" s="405"/>
      <c r="F23" s="406"/>
      <c r="G23" s="406"/>
      <c r="H23" s="406"/>
      <c r="I23" s="406"/>
      <c r="J23" s="406"/>
      <c r="K23" s="407"/>
      <c r="L23" s="405"/>
      <c r="M23" s="406"/>
      <c r="N23" s="406"/>
      <c r="O23" s="406"/>
      <c r="P23" s="407"/>
      <c r="Q23" s="411"/>
      <c r="R23" s="412"/>
      <c r="S23" s="412"/>
      <c r="T23" s="412"/>
      <c r="U23" s="412"/>
      <c r="V23" s="413"/>
      <c r="W23" s="460"/>
      <c r="X23" s="397"/>
      <c r="Y23" s="398"/>
      <c r="Z23" s="405"/>
      <c r="AA23" s="406"/>
      <c r="AB23" s="406"/>
      <c r="AC23" s="406"/>
      <c r="AD23" s="406"/>
      <c r="AE23" s="406"/>
      <c r="AF23" s="406"/>
      <c r="AG23" s="407"/>
      <c r="AH23" s="405"/>
      <c r="AI23" s="406"/>
      <c r="AJ23" s="406"/>
      <c r="AK23" s="406"/>
      <c r="AL23" s="407"/>
      <c r="AM23" s="423"/>
      <c r="AN23" s="424"/>
      <c r="AO23" s="424"/>
      <c r="AP23" s="424"/>
      <c r="AQ23" s="424"/>
      <c r="AR23" s="425"/>
      <c r="AS23" s="411"/>
      <c r="AT23" s="412"/>
      <c r="AU23" s="412"/>
      <c r="AV23" s="412"/>
      <c r="AW23" s="412"/>
      <c r="AX23" s="427"/>
      <c r="AY23" s="431" t="s">
        <v>171</v>
      </c>
      <c r="AZ23" s="432"/>
      <c r="BA23" s="432"/>
      <c r="BB23" s="432"/>
      <c r="BC23" s="432"/>
      <c r="BD23" s="432"/>
      <c r="BE23" s="432"/>
      <c r="BF23" s="432"/>
      <c r="BG23" s="432"/>
      <c r="BH23" s="432"/>
      <c r="BI23" s="432"/>
      <c r="BJ23" s="432"/>
      <c r="BK23" s="432"/>
      <c r="BL23" s="432"/>
      <c r="BM23" s="433"/>
      <c r="BN23" s="417">
        <v>4664791</v>
      </c>
      <c r="BO23" s="418"/>
      <c r="BP23" s="418"/>
      <c r="BQ23" s="418"/>
      <c r="BR23" s="418"/>
      <c r="BS23" s="418"/>
      <c r="BT23" s="418"/>
      <c r="BU23" s="419"/>
      <c r="BV23" s="417">
        <v>4452369</v>
      </c>
      <c r="BW23" s="418"/>
      <c r="BX23" s="418"/>
      <c r="BY23" s="418"/>
      <c r="BZ23" s="418"/>
      <c r="CA23" s="418"/>
      <c r="CB23" s="418"/>
      <c r="CC23" s="419"/>
      <c r="CD23" s="191"/>
      <c r="CE23" s="449"/>
      <c r="CF23" s="449"/>
      <c r="CG23" s="449"/>
      <c r="CH23" s="449"/>
      <c r="CI23" s="449"/>
      <c r="CJ23" s="449"/>
      <c r="CK23" s="449"/>
      <c r="CL23" s="449"/>
      <c r="CM23" s="449"/>
      <c r="CN23" s="449"/>
      <c r="CO23" s="449"/>
      <c r="CP23" s="449"/>
      <c r="CQ23" s="449"/>
      <c r="CR23" s="449"/>
      <c r="CS23" s="450"/>
      <c r="CT23" s="414"/>
      <c r="CU23" s="415"/>
      <c r="CV23" s="415"/>
      <c r="CW23" s="415"/>
      <c r="CX23" s="415"/>
      <c r="CY23" s="415"/>
      <c r="CZ23" s="415"/>
      <c r="DA23" s="416"/>
      <c r="DB23" s="414"/>
      <c r="DC23" s="415"/>
      <c r="DD23" s="415"/>
      <c r="DE23" s="415"/>
      <c r="DF23" s="415"/>
      <c r="DG23" s="415"/>
      <c r="DH23" s="415"/>
      <c r="DI23" s="416"/>
    </row>
    <row r="24" spans="1:113" ht="18.75" customHeight="1" thickBot="1" x14ac:dyDescent="0.25">
      <c r="A24" s="178"/>
      <c r="B24" s="396"/>
      <c r="C24" s="397"/>
      <c r="D24" s="398"/>
      <c r="E24" s="373" t="s">
        <v>172</v>
      </c>
      <c r="F24" s="374"/>
      <c r="G24" s="374"/>
      <c r="H24" s="374"/>
      <c r="I24" s="374"/>
      <c r="J24" s="374"/>
      <c r="K24" s="375"/>
      <c r="L24" s="370">
        <v>1</v>
      </c>
      <c r="M24" s="371"/>
      <c r="N24" s="371"/>
      <c r="O24" s="371"/>
      <c r="P24" s="372"/>
      <c r="Q24" s="370">
        <v>7500</v>
      </c>
      <c r="R24" s="371"/>
      <c r="S24" s="371"/>
      <c r="T24" s="371"/>
      <c r="U24" s="371"/>
      <c r="V24" s="372"/>
      <c r="W24" s="460"/>
      <c r="X24" s="397"/>
      <c r="Y24" s="398"/>
      <c r="Z24" s="373" t="s">
        <v>173</v>
      </c>
      <c r="AA24" s="374"/>
      <c r="AB24" s="374"/>
      <c r="AC24" s="374"/>
      <c r="AD24" s="374"/>
      <c r="AE24" s="374"/>
      <c r="AF24" s="374"/>
      <c r="AG24" s="375"/>
      <c r="AH24" s="370">
        <v>214</v>
      </c>
      <c r="AI24" s="371"/>
      <c r="AJ24" s="371"/>
      <c r="AK24" s="371"/>
      <c r="AL24" s="372"/>
      <c r="AM24" s="370">
        <v>649062</v>
      </c>
      <c r="AN24" s="371"/>
      <c r="AO24" s="371"/>
      <c r="AP24" s="371"/>
      <c r="AQ24" s="371"/>
      <c r="AR24" s="372"/>
      <c r="AS24" s="370">
        <v>3033</v>
      </c>
      <c r="AT24" s="371"/>
      <c r="AU24" s="371"/>
      <c r="AV24" s="371"/>
      <c r="AW24" s="371"/>
      <c r="AX24" s="430"/>
      <c r="AY24" s="390" t="s">
        <v>174</v>
      </c>
      <c r="AZ24" s="391"/>
      <c r="BA24" s="391"/>
      <c r="BB24" s="391"/>
      <c r="BC24" s="391"/>
      <c r="BD24" s="391"/>
      <c r="BE24" s="391"/>
      <c r="BF24" s="391"/>
      <c r="BG24" s="391"/>
      <c r="BH24" s="391"/>
      <c r="BI24" s="391"/>
      <c r="BJ24" s="391"/>
      <c r="BK24" s="391"/>
      <c r="BL24" s="391"/>
      <c r="BM24" s="392"/>
      <c r="BN24" s="417">
        <v>4850746</v>
      </c>
      <c r="BO24" s="418"/>
      <c r="BP24" s="418"/>
      <c r="BQ24" s="418"/>
      <c r="BR24" s="418"/>
      <c r="BS24" s="418"/>
      <c r="BT24" s="418"/>
      <c r="BU24" s="419"/>
      <c r="BV24" s="417">
        <v>5406879</v>
      </c>
      <c r="BW24" s="418"/>
      <c r="BX24" s="418"/>
      <c r="BY24" s="418"/>
      <c r="BZ24" s="418"/>
      <c r="CA24" s="418"/>
      <c r="CB24" s="418"/>
      <c r="CC24" s="419"/>
      <c r="CD24" s="191"/>
      <c r="CE24" s="449"/>
      <c r="CF24" s="449"/>
      <c r="CG24" s="449"/>
      <c r="CH24" s="449"/>
      <c r="CI24" s="449"/>
      <c r="CJ24" s="449"/>
      <c r="CK24" s="449"/>
      <c r="CL24" s="449"/>
      <c r="CM24" s="449"/>
      <c r="CN24" s="449"/>
      <c r="CO24" s="449"/>
      <c r="CP24" s="449"/>
      <c r="CQ24" s="449"/>
      <c r="CR24" s="449"/>
      <c r="CS24" s="450"/>
      <c r="CT24" s="414"/>
      <c r="CU24" s="415"/>
      <c r="CV24" s="415"/>
      <c r="CW24" s="415"/>
      <c r="CX24" s="415"/>
      <c r="CY24" s="415"/>
      <c r="CZ24" s="415"/>
      <c r="DA24" s="416"/>
      <c r="DB24" s="414"/>
      <c r="DC24" s="415"/>
      <c r="DD24" s="415"/>
      <c r="DE24" s="415"/>
      <c r="DF24" s="415"/>
      <c r="DG24" s="415"/>
      <c r="DH24" s="415"/>
      <c r="DI24" s="416"/>
    </row>
    <row r="25" spans="1:113" ht="18.75" customHeight="1" x14ac:dyDescent="0.2">
      <c r="A25" s="178"/>
      <c r="B25" s="396"/>
      <c r="C25" s="397"/>
      <c r="D25" s="398"/>
      <c r="E25" s="373" t="s">
        <v>175</v>
      </c>
      <c r="F25" s="374"/>
      <c r="G25" s="374"/>
      <c r="H25" s="374"/>
      <c r="I25" s="374"/>
      <c r="J25" s="374"/>
      <c r="K25" s="375"/>
      <c r="L25" s="370">
        <v>1</v>
      </c>
      <c r="M25" s="371"/>
      <c r="N25" s="371"/>
      <c r="O25" s="371"/>
      <c r="P25" s="372"/>
      <c r="Q25" s="370">
        <v>6100</v>
      </c>
      <c r="R25" s="371"/>
      <c r="S25" s="371"/>
      <c r="T25" s="371"/>
      <c r="U25" s="371"/>
      <c r="V25" s="372"/>
      <c r="W25" s="460"/>
      <c r="X25" s="397"/>
      <c r="Y25" s="398"/>
      <c r="Z25" s="373" t="s">
        <v>176</v>
      </c>
      <c r="AA25" s="374"/>
      <c r="AB25" s="374"/>
      <c r="AC25" s="374"/>
      <c r="AD25" s="374"/>
      <c r="AE25" s="374"/>
      <c r="AF25" s="374"/>
      <c r="AG25" s="375"/>
      <c r="AH25" s="370" t="s">
        <v>138</v>
      </c>
      <c r="AI25" s="371"/>
      <c r="AJ25" s="371"/>
      <c r="AK25" s="371"/>
      <c r="AL25" s="372"/>
      <c r="AM25" s="370" t="s">
        <v>138</v>
      </c>
      <c r="AN25" s="371"/>
      <c r="AO25" s="371"/>
      <c r="AP25" s="371"/>
      <c r="AQ25" s="371"/>
      <c r="AR25" s="372"/>
      <c r="AS25" s="370" t="s">
        <v>138</v>
      </c>
      <c r="AT25" s="371"/>
      <c r="AU25" s="371"/>
      <c r="AV25" s="371"/>
      <c r="AW25" s="371"/>
      <c r="AX25" s="430"/>
      <c r="AY25" s="443" t="s">
        <v>177</v>
      </c>
      <c r="AZ25" s="444"/>
      <c r="BA25" s="444"/>
      <c r="BB25" s="444"/>
      <c r="BC25" s="444"/>
      <c r="BD25" s="444"/>
      <c r="BE25" s="444"/>
      <c r="BF25" s="444"/>
      <c r="BG25" s="444"/>
      <c r="BH25" s="444"/>
      <c r="BI25" s="444"/>
      <c r="BJ25" s="444"/>
      <c r="BK25" s="444"/>
      <c r="BL25" s="444"/>
      <c r="BM25" s="445"/>
      <c r="BN25" s="446">
        <v>1309050</v>
      </c>
      <c r="BO25" s="447"/>
      <c r="BP25" s="447"/>
      <c r="BQ25" s="447"/>
      <c r="BR25" s="447"/>
      <c r="BS25" s="447"/>
      <c r="BT25" s="447"/>
      <c r="BU25" s="448"/>
      <c r="BV25" s="446">
        <v>777257</v>
      </c>
      <c r="BW25" s="447"/>
      <c r="BX25" s="447"/>
      <c r="BY25" s="447"/>
      <c r="BZ25" s="447"/>
      <c r="CA25" s="447"/>
      <c r="CB25" s="447"/>
      <c r="CC25" s="448"/>
      <c r="CD25" s="191"/>
      <c r="CE25" s="449"/>
      <c r="CF25" s="449"/>
      <c r="CG25" s="449"/>
      <c r="CH25" s="449"/>
      <c r="CI25" s="449"/>
      <c r="CJ25" s="449"/>
      <c r="CK25" s="449"/>
      <c r="CL25" s="449"/>
      <c r="CM25" s="449"/>
      <c r="CN25" s="449"/>
      <c r="CO25" s="449"/>
      <c r="CP25" s="449"/>
      <c r="CQ25" s="449"/>
      <c r="CR25" s="449"/>
      <c r="CS25" s="450"/>
      <c r="CT25" s="414"/>
      <c r="CU25" s="415"/>
      <c r="CV25" s="415"/>
      <c r="CW25" s="415"/>
      <c r="CX25" s="415"/>
      <c r="CY25" s="415"/>
      <c r="CZ25" s="415"/>
      <c r="DA25" s="416"/>
      <c r="DB25" s="414"/>
      <c r="DC25" s="415"/>
      <c r="DD25" s="415"/>
      <c r="DE25" s="415"/>
      <c r="DF25" s="415"/>
      <c r="DG25" s="415"/>
      <c r="DH25" s="415"/>
      <c r="DI25" s="416"/>
    </row>
    <row r="26" spans="1:113" ht="18.75" customHeight="1" x14ac:dyDescent="0.2">
      <c r="A26" s="178"/>
      <c r="B26" s="396"/>
      <c r="C26" s="397"/>
      <c r="D26" s="398"/>
      <c r="E26" s="373" t="s">
        <v>178</v>
      </c>
      <c r="F26" s="374"/>
      <c r="G26" s="374"/>
      <c r="H26" s="374"/>
      <c r="I26" s="374"/>
      <c r="J26" s="374"/>
      <c r="K26" s="375"/>
      <c r="L26" s="370">
        <v>1</v>
      </c>
      <c r="M26" s="371"/>
      <c r="N26" s="371"/>
      <c r="O26" s="371"/>
      <c r="P26" s="372"/>
      <c r="Q26" s="370">
        <v>5600</v>
      </c>
      <c r="R26" s="371"/>
      <c r="S26" s="371"/>
      <c r="T26" s="371"/>
      <c r="U26" s="371"/>
      <c r="V26" s="372"/>
      <c r="W26" s="460"/>
      <c r="X26" s="397"/>
      <c r="Y26" s="398"/>
      <c r="Z26" s="373" t="s">
        <v>179</v>
      </c>
      <c r="AA26" s="428"/>
      <c r="AB26" s="428"/>
      <c r="AC26" s="428"/>
      <c r="AD26" s="428"/>
      <c r="AE26" s="428"/>
      <c r="AF26" s="428"/>
      <c r="AG26" s="429"/>
      <c r="AH26" s="370">
        <v>5</v>
      </c>
      <c r="AI26" s="371"/>
      <c r="AJ26" s="371"/>
      <c r="AK26" s="371"/>
      <c r="AL26" s="372"/>
      <c r="AM26" s="370">
        <v>12390</v>
      </c>
      <c r="AN26" s="371"/>
      <c r="AO26" s="371"/>
      <c r="AP26" s="371"/>
      <c r="AQ26" s="371"/>
      <c r="AR26" s="372"/>
      <c r="AS26" s="370">
        <v>2478</v>
      </c>
      <c r="AT26" s="371"/>
      <c r="AU26" s="371"/>
      <c r="AV26" s="371"/>
      <c r="AW26" s="371"/>
      <c r="AX26" s="430"/>
      <c r="AY26" s="457" t="s">
        <v>180</v>
      </c>
      <c r="AZ26" s="377"/>
      <c r="BA26" s="377"/>
      <c r="BB26" s="377"/>
      <c r="BC26" s="377"/>
      <c r="BD26" s="377"/>
      <c r="BE26" s="377"/>
      <c r="BF26" s="377"/>
      <c r="BG26" s="377"/>
      <c r="BH26" s="377"/>
      <c r="BI26" s="377"/>
      <c r="BJ26" s="377"/>
      <c r="BK26" s="377"/>
      <c r="BL26" s="377"/>
      <c r="BM26" s="458"/>
      <c r="BN26" s="417" t="s">
        <v>138</v>
      </c>
      <c r="BO26" s="418"/>
      <c r="BP26" s="418"/>
      <c r="BQ26" s="418"/>
      <c r="BR26" s="418"/>
      <c r="BS26" s="418"/>
      <c r="BT26" s="418"/>
      <c r="BU26" s="419"/>
      <c r="BV26" s="417" t="s">
        <v>138</v>
      </c>
      <c r="BW26" s="418"/>
      <c r="BX26" s="418"/>
      <c r="BY26" s="418"/>
      <c r="BZ26" s="418"/>
      <c r="CA26" s="418"/>
      <c r="CB26" s="418"/>
      <c r="CC26" s="419"/>
      <c r="CD26" s="191"/>
      <c r="CE26" s="449"/>
      <c r="CF26" s="449"/>
      <c r="CG26" s="449"/>
      <c r="CH26" s="449"/>
      <c r="CI26" s="449"/>
      <c r="CJ26" s="449"/>
      <c r="CK26" s="449"/>
      <c r="CL26" s="449"/>
      <c r="CM26" s="449"/>
      <c r="CN26" s="449"/>
      <c r="CO26" s="449"/>
      <c r="CP26" s="449"/>
      <c r="CQ26" s="449"/>
      <c r="CR26" s="449"/>
      <c r="CS26" s="450"/>
      <c r="CT26" s="414"/>
      <c r="CU26" s="415"/>
      <c r="CV26" s="415"/>
      <c r="CW26" s="415"/>
      <c r="CX26" s="415"/>
      <c r="CY26" s="415"/>
      <c r="CZ26" s="415"/>
      <c r="DA26" s="416"/>
      <c r="DB26" s="414"/>
      <c r="DC26" s="415"/>
      <c r="DD26" s="415"/>
      <c r="DE26" s="415"/>
      <c r="DF26" s="415"/>
      <c r="DG26" s="415"/>
      <c r="DH26" s="415"/>
      <c r="DI26" s="416"/>
    </row>
    <row r="27" spans="1:113" ht="18.75" customHeight="1" thickBot="1" x14ac:dyDescent="0.25">
      <c r="A27" s="178"/>
      <c r="B27" s="396"/>
      <c r="C27" s="397"/>
      <c r="D27" s="398"/>
      <c r="E27" s="373" t="s">
        <v>181</v>
      </c>
      <c r="F27" s="374"/>
      <c r="G27" s="374"/>
      <c r="H27" s="374"/>
      <c r="I27" s="374"/>
      <c r="J27" s="374"/>
      <c r="K27" s="375"/>
      <c r="L27" s="370">
        <v>1</v>
      </c>
      <c r="M27" s="371"/>
      <c r="N27" s="371"/>
      <c r="O27" s="371"/>
      <c r="P27" s="372"/>
      <c r="Q27" s="370">
        <v>3700</v>
      </c>
      <c r="R27" s="371"/>
      <c r="S27" s="371"/>
      <c r="T27" s="371"/>
      <c r="U27" s="371"/>
      <c r="V27" s="372"/>
      <c r="W27" s="460"/>
      <c r="X27" s="397"/>
      <c r="Y27" s="398"/>
      <c r="Z27" s="373" t="s">
        <v>182</v>
      </c>
      <c r="AA27" s="374"/>
      <c r="AB27" s="374"/>
      <c r="AC27" s="374"/>
      <c r="AD27" s="374"/>
      <c r="AE27" s="374"/>
      <c r="AF27" s="374"/>
      <c r="AG27" s="375"/>
      <c r="AH27" s="370">
        <v>9</v>
      </c>
      <c r="AI27" s="371"/>
      <c r="AJ27" s="371"/>
      <c r="AK27" s="371"/>
      <c r="AL27" s="372"/>
      <c r="AM27" s="370">
        <v>33009</v>
      </c>
      <c r="AN27" s="371"/>
      <c r="AO27" s="371"/>
      <c r="AP27" s="371"/>
      <c r="AQ27" s="371"/>
      <c r="AR27" s="372"/>
      <c r="AS27" s="370">
        <v>3668</v>
      </c>
      <c r="AT27" s="371"/>
      <c r="AU27" s="371"/>
      <c r="AV27" s="371"/>
      <c r="AW27" s="371"/>
      <c r="AX27" s="430"/>
      <c r="AY27" s="454" t="s">
        <v>183</v>
      </c>
      <c r="AZ27" s="455"/>
      <c r="BA27" s="455"/>
      <c r="BB27" s="455"/>
      <c r="BC27" s="455"/>
      <c r="BD27" s="455"/>
      <c r="BE27" s="455"/>
      <c r="BF27" s="455"/>
      <c r="BG27" s="455"/>
      <c r="BH27" s="455"/>
      <c r="BI27" s="455"/>
      <c r="BJ27" s="455"/>
      <c r="BK27" s="455"/>
      <c r="BL27" s="455"/>
      <c r="BM27" s="456"/>
      <c r="BN27" s="451">
        <v>200210</v>
      </c>
      <c r="BO27" s="452"/>
      <c r="BP27" s="452"/>
      <c r="BQ27" s="452"/>
      <c r="BR27" s="452"/>
      <c r="BS27" s="452"/>
      <c r="BT27" s="452"/>
      <c r="BU27" s="453"/>
      <c r="BV27" s="451">
        <v>200189</v>
      </c>
      <c r="BW27" s="452"/>
      <c r="BX27" s="452"/>
      <c r="BY27" s="452"/>
      <c r="BZ27" s="452"/>
      <c r="CA27" s="452"/>
      <c r="CB27" s="452"/>
      <c r="CC27" s="453"/>
      <c r="CD27" s="193"/>
      <c r="CE27" s="449"/>
      <c r="CF27" s="449"/>
      <c r="CG27" s="449"/>
      <c r="CH27" s="449"/>
      <c r="CI27" s="449"/>
      <c r="CJ27" s="449"/>
      <c r="CK27" s="449"/>
      <c r="CL27" s="449"/>
      <c r="CM27" s="449"/>
      <c r="CN27" s="449"/>
      <c r="CO27" s="449"/>
      <c r="CP27" s="449"/>
      <c r="CQ27" s="449"/>
      <c r="CR27" s="449"/>
      <c r="CS27" s="450"/>
      <c r="CT27" s="414"/>
      <c r="CU27" s="415"/>
      <c r="CV27" s="415"/>
      <c r="CW27" s="415"/>
      <c r="CX27" s="415"/>
      <c r="CY27" s="415"/>
      <c r="CZ27" s="415"/>
      <c r="DA27" s="416"/>
      <c r="DB27" s="414"/>
      <c r="DC27" s="415"/>
      <c r="DD27" s="415"/>
      <c r="DE27" s="415"/>
      <c r="DF27" s="415"/>
      <c r="DG27" s="415"/>
      <c r="DH27" s="415"/>
      <c r="DI27" s="416"/>
    </row>
    <row r="28" spans="1:113" ht="18.75" customHeight="1" x14ac:dyDescent="0.2">
      <c r="A28" s="178"/>
      <c r="B28" s="396"/>
      <c r="C28" s="397"/>
      <c r="D28" s="398"/>
      <c r="E28" s="373" t="s">
        <v>184</v>
      </c>
      <c r="F28" s="374"/>
      <c r="G28" s="374"/>
      <c r="H28" s="374"/>
      <c r="I28" s="374"/>
      <c r="J28" s="374"/>
      <c r="K28" s="375"/>
      <c r="L28" s="370">
        <v>1</v>
      </c>
      <c r="M28" s="371"/>
      <c r="N28" s="371"/>
      <c r="O28" s="371"/>
      <c r="P28" s="372"/>
      <c r="Q28" s="370">
        <v>3000</v>
      </c>
      <c r="R28" s="371"/>
      <c r="S28" s="371"/>
      <c r="T28" s="371"/>
      <c r="U28" s="371"/>
      <c r="V28" s="372"/>
      <c r="W28" s="460"/>
      <c r="X28" s="397"/>
      <c r="Y28" s="398"/>
      <c r="Z28" s="373" t="s">
        <v>185</v>
      </c>
      <c r="AA28" s="374"/>
      <c r="AB28" s="374"/>
      <c r="AC28" s="374"/>
      <c r="AD28" s="374"/>
      <c r="AE28" s="374"/>
      <c r="AF28" s="374"/>
      <c r="AG28" s="375"/>
      <c r="AH28" s="370" t="s">
        <v>138</v>
      </c>
      <c r="AI28" s="371"/>
      <c r="AJ28" s="371"/>
      <c r="AK28" s="371"/>
      <c r="AL28" s="372"/>
      <c r="AM28" s="370" t="s">
        <v>138</v>
      </c>
      <c r="AN28" s="371"/>
      <c r="AO28" s="371"/>
      <c r="AP28" s="371"/>
      <c r="AQ28" s="371"/>
      <c r="AR28" s="372"/>
      <c r="AS28" s="370" t="s">
        <v>138</v>
      </c>
      <c r="AT28" s="371"/>
      <c r="AU28" s="371"/>
      <c r="AV28" s="371"/>
      <c r="AW28" s="371"/>
      <c r="AX28" s="430"/>
      <c r="AY28" s="434" t="s">
        <v>186</v>
      </c>
      <c r="AZ28" s="435"/>
      <c r="BA28" s="435"/>
      <c r="BB28" s="436"/>
      <c r="BC28" s="443" t="s">
        <v>48</v>
      </c>
      <c r="BD28" s="444"/>
      <c r="BE28" s="444"/>
      <c r="BF28" s="444"/>
      <c r="BG28" s="444"/>
      <c r="BH28" s="444"/>
      <c r="BI28" s="444"/>
      <c r="BJ28" s="444"/>
      <c r="BK28" s="444"/>
      <c r="BL28" s="444"/>
      <c r="BM28" s="445"/>
      <c r="BN28" s="446">
        <v>2611563</v>
      </c>
      <c r="BO28" s="447"/>
      <c r="BP28" s="447"/>
      <c r="BQ28" s="447"/>
      <c r="BR28" s="447"/>
      <c r="BS28" s="447"/>
      <c r="BT28" s="447"/>
      <c r="BU28" s="448"/>
      <c r="BV28" s="446">
        <v>2062665</v>
      </c>
      <c r="BW28" s="447"/>
      <c r="BX28" s="447"/>
      <c r="BY28" s="447"/>
      <c r="BZ28" s="447"/>
      <c r="CA28" s="447"/>
      <c r="CB28" s="447"/>
      <c r="CC28" s="448"/>
      <c r="CD28" s="191"/>
      <c r="CE28" s="449"/>
      <c r="CF28" s="449"/>
      <c r="CG28" s="449"/>
      <c r="CH28" s="449"/>
      <c r="CI28" s="449"/>
      <c r="CJ28" s="449"/>
      <c r="CK28" s="449"/>
      <c r="CL28" s="449"/>
      <c r="CM28" s="449"/>
      <c r="CN28" s="449"/>
      <c r="CO28" s="449"/>
      <c r="CP28" s="449"/>
      <c r="CQ28" s="449"/>
      <c r="CR28" s="449"/>
      <c r="CS28" s="450"/>
      <c r="CT28" s="414"/>
      <c r="CU28" s="415"/>
      <c r="CV28" s="415"/>
      <c r="CW28" s="415"/>
      <c r="CX28" s="415"/>
      <c r="CY28" s="415"/>
      <c r="CZ28" s="415"/>
      <c r="DA28" s="416"/>
      <c r="DB28" s="414"/>
      <c r="DC28" s="415"/>
      <c r="DD28" s="415"/>
      <c r="DE28" s="415"/>
      <c r="DF28" s="415"/>
      <c r="DG28" s="415"/>
      <c r="DH28" s="415"/>
      <c r="DI28" s="416"/>
    </row>
    <row r="29" spans="1:113" ht="18.75" customHeight="1" x14ac:dyDescent="0.2">
      <c r="A29" s="178"/>
      <c r="B29" s="396"/>
      <c r="C29" s="397"/>
      <c r="D29" s="398"/>
      <c r="E29" s="373" t="s">
        <v>187</v>
      </c>
      <c r="F29" s="374"/>
      <c r="G29" s="374"/>
      <c r="H29" s="374"/>
      <c r="I29" s="374"/>
      <c r="J29" s="374"/>
      <c r="K29" s="375"/>
      <c r="L29" s="370">
        <v>15</v>
      </c>
      <c r="M29" s="371"/>
      <c r="N29" s="371"/>
      <c r="O29" s="371"/>
      <c r="P29" s="372"/>
      <c r="Q29" s="370">
        <v>2700</v>
      </c>
      <c r="R29" s="371"/>
      <c r="S29" s="371"/>
      <c r="T29" s="371"/>
      <c r="U29" s="371"/>
      <c r="V29" s="372"/>
      <c r="W29" s="461"/>
      <c r="X29" s="462"/>
      <c r="Y29" s="463"/>
      <c r="Z29" s="373" t="s">
        <v>188</v>
      </c>
      <c r="AA29" s="374"/>
      <c r="AB29" s="374"/>
      <c r="AC29" s="374"/>
      <c r="AD29" s="374"/>
      <c r="AE29" s="374"/>
      <c r="AF29" s="374"/>
      <c r="AG29" s="375"/>
      <c r="AH29" s="370">
        <v>223</v>
      </c>
      <c r="AI29" s="371"/>
      <c r="AJ29" s="371"/>
      <c r="AK29" s="371"/>
      <c r="AL29" s="372"/>
      <c r="AM29" s="370">
        <v>682071</v>
      </c>
      <c r="AN29" s="371"/>
      <c r="AO29" s="371"/>
      <c r="AP29" s="371"/>
      <c r="AQ29" s="371"/>
      <c r="AR29" s="372"/>
      <c r="AS29" s="370">
        <v>3059</v>
      </c>
      <c r="AT29" s="371"/>
      <c r="AU29" s="371"/>
      <c r="AV29" s="371"/>
      <c r="AW29" s="371"/>
      <c r="AX29" s="430"/>
      <c r="AY29" s="437"/>
      <c r="AZ29" s="438"/>
      <c r="BA29" s="438"/>
      <c r="BB29" s="439"/>
      <c r="BC29" s="431" t="s">
        <v>189</v>
      </c>
      <c r="BD29" s="432"/>
      <c r="BE29" s="432"/>
      <c r="BF29" s="432"/>
      <c r="BG29" s="432"/>
      <c r="BH29" s="432"/>
      <c r="BI29" s="432"/>
      <c r="BJ29" s="432"/>
      <c r="BK29" s="432"/>
      <c r="BL29" s="432"/>
      <c r="BM29" s="433"/>
      <c r="BN29" s="417">
        <v>117557</v>
      </c>
      <c r="BO29" s="418"/>
      <c r="BP29" s="418"/>
      <c r="BQ29" s="418"/>
      <c r="BR29" s="418"/>
      <c r="BS29" s="418"/>
      <c r="BT29" s="418"/>
      <c r="BU29" s="419"/>
      <c r="BV29" s="417">
        <v>117539</v>
      </c>
      <c r="BW29" s="418"/>
      <c r="BX29" s="418"/>
      <c r="BY29" s="418"/>
      <c r="BZ29" s="418"/>
      <c r="CA29" s="418"/>
      <c r="CB29" s="418"/>
      <c r="CC29" s="419"/>
      <c r="CD29" s="193"/>
      <c r="CE29" s="449"/>
      <c r="CF29" s="449"/>
      <c r="CG29" s="449"/>
      <c r="CH29" s="449"/>
      <c r="CI29" s="449"/>
      <c r="CJ29" s="449"/>
      <c r="CK29" s="449"/>
      <c r="CL29" s="449"/>
      <c r="CM29" s="449"/>
      <c r="CN29" s="449"/>
      <c r="CO29" s="449"/>
      <c r="CP29" s="449"/>
      <c r="CQ29" s="449"/>
      <c r="CR29" s="449"/>
      <c r="CS29" s="450"/>
      <c r="CT29" s="414"/>
      <c r="CU29" s="415"/>
      <c r="CV29" s="415"/>
      <c r="CW29" s="415"/>
      <c r="CX29" s="415"/>
      <c r="CY29" s="415"/>
      <c r="CZ29" s="415"/>
      <c r="DA29" s="416"/>
      <c r="DB29" s="414"/>
      <c r="DC29" s="415"/>
      <c r="DD29" s="415"/>
      <c r="DE29" s="415"/>
      <c r="DF29" s="415"/>
      <c r="DG29" s="415"/>
      <c r="DH29" s="415"/>
      <c r="DI29" s="416"/>
    </row>
    <row r="30" spans="1:113" ht="18.75" customHeight="1" thickBot="1" x14ac:dyDescent="0.25">
      <c r="A30" s="178"/>
      <c r="B30" s="399"/>
      <c r="C30" s="400"/>
      <c r="D30" s="401"/>
      <c r="E30" s="378"/>
      <c r="F30" s="379"/>
      <c r="G30" s="379"/>
      <c r="H30" s="379"/>
      <c r="I30" s="379"/>
      <c r="J30" s="379"/>
      <c r="K30" s="380"/>
      <c r="L30" s="381"/>
      <c r="M30" s="382"/>
      <c r="N30" s="382"/>
      <c r="O30" s="382"/>
      <c r="P30" s="383"/>
      <c r="Q30" s="381"/>
      <c r="R30" s="382"/>
      <c r="S30" s="382"/>
      <c r="T30" s="382"/>
      <c r="U30" s="382"/>
      <c r="V30" s="383"/>
      <c r="W30" s="384" t="s">
        <v>190</v>
      </c>
      <c r="X30" s="385"/>
      <c r="Y30" s="385"/>
      <c r="Z30" s="385"/>
      <c r="AA30" s="385"/>
      <c r="AB30" s="385"/>
      <c r="AC30" s="385"/>
      <c r="AD30" s="385"/>
      <c r="AE30" s="385"/>
      <c r="AF30" s="385"/>
      <c r="AG30" s="386"/>
      <c r="AH30" s="387">
        <v>97.9</v>
      </c>
      <c r="AI30" s="388"/>
      <c r="AJ30" s="388"/>
      <c r="AK30" s="388"/>
      <c r="AL30" s="388"/>
      <c r="AM30" s="388"/>
      <c r="AN30" s="388"/>
      <c r="AO30" s="388"/>
      <c r="AP30" s="388"/>
      <c r="AQ30" s="388"/>
      <c r="AR30" s="388"/>
      <c r="AS30" s="388"/>
      <c r="AT30" s="388"/>
      <c r="AU30" s="388"/>
      <c r="AV30" s="388"/>
      <c r="AW30" s="388"/>
      <c r="AX30" s="389"/>
      <c r="AY30" s="440"/>
      <c r="AZ30" s="441"/>
      <c r="BA30" s="441"/>
      <c r="BB30" s="442"/>
      <c r="BC30" s="390" t="s">
        <v>50</v>
      </c>
      <c r="BD30" s="391"/>
      <c r="BE30" s="391"/>
      <c r="BF30" s="391"/>
      <c r="BG30" s="391"/>
      <c r="BH30" s="391"/>
      <c r="BI30" s="391"/>
      <c r="BJ30" s="391"/>
      <c r="BK30" s="391"/>
      <c r="BL30" s="391"/>
      <c r="BM30" s="392"/>
      <c r="BN30" s="451">
        <v>6194810</v>
      </c>
      <c r="BO30" s="452"/>
      <c r="BP30" s="452"/>
      <c r="BQ30" s="452"/>
      <c r="BR30" s="452"/>
      <c r="BS30" s="452"/>
      <c r="BT30" s="452"/>
      <c r="BU30" s="453"/>
      <c r="BV30" s="451">
        <v>5602541</v>
      </c>
      <c r="BW30" s="452"/>
      <c r="BX30" s="452"/>
      <c r="BY30" s="452"/>
      <c r="BZ30" s="452"/>
      <c r="CA30" s="452"/>
      <c r="CB30" s="452"/>
      <c r="CC30" s="45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76" t="s">
        <v>191</v>
      </c>
      <c r="D32" s="376"/>
      <c r="E32" s="376"/>
      <c r="F32" s="376"/>
      <c r="G32" s="376"/>
      <c r="H32" s="376"/>
      <c r="I32" s="376"/>
      <c r="J32" s="376"/>
      <c r="K32" s="376"/>
      <c r="L32" s="376"/>
      <c r="M32" s="376"/>
      <c r="N32" s="376"/>
      <c r="O32" s="376"/>
      <c r="P32" s="376"/>
      <c r="Q32" s="376"/>
      <c r="R32" s="376"/>
      <c r="S32" s="376"/>
      <c r="U32" s="377" t="s">
        <v>192</v>
      </c>
      <c r="V32" s="377"/>
      <c r="W32" s="377"/>
      <c r="X32" s="377"/>
      <c r="Y32" s="377"/>
      <c r="Z32" s="377"/>
      <c r="AA32" s="377"/>
      <c r="AB32" s="377"/>
      <c r="AC32" s="377"/>
      <c r="AD32" s="377"/>
      <c r="AE32" s="377"/>
      <c r="AF32" s="377"/>
      <c r="AG32" s="377"/>
      <c r="AH32" s="377"/>
      <c r="AI32" s="377"/>
      <c r="AJ32" s="377"/>
      <c r="AK32" s="377"/>
      <c r="AM32" s="377" t="s">
        <v>193</v>
      </c>
      <c r="AN32" s="377"/>
      <c r="AO32" s="377"/>
      <c r="AP32" s="377"/>
      <c r="AQ32" s="377"/>
      <c r="AR32" s="377"/>
      <c r="AS32" s="377"/>
      <c r="AT32" s="377"/>
      <c r="AU32" s="377"/>
      <c r="AV32" s="377"/>
      <c r="AW32" s="377"/>
      <c r="AX32" s="377"/>
      <c r="AY32" s="377"/>
      <c r="AZ32" s="377"/>
      <c r="BA32" s="377"/>
      <c r="BB32" s="377"/>
      <c r="BC32" s="377"/>
      <c r="BE32" s="377" t="s">
        <v>194</v>
      </c>
      <c r="BF32" s="377"/>
      <c r="BG32" s="377"/>
      <c r="BH32" s="377"/>
      <c r="BI32" s="377"/>
      <c r="BJ32" s="377"/>
      <c r="BK32" s="377"/>
      <c r="BL32" s="377"/>
      <c r="BM32" s="377"/>
      <c r="BN32" s="377"/>
      <c r="BO32" s="377"/>
      <c r="BP32" s="377"/>
      <c r="BQ32" s="377"/>
      <c r="BR32" s="377"/>
      <c r="BS32" s="377"/>
      <c r="BT32" s="377"/>
      <c r="BU32" s="377"/>
      <c r="BW32" s="377" t="s">
        <v>195</v>
      </c>
      <c r="BX32" s="377"/>
      <c r="BY32" s="377"/>
      <c r="BZ32" s="377"/>
      <c r="CA32" s="377"/>
      <c r="CB32" s="377"/>
      <c r="CC32" s="377"/>
      <c r="CD32" s="377"/>
      <c r="CE32" s="377"/>
      <c r="CF32" s="377"/>
      <c r="CG32" s="377"/>
      <c r="CH32" s="377"/>
      <c r="CI32" s="377"/>
      <c r="CJ32" s="377"/>
      <c r="CK32" s="377"/>
      <c r="CL32" s="377"/>
      <c r="CM32" s="377"/>
      <c r="CO32" s="377" t="s">
        <v>196</v>
      </c>
      <c r="CP32" s="377"/>
      <c r="CQ32" s="377"/>
      <c r="CR32" s="377"/>
      <c r="CS32" s="377"/>
      <c r="CT32" s="377"/>
      <c r="CU32" s="377"/>
      <c r="CV32" s="377"/>
      <c r="CW32" s="377"/>
      <c r="CX32" s="377"/>
      <c r="CY32" s="377"/>
      <c r="CZ32" s="377"/>
      <c r="DA32" s="377"/>
      <c r="DB32" s="377"/>
      <c r="DC32" s="377"/>
      <c r="DD32" s="377"/>
      <c r="DE32" s="377"/>
      <c r="DI32" s="201"/>
    </row>
    <row r="33" spans="1:113" ht="13.5" customHeight="1" x14ac:dyDescent="0.2">
      <c r="A33" s="178"/>
      <c r="B33" s="202"/>
      <c r="C33" s="369" t="s">
        <v>197</v>
      </c>
      <c r="D33" s="369"/>
      <c r="E33" s="368" t="s">
        <v>198</v>
      </c>
      <c r="F33" s="368"/>
      <c r="G33" s="368"/>
      <c r="H33" s="368"/>
      <c r="I33" s="368"/>
      <c r="J33" s="368"/>
      <c r="K33" s="368"/>
      <c r="L33" s="368"/>
      <c r="M33" s="368"/>
      <c r="N33" s="368"/>
      <c r="O33" s="368"/>
      <c r="P33" s="368"/>
      <c r="Q33" s="368"/>
      <c r="R33" s="368"/>
      <c r="S33" s="368"/>
      <c r="T33" s="203"/>
      <c r="U33" s="369" t="s">
        <v>197</v>
      </c>
      <c r="V33" s="369"/>
      <c r="W33" s="368" t="s">
        <v>198</v>
      </c>
      <c r="X33" s="368"/>
      <c r="Y33" s="368"/>
      <c r="Z33" s="368"/>
      <c r="AA33" s="368"/>
      <c r="AB33" s="368"/>
      <c r="AC33" s="368"/>
      <c r="AD33" s="368"/>
      <c r="AE33" s="368"/>
      <c r="AF33" s="368"/>
      <c r="AG33" s="368"/>
      <c r="AH33" s="368"/>
      <c r="AI33" s="368"/>
      <c r="AJ33" s="368"/>
      <c r="AK33" s="368"/>
      <c r="AL33" s="203"/>
      <c r="AM33" s="369" t="s">
        <v>197</v>
      </c>
      <c r="AN33" s="369"/>
      <c r="AO33" s="368" t="s">
        <v>198</v>
      </c>
      <c r="AP33" s="368"/>
      <c r="AQ33" s="368"/>
      <c r="AR33" s="368"/>
      <c r="AS33" s="368"/>
      <c r="AT33" s="368"/>
      <c r="AU33" s="368"/>
      <c r="AV33" s="368"/>
      <c r="AW33" s="368"/>
      <c r="AX33" s="368"/>
      <c r="AY33" s="368"/>
      <c r="AZ33" s="368"/>
      <c r="BA33" s="368"/>
      <c r="BB33" s="368"/>
      <c r="BC33" s="368"/>
      <c r="BD33" s="204"/>
      <c r="BE33" s="368" t="s">
        <v>199</v>
      </c>
      <c r="BF33" s="368"/>
      <c r="BG33" s="368" t="s">
        <v>200</v>
      </c>
      <c r="BH33" s="368"/>
      <c r="BI33" s="368"/>
      <c r="BJ33" s="368"/>
      <c r="BK33" s="368"/>
      <c r="BL33" s="368"/>
      <c r="BM33" s="368"/>
      <c r="BN33" s="368"/>
      <c r="BO33" s="368"/>
      <c r="BP33" s="368"/>
      <c r="BQ33" s="368"/>
      <c r="BR33" s="368"/>
      <c r="BS33" s="368"/>
      <c r="BT33" s="368"/>
      <c r="BU33" s="368"/>
      <c r="BV33" s="204"/>
      <c r="BW33" s="369" t="s">
        <v>199</v>
      </c>
      <c r="BX33" s="369"/>
      <c r="BY33" s="368" t="s">
        <v>201</v>
      </c>
      <c r="BZ33" s="368"/>
      <c r="CA33" s="368"/>
      <c r="CB33" s="368"/>
      <c r="CC33" s="368"/>
      <c r="CD33" s="368"/>
      <c r="CE33" s="368"/>
      <c r="CF33" s="368"/>
      <c r="CG33" s="368"/>
      <c r="CH33" s="368"/>
      <c r="CI33" s="368"/>
      <c r="CJ33" s="368"/>
      <c r="CK33" s="368"/>
      <c r="CL33" s="368"/>
      <c r="CM33" s="368"/>
      <c r="CN33" s="203"/>
      <c r="CO33" s="369" t="s">
        <v>197</v>
      </c>
      <c r="CP33" s="369"/>
      <c r="CQ33" s="368" t="s">
        <v>202</v>
      </c>
      <c r="CR33" s="368"/>
      <c r="CS33" s="368"/>
      <c r="CT33" s="368"/>
      <c r="CU33" s="368"/>
      <c r="CV33" s="368"/>
      <c r="CW33" s="368"/>
      <c r="CX33" s="368"/>
      <c r="CY33" s="368"/>
      <c r="CZ33" s="368"/>
      <c r="DA33" s="368"/>
      <c r="DB33" s="368"/>
      <c r="DC33" s="368"/>
      <c r="DD33" s="368"/>
      <c r="DE33" s="368"/>
      <c r="DF33" s="203"/>
      <c r="DG33" s="367" t="s">
        <v>203</v>
      </c>
      <c r="DH33" s="367"/>
      <c r="DI33" s="205"/>
    </row>
    <row r="34" spans="1:113" ht="32.25" customHeight="1" x14ac:dyDescent="0.2">
      <c r="A34" s="178"/>
      <c r="B34" s="202"/>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78"/>
      <c r="U34" s="365">
        <f>IF(W34="","",MAX(C34:D43)+1)</f>
        <v>3</v>
      </c>
      <c r="V34" s="365"/>
      <c r="W34" s="366" t="str">
        <f>IF('各会計、関係団体の財政状況及び健全化判断比率'!B28="","",'各会計、関係団体の財政状況及び健全化判断比率'!B28)</f>
        <v>国民健康保険特別会計</v>
      </c>
      <c r="X34" s="366"/>
      <c r="Y34" s="366"/>
      <c r="Z34" s="366"/>
      <c r="AA34" s="366"/>
      <c r="AB34" s="366"/>
      <c r="AC34" s="366"/>
      <c r="AD34" s="366"/>
      <c r="AE34" s="366"/>
      <c r="AF34" s="366"/>
      <c r="AG34" s="366"/>
      <c r="AH34" s="366"/>
      <c r="AI34" s="366"/>
      <c r="AJ34" s="366"/>
      <c r="AK34" s="366"/>
      <c r="AL34" s="178"/>
      <c r="AM34" s="365">
        <f>IF(AO34="","",MAX(C34:D43,U34:V43)+1)</f>
        <v>6</v>
      </c>
      <c r="AN34" s="365"/>
      <c r="AO34" s="366" t="str">
        <f>IF('各会計、関係団体の財政状況及び健全化判断比率'!B31="","",'各会計、関係団体の財政状況及び健全化判断比率'!B31)</f>
        <v>水道事業会計</v>
      </c>
      <c r="AP34" s="366"/>
      <c r="AQ34" s="366"/>
      <c r="AR34" s="366"/>
      <c r="AS34" s="366"/>
      <c r="AT34" s="366"/>
      <c r="AU34" s="366"/>
      <c r="AV34" s="366"/>
      <c r="AW34" s="366"/>
      <c r="AX34" s="366"/>
      <c r="AY34" s="366"/>
      <c r="AZ34" s="366"/>
      <c r="BA34" s="366"/>
      <c r="BB34" s="366"/>
      <c r="BC34" s="366"/>
      <c r="BD34" s="178"/>
      <c r="BE34" s="365">
        <f>IF(BG34="","",MAX(C34:D43,U34:V43,AM34:AN43)+1)</f>
        <v>7</v>
      </c>
      <c r="BF34" s="365"/>
      <c r="BG34" s="366" t="str">
        <f>IF('各会計、関係団体の財政状況及び健全化判断比率'!B32="","",'各会計、関係団体の財政状況及び健全化判断比率'!B32)</f>
        <v>下水道事業特別会計</v>
      </c>
      <c r="BH34" s="366"/>
      <c r="BI34" s="366"/>
      <c r="BJ34" s="366"/>
      <c r="BK34" s="366"/>
      <c r="BL34" s="366"/>
      <c r="BM34" s="366"/>
      <c r="BN34" s="366"/>
      <c r="BO34" s="366"/>
      <c r="BP34" s="366"/>
      <c r="BQ34" s="366"/>
      <c r="BR34" s="366"/>
      <c r="BS34" s="366"/>
      <c r="BT34" s="366"/>
      <c r="BU34" s="366"/>
      <c r="BV34" s="178"/>
      <c r="BW34" s="365">
        <f>IF(BY34="","",MAX(C34:D43,U34:V43,AM34:AN43,BE34:BF43)+1)</f>
        <v>9</v>
      </c>
      <c r="BX34" s="365"/>
      <c r="BY34" s="366" t="str">
        <f>IF('各会計、関係団体の財政状況及び健全化判断比率'!B68="","",'各会計、関係団体の財政状況及び健全化判断比率'!B68)</f>
        <v>南那須広域行政事務組合（普通会計）</v>
      </c>
      <c r="BZ34" s="366"/>
      <c r="CA34" s="366"/>
      <c r="CB34" s="366"/>
      <c r="CC34" s="366"/>
      <c r="CD34" s="366"/>
      <c r="CE34" s="366"/>
      <c r="CF34" s="366"/>
      <c r="CG34" s="366"/>
      <c r="CH34" s="366"/>
      <c r="CI34" s="366"/>
      <c r="CJ34" s="366"/>
      <c r="CK34" s="366"/>
      <c r="CL34" s="366"/>
      <c r="CM34" s="366"/>
      <c r="CN34" s="178"/>
      <c r="CO34" s="365">
        <f>IF(CQ34="","",MAX(C34:D43,U34:V43,AM34:AN43,BE34:BF43,BW34:BX43)+1)</f>
        <v>15</v>
      </c>
      <c r="CP34" s="365"/>
      <c r="CQ34" s="366" t="str">
        <f>IF('各会計、関係団体の財政状況及び健全化判断比率'!BS7="","",'各会計、関係団体の財政状況及び健全化判断比率'!BS7)</f>
        <v>那須烏山市農業公社</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
      </c>
      <c r="DH34" s="363"/>
      <c r="DI34" s="205"/>
    </row>
    <row r="35" spans="1:113" ht="32.25" customHeight="1" x14ac:dyDescent="0.2">
      <c r="A35" s="178"/>
      <c r="B35" s="202"/>
      <c r="C35" s="365">
        <f>IF(E35="","",C34+1)</f>
        <v>2</v>
      </c>
      <c r="D35" s="365"/>
      <c r="E35" s="366" t="str">
        <f>IF('各会計、関係団体の財政状況及び健全化判断比率'!B8="","",'各会計、関係団体の財政状況及び健全化判断比率'!B8)</f>
        <v>熊田診療所特別会計</v>
      </c>
      <c r="F35" s="366"/>
      <c r="G35" s="366"/>
      <c r="H35" s="366"/>
      <c r="I35" s="366"/>
      <c r="J35" s="366"/>
      <c r="K35" s="366"/>
      <c r="L35" s="366"/>
      <c r="M35" s="366"/>
      <c r="N35" s="366"/>
      <c r="O35" s="366"/>
      <c r="P35" s="366"/>
      <c r="Q35" s="366"/>
      <c r="R35" s="366"/>
      <c r="S35" s="366"/>
      <c r="T35" s="178"/>
      <c r="U35" s="365">
        <f>IF(W35="","",U34+1)</f>
        <v>4</v>
      </c>
      <c r="V35" s="365"/>
      <c r="W35" s="366" t="str">
        <f>IF('各会計、関係団体の財政状況及び健全化判断比率'!B29="","",'各会計、関係団体の財政状況及び健全化判断比率'!B29)</f>
        <v>介護保険特別会計</v>
      </c>
      <c r="X35" s="366"/>
      <c r="Y35" s="366"/>
      <c r="Z35" s="366"/>
      <c r="AA35" s="366"/>
      <c r="AB35" s="366"/>
      <c r="AC35" s="366"/>
      <c r="AD35" s="366"/>
      <c r="AE35" s="366"/>
      <c r="AF35" s="366"/>
      <c r="AG35" s="366"/>
      <c r="AH35" s="366"/>
      <c r="AI35" s="366"/>
      <c r="AJ35" s="366"/>
      <c r="AK35" s="366"/>
      <c r="AL35" s="178"/>
      <c r="AM35" s="365" t="str">
        <f t="shared" ref="AM35:AM43" si="0">IF(AO35="","",AM34+1)</f>
        <v/>
      </c>
      <c r="AN35" s="365"/>
      <c r="AO35" s="366"/>
      <c r="AP35" s="366"/>
      <c r="AQ35" s="366"/>
      <c r="AR35" s="366"/>
      <c r="AS35" s="366"/>
      <c r="AT35" s="366"/>
      <c r="AU35" s="366"/>
      <c r="AV35" s="366"/>
      <c r="AW35" s="366"/>
      <c r="AX35" s="366"/>
      <c r="AY35" s="366"/>
      <c r="AZ35" s="366"/>
      <c r="BA35" s="366"/>
      <c r="BB35" s="366"/>
      <c r="BC35" s="366"/>
      <c r="BD35" s="178"/>
      <c r="BE35" s="365">
        <f t="shared" ref="BE35:BE43" si="1">IF(BG35="","",BE34+1)</f>
        <v>8</v>
      </c>
      <c r="BF35" s="365"/>
      <c r="BG35" s="366" t="str">
        <f>IF('各会計、関係団体の財政状況及び健全化判断比率'!B33="","",'各会計、関係団体の財政状況及び健全化判断比率'!B33)</f>
        <v>農業集落排水事業特別会計</v>
      </c>
      <c r="BH35" s="366"/>
      <c r="BI35" s="366"/>
      <c r="BJ35" s="366"/>
      <c r="BK35" s="366"/>
      <c r="BL35" s="366"/>
      <c r="BM35" s="366"/>
      <c r="BN35" s="366"/>
      <c r="BO35" s="366"/>
      <c r="BP35" s="366"/>
      <c r="BQ35" s="366"/>
      <c r="BR35" s="366"/>
      <c r="BS35" s="366"/>
      <c r="BT35" s="366"/>
      <c r="BU35" s="366"/>
      <c r="BV35" s="178"/>
      <c r="BW35" s="365">
        <f t="shared" ref="BW35:BW43" si="2">IF(BY35="","",BW34+1)</f>
        <v>10</v>
      </c>
      <c r="BX35" s="365"/>
      <c r="BY35" s="366" t="str">
        <f>IF('各会計、関係団体の財政状況及び健全化判断比率'!B69="","",'各会計、関係団体の財政状況及び健全化判断比率'!B69)</f>
        <v>南那須広域行政事務組合（病院会計）</v>
      </c>
      <c r="BZ35" s="366"/>
      <c r="CA35" s="366"/>
      <c r="CB35" s="366"/>
      <c r="CC35" s="366"/>
      <c r="CD35" s="366"/>
      <c r="CE35" s="366"/>
      <c r="CF35" s="366"/>
      <c r="CG35" s="366"/>
      <c r="CH35" s="366"/>
      <c r="CI35" s="366"/>
      <c r="CJ35" s="366"/>
      <c r="CK35" s="366"/>
      <c r="CL35" s="366"/>
      <c r="CM35" s="366"/>
      <c r="CN35" s="178"/>
      <c r="CO35" s="365" t="str">
        <f t="shared" ref="CO35:CO43" si="3">IF(CQ35="","",CO34+1)</f>
        <v/>
      </c>
      <c r="CP35" s="365"/>
      <c r="CQ35" s="366" t="str">
        <f>IF('各会計、関係団体の財政状況及び健全化判断比率'!BS8="","",'各会計、関係団体の財政状況及び健全化判断比率'!BS8)</f>
        <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205"/>
    </row>
    <row r="36" spans="1:113" ht="32.25" customHeight="1" x14ac:dyDescent="0.2">
      <c r="A36" s="178"/>
      <c r="B36" s="202"/>
      <c r="C36" s="365" t="str">
        <f>IF(E36="","",C35+1)</f>
        <v/>
      </c>
      <c r="D36" s="365"/>
      <c r="E36" s="366" t="str">
        <f>IF('各会計、関係団体の財政状況及び健全化判断比率'!B9="","",'各会計、関係団体の財政状況及び健全化判断比率'!B9)</f>
        <v/>
      </c>
      <c r="F36" s="366"/>
      <c r="G36" s="366"/>
      <c r="H36" s="366"/>
      <c r="I36" s="366"/>
      <c r="J36" s="366"/>
      <c r="K36" s="366"/>
      <c r="L36" s="366"/>
      <c r="M36" s="366"/>
      <c r="N36" s="366"/>
      <c r="O36" s="366"/>
      <c r="P36" s="366"/>
      <c r="Q36" s="366"/>
      <c r="R36" s="366"/>
      <c r="S36" s="366"/>
      <c r="T36" s="178"/>
      <c r="U36" s="365">
        <f t="shared" ref="U36:U43" si="4">IF(W36="","",U35+1)</f>
        <v>5</v>
      </c>
      <c r="V36" s="365"/>
      <c r="W36" s="366" t="str">
        <f>IF('各会計、関係団体の財政状況及び健全化判断比率'!B30="","",'各会計、関係団体の財政状況及び健全化判断比率'!B30)</f>
        <v>後期高齢者医療特別会計</v>
      </c>
      <c r="X36" s="366"/>
      <c r="Y36" s="366"/>
      <c r="Z36" s="366"/>
      <c r="AA36" s="366"/>
      <c r="AB36" s="366"/>
      <c r="AC36" s="366"/>
      <c r="AD36" s="366"/>
      <c r="AE36" s="366"/>
      <c r="AF36" s="366"/>
      <c r="AG36" s="366"/>
      <c r="AH36" s="366"/>
      <c r="AI36" s="366"/>
      <c r="AJ36" s="366"/>
      <c r="AK36" s="366"/>
      <c r="AL36" s="178"/>
      <c r="AM36" s="365" t="str">
        <f t="shared" si="0"/>
        <v/>
      </c>
      <c r="AN36" s="365"/>
      <c r="AO36" s="366"/>
      <c r="AP36" s="366"/>
      <c r="AQ36" s="366"/>
      <c r="AR36" s="366"/>
      <c r="AS36" s="366"/>
      <c r="AT36" s="366"/>
      <c r="AU36" s="366"/>
      <c r="AV36" s="366"/>
      <c r="AW36" s="366"/>
      <c r="AX36" s="366"/>
      <c r="AY36" s="366"/>
      <c r="AZ36" s="366"/>
      <c r="BA36" s="366"/>
      <c r="BB36" s="366"/>
      <c r="BC36" s="366"/>
      <c r="BD36" s="178"/>
      <c r="BE36" s="365" t="str">
        <f t="shared" si="1"/>
        <v/>
      </c>
      <c r="BF36" s="365"/>
      <c r="BG36" s="366"/>
      <c r="BH36" s="366"/>
      <c r="BI36" s="366"/>
      <c r="BJ36" s="366"/>
      <c r="BK36" s="366"/>
      <c r="BL36" s="366"/>
      <c r="BM36" s="366"/>
      <c r="BN36" s="366"/>
      <c r="BO36" s="366"/>
      <c r="BP36" s="366"/>
      <c r="BQ36" s="366"/>
      <c r="BR36" s="366"/>
      <c r="BS36" s="366"/>
      <c r="BT36" s="366"/>
      <c r="BU36" s="366"/>
      <c r="BV36" s="178"/>
      <c r="BW36" s="365">
        <f t="shared" si="2"/>
        <v>11</v>
      </c>
      <c r="BX36" s="365"/>
      <c r="BY36" s="366" t="str">
        <f>IF('各会計、関係団体の財政状況及び健全化判断比率'!B70="","",'各会計、関係団体の財政状況及び健全化判断比率'!B70)</f>
        <v>栃木県市町村総合事務組合（一般会計）</v>
      </c>
      <c r="BZ36" s="366"/>
      <c r="CA36" s="366"/>
      <c r="CB36" s="366"/>
      <c r="CC36" s="366"/>
      <c r="CD36" s="366"/>
      <c r="CE36" s="366"/>
      <c r="CF36" s="366"/>
      <c r="CG36" s="366"/>
      <c r="CH36" s="366"/>
      <c r="CI36" s="366"/>
      <c r="CJ36" s="366"/>
      <c r="CK36" s="366"/>
      <c r="CL36" s="366"/>
      <c r="CM36" s="366"/>
      <c r="CN36" s="178"/>
      <c r="CO36" s="365" t="str">
        <f t="shared" si="3"/>
        <v/>
      </c>
      <c r="CP36" s="365"/>
      <c r="CQ36" s="366" t="str">
        <f>IF('各会計、関係団体の財政状況及び健全化判断比率'!BS9="","",'各会計、関係団体の財政状況及び健全化判断比率'!BS9)</f>
        <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205"/>
    </row>
    <row r="37" spans="1:113" ht="32.25" customHeight="1" x14ac:dyDescent="0.2">
      <c r="A37" s="178"/>
      <c r="B37" s="202"/>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178"/>
      <c r="U37" s="365" t="str">
        <f t="shared" si="4"/>
        <v/>
      </c>
      <c r="V37" s="365"/>
      <c r="W37" s="366"/>
      <c r="X37" s="366"/>
      <c r="Y37" s="366"/>
      <c r="Z37" s="366"/>
      <c r="AA37" s="366"/>
      <c r="AB37" s="366"/>
      <c r="AC37" s="366"/>
      <c r="AD37" s="366"/>
      <c r="AE37" s="366"/>
      <c r="AF37" s="366"/>
      <c r="AG37" s="366"/>
      <c r="AH37" s="366"/>
      <c r="AI37" s="366"/>
      <c r="AJ37" s="366"/>
      <c r="AK37" s="366"/>
      <c r="AL37" s="178"/>
      <c r="AM37" s="365" t="str">
        <f t="shared" si="0"/>
        <v/>
      </c>
      <c r="AN37" s="365"/>
      <c r="AO37" s="366"/>
      <c r="AP37" s="366"/>
      <c r="AQ37" s="366"/>
      <c r="AR37" s="366"/>
      <c r="AS37" s="366"/>
      <c r="AT37" s="366"/>
      <c r="AU37" s="366"/>
      <c r="AV37" s="366"/>
      <c r="AW37" s="366"/>
      <c r="AX37" s="366"/>
      <c r="AY37" s="366"/>
      <c r="AZ37" s="366"/>
      <c r="BA37" s="366"/>
      <c r="BB37" s="366"/>
      <c r="BC37" s="366"/>
      <c r="BD37" s="178"/>
      <c r="BE37" s="365" t="str">
        <f t="shared" si="1"/>
        <v/>
      </c>
      <c r="BF37" s="365"/>
      <c r="BG37" s="366"/>
      <c r="BH37" s="366"/>
      <c r="BI37" s="366"/>
      <c r="BJ37" s="366"/>
      <c r="BK37" s="366"/>
      <c r="BL37" s="366"/>
      <c r="BM37" s="366"/>
      <c r="BN37" s="366"/>
      <c r="BO37" s="366"/>
      <c r="BP37" s="366"/>
      <c r="BQ37" s="366"/>
      <c r="BR37" s="366"/>
      <c r="BS37" s="366"/>
      <c r="BT37" s="366"/>
      <c r="BU37" s="366"/>
      <c r="BV37" s="178"/>
      <c r="BW37" s="365">
        <f t="shared" si="2"/>
        <v>12</v>
      </c>
      <c r="BX37" s="365"/>
      <c r="BY37" s="366" t="str">
        <f>IF('各会計、関係団体の財政状況及び健全化判断比率'!B71="","",'各会計、関係団体の財政状況及び健全化判断比率'!B71)</f>
        <v>栃木県市町村総合事務組合（特別会計）</v>
      </c>
      <c r="BZ37" s="366"/>
      <c r="CA37" s="366"/>
      <c r="CB37" s="366"/>
      <c r="CC37" s="366"/>
      <c r="CD37" s="366"/>
      <c r="CE37" s="366"/>
      <c r="CF37" s="366"/>
      <c r="CG37" s="366"/>
      <c r="CH37" s="366"/>
      <c r="CI37" s="366"/>
      <c r="CJ37" s="366"/>
      <c r="CK37" s="366"/>
      <c r="CL37" s="366"/>
      <c r="CM37" s="366"/>
      <c r="CN37" s="178"/>
      <c r="CO37" s="365" t="str">
        <f t="shared" si="3"/>
        <v/>
      </c>
      <c r="CP37" s="365"/>
      <c r="CQ37" s="366" t="str">
        <f>IF('各会計、関係団体の財政状況及び健全化判断比率'!BS10="","",'各会計、関係団体の財政状況及び健全化判断比率'!BS10)</f>
        <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205"/>
    </row>
    <row r="38" spans="1:113" ht="32.25" customHeight="1" x14ac:dyDescent="0.2">
      <c r="A38" s="178"/>
      <c r="B38" s="202"/>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178"/>
      <c r="U38" s="365" t="str">
        <f t="shared" si="4"/>
        <v/>
      </c>
      <c r="V38" s="365"/>
      <c r="W38" s="366"/>
      <c r="X38" s="366"/>
      <c r="Y38" s="366"/>
      <c r="Z38" s="366"/>
      <c r="AA38" s="366"/>
      <c r="AB38" s="366"/>
      <c r="AC38" s="366"/>
      <c r="AD38" s="366"/>
      <c r="AE38" s="366"/>
      <c r="AF38" s="366"/>
      <c r="AG38" s="366"/>
      <c r="AH38" s="366"/>
      <c r="AI38" s="366"/>
      <c r="AJ38" s="366"/>
      <c r="AK38" s="366"/>
      <c r="AL38" s="178"/>
      <c r="AM38" s="365" t="str">
        <f t="shared" si="0"/>
        <v/>
      </c>
      <c r="AN38" s="365"/>
      <c r="AO38" s="366"/>
      <c r="AP38" s="366"/>
      <c r="AQ38" s="366"/>
      <c r="AR38" s="366"/>
      <c r="AS38" s="366"/>
      <c r="AT38" s="366"/>
      <c r="AU38" s="366"/>
      <c r="AV38" s="366"/>
      <c r="AW38" s="366"/>
      <c r="AX38" s="366"/>
      <c r="AY38" s="366"/>
      <c r="AZ38" s="366"/>
      <c r="BA38" s="366"/>
      <c r="BB38" s="366"/>
      <c r="BC38" s="366"/>
      <c r="BD38" s="178"/>
      <c r="BE38" s="365" t="str">
        <f t="shared" si="1"/>
        <v/>
      </c>
      <c r="BF38" s="365"/>
      <c r="BG38" s="366"/>
      <c r="BH38" s="366"/>
      <c r="BI38" s="366"/>
      <c r="BJ38" s="366"/>
      <c r="BK38" s="366"/>
      <c r="BL38" s="366"/>
      <c r="BM38" s="366"/>
      <c r="BN38" s="366"/>
      <c r="BO38" s="366"/>
      <c r="BP38" s="366"/>
      <c r="BQ38" s="366"/>
      <c r="BR38" s="366"/>
      <c r="BS38" s="366"/>
      <c r="BT38" s="366"/>
      <c r="BU38" s="366"/>
      <c r="BV38" s="178"/>
      <c r="BW38" s="365">
        <f t="shared" si="2"/>
        <v>13</v>
      </c>
      <c r="BX38" s="365"/>
      <c r="BY38" s="366" t="str">
        <f>IF('各会計、関係団体の財政状況及び健全化判断比率'!B72="","",'各会計、関係団体の財政状況及び健全化判断比率'!B72)</f>
        <v>栃木県後期高齢者医療広域連合（一般会計）</v>
      </c>
      <c r="BZ38" s="366"/>
      <c r="CA38" s="366"/>
      <c r="CB38" s="366"/>
      <c r="CC38" s="366"/>
      <c r="CD38" s="366"/>
      <c r="CE38" s="366"/>
      <c r="CF38" s="366"/>
      <c r="CG38" s="366"/>
      <c r="CH38" s="366"/>
      <c r="CI38" s="366"/>
      <c r="CJ38" s="366"/>
      <c r="CK38" s="366"/>
      <c r="CL38" s="366"/>
      <c r="CM38" s="366"/>
      <c r="CN38" s="178"/>
      <c r="CO38" s="365" t="str">
        <f t="shared" si="3"/>
        <v/>
      </c>
      <c r="CP38" s="365"/>
      <c r="CQ38" s="366" t="str">
        <f>IF('各会計、関係団体の財政状況及び健全化判断比率'!BS11="","",'各会計、関係団体の財政状況及び健全化判断比率'!BS11)</f>
        <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205"/>
    </row>
    <row r="39" spans="1:113" ht="32.25" customHeight="1" x14ac:dyDescent="0.2">
      <c r="A39" s="178"/>
      <c r="B39" s="202"/>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178"/>
      <c r="U39" s="365" t="str">
        <f t="shared" si="4"/>
        <v/>
      </c>
      <c r="V39" s="365"/>
      <c r="W39" s="366"/>
      <c r="X39" s="366"/>
      <c r="Y39" s="366"/>
      <c r="Z39" s="366"/>
      <c r="AA39" s="366"/>
      <c r="AB39" s="366"/>
      <c r="AC39" s="366"/>
      <c r="AD39" s="366"/>
      <c r="AE39" s="366"/>
      <c r="AF39" s="366"/>
      <c r="AG39" s="366"/>
      <c r="AH39" s="366"/>
      <c r="AI39" s="366"/>
      <c r="AJ39" s="366"/>
      <c r="AK39" s="366"/>
      <c r="AL39" s="178"/>
      <c r="AM39" s="365" t="str">
        <f t="shared" si="0"/>
        <v/>
      </c>
      <c r="AN39" s="365"/>
      <c r="AO39" s="366"/>
      <c r="AP39" s="366"/>
      <c r="AQ39" s="366"/>
      <c r="AR39" s="366"/>
      <c r="AS39" s="366"/>
      <c r="AT39" s="366"/>
      <c r="AU39" s="366"/>
      <c r="AV39" s="366"/>
      <c r="AW39" s="366"/>
      <c r="AX39" s="366"/>
      <c r="AY39" s="366"/>
      <c r="AZ39" s="366"/>
      <c r="BA39" s="366"/>
      <c r="BB39" s="366"/>
      <c r="BC39" s="366"/>
      <c r="BD39" s="178"/>
      <c r="BE39" s="365" t="str">
        <f t="shared" si="1"/>
        <v/>
      </c>
      <c r="BF39" s="365"/>
      <c r="BG39" s="366"/>
      <c r="BH39" s="366"/>
      <c r="BI39" s="366"/>
      <c r="BJ39" s="366"/>
      <c r="BK39" s="366"/>
      <c r="BL39" s="366"/>
      <c r="BM39" s="366"/>
      <c r="BN39" s="366"/>
      <c r="BO39" s="366"/>
      <c r="BP39" s="366"/>
      <c r="BQ39" s="366"/>
      <c r="BR39" s="366"/>
      <c r="BS39" s="366"/>
      <c r="BT39" s="366"/>
      <c r="BU39" s="366"/>
      <c r="BV39" s="178"/>
      <c r="BW39" s="365">
        <f t="shared" si="2"/>
        <v>14</v>
      </c>
      <c r="BX39" s="365"/>
      <c r="BY39" s="366" t="str">
        <f>IF('各会計、関係団体の財政状況及び健全化判断比率'!B73="","",'各会計、関係団体の財政状況及び健全化判断比率'!B73)</f>
        <v>栃木県後期高齢者医療広域連合（特別会計）</v>
      </c>
      <c r="BZ39" s="366"/>
      <c r="CA39" s="366"/>
      <c r="CB39" s="366"/>
      <c r="CC39" s="366"/>
      <c r="CD39" s="366"/>
      <c r="CE39" s="366"/>
      <c r="CF39" s="366"/>
      <c r="CG39" s="366"/>
      <c r="CH39" s="366"/>
      <c r="CI39" s="366"/>
      <c r="CJ39" s="366"/>
      <c r="CK39" s="366"/>
      <c r="CL39" s="366"/>
      <c r="CM39" s="366"/>
      <c r="CN39" s="178"/>
      <c r="CO39" s="365" t="str">
        <f t="shared" si="3"/>
        <v/>
      </c>
      <c r="CP39" s="365"/>
      <c r="CQ39" s="366" t="str">
        <f>IF('各会計、関係団体の財政状況及び健全化判断比率'!BS12="","",'各会計、関係団体の財政状況及び健全化判断比率'!BS12)</f>
        <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205"/>
    </row>
    <row r="40" spans="1:113" ht="32.25" customHeight="1" x14ac:dyDescent="0.2">
      <c r="A40" s="178"/>
      <c r="B40" s="202"/>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178"/>
      <c r="U40" s="365" t="str">
        <f t="shared" si="4"/>
        <v/>
      </c>
      <c r="V40" s="365"/>
      <c r="W40" s="366"/>
      <c r="X40" s="366"/>
      <c r="Y40" s="366"/>
      <c r="Z40" s="366"/>
      <c r="AA40" s="366"/>
      <c r="AB40" s="366"/>
      <c r="AC40" s="366"/>
      <c r="AD40" s="366"/>
      <c r="AE40" s="366"/>
      <c r="AF40" s="366"/>
      <c r="AG40" s="366"/>
      <c r="AH40" s="366"/>
      <c r="AI40" s="366"/>
      <c r="AJ40" s="366"/>
      <c r="AK40" s="366"/>
      <c r="AL40" s="178"/>
      <c r="AM40" s="365" t="str">
        <f t="shared" si="0"/>
        <v/>
      </c>
      <c r="AN40" s="365"/>
      <c r="AO40" s="366"/>
      <c r="AP40" s="366"/>
      <c r="AQ40" s="366"/>
      <c r="AR40" s="366"/>
      <c r="AS40" s="366"/>
      <c r="AT40" s="366"/>
      <c r="AU40" s="366"/>
      <c r="AV40" s="366"/>
      <c r="AW40" s="366"/>
      <c r="AX40" s="366"/>
      <c r="AY40" s="366"/>
      <c r="AZ40" s="366"/>
      <c r="BA40" s="366"/>
      <c r="BB40" s="366"/>
      <c r="BC40" s="366"/>
      <c r="BD40" s="178"/>
      <c r="BE40" s="365" t="str">
        <f t="shared" si="1"/>
        <v/>
      </c>
      <c r="BF40" s="365"/>
      <c r="BG40" s="366"/>
      <c r="BH40" s="366"/>
      <c r="BI40" s="366"/>
      <c r="BJ40" s="366"/>
      <c r="BK40" s="366"/>
      <c r="BL40" s="366"/>
      <c r="BM40" s="366"/>
      <c r="BN40" s="366"/>
      <c r="BO40" s="366"/>
      <c r="BP40" s="366"/>
      <c r="BQ40" s="366"/>
      <c r="BR40" s="366"/>
      <c r="BS40" s="366"/>
      <c r="BT40" s="366"/>
      <c r="BU40" s="366"/>
      <c r="BV40" s="178"/>
      <c r="BW40" s="365" t="str">
        <f t="shared" si="2"/>
        <v/>
      </c>
      <c r="BX40" s="365"/>
      <c r="BY40" s="366" t="str">
        <f>IF('各会計、関係団体の財政状況及び健全化判断比率'!B74="","",'各会計、関係団体の財政状況及び健全化判断比率'!B74)</f>
        <v/>
      </c>
      <c r="BZ40" s="366"/>
      <c r="CA40" s="366"/>
      <c r="CB40" s="366"/>
      <c r="CC40" s="366"/>
      <c r="CD40" s="366"/>
      <c r="CE40" s="366"/>
      <c r="CF40" s="366"/>
      <c r="CG40" s="366"/>
      <c r="CH40" s="366"/>
      <c r="CI40" s="366"/>
      <c r="CJ40" s="366"/>
      <c r="CK40" s="366"/>
      <c r="CL40" s="366"/>
      <c r="CM40" s="366"/>
      <c r="CN40" s="178"/>
      <c r="CO40" s="365" t="str">
        <f t="shared" si="3"/>
        <v/>
      </c>
      <c r="CP40" s="365"/>
      <c r="CQ40" s="366" t="str">
        <f>IF('各会計、関係団体の財政状況及び健全化判断比率'!BS13="","",'各会計、関係団体の財政状況及び健全化判断比率'!BS13)</f>
        <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205"/>
    </row>
    <row r="41" spans="1:113" ht="32.25" customHeight="1" x14ac:dyDescent="0.2">
      <c r="A41" s="178"/>
      <c r="B41" s="202"/>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178"/>
      <c r="U41" s="365" t="str">
        <f t="shared" si="4"/>
        <v/>
      </c>
      <c r="V41" s="365"/>
      <c r="W41" s="366"/>
      <c r="X41" s="366"/>
      <c r="Y41" s="366"/>
      <c r="Z41" s="366"/>
      <c r="AA41" s="366"/>
      <c r="AB41" s="366"/>
      <c r="AC41" s="366"/>
      <c r="AD41" s="366"/>
      <c r="AE41" s="366"/>
      <c r="AF41" s="366"/>
      <c r="AG41" s="366"/>
      <c r="AH41" s="366"/>
      <c r="AI41" s="366"/>
      <c r="AJ41" s="366"/>
      <c r="AK41" s="366"/>
      <c r="AL41" s="178"/>
      <c r="AM41" s="365" t="str">
        <f t="shared" si="0"/>
        <v/>
      </c>
      <c r="AN41" s="365"/>
      <c r="AO41" s="366"/>
      <c r="AP41" s="366"/>
      <c r="AQ41" s="366"/>
      <c r="AR41" s="366"/>
      <c r="AS41" s="366"/>
      <c r="AT41" s="366"/>
      <c r="AU41" s="366"/>
      <c r="AV41" s="366"/>
      <c r="AW41" s="366"/>
      <c r="AX41" s="366"/>
      <c r="AY41" s="366"/>
      <c r="AZ41" s="366"/>
      <c r="BA41" s="366"/>
      <c r="BB41" s="366"/>
      <c r="BC41" s="366"/>
      <c r="BD41" s="178"/>
      <c r="BE41" s="365" t="str">
        <f t="shared" si="1"/>
        <v/>
      </c>
      <c r="BF41" s="365"/>
      <c r="BG41" s="366"/>
      <c r="BH41" s="366"/>
      <c r="BI41" s="366"/>
      <c r="BJ41" s="366"/>
      <c r="BK41" s="366"/>
      <c r="BL41" s="366"/>
      <c r="BM41" s="366"/>
      <c r="BN41" s="366"/>
      <c r="BO41" s="366"/>
      <c r="BP41" s="366"/>
      <c r="BQ41" s="366"/>
      <c r="BR41" s="366"/>
      <c r="BS41" s="366"/>
      <c r="BT41" s="366"/>
      <c r="BU41" s="366"/>
      <c r="BV41" s="178"/>
      <c r="BW41" s="365" t="str">
        <f t="shared" si="2"/>
        <v/>
      </c>
      <c r="BX41" s="365"/>
      <c r="BY41" s="366" t="str">
        <f>IF('各会計、関係団体の財政状況及び健全化判断比率'!B75="","",'各会計、関係団体の財政状況及び健全化判断比率'!B75)</f>
        <v/>
      </c>
      <c r="BZ41" s="366"/>
      <c r="CA41" s="366"/>
      <c r="CB41" s="366"/>
      <c r="CC41" s="366"/>
      <c r="CD41" s="366"/>
      <c r="CE41" s="366"/>
      <c r="CF41" s="366"/>
      <c r="CG41" s="366"/>
      <c r="CH41" s="366"/>
      <c r="CI41" s="366"/>
      <c r="CJ41" s="366"/>
      <c r="CK41" s="366"/>
      <c r="CL41" s="366"/>
      <c r="CM41" s="366"/>
      <c r="CN41" s="178"/>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205"/>
    </row>
    <row r="42" spans="1:113" ht="32.25" customHeight="1" x14ac:dyDescent="0.2">
      <c r="B42" s="202"/>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78"/>
      <c r="U42" s="365" t="str">
        <f t="shared" si="4"/>
        <v/>
      </c>
      <c r="V42" s="365"/>
      <c r="W42" s="366"/>
      <c r="X42" s="366"/>
      <c r="Y42" s="366"/>
      <c r="Z42" s="366"/>
      <c r="AA42" s="366"/>
      <c r="AB42" s="366"/>
      <c r="AC42" s="366"/>
      <c r="AD42" s="366"/>
      <c r="AE42" s="366"/>
      <c r="AF42" s="366"/>
      <c r="AG42" s="366"/>
      <c r="AH42" s="366"/>
      <c r="AI42" s="366"/>
      <c r="AJ42" s="366"/>
      <c r="AK42" s="366"/>
      <c r="AL42" s="178"/>
      <c r="AM42" s="365" t="str">
        <f t="shared" si="0"/>
        <v/>
      </c>
      <c r="AN42" s="365"/>
      <c r="AO42" s="366"/>
      <c r="AP42" s="366"/>
      <c r="AQ42" s="366"/>
      <c r="AR42" s="366"/>
      <c r="AS42" s="366"/>
      <c r="AT42" s="366"/>
      <c r="AU42" s="366"/>
      <c r="AV42" s="366"/>
      <c r="AW42" s="366"/>
      <c r="AX42" s="366"/>
      <c r="AY42" s="366"/>
      <c r="AZ42" s="366"/>
      <c r="BA42" s="366"/>
      <c r="BB42" s="366"/>
      <c r="BC42" s="366"/>
      <c r="BD42" s="178"/>
      <c r="BE42" s="365" t="str">
        <f t="shared" si="1"/>
        <v/>
      </c>
      <c r="BF42" s="365"/>
      <c r="BG42" s="366"/>
      <c r="BH42" s="366"/>
      <c r="BI42" s="366"/>
      <c r="BJ42" s="366"/>
      <c r="BK42" s="366"/>
      <c r="BL42" s="366"/>
      <c r="BM42" s="366"/>
      <c r="BN42" s="366"/>
      <c r="BO42" s="366"/>
      <c r="BP42" s="366"/>
      <c r="BQ42" s="366"/>
      <c r="BR42" s="366"/>
      <c r="BS42" s="366"/>
      <c r="BT42" s="366"/>
      <c r="BU42" s="366"/>
      <c r="BV42" s="178"/>
      <c r="BW42" s="365" t="str">
        <f t="shared" si="2"/>
        <v/>
      </c>
      <c r="BX42" s="365"/>
      <c r="BY42" s="366" t="str">
        <f>IF('各会計、関係団体の財政状況及び健全化判断比率'!B76="","",'各会計、関係団体の財政状況及び健全化判断比率'!B76)</f>
        <v/>
      </c>
      <c r="BZ42" s="366"/>
      <c r="CA42" s="366"/>
      <c r="CB42" s="366"/>
      <c r="CC42" s="366"/>
      <c r="CD42" s="366"/>
      <c r="CE42" s="366"/>
      <c r="CF42" s="366"/>
      <c r="CG42" s="366"/>
      <c r="CH42" s="366"/>
      <c r="CI42" s="366"/>
      <c r="CJ42" s="366"/>
      <c r="CK42" s="366"/>
      <c r="CL42" s="366"/>
      <c r="CM42" s="366"/>
      <c r="CN42" s="178"/>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205"/>
    </row>
    <row r="43" spans="1:113" ht="32.25" customHeight="1" x14ac:dyDescent="0.2">
      <c r="B43" s="202"/>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78"/>
      <c r="U43" s="365" t="str">
        <f t="shared" si="4"/>
        <v/>
      </c>
      <c r="V43" s="365"/>
      <c r="W43" s="366"/>
      <c r="X43" s="366"/>
      <c r="Y43" s="366"/>
      <c r="Z43" s="366"/>
      <c r="AA43" s="366"/>
      <c r="AB43" s="366"/>
      <c r="AC43" s="366"/>
      <c r="AD43" s="366"/>
      <c r="AE43" s="366"/>
      <c r="AF43" s="366"/>
      <c r="AG43" s="366"/>
      <c r="AH43" s="366"/>
      <c r="AI43" s="366"/>
      <c r="AJ43" s="366"/>
      <c r="AK43" s="366"/>
      <c r="AL43" s="178"/>
      <c r="AM43" s="365" t="str">
        <f t="shared" si="0"/>
        <v/>
      </c>
      <c r="AN43" s="365"/>
      <c r="AO43" s="366"/>
      <c r="AP43" s="366"/>
      <c r="AQ43" s="366"/>
      <c r="AR43" s="366"/>
      <c r="AS43" s="366"/>
      <c r="AT43" s="366"/>
      <c r="AU43" s="366"/>
      <c r="AV43" s="366"/>
      <c r="AW43" s="366"/>
      <c r="AX43" s="366"/>
      <c r="AY43" s="366"/>
      <c r="AZ43" s="366"/>
      <c r="BA43" s="366"/>
      <c r="BB43" s="366"/>
      <c r="BC43" s="366"/>
      <c r="BD43" s="178"/>
      <c r="BE43" s="365" t="str">
        <f t="shared" si="1"/>
        <v/>
      </c>
      <c r="BF43" s="365"/>
      <c r="BG43" s="366"/>
      <c r="BH43" s="366"/>
      <c r="BI43" s="366"/>
      <c r="BJ43" s="366"/>
      <c r="BK43" s="366"/>
      <c r="BL43" s="366"/>
      <c r="BM43" s="366"/>
      <c r="BN43" s="366"/>
      <c r="BO43" s="366"/>
      <c r="BP43" s="366"/>
      <c r="BQ43" s="366"/>
      <c r="BR43" s="366"/>
      <c r="BS43" s="366"/>
      <c r="BT43" s="366"/>
      <c r="BU43" s="366"/>
      <c r="BV43" s="178"/>
      <c r="BW43" s="365" t="str">
        <f t="shared" si="2"/>
        <v/>
      </c>
      <c r="BX43" s="365"/>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178"/>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362" t="s">
        <v>205</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2">
      <c r="E47" s="362" t="s">
        <v>206</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2">
      <c r="E48" s="362" t="s">
        <v>207</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2">
      <c r="E49" s="364" t="s">
        <v>208</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2">
      <c r="E50" s="362" t="s">
        <v>209</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2">
      <c r="E51" s="362" t="s">
        <v>210</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x14ac:dyDescent="0.2">
      <c r="E52" s="362" t="s">
        <v>211</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x14ac:dyDescent="0.2">
      <c r="E53" s="358" t="s">
        <v>602</v>
      </c>
    </row>
    <row r="54" spans="5:113" x14ac:dyDescent="0.2"/>
    <row r="55" spans="5:113" x14ac:dyDescent="0.2"/>
    <row r="56" spans="5:113" x14ac:dyDescent="0.2"/>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70" zoomScaleNormal="70" zoomScaleSheetLayoutView="100" workbookViewId="0">
      <selection activeCell="C37" sqref="C37:E37"/>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48" t="s">
        <v>565</v>
      </c>
      <c r="D34" s="1148"/>
      <c r="E34" s="1149"/>
      <c r="F34" s="32">
        <v>13.03</v>
      </c>
      <c r="G34" s="33">
        <v>12.11</v>
      </c>
      <c r="H34" s="33">
        <v>12.71</v>
      </c>
      <c r="I34" s="33">
        <v>11.76</v>
      </c>
      <c r="J34" s="34">
        <v>11.22</v>
      </c>
      <c r="K34" s="22"/>
      <c r="L34" s="22"/>
      <c r="M34" s="22"/>
      <c r="N34" s="22"/>
      <c r="O34" s="22"/>
      <c r="P34" s="22"/>
    </row>
    <row r="35" spans="1:16" ht="39" customHeight="1" x14ac:dyDescent="0.2">
      <c r="A35" s="22"/>
      <c r="B35" s="35"/>
      <c r="C35" s="1142" t="s">
        <v>566</v>
      </c>
      <c r="D35" s="1143"/>
      <c r="E35" s="1144"/>
      <c r="F35" s="36">
        <v>6.8</v>
      </c>
      <c r="G35" s="37">
        <v>6.34</v>
      </c>
      <c r="H35" s="37">
        <v>6.38</v>
      </c>
      <c r="I35" s="37">
        <v>6.48</v>
      </c>
      <c r="J35" s="38">
        <v>5.84</v>
      </c>
      <c r="K35" s="22"/>
      <c r="L35" s="22"/>
      <c r="M35" s="22"/>
      <c r="N35" s="22"/>
      <c r="O35" s="22"/>
      <c r="P35" s="22"/>
    </row>
    <row r="36" spans="1:16" ht="39" customHeight="1" x14ac:dyDescent="0.2">
      <c r="A36" s="22"/>
      <c r="B36" s="35"/>
      <c r="C36" s="1142" t="s">
        <v>567</v>
      </c>
      <c r="D36" s="1143"/>
      <c r="E36" s="1144"/>
      <c r="F36" s="36">
        <v>0.9</v>
      </c>
      <c r="G36" s="37">
        <v>0.98</v>
      </c>
      <c r="H36" s="37">
        <v>0.74</v>
      </c>
      <c r="I36" s="37">
        <v>0.97</v>
      </c>
      <c r="J36" s="38">
        <v>1.5</v>
      </c>
      <c r="K36" s="22"/>
      <c r="L36" s="22"/>
      <c r="M36" s="22"/>
      <c r="N36" s="22"/>
      <c r="O36" s="22"/>
      <c r="P36" s="22"/>
    </row>
    <row r="37" spans="1:16" ht="39" customHeight="1" x14ac:dyDescent="0.2">
      <c r="A37" s="22"/>
      <c r="B37" s="35"/>
      <c r="C37" s="1142" t="s">
        <v>568</v>
      </c>
      <c r="D37" s="1143"/>
      <c r="E37" s="1144"/>
      <c r="F37" s="36">
        <v>3.18</v>
      </c>
      <c r="G37" s="37">
        <v>2.84</v>
      </c>
      <c r="H37" s="37">
        <v>1.82</v>
      </c>
      <c r="I37" s="37">
        <v>1.36</v>
      </c>
      <c r="J37" s="38">
        <v>1.21</v>
      </c>
      <c r="K37" s="22"/>
      <c r="L37" s="22"/>
      <c r="M37" s="22"/>
      <c r="N37" s="22"/>
      <c r="O37" s="22"/>
      <c r="P37" s="22"/>
    </row>
    <row r="38" spans="1:16" ht="39" customHeight="1" x14ac:dyDescent="0.2">
      <c r="A38" s="22"/>
      <c r="B38" s="35"/>
      <c r="C38" s="1142" t="s">
        <v>569</v>
      </c>
      <c r="D38" s="1143"/>
      <c r="E38" s="1144"/>
      <c r="F38" s="36">
        <v>0.2</v>
      </c>
      <c r="G38" s="37">
        <v>0.17</v>
      </c>
      <c r="H38" s="37">
        <v>7.0000000000000007E-2</v>
      </c>
      <c r="I38" s="37">
        <v>0.31</v>
      </c>
      <c r="J38" s="38">
        <v>0.27</v>
      </c>
      <c r="K38" s="22"/>
      <c r="L38" s="22"/>
      <c r="M38" s="22"/>
      <c r="N38" s="22"/>
      <c r="O38" s="22"/>
      <c r="P38" s="22"/>
    </row>
    <row r="39" spans="1:16" ht="39" customHeight="1" x14ac:dyDescent="0.2">
      <c r="A39" s="22"/>
      <c r="B39" s="35"/>
      <c r="C39" s="1142" t="s">
        <v>570</v>
      </c>
      <c r="D39" s="1143"/>
      <c r="E39" s="1144"/>
      <c r="F39" s="36">
        <v>0.08</v>
      </c>
      <c r="G39" s="37">
        <v>0.08</v>
      </c>
      <c r="H39" s="37">
        <v>0.03</v>
      </c>
      <c r="I39" s="37">
        <v>0.05</v>
      </c>
      <c r="J39" s="38">
        <v>0.09</v>
      </c>
      <c r="K39" s="22"/>
      <c r="L39" s="22"/>
      <c r="M39" s="22"/>
      <c r="N39" s="22"/>
      <c r="O39" s="22"/>
      <c r="P39" s="22"/>
    </row>
    <row r="40" spans="1:16" ht="39" customHeight="1" x14ac:dyDescent="0.2">
      <c r="A40" s="22"/>
      <c r="B40" s="35"/>
      <c r="C40" s="1142" t="s">
        <v>571</v>
      </c>
      <c r="D40" s="1143"/>
      <c r="E40" s="1144"/>
      <c r="F40" s="36">
        <v>7.0000000000000007E-2</v>
      </c>
      <c r="G40" s="37">
        <v>0.06</v>
      </c>
      <c r="H40" s="37">
        <v>0.05</v>
      </c>
      <c r="I40" s="37">
        <v>0.03</v>
      </c>
      <c r="J40" s="38">
        <v>0.04</v>
      </c>
      <c r="K40" s="22"/>
      <c r="L40" s="22"/>
      <c r="M40" s="22"/>
      <c r="N40" s="22"/>
      <c r="O40" s="22"/>
      <c r="P40" s="22"/>
    </row>
    <row r="41" spans="1:16" ht="39" customHeight="1" x14ac:dyDescent="0.2">
      <c r="A41" s="22"/>
      <c r="B41" s="35"/>
      <c r="C41" s="1142" t="s">
        <v>572</v>
      </c>
      <c r="D41" s="1143"/>
      <c r="E41" s="1144"/>
      <c r="F41" s="36">
        <v>0.02</v>
      </c>
      <c r="G41" s="37">
        <v>0.03</v>
      </c>
      <c r="H41" s="37">
        <v>0.03</v>
      </c>
      <c r="I41" s="37">
        <v>0.02</v>
      </c>
      <c r="J41" s="38">
        <v>0.03</v>
      </c>
      <c r="K41" s="22"/>
      <c r="L41" s="22"/>
      <c r="M41" s="22"/>
      <c r="N41" s="22"/>
      <c r="O41" s="22"/>
      <c r="P41" s="22"/>
    </row>
    <row r="42" spans="1:16" ht="39" customHeight="1" x14ac:dyDescent="0.2">
      <c r="A42" s="22"/>
      <c r="B42" s="39"/>
      <c r="C42" s="1142" t="s">
        <v>573</v>
      </c>
      <c r="D42" s="1143"/>
      <c r="E42" s="1144"/>
      <c r="F42" s="36" t="s">
        <v>515</v>
      </c>
      <c r="G42" s="37" t="s">
        <v>515</v>
      </c>
      <c r="H42" s="37" t="s">
        <v>515</v>
      </c>
      <c r="I42" s="37" t="s">
        <v>515</v>
      </c>
      <c r="J42" s="38" t="s">
        <v>515</v>
      </c>
      <c r="K42" s="22"/>
      <c r="L42" s="22"/>
      <c r="M42" s="22"/>
      <c r="N42" s="22"/>
      <c r="O42" s="22"/>
      <c r="P42" s="22"/>
    </row>
    <row r="43" spans="1:16" ht="39" customHeight="1" thickBot="1" x14ac:dyDescent="0.25">
      <c r="A43" s="22"/>
      <c r="B43" s="40"/>
      <c r="C43" s="1145" t="s">
        <v>574</v>
      </c>
      <c r="D43" s="1146"/>
      <c r="E43" s="1147"/>
      <c r="F43" s="41">
        <v>0.16</v>
      </c>
      <c r="G43" s="42">
        <v>0.32</v>
      </c>
      <c r="H43" s="42" t="s">
        <v>515</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S4UoeIqF8qb72b3jspfQJuOQsA0wSDWfKxyt5k2Bs7qigPv0GT8fJM85v6WllnjQ3nc+ZOEYyDYolr3PHav+pw==" saltValue="xVLO7kPQOSORjngG4sSZ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B43" zoomScale="70" zoomScaleNormal="70" zoomScaleSheetLayoutView="55" workbookViewId="0">
      <selection activeCell="Q55" sqref="Q55"/>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68" t="s">
        <v>11</v>
      </c>
      <c r="C45" s="1169"/>
      <c r="D45" s="58"/>
      <c r="E45" s="1174" t="s">
        <v>12</v>
      </c>
      <c r="F45" s="1174"/>
      <c r="G45" s="1174"/>
      <c r="H45" s="1174"/>
      <c r="I45" s="1174"/>
      <c r="J45" s="1175"/>
      <c r="K45" s="59">
        <v>1433</v>
      </c>
      <c r="L45" s="60">
        <v>1394</v>
      </c>
      <c r="M45" s="60">
        <v>1369</v>
      </c>
      <c r="N45" s="60">
        <v>1332</v>
      </c>
      <c r="O45" s="61">
        <v>1346</v>
      </c>
      <c r="P45" s="48"/>
      <c r="Q45" s="48"/>
      <c r="R45" s="48"/>
      <c r="S45" s="48"/>
      <c r="T45" s="48"/>
      <c r="U45" s="48"/>
    </row>
    <row r="46" spans="1:21" ht="30.75" customHeight="1" x14ac:dyDescent="0.2">
      <c r="A46" s="48"/>
      <c r="B46" s="1170"/>
      <c r="C46" s="1171"/>
      <c r="D46" s="62"/>
      <c r="E46" s="1152" t="s">
        <v>13</v>
      </c>
      <c r="F46" s="1152"/>
      <c r="G46" s="1152"/>
      <c r="H46" s="1152"/>
      <c r="I46" s="1152"/>
      <c r="J46" s="1153"/>
      <c r="K46" s="63" t="s">
        <v>515</v>
      </c>
      <c r="L46" s="64" t="s">
        <v>515</v>
      </c>
      <c r="M46" s="64" t="s">
        <v>515</v>
      </c>
      <c r="N46" s="64" t="s">
        <v>515</v>
      </c>
      <c r="O46" s="65" t="s">
        <v>515</v>
      </c>
      <c r="P46" s="48"/>
      <c r="Q46" s="48"/>
      <c r="R46" s="48"/>
      <c r="S46" s="48"/>
      <c r="T46" s="48"/>
      <c r="U46" s="48"/>
    </row>
    <row r="47" spans="1:21" ht="30.75" customHeight="1" x14ac:dyDescent="0.2">
      <c r="A47" s="48"/>
      <c r="B47" s="1170"/>
      <c r="C47" s="1171"/>
      <c r="D47" s="62"/>
      <c r="E47" s="1152" t="s">
        <v>14</v>
      </c>
      <c r="F47" s="1152"/>
      <c r="G47" s="1152"/>
      <c r="H47" s="1152"/>
      <c r="I47" s="1152"/>
      <c r="J47" s="1153"/>
      <c r="K47" s="63" t="s">
        <v>515</v>
      </c>
      <c r="L47" s="64" t="s">
        <v>515</v>
      </c>
      <c r="M47" s="64" t="s">
        <v>515</v>
      </c>
      <c r="N47" s="64" t="s">
        <v>515</v>
      </c>
      <c r="O47" s="65" t="s">
        <v>515</v>
      </c>
      <c r="P47" s="48"/>
      <c r="Q47" s="48"/>
      <c r="R47" s="48"/>
      <c r="S47" s="48"/>
      <c r="T47" s="48"/>
      <c r="U47" s="48"/>
    </row>
    <row r="48" spans="1:21" ht="30.75" customHeight="1" x14ac:dyDescent="0.2">
      <c r="A48" s="48"/>
      <c r="B48" s="1170"/>
      <c r="C48" s="1171"/>
      <c r="D48" s="62"/>
      <c r="E48" s="1152" t="s">
        <v>15</v>
      </c>
      <c r="F48" s="1152"/>
      <c r="G48" s="1152"/>
      <c r="H48" s="1152"/>
      <c r="I48" s="1152"/>
      <c r="J48" s="1153"/>
      <c r="K48" s="63">
        <v>248</v>
      </c>
      <c r="L48" s="64">
        <v>242</v>
      </c>
      <c r="M48" s="64">
        <v>227</v>
      </c>
      <c r="N48" s="64">
        <v>237</v>
      </c>
      <c r="O48" s="65">
        <v>222</v>
      </c>
      <c r="P48" s="48"/>
      <c r="Q48" s="48"/>
      <c r="R48" s="48"/>
      <c r="S48" s="48"/>
      <c r="T48" s="48"/>
      <c r="U48" s="48"/>
    </row>
    <row r="49" spans="1:21" ht="30.75" customHeight="1" x14ac:dyDescent="0.2">
      <c r="A49" s="48"/>
      <c r="B49" s="1170"/>
      <c r="C49" s="1171"/>
      <c r="D49" s="62"/>
      <c r="E49" s="1152" t="s">
        <v>16</v>
      </c>
      <c r="F49" s="1152"/>
      <c r="G49" s="1152"/>
      <c r="H49" s="1152"/>
      <c r="I49" s="1152"/>
      <c r="J49" s="1153"/>
      <c r="K49" s="63">
        <v>231</v>
      </c>
      <c r="L49" s="64">
        <v>231</v>
      </c>
      <c r="M49" s="64">
        <v>214</v>
      </c>
      <c r="N49" s="64">
        <v>178</v>
      </c>
      <c r="O49" s="65">
        <v>244</v>
      </c>
      <c r="P49" s="48"/>
      <c r="Q49" s="48"/>
      <c r="R49" s="48"/>
      <c r="S49" s="48"/>
      <c r="T49" s="48"/>
      <c r="U49" s="48"/>
    </row>
    <row r="50" spans="1:21" ht="30.75" customHeight="1" x14ac:dyDescent="0.2">
      <c r="A50" s="48"/>
      <c r="B50" s="1170"/>
      <c r="C50" s="1171"/>
      <c r="D50" s="62"/>
      <c r="E50" s="1152" t="s">
        <v>17</v>
      </c>
      <c r="F50" s="1152"/>
      <c r="G50" s="1152"/>
      <c r="H50" s="1152"/>
      <c r="I50" s="1152"/>
      <c r="J50" s="1153"/>
      <c r="K50" s="63">
        <v>11</v>
      </c>
      <c r="L50" s="64" t="s">
        <v>515</v>
      </c>
      <c r="M50" s="64" t="s">
        <v>515</v>
      </c>
      <c r="N50" s="64" t="s">
        <v>515</v>
      </c>
      <c r="O50" s="65" t="s">
        <v>515</v>
      </c>
      <c r="P50" s="48"/>
      <c r="Q50" s="48"/>
      <c r="R50" s="48"/>
      <c r="S50" s="48"/>
      <c r="T50" s="48"/>
      <c r="U50" s="48"/>
    </row>
    <row r="51" spans="1:21" ht="30.75" customHeight="1" x14ac:dyDescent="0.2">
      <c r="A51" s="48"/>
      <c r="B51" s="1172"/>
      <c r="C51" s="1173"/>
      <c r="D51" s="66"/>
      <c r="E51" s="1152" t="s">
        <v>18</v>
      </c>
      <c r="F51" s="1152"/>
      <c r="G51" s="1152"/>
      <c r="H51" s="1152"/>
      <c r="I51" s="1152"/>
      <c r="J51" s="1153"/>
      <c r="K51" s="63" t="s">
        <v>515</v>
      </c>
      <c r="L51" s="64" t="s">
        <v>515</v>
      </c>
      <c r="M51" s="64" t="s">
        <v>515</v>
      </c>
      <c r="N51" s="64" t="s">
        <v>515</v>
      </c>
      <c r="O51" s="65" t="s">
        <v>515</v>
      </c>
      <c r="P51" s="48"/>
      <c r="Q51" s="48"/>
      <c r="R51" s="48"/>
      <c r="S51" s="48"/>
      <c r="T51" s="48"/>
      <c r="U51" s="48"/>
    </row>
    <row r="52" spans="1:21" ht="30.75" customHeight="1" x14ac:dyDescent="0.2">
      <c r="A52" s="48"/>
      <c r="B52" s="1150" t="s">
        <v>19</v>
      </c>
      <c r="C52" s="1151"/>
      <c r="D52" s="66"/>
      <c r="E52" s="1152" t="s">
        <v>20</v>
      </c>
      <c r="F52" s="1152"/>
      <c r="G52" s="1152"/>
      <c r="H52" s="1152"/>
      <c r="I52" s="1152"/>
      <c r="J52" s="1153"/>
      <c r="K52" s="63">
        <v>1443</v>
      </c>
      <c r="L52" s="64">
        <v>1410</v>
      </c>
      <c r="M52" s="64">
        <v>1375</v>
      </c>
      <c r="N52" s="64">
        <v>1314</v>
      </c>
      <c r="O52" s="65">
        <v>1303</v>
      </c>
      <c r="P52" s="48"/>
      <c r="Q52" s="48"/>
      <c r="R52" s="48"/>
      <c r="S52" s="48"/>
      <c r="T52" s="48"/>
      <c r="U52" s="48"/>
    </row>
    <row r="53" spans="1:21" ht="30.75" customHeight="1" thickBot="1" x14ac:dyDescent="0.25">
      <c r="A53" s="48"/>
      <c r="B53" s="1154" t="s">
        <v>21</v>
      </c>
      <c r="C53" s="1155"/>
      <c r="D53" s="67"/>
      <c r="E53" s="1156" t="s">
        <v>22</v>
      </c>
      <c r="F53" s="1156"/>
      <c r="G53" s="1156"/>
      <c r="H53" s="1156"/>
      <c r="I53" s="1156"/>
      <c r="J53" s="1157"/>
      <c r="K53" s="68">
        <v>480</v>
      </c>
      <c r="L53" s="69">
        <v>457</v>
      </c>
      <c r="M53" s="69">
        <v>435</v>
      </c>
      <c r="N53" s="69">
        <v>433</v>
      </c>
      <c r="O53" s="70">
        <v>509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5">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2">
      <c r="B57" s="1158" t="s">
        <v>25</v>
      </c>
      <c r="C57" s="1159"/>
      <c r="D57" s="1162" t="s">
        <v>26</v>
      </c>
      <c r="E57" s="1163"/>
      <c r="F57" s="1163"/>
      <c r="G57" s="1163"/>
      <c r="H57" s="1163"/>
      <c r="I57" s="1163"/>
      <c r="J57" s="1164"/>
      <c r="K57" s="83" t="s">
        <v>597</v>
      </c>
      <c r="L57" s="84" t="s">
        <v>598</v>
      </c>
      <c r="M57" s="84" t="s">
        <v>598</v>
      </c>
      <c r="N57" s="84" t="s">
        <v>598</v>
      </c>
      <c r="O57" s="85" t="s">
        <v>598</v>
      </c>
    </row>
    <row r="58" spans="1:21" ht="31.5" customHeight="1" thickBot="1" x14ac:dyDescent="0.25">
      <c r="B58" s="1160"/>
      <c r="C58" s="1161"/>
      <c r="D58" s="1165" t="s">
        <v>27</v>
      </c>
      <c r="E58" s="1166"/>
      <c r="F58" s="1166"/>
      <c r="G58" s="1166"/>
      <c r="H58" s="1166"/>
      <c r="I58" s="1166"/>
      <c r="J58" s="1167"/>
      <c r="K58" s="86" t="s">
        <v>598</v>
      </c>
      <c r="L58" s="87" t="s">
        <v>599</v>
      </c>
      <c r="M58" s="87" t="s">
        <v>599</v>
      </c>
      <c r="N58" s="87" t="s">
        <v>599</v>
      </c>
      <c r="O58" s="88" t="s">
        <v>598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zdgyPpAmEP0sDJ5G1xok+qPCPowlFw29IDb4k4oIddSWpv00eR2R2xYLDq8LXZEB4rkur0lZfS3qo6I4F8JUg==" saltValue="WTJ2xC5pZrUnnHi2eI3t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H40" zoomScaleNormal="100" zoomScaleSheetLayoutView="100" workbookViewId="0">
      <selection activeCell="M51" sqref="M51"/>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557</v>
      </c>
      <c r="J40" s="100" t="s">
        <v>558</v>
      </c>
      <c r="K40" s="100" t="s">
        <v>559</v>
      </c>
      <c r="L40" s="100" t="s">
        <v>560</v>
      </c>
      <c r="M40" s="101" t="s">
        <v>561</v>
      </c>
    </row>
    <row r="41" spans="2:13" ht="27.75" customHeight="1" x14ac:dyDescent="0.2">
      <c r="B41" s="1188" t="s">
        <v>30</v>
      </c>
      <c r="C41" s="1189"/>
      <c r="D41" s="102"/>
      <c r="E41" s="1190" t="s">
        <v>31</v>
      </c>
      <c r="F41" s="1190"/>
      <c r="G41" s="1190"/>
      <c r="H41" s="1191"/>
      <c r="I41" s="346">
        <v>12443</v>
      </c>
      <c r="J41" s="347">
        <v>11647</v>
      </c>
      <c r="K41" s="347">
        <v>10974</v>
      </c>
      <c r="L41" s="347">
        <v>10551</v>
      </c>
      <c r="M41" s="348">
        <v>9814</v>
      </c>
    </row>
    <row r="42" spans="2:13" ht="27.75" customHeight="1" x14ac:dyDescent="0.2">
      <c r="B42" s="1178"/>
      <c r="C42" s="1179"/>
      <c r="D42" s="103"/>
      <c r="E42" s="1182" t="s">
        <v>32</v>
      </c>
      <c r="F42" s="1182"/>
      <c r="G42" s="1182"/>
      <c r="H42" s="1183"/>
      <c r="I42" s="349" t="s">
        <v>515</v>
      </c>
      <c r="J42" s="350" t="s">
        <v>515</v>
      </c>
      <c r="K42" s="350" t="s">
        <v>515</v>
      </c>
      <c r="L42" s="350" t="s">
        <v>515</v>
      </c>
      <c r="M42" s="351" t="s">
        <v>515</v>
      </c>
    </row>
    <row r="43" spans="2:13" ht="27.75" customHeight="1" x14ac:dyDescent="0.2">
      <c r="B43" s="1178"/>
      <c r="C43" s="1179"/>
      <c r="D43" s="103"/>
      <c r="E43" s="1182" t="s">
        <v>33</v>
      </c>
      <c r="F43" s="1182"/>
      <c r="G43" s="1182"/>
      <c r="H43" s="1183"/>
      <c r="I43" s="349">
        <v>3210</v>
      </c>
      <c r="J43" s="350">
        <v>3030</v>
      </c>
      <c r="K43" s="350">
        <v>2902</v>
      </c>
      <c r="L43" s="350">
        <v>2642</v>
      </c>
      <c r="M43" s="351">
        <v>2736</v>
      </c>
    </row>
    <row r="44" spans="2:13" ht="27.75" customHeight="1" x14ac:dyDescent="0.2">
      <c r="B44" s="1178"/>
      <c r="C44" s="1179"/>
      <c r="D44" s="103"/>
      <c r="E44" s="1182" t="s">
        <v>34</v>
      </c>
      <c r="F44" s="1182"/>
      <c r="G44" s="1182"/>
      <c r="H44" s="1183"/>
      <c r="I44" s="349">
        <v>1091</v>
      </c>
      <c r="J44" s="350">
        <v>895</v>
      </c>
      <c r="K44" s="350">
        <v>749</v>
      </c>
      <c r="L44" s="350">
        <v>581</v>
      </c>
      <c r="M44" s="351">
        <v>655</v>
      </c>
    </row>
    <row r="45" spans="2:13" ht="27.75" customHeight="1" x14ac:dyDescent="0.2">
      <c r="B45" s="1178"/>
      <c r="C45" s="1179"/>
      <c r="D45" s="103"/>
      <c r="E45" s="1182" t="s">
        <v>35</v>
      </c>
      <c r="F45" s="1182"/>
      <c r="G45" s="1182"/>
      <c r="H45" s="1183"/>
      <c r="I45" s="349">
        <v>2960</v>
      </c>
      <c r="J45" s="350">
        <v>2834</v>
      </c>
      <c r="K45" s="350">
        <v>2780</v>
      </c>
      <c r="L45" s="350">
        <v>2758</v>
      </c>
      <c r="M45" s="351">
        <v>2713</v>
      </c>
    </row>
    <row r="46" spans="2:13" ht="27.75" customHeight="1" x14ac:dyDescent="0.2">
      <c r="B46" s="1178"/>
      <c r="C46" s="1179"/>
      <c r="D46" s="104"/>
      <c r="E46" s="1182" t="s">
        <v>36</v>
      </c>
      <c r="F46" s="1182"/>
      <c r="G46" s="1182"/>
      <c r="H46" s="1183"/>
      <c r="I46" s="349" t="s">
        <v>515</v>
      </c>
      <c r="J46" s="350" t="s">
        <v>515</v>
      </c>
      <c r="K46" s="350" t="s">
        <v>515</v>
      </c>
      <c r="L46" s="350" t="s">
        <v>515</v>
      </c>
      <c r="M46" s="351" t="s">
        <v>515</v>
      </c>
    </row>
    <row r="47" spans="2:13" ht="27.75" customHeight="1" x14ac:dyDescent="0.2">
      <c r="B47" s="1178"/>
      <c r="C47" s="1179"/>
      <c r="D47" s="105"/>
      <c r="E47" s="1192" t="s">
        <v>37</v>
      </c>
      <c r="F47" s="1193"/>
      <c r="G47" s="1193"/>
      <c r="H47" s="1194"/>
      <c r="I47" s="349" t="s">
        <v>515</v>
      </c>
      <c r="J47" s="350" t="s">
        <v>515</v>
      </c>
      <c r="K47" s="350" t="s">
        <v>515</v>
      </c>
      <c r="L47" s="350" t="s">
        <v>515</v>
      </c>
      <c r="M47" s="351" t="s">
        <v>515</v>
      </c>
    </row>
    <row r="48" spans="2:13" ht="27.75" customHeight="1" x14ac:dyDescent="0.2">
      <c r="B48" s="1178"/>
      <c r="C48" s="1179"/>
      <c r="D48" s="103"/>
      <c r="E48" s="1182" t="s">
        <v>38</v>
      </c>
      <c r="F48" s="1182"/>
      <c r="G48" s="1182"/>
      <c r="H48" s="1183"/>
      <c r="I48" s="349" t="s">
        <v>515</v>
      </c>
      <c r="J48" s="350" t="s">
        <v>515</v>
      </c>
      <c r="K48" s="350" t="s">
        <v>515</v>
      </c>
      <c r="L48" s="350" t="s">
        <v>515</v>
      </c>
      <c r="M48" s="351" t="s">
        <v>515</v>
      </c>
    </row>
    <row r="49" spans="2:13" ht="27.75" customHeight="1" x14ac:dyDescent="0.2">
      <c r="B49" s="1180"/>
      <c r="C49" s="1181"/>
      <c r="D49" s="103"/>
      <c r="E49" s="1182" t="s">
        <v>39</v>
      </c>
      <c r="F49" s="1182"/>
      <c r="G49" s="1182"/>
      <c r="H49" s="1183"/>
      <c r="I49" s="349" t="s">
        <v>515</v>
      </c>
      <c r="J49" s="350" t="s">
        <v>515</v>
      </c>
      <c r="K49" s="350" t="s">
        <v>515</v>
      </c>
      <c r="L49" s="350" t="s">
        <v>515</v>
      </c>
      <c r="M49" s="351" t="s">
        <v>515</v>
      </c>
    </row>
    <row r="50" spans="2:13" ht="27.75" customHeight="1" x14ac:dyDescent="0.2">
      <c r="B50" s="1176" t="s">
        <v>40</v>
      </c>
      <c r="C50" s="1177"/>
      <c r="D50" s="106"/>
      <c r="E50" s="1182" t="s">
        <v>41</v>
      </c>
      <c r="F50" s="1182"/>
      <c r="G50" s="1182"/>
      <c r="H50" s="1183"/>
      <c r="I50" s="349">
        <v>5792</v>
      </c>
      <c r="J50" s="350">
        <v>6232</v>
      </c>
      <c r="K50" s="350">
        <v>6837</v>
      </c>
      <c r="L50" s="350">
        <v>7503</v>
      </c>
      <c r="M50" s="351">
        <v>8629</v>
      </c>
    </row>
    <row r="51" spans="2:13" ht="27.75" customHeight="1" x14ac:dyDescent="0.2">
      <c r="B51" s="1178"/>
      <c r="C51" s="1179"/>
      <c r="D51" s="103"/>
      <c r="E51" s="1182" t="s">
        <v>42</v>
      </c>
      <c r="F51" s="1182"/>
      <c r="G51" s="1182"/>
      <c r="H51" s="1183"/>
      <c r="I51" s="349">
        <v>14</v>
      </c>
      <c r="J51" s="350">
        <v>12</v>
      </c>
      <c r="K51" s="350">
        <v>12</v>
      </c>
      <c r="L51" s="350">
        <v>11</v>
      </c>
      <c r="M51" s="351">
        <v>10</v>
      </c>
    </row>
    <row r="52" spans="2:13" ht="27.75" customHeight="1" x14ac:dyDescent="0.2">
      <c r="B52" s="1180"/>
      <c r="C52" s="1181"/>
      <c r="D52" s="103"/>
      <c r="E52" s="1182" t="s">
        <v>43</v>
      </c>
      <c r="F52" s="1182"/>
      <c r="G52" s="1182"/>
      <c r="H52" s="1183"/>
      <c r="I52" s="349">
        <v>13278</v>
      </c>
      <c r="J52" s="350">
        <v>12541</v>
      </c>
      <c r="K52" s="350">
        <v>11867</v>
      </c>
      <c r="L52" s="350">
        <v>11216</v>
      </c>
      <c r="M52" s="351">
        <v>10582</v>
      </c>
    </row>
    <row r="53" spans="2:13" ht="27.75" customHeight="1" thickBot="1" x14ac:dyDescent="0.25">
      <c r="B53" s="1184" t="s">
        <v>44</v>
      </c>
      <c r="C53" s="1185"/>
      <c r="D53" s="107"/>
      <c r="E53" s="1186" t="s">
        <v>45</v>
      </c>
      <c r="F53" s="1186"/>
      <c r="G53" s="1186"/>
      <c r="H53" s="1187"/>
      <c r="I53" s="352">
        <v>621</v>
      </c>
      <c r="J53" s="353">
        <v>-379</v>
      </c>
      <c r="K53" s="353">
        <v>-1312</v>
      </c>
      <c r="L53" s="353">
        <v>-2198</v>
      </c>
      <c r="M53" s="354">
        <v>-3302</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dCo8gZ0Tb4GHpTxmycQAGmXZ9JqoHQCpqQdGpW4+xu75KECwCG5ZR7oLhLjIN4HPWb2tjVMoYB+5ptF36WrcuA==" saltValue="SYltjtBTYXHx8Tw1vFI4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election activeCell="O53" sqref="O5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559</v>
      </c>
      <c r="G54" s="116" t="s">
        <v>560</v>
      </c>
      <c r="H54" s="117" t="s">
        <v>561</v>
      </c>
    </row>
    <row r="55" spans="2:8" ht="52.5" customHeight="1" x14ac:dyDescent="0.2">
      <c r="B55" s="118"/>
      <c r="C55" s="1203" t="s">
        <v>48</v>
      </c>
      <c r="D55" s="1203"/>
      <c r="E55" s="1204"/>
      <c r="F55" s="119">
        <v>1852</v>
      </c>
      <c r="G55" s="119">
        <v>2063</v>
      </c>
      <c r="H55" s="120">
        <v>2612</v>
      </c>
    </row>
    <row r="56" spans="2:8" ht="52.5" customHeight="1" x14ac:dyDescent="0.2">
      <c r="B56" s="121"/>
      <c r="C56" s="1205" t="s">
        <v>49</v>
      </c>
      <c r="D56" s="1205"/>
      <c r="E56" s="1206"/>
      <c r="F56" s="122">
        <v>118</v>
      </c>
      <c r="G56" s="122">
        <v>118</v>
      </c>
      <c r="H56" s="123">
        <v>118</v>
      </c>
    </row>
    <row r="57" spans="2:8" ht="53.25" customHeight="1" x14ac:dyDescent="0.2">
      <c r="B57" s="121"/>
      <c r="C57" s="1207" t="s">
        <v>50</v>
      </c>
      <c r="D57" s="1207"/>
      <c r="E57" s="1208"/>
      <c r="F57" s="124">
        <v>5183</v>
      </c>
      <c r="G57" s="124">
        <v>5603</v>
      </c>
      <c r="H57" s="125">
        <v>6195</v>
      </c>
    </row>
    <row r="58" spans="2:8" ht="45.75" customHeight="1" x14ac:dyDescent="0.2">
      <c r="B58" s="126"/>
      <c r="C58" s="1195" t="s">
        <v>581</v>
      </c>
      <c r="D58" s="1196"/>
      <c r="E58" s="1197"/>
      <c r="F58" s="127">
        <v>1695</v>
      </c>
      <c r="G58" s="127">
        <v>1745</v>
      </c>
      <c r="H58" s="128">
        <v>2015</v>
      </c>
    </row>
    <row r="59" spans="2:8" ht="45.75" customHeight="1" x14ac:dyDescent="0.2">
      <c r="B59" s="126"/>
      <c r="C59" s="1195" t="s">
        <v>582</v>
      </c>
      <c r="D59" s="1196"/>
      <c r="E59" s="1197"/>
      <c r="F59" s="127">
        <v>1240</v>
      </c>
      <c r="G59" s="127">
        <v>1602</v>
      </c>
      <c r="H59" s="128">
        <v>1902</v>
      </c>
    </row>
    <row r="60" spans="2:8" ht="45.75" customHeight="1" x14ac:dyDescent="0.2">
      <c r="B60" s="126"/>
      <c r="C60" s="1195" t="s">
        <v>583</v>
      </c>
      <c r="D60" s="1196"/>
      <c r="E60" s="1197"/>
      <c r="F60" s="127">
        <v>1340</v>
      </c>
      <c r="G60" s="127">
        <v>1340</v>
      </c>
      <c r="H60" s="128">
        <v>1340</v>
      </c>
    </row>
    <row r="61" spans="2:8" ht="45.75" customHeight="1" x14ac:dyDescent="0.2">
      <c r="B61" s="126"/>
      <c r="C61" s="1195" t="s">
        <v>584</v>
      </c>
      <c r="D61" s="1196"/>
      <c r="E61" s="1197"/>
      <c r="F61" s="127">
        <v>410</v>
      </c>
      <c r="G61" s="127">
        <v>408</v>
      </c>
      <c r="H61" s="128">
        <v>407</v>
      </c>
    </row>
    <row r="62" spans="2:8" ht="45.75" customHeight="1" thickBot="1" x14ac:dyDescent="0.25">
      <c r="B62" s="129"/>
      <c r="C62" s="1198" t="s">
        <v>585</v>
      </c>
      <c r="D62" s="1199"/>
      <c r="E62" s="1200"/>
      <c r="F62" s="130">
        <v>260</v>
      </c>
      <c r="G62" s="130">
        <v>261</v>
      </c>
      <c r="H62" s="131">
        <v>261</v>
      </c>
    </row>
    <row r="63" spans="2:8" ht="52.5" customHeight="1" thickBot="1" x14ac:dyDescent="0.25">
      <c r="B63" s="132"/>
      <c r="C63" s="1201" t="s">
        <v>51</v>
      </c>
      <c r="D63" s="1201"/>
      <c r="E63" s="1202"/>
      <c r="F63" s="133">
        <v>7153</v>
      </c>
      <c r="G63" s="133">
        <v>7783</v>
      </c>
      <c r="H63" s="134">
        <v>8924</v>
      </c>
    </row>
    <row r="64" spans="2:8" ht="13.2" x14ac:dyDescent="0.2"/>
  </sheetData>
  <sheetProtection algorithmName="SHA-512" hashValue="M+FDSm0O/tcfkLajyphJAEcJ6yQA1DlL6WC89D+9DTWZLcPwiuUnrAX8B14H1ZHFae6NkCWSbxLka1uohqGoGQ==" saltValue="7dTjmd6MvLHTGfzJuR4N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651BC-4956-4411-8547-C166BA0E61E8}">
  <sheetPr>
    <pageSetUpPr fitToPage="1"/>
  </sheetPr>
  <dimension ref="A1:DE85"/>
  <sheetViews>
    <sheetView showGridLines="0" tabSelected="1" zoomScale="85" zoomScaleNormal="85" zoomScaleSheetLayoutView="55" workbookViewId="0">
      <selection activeCell="AN51" sqref="AN51:BA54"/>
    </sheetView>
  </sheetViews>
  <sheetFormatPr defaultColWidth="0" defaultRowHeight="13.5" customHeight="1" zeroHeight="1" x14ac:dyDescent="0.2"/>
  <cols>
    <col min="1" max="1" width="6.33203125" style="1211" customWidth="1"/>
    <col min="2" max="107" width="2.44140625" style="1211" customWidth="1"/>
    <col min="108" max="108" width="6.109375" style="1218" customWidth="1"/>
    <col min="109" max="109" width="5.88671875" style="1217" customWidth="1"/>
    <col min="110" max="16384" width="8.6640625" style="1211" hidden="1"/>
  </cols>
  <sheetData>
    <row r="1" spans="1:109" ht="42.75" customHeight="1" x14ac:dyDescent="0.2">
      <c r="A1" s="1209"/>
      <c r="B1" s="1210"/>
      <c r="DD1" s="1211"/>
      <c r="DE1" s="1211"/>
    </row>
    <row r="2" spans="1:109" ht="25.5" customHeight="1" x14ac:dyDescent="0.2">
      <c r="A2" s="1212"/>
      <c r="C2" s="1212"/>
      <c r="O2" s="1212"/>
      <c r="P2" s="1212"/>
      <c r="Q2" s="1212"/>
      <c r="R2" s="1212"/>
      <c r="S2" s="1212"/>
      <c r="T2" s="1212"/>
      <c r="U2" s="1212"/>
      <c r="V2" s="1212"/>
      <c r="W2" s="1212"/>
      <c r="X2" s="1212"/>
      <c r="Y2" s="1212"/>
      <c r="Z2" s="1212"/>
      <c r="AA2" s="1212"/>
      <c r="AB2" s="1212"/>
      <c r="AC2" s="1212"/>
      <c r="AD2" s="1212"/>
      <c r="AE2" s="1212"/>
      <c r="AF2" s="1212"/>
      <c r="AG2" s="1212"/>
      <c r="AH2" s="1212"/>
      <c r="AI2" s="1212"/>
      <c r="AU2" s="1212"/>
      <c r="BG2" s="1212"/>
      <c r="BS2" s="1212"/>
      <c r="CE2" s="1212"/>
      <c r="CQ2" s="1212"/>
      <c r="DD2" s="1211"/>
      <c r="DE2" s="1211"/>
    </row>
    <row r="3" spans="1:109" ht="25.5" customHeight="1" x14ac:dyDescent="0.2">
      <c r="A3" s="1212"/>
      <c r="C3" s="1212"/>
      <c r="O3" s="1212"/>
      <c r="P3" s="1212"/>
      <c r="Q3" s="1212"/>
      <c r="R3" s="1212"/>
      <c r="S3" s="1212"/>
      <c r="T3" s="1212"/>
      <c r="U3" s="1212"/>
      <c r="V3" s="1212"/>
      <c r="W3" s="1212"/>
      <c r="X3" s="1212"/>
      <c r="Y3" s="1212"/>
      <c r="Z3" s="1212"/>
      <c r="AA3" s="1212"/>
      <c r="AB3" s="1212"/>
      <c r="AC3" s="1212"/>
      <c r="AD3" s="1212"/>
      <c r="AE3" s="1212"/>
      <c r="AF3" s="1212"/>
      <c r="AG3" s="1212"/>
      <c r="AH3" s="1212"/>
      <c r="AI3" s="1212"/>
      <c r="AU3" s="1212"/>
      <c r="BG3" s="1212"/>
      <c r="BS3" s="1212"/>
      <c r="CE3" s="1212"/>
      <c r="CQ3" s="1212"/>
      <c r="DD3" s="1211"/>
      <c r="DE3" s="1211"/>
    </row>
    <row r="4" spans="1:109" s="250" customFormat="1" ht="13.2" x14ac:dyDescent="0.2">
      <c r="A4" s="1212"/>
      <c r="B4" s="1212"/>
      <c r="C4" s="1212"/>
      <c r="D4" s="1212"/>
      <c r="E4" s="1212"/>
      <c r="F4" s="1212"/>
      <c r="G4" s="1212"/>
      <c r="H4" s="1212"/>
      <c r="I4" s="1212"/>
      <c r="J4" s="1212"/>
      <c r="K4" s="1212"/>
      <c r="L4" s="1212"/>
      <c r="M4" s="1212"/>
      <c r="N4" s="1212"/>
      <c r="O4" s="1212"/>
      <c r="P4" s="1212"/>
      <c r="Q4" s="1212"/>
      <c r="R4" s="1212"/>
      <c r="S4" s="1212"/>
      <c r="T4" s="1212"/>
      <c r="U4" s="1212"/>
      <c r="V4" s="1212"/>
      <c r="W4" s="1212"/>
      <c r="X4" s="1212"/>
      <c r="Y4" s="1212"/>
      <c r="Z4" s="1212"/>
      <c r="AA4" s="1212"/>
      <c r="AB4" s="1212"/>
      <c r="AC4" s="1212"/>
      <c r="AD4" s="1212"/>
      <c r="AE4" s="1212"/>
      <c r="AF4" s="1212"/>
      <c r="AG4" s="1212"/>
      <c r="AH4" s="1212"/>
      <c r="AI4" s="1212"/>
      <c r="AJ4" s="1212"/>
      <c r="AK4" s="1212"/>
      <c r="AL4" s="1212"/>
      <c r="AM4" s="1212"/>
      <c r="AN4" s="1212"/>
      <c r="AO4" s="1212"/>
      <c r="AP4" s="1212"/>
      <c r="AQ4" s="1212"/>
      <c r="AR4" s="1212"/>
      <c r="AS4" s="1212"/>
      <c r="AT4" s="1212"/>
      <c r="AU4" s="1212"/>
      <c r="AV4" s="1212"/>
      <c r="AW4" s="1212"/>
      <c r="AX4" s="1212"/>
      <c r="AY4" s="1212"/>
      <c r="AZ4" s="1212"/>
      <c r="BA4" s="1212"/>
      <c r="BB4" s="1212"/>
      <c r="BC4" s="1212"/>
      <c r="BD4" s="1212"/>
      <c r="BE4" s="1212"/>
      <c r="BF4" s="1212"/>
      <c r="BG4" s="1212"/>
      <c r="BH4" s="1212"/>
      <c r="BI4" s="1212"/>
      <c r="BJ4" s="1212"/>
      <c r="BK4" s="1212"/>
      <c r="BL4" s="1212"/>
      <c r="BM4" s="1212"/>
      <c r="BN4" s="1212"/>
      <c r="BO4" s="1212"/>
      <c r="BP4" s="1212"/>
      <c r="BQ4" s="1212"/>
      <c r="BR4" s="1212"/>
      <c r="BS4" s="1212"/>
      <c r="BT4" s="1212"/>
      <c r="BU4" s="1212"/>
      <c r="BV4" s="1212"/>
      <c r="BW4" s="1212"/>
      <c r="BX4" s="1212"/>
      <c r="BY4" s="1212"/>
      <c r="BZ4" s="1212"/>
      <c r="CA4" s="1212"/>
      <c r="CB4" s="1212"/>
      <c r="CC4" s="1212"/>
      <c r="CD4" s="1212"/>
      <c r="CE4" s="1212"/>
      <c r="CF4" s="1212"/>
      <c r="CG4" s="1212"/>
      <c r="CH4" s="1212"/>
      <c r="CI4" s="1212"/>
      <c r="CJ4" s="1212"/>
      <c r="CK4" s="1212"/>
      <c r="CL4" s="1212"/>
      <c r="CM4" s="1212"/>
      <c r="CN4" s="1212"/>
      <c r="CO4" s="1212"/>
      <c r="CP4" s="1212"/>
      <c r="CQ4" s="1212"/>
      <c r="CR4" s="1212"/>
      <c r="CS4" s="1212"/>
      <c r="CT4" s="1212"/>
      <c r="CU4" s="1212"/>
      <c r="CV4" s="1212"/>
      <c r="CW4" s="1212"/>
      <c r="CX4" s="1212"/>
      <c r="CY4" s="1212"/>
      <c r="CZ4" s="1212"/>
      <c r="DA4" s="1212"/>
      <c r="DB4" s="1212"/>
      <c r="DC4" s="1212"/>
      <c r="DD4" s="1212"/>
      <c r="DE4" s="1212"/>
    </row>
    <row r="5" spans="1:109" s="250" customFormat="1" ht="13.2" x14ac:dyDescent="0.2">
      <c r="A5" s="1212"/>
      <c r="B5" s="1212"/>
      <c r="C5" s="1212"/>
      <c r="D5" s="1212"/>
      <c r="E5" s="1212"/>
      <c r="F5" s="1212"/>
      <c r="G5" s="1212"/>
      <c r="H5" s="1212"/>
      <c r="I5" s="1212"/>
      <c r="J5" s="1212"/>
      <c r="K5" s="1212"/>
      <c r="L5" s="1212"/>
      <c r="M5" s="1212"/>
      <c r="N5" s="1212"/>
      <c r="O5" s="1212"/>
      <c r="P5" s="1212"/>
      <c r="Q5" s="1212"/>
      <c r="R5" s="1212"/>
      <c r="S5" s="1212"/>
      <c r="T5" s="1212"/>
      <c r="U5" s="1212"/>
      <c r="V5" s="1212"/>
      <c r="W5" s="1212"/>
      <c r="X5" s="1212"/>
      <c r="Y5" s="1212"/>
      <c r="Z5" s="1212"/>
      <c r="AA5" s="1212"/>
      <c r="AB5" s="1212"/>
      <c r="AC5" s="1212"/>
      <c r="AD5" s="1212"/>
      <c r="AE5" s="1212"/>
      <c r="AF5" s="1212"/>
      <c r="AG5" s="1212"/>
      <c r="AH5" s="1212"/>
      <c r="AI5" s="1212"/>
      <c r="AJ5" s="1212"/>
      <c r="AK5" s="1212"/>
      <c r="AL5" s="1212"/>
      <c r="AM5" s="1212"/>
      <c r="AN5" s="1212"/>
      <c r="AO5" s="1212"/>
      <c r="AP5" s="1212"/>
      <c r="AQ5" s="1212"/>
      <c r="AR5" s="1212"/>
      <c r="AS5" s="1212"/>
      <c r="AT5" s="1212"/>
      <c r="AU5" s="1212"/>
      <c r="AV5" s="1212"/>
      <c r="AW5" s="1212"/>
      <c r="AX5" s="1212"/>
      <c r="AY5" s="1212"/>
      <c r="AZ5" s="1212"/>
      <c r="BA5" s="1212"/>
      <c r="BB5" s="1212"/>
      <c r="BC5" s="1212"/>
      <c r="BD5" s="1212"/>
      <c r="BE5" s="1212"/>
      <c r="BF5" s="1212"/>
      <c r="BG5" s="1212"/>
      <c r="BH5" s="1212"/>
      <c r="BI5" s="1212"/>
      <c r="BJ5" s="1212"/>
      <c r="BK5" s="1212"/>
      <c r="BL5" s="1212"/>
      <c r="BM5" s="1212"/>
      <c r="BN5" s="1212"/>
      <c r="BO5" s="1212"/>
      <c r="BP5" s="1212"/>
      <c r="BQ5" s="1212"/>
      <c r="BR5" s="1212"/>
      <c r="BS5" s="1212"/>
      <c r="BT5" s="1212"/>
      <c r="BU5" s="1212"/>
      <c r="BV5" s="1212"/>
      <c r="BW5" s="1212"/>
      <c r="BX5" s="1212"/>
      <c r="BY5" s="1212"/>
      <c r="BZ5" s="1212"/>
      <c r="CA5" s="1212"/>
      <c r="CB5" s="1212"/>
      <c r="CC5" s="1212"/>
      <c r="CD5" s="1212"/>
      <c r="CE5" s="1212"/>
      <c r="CF5" s="1212"/>
      <c r="CG5" s="1212"/>
      <c r="CH5" s="1212"/>
      <c r="CI5" s="1212"/>
      <c r="CJ5" s="1212"/>
      <c r="CK5" s="1212"/>
      <c r="CL5" s="1212"/>
      <c r="CM5" s="1212"/>
      <c r="CN5" s="1212"/>
      <c r="CO5" s="1212"/>
      <c r="CP5" s="1212"/>
      <c r="CQ5" s="1212"/>
      <c r="CR5" s="1212"/>
      <c r="CS5" s="1212"/>
      <c r="CT5" s="1212"/>
      <c r="CU5" s="1212"/>
      <c r="CV5" s="1212"/>
      <c r="CW5" s="1212"/>
      <c r="CX5" s="1212"/>
      <c r="CY5" s="1212"/>
      <c r="CZ5" s="1212"/>
      <c r="DA5" s="1212"/>
      <c r="DB5" s="1212"/>
      <c r="DC5" s="1212"/>
      <c r="DD5" s="1212"/>
      <c r="DE5" s="1212"/>
    </row>
    <row r="6" spans="1:109" s="250" customFormat="1" ht="13.2" x14ac:dyDescent="0.2">
      <c r="A6" s="1212"/>
      <c r="B6" s="1212"/>
      <c r="C6" s="1212"/>
      <c r="D6" s="1212"/>
      <c r="E6" s="1212"/>
      <c r="F6" s="1212"/>
      <c r="G6" s="1212"/>
      <c r="H6" s="1212"/>
      <c r="I6" s="1212"/>
      <c r="J6" s="1212"/>
      <c r="K6" s="1212"/>
      <c r="L6" s="1212"/>
      <c r="M6" s="1212"/>
      <c r="N6" s="1212"/>
      <c r="O6" s="1212"/>
      <c r="P6" s="1212"/>
      <c r="Q6" s="1212"/>
      <c r="R6" s="1212"/>
      <c r="S6" s="1212"/>
      <c r="T6" s="1212"/>
      <c r="U6" s="1212"/>
      <c r="V6" s="1212"/>
      <c r="W6" s="1212"/>
      <c r="X6" s="1212"/>
      <c r="Y6" s="1212"/>
      <c r="Z6" s="1212"/>
      <c r="AA6" s="1212"/>
      <c r="AB6" s="1212"/>
      <c r="AC6" s="1212"/>
      <c r="AD6" s="1212"/>
      <c r="AE6" s="1212"/>
      <c r="AF6" s="1212"/>
      <c r="AG6" s="1212"/>
      <c r="AH6" s="1212"/>
      <c r="AI6" s="1212"/>
      <c r="AJ6" s="1212"/>
      <c r="AK6" s="1212"/>
      <c r="AL6" s="1212"/>
      <c r="AM6" s="1212"/>
      <c r="AN6" s="1212"/>
      <c r="AO6" s="1212"/>
      <c r="AP6" s="1212"/>
      <c r="AQ6" s="1212"/>
      <c r="AR6" s="1212"/>
      <c r="AS6" s="1212"/>
      <c r="AT6" s="1212"/>
      <c r="AU6" s="1212"/>
      <c r="AV6" s="1212"/>
      <c r="AW6" s="1212"/>
      <c r="AX6" s="1212"/>
      <c r="AY6" s="1212"/>
      <c r="AZ6" s="1212"/>
      <c r="BA6" s="1212"/>
      <c r="BB6" s="1212"/>
      <c r="BC6" s="1212"/>
      <c r="BD6" s="1212"/>
      <c r="BE6" s="1212"/>
      <c r="BF6" s="1212"/>
      <c r="BG6" s="1212"/>
      <c r="BH6" s="1212"/>
      <c r="BI6" s="1212"/>
      <c r="BJ6" s="1212"/>
      <c r="BK6" s="1212"/>
      <c r="BL6" s="1212"/>
      <c r="BM6" s="1212"/>
      <c r="BN6" s="1212"/>
      <c r="BO6" s="1212"/>
      <c r="BP6" s="1212"/>
      <c r="BQ6" s="1212"/>
      <c r="BR6" s="1212"/>
      <c r="BS6" s="1212"/>
      <c r="BT6" s="1212"/>
      <c r="BU6" s="1212"/>
      <c r="BV6" s="1212"/>
      <c r="BW6" s="1212"/>
      <c r="BX6" s="1212"/>
      <c r="BY6" s="1212"/>
      <c r="BZ6" s="1212"/>
      <c r="CA6" s="1212"/>
      <c r="CB6" s="1212"/>
      <c r="CC6" s="1212"/>
      <c r="CD6" s="1212"/>
      <c r="CE6" s="1212"/>
      <c r="CF6" s="1212"/>
      <c r="CG6" s="1212"/>
      <c r="CH6" s="1212"/>
      <c r="CI6" s="1212"/>
      <c r="CJ6" s="1212"/>
      <c r="CK6" s="1212"/>
      <c r="CL6" s="1212"/>
      <c r="CM6" s="1212"/>
      <c r="CN6" s="1212"/>
      <c r="CO6" s="1212"/>
      <c r="CP6" s="1212"/>
      <c r="CQ6" s="1212"/>
      <c r="CR6" s="1212"/>
      <c r="CS6" s="1212"/>
      <c r="CT6" s="1212"/>
      <c r="CU6" s="1212"/>
      <c r="CV6" s="1212"/>
      <c r="CW6" s="1212"/>
      <c r="CX6" s="1212"/>
      <c r="CY6" s="1212"/>
      <c r="CZ6" s="1212"/>
      <c r="DA6" s="1212"/>
      <c r="DB6" s="1212"/>
      <c r="DC6" s="1212"/>
      <c r="DD6" s="1212"/>
      <c r="DE6" s="1212"/>
    </row>
    <row r="7" spans="1:109" s="250" customFormat="1" ht="13.2" x14ac:dyDescent="0.2">
      <c r="A7" s="1212"/>
      <c r="B7" s="1212"/>
      <c r="C7" s="1212"/>
      <c r="D7" s="1212"/>
      <c r="E7" s="1212"/>
      <c r="F7" s="1212"/>
      <c r="G7" s="1212"/>
      <c r="H7" s="1212"/>
      <c r="I7" s="1212"/>
      <c r="J7" s="1212"/>
      <c r="K7" s="1212"/>
      <c r="L7" s="1212"/>
      <c r="M7" s="1212"/>
      <c r="N7" s="1212"/>
      <c r="O7" s="1212"/>
      <c r="P7" s="1212"/>
      <c r="Q7" s="1212"/>
      <c r="R7" s="1212"/>
      <c r="S7" s="1212"/>
      <c r="T7" s="1212"/>
      <c r="U7" s="1212"/>
      <c r="V7" s="1212"/>
      <c r="W7" s="1212"/>
      <c r="X7" s="1212"/>
      <c r="Y7" s="1212"/>
      <c r="Z7" s="1212"/>
      <c r="AA7" s="1212"/>
      <c r="AB7" s="1212"/>
      <c r="AC7" s="1212"/>
      <c r="AD7" s="1212"/>
      <c r="AE7" s="1212"/>
      <c r="AF7" s="1212"/>
      <c r="AG7" s="1212"/>
      <c r="AH7" s="1212"/>
      <c r="AI7" s="1212"/>
      <c r="AJ7" s="1212"/>
      <c r="AK7" s="1212"/>
      <c r="AL7" s="1212"/>
      <c r="AM7" s="1212"/>
      <c r="AN7" s="1212"/>
      <c r="AO7" s="1212"/>
      <c r="AP7" s="1212"/>
      <c r="AQ7" s="1212"/>
      <c r="AR7" s="1212"/>
      <c r="AS7" s="1212"/>
      <c r="AT7" s="1212"/>
      <c r="AU7" s="1212"/>
      <c r="AV7" s="1212"/>
      <c r="AW7" s="1212"/>
      <c r="AX7" s="1212"/>
      <c r="AY7" s="1212"/>
      <c r="AZ7" s="1212"/>
      <c r="BA7" s="1212"/>
      <c r="BB7" s="1212"/>
      <c r="BC7" s="1212"/>
      <c r="BD7" s="1212"/>
      <c r="BE7" s="1212"/>
      <c r="BF7" s="1212"/>
      <c r="BG7" s="1212"/>
      <c r="BH7" s="1212"/>
      <c r="BI7" s="1212"/>
      <c r="BJ7" s="1212"/>
      <c r="BK7" s="1212"/>
      <c r="BL7" s="1212"/>
      <c r="BM7" s="1212"/>
      <c r="BN7" s="1212"/>
      <c r="BO7" s="1212"/>
      <c r="BP7" s="1212"/>
      <c r="BQ7" s="1212"/>
      <c r="BR7" s="1212"/>
      <c r="BS7" s="1212"/>
      <c r="BT7" s="1212"/>
      <c r="BU7" s="1212"/>
      <c r="BV7" s="1212"/>
      <c r="BW7" s="1212"/>
      <c r="BX7" s="1212"/>
      <c r="BY7" s="1212"/>
      <c r="BZ7" s="1212"/>
      <c r="CA7" s="1212"/>
      <c r="CB7" s="1212"/>
      <c r="CC7" s="1212"/>
      <c r="CD7" s="1212"/>
      <c r="CE7" s="1212"/>
      <c r="CF7" s="1212"/>
      <c r="CG7" s="1212"/>
      <c r="CH7" s="1212"/>
      <c r="CI7" s="1212"/>
      <c r="CJ7" s="1212"/>
      <c r="CK7" s="1212"/>
      <c r="CL7" s="1212"/>
      <c r="CM7" s="1212"/>
      <c r="CN7" s="1212"/>
      <c r="CO7" s="1212"/>
      <c r="CP7" s="1212"/>
      <c r="CQ7" s="1212"/>
      <c r="CR7" s="1212"/>
      <c r="CS7" s="1212"/>
      <c r="CT7" s="1212"/>
      <c r="CU7" s="1212"/>
      <c r="CV7" s="1212"/>
      <c r="CW7" s="1212"/>
      <c r="CX7" s="1212"/>
      <c r="CY7" s="1212"/>
      <c r="CZ7" s="1212"/>
      <c r="DA7" s="1212"/>
      <c r="DB7" s="1212"/>
      <c r="DC7" s="1212"/>
      <c r="DD7" s="1212"/>
      <c r="DE7" s="1212"/>
    </row>
    <row r="8" spans="1:109" s="250" customFormat="1" ht="13.2" x14ac:dyDescent="0.2">
      <c r="A8" s="1212"/>
      <c r="B8" s="1212"/>
      <c r="C8" s="1212"/>
      <c r="D8" s="1212"/>
      <c r="E8" s="1212"/>
      <c r="F8" s="1212"/>
      <c r="G8" s="1212"/>
      <c r="H8" s="1212"/>
      <c r="I8" s="1212"/>
      <c r="J8" s="1212"/>
      <c r="K8" s="1212"/>
      <c r="L8" s="1212"/>
      <c r="M8" s="1212"/>
      <c r="N8" s="1212"/>
      <c r="O8" s="1212"/>
      <c r="P8" s="1212"/>
      <c r="Q8" s="1212"/>
      <c r="R8" s="1212"/>
      <c r="S8" s="1212"/>
      <c r="T8" s="1212"/>
      <c r="U8" s="1212"/>
      <c r="V8" s="1212"/>
      <c r="W8" s="1212"/>
      <c r="X8" s="1212"/>
      <c r="Y8" s="1212"/>
      <c r="Z8" s="1212"/>
      <c r="AA8" s="1212"/>
      <c r="AB8" s="1212"/>
      <c r="AC8" s="1212"/>
      <c r="AD8" s="1212"/>
      <c r="AE8" s="1212"/>
      <c r="AF8" s="1212"/>
      <c r="AG8" s="1212"/>
      <c r="AH8" s="1212"/>
      <c r="AI8" s="1212"/>
      <c r="AJ8" s="1212"/>
      <c r="AK8" s="1212"/>
      <c r="AL8" s="1212"/>
      <c r="AM8" s="1212"/>
      <c r="AN8" s="1212"/>
      <c r="AO8" s="1212"/>
      <c r="AP8" s="1212"/>
      <c r="AQ8" s="1212"/>
      <c r="AR8" s="1212"/>
      <c r="AS8" s="1212"/>
      <c r="AT8" s="1212"/>
      <c r="AU8" s="1212"/>
      <c r="AV8" s="1212"/>
      <c r="AW8" s="1212"/>
      <c r="AX8" s="1212"/>
      <c r="AY8" s="1212"/>
      <c r="AZ8" s="1212"/>
      <c r="BA8" s="1212"/>
      <c r="BB8" s="1212"/>
      <c r="BC8" s="1212"/>
      <c r="BD8" s="1212"/>
      <c r="BE8" s="1212"/>
      <c r="BF8" s="1212"/>
      <c r="BG8" s="1212"/>
      <c r="BH8" s="1212"/>
      <c r="BI8" s="1212"/>
      <c r="BJ8" s="1212"/>
      <c r="BK8" s="1212"/>
      <c r="BL8" s="1212"/>
      <c r="BM8" s="1212"/>
      <c r="BN8" s="1212"/>
      <c r="BO8" s="1212"/>
      <c r="BP8" s="1212"/>
      <c r="BQ8" s="1212"/>
      <c r="BR8" s="1212"/>
      <c r="BS8" s="1212"/>
      <c r="BT8" s="1212"/>
      <c r="BU8" s="1212"/>
      <c r="BV8" s="1212"/>
      <c r="BW8" s="1212"/>
      <c r="BX8" s="1212"/>
      <c r="BY8" s="1212"/>
      <c r="BZ8" s="1212"/>
      <c r="CA8" s="1212"/>
      <c r="CB8" s="1212"/>
      <c r="CC8" s="1212"/>
      <c r="CD8" s="1212"/>
      <c r="CE8" s="1212"/>
      <c r="CF8" s="1212"/>
      <c r="CG8" s="1212"/>
      <c r="CH8" s="1212"/>
      <c r="CI8" s="1212"/>
      <c r="CJ8" s="1212"/>
      <c r="CK8" s="1212"/>
      <c r="CL8" s="1212"/>
      <c r="CM8" s="1212"/>
      <c r="CN8" s="1212"/>
      <c r="CO8" s="1212"/>
      <c r="CP8" s="1212"/>
      <c r="CQ8" s="1212"/>
      <c r="CR8" s="1212"/>
      <c r="CS8" s="1212"/>
      <c r="CT8" s="1212"/>
      <c r="CU8" s="1212"/>
      <c r="CV8" s="1212"/>
      <c r="CW8" s="1212"/>
      <c r="CX8" s="1212"/>
      <c r="CY8" s="1212"/>
      <c r="CZ8" s="1212"/>
      <c r="DA8" s="1212"/>
      <c r="DB8" s="1212"/>
      <c r="DC8" s="1212"/>
      <c r="DD8" s="1212"/>
      <c r="DE8" s="1212"/>
    </row>
    <row r="9" spans="1:109" s="250" customFormat="1" ht="13.2" x14ac:dyDescent="0.2">
      <c r="A9" s="1212"/>
      <c r="B9" s="1212"/>
      <c r="C9" s="1212"/>
      <c r="D9" s="1212"/>
      <c r="E9" s="1212"/>
      <c r="F9" s="1212"/>
      <c r="G9" s="1212"/>
      <c r="H9" s="1212"/>
      <c r="I9" s="1212"/>
      <c r="J9" s="1212"/>
      <c r="K9" s="1212"/>
      <c r="L9" s="1212"/>
      <c r="M9" s="1212"/>
      <c r="N9" s="1212"/>
      <c r="O9" s="1212"/>
      <c r="P9" s="1212"/>
      <c r="Q9" s="1212"/>
      <c r="R9" s="1212"/>
      <c r="S9" s="1212"/>
      <c r="T9" s="1212"/>
      <c r="U9" s="1212"/>
      <c r="V9" s="1212"/>
      <c r="W9" s="1212"/>
      <c r="X9" s="1212"/>
      <c r="Y9" s="1212"/>
      <c r="Z9" s="1212"/>
      <c r="AA9" s="1212"/>
      <c r="AB9" s="1212"/>
      <c r="AC9" s="1212"/>
      <c r="AD9" s="1212"/>
      <c r="AE9" s="1212"/>
      <c r="AF9" s="1212"/>
      <c r="AG9" s="1212"/>
      <c r="AH9" s="1212"/>
      <c r="AI9" s="1212"/>
      <c r="AJ9" s="1212"/>
      <c r="AK9" s="1212"/>
      <c r="AL9" s="1212"/>
      <c r="AM9" s="1212"/>
      <c r="AN9" s="1212"/>
      <c r="AO9" s="1212"/>
      <c r="AP9" s="1212"/>
      <c r="AQ9" s="1212"/>
      <c r="AR9" s="1212"/>
      <c r="AS9" s="1212"/>
      <c r="AT9" s="1212"/>
      <c r="AU9" s="1212"/>
      <c r="AV9" s="1212"/>
      <c r="AW9" s="1212"/>
      <c r="AX9" s="1212"/>
      <c r="AY9" s="1212"/>
      <c r="AZ9" s="1212"/>
      <c r="BA9" s="1212"/>
      <c r="BB9" s="1212"/>
      <c r="BC9" s="1212"/>
      <c r="BD9" s="1212"/>
      <c r="BE9" s="1212"/>
      <c r="BF9" s="1212"/>
      <c r="BG9" s="1212"/>
      <c r="BH9" s="1212"/>
      <c r="BI9" s="1212"/>
      <c r="BJ9" s="1212"/>
      <c r="BK9" s="1212"/>
      <c r="BL9" s="1212"/>
      <c r="BM9" s="1212"/>
      <c r="BN9" s="1212"/>
      <c r="BO9" s="1212"/>
      <c r="BP9" s="1212"/>
      <c r="BQ9" s="1212"/>
      <c r="BR9" s="1212"/>
      <c r="BS9" s="1212"/>
      <c r="BT9" s="1212"/>
      <c r="BU9" s="1212"/>
      <c r="BV9" s="1212"/>
      <c r="BW9" s="1212"/>
      <c r="BX9" s="1212"/>
      <c r="BY9" s="1212"/>
      <c r="BZ9" s="1212"/>
      <c r="CA9" s="1212"/>
      <c r="CB9" s="1212"/>
      <c r="CC9" s="1212"/>
      <c r="CD9" s="1212"/>
      <c r="CE9" s="1212"/>
      <c r="CF9" s="1212"/>
      <c r="CG9" s="1212"/>
      <c r="CH9" s="1212"/>
      <c r="CI9" s="1212"/>
      <c r="CJ9" s="1212"/>
      <c r="CK9" s="1212"/>
      <c r="CL9" s="1212"/>
      <c r="CM9" s="1212"/>
      <c r="CN9" s="1212"/>
      <c r="CO9" s="1212"/>
      <c r="CP9" s="1212"/>
      <c r="CQ9" s="1212"/>
      <c r="CR9" s="1212"/>
      <c r="CS9" s="1212"/>
      <c r="CT9" s="1212"/>
      <c r="CU9" s="1212"/>
      <c r="CV9" s="1212"/>
      <c r="CW9" s="1212"/>
      <c r="CX9" s="1212"/>
      <c r="CY9" s="1212"/>
      <c r="CZ9" s="1212"/>
      <c r="DA9" s="1212"/>
      <c r="DB9" s="1212"/>
      <c r="DC9" s="1212"/>
      <c r="DD9" s="1212"/>
      <c r="DE9" s="1212"/>
    </row>
    <row r="10" spans="1:109" s="250" customFormat="1" ht="13.2" x14ac:dyDescent="0.2">
      <c r="A10" s="1212"/>
      <c r="B10" s="1212"/>
      <c r="C10" s="1212"/>
      <c r="D10" s="1212"/>
      <c r="E10" s="1212"/>
      <c r="F10" s="1212"/>
      <c r="G10" s="1212"/>
      <c r="H10" s="1212"/>
      <c r="I10" s="1212"/>
      <c r="J10" s="1212"/>
      <c r="K10" s="1212"/>
      <c r="L10" s="1212"/>
      <c r="M10" s="1212"/>
      <c r="N10" s="1212"/>
      <c r="O10" s="1212"/>
      <c r="P10" s="1212"/>
      <c r="Q10" s="1212"/>
      <c r="R10" s="1212"/>
      <c r="S10" s="1212"/>
      <c r="T10" s="1212"/>
      <c r="U10" s="1212"/>
      <c r="V10" s="1212"/>
      <c r="W10" s="1212"/>
      <c r="X10" s="1212"/>
      <c r="Y10" s="1212"/>
      <c r="Z10" s="1212"/>
      <c r="AA10" s="1212"/>
      <c r="AB10" s="1212"/>
      <c r="AC10" s="1212"/>
      <c r="AD10" s="1212"/>
      <c r="AE10" s="1212"/>
      <c r="AF10" s="1212"/>
      <c r="AG10" s="1212"/>
      <c r="AH10" s="1212"/>
      <c r="AI10" s="1212"/>
      <c r="AJ10" s="1212"/>
      <c r="AK10" s="1212"/>
      <c r="AL10" s="1212"/>
      <c r="AM10" s="1212"/>
      <c r="AN10" s="1212"/>
      <c r="AO10" s="1212"/>
      <c r="AP10" s="1212"/>
      <c r="AQ10" s="1212"/>
      <c r="AR10" s="1212"/>
      <c r="AS10" s="1212"/>
      <c r="AT10" s="1212"/>
      <c r="AU10" s="1212"/>
      <c r="AV10" s="1212"/>
      <c r="AW10" s="1212"/>
      <c r="AX10" s="1212"/>
      <c r="AY10" s="1212"/>
      <c r="AZ10" s="1212"/>
      <c r="BA10" s="1212"/>
      <c r="BB10" s="1212"/>
      <c r="BC10" s="1212"/>
      <c r="BD10" s="1212"/>
      <c r="BE10" s="1212"/>
      <c r="BF10" s="1212"/>
      <c r="BG10" s="1212"/>
      <c r="BH10" s="1212"/>
      <c r="BI10" s="1212"/>
      <c r="BJ10" s="1212"/>
      <c r="BK10" s="1212"/>
      <c r="BL10" s="1212"/>
      <c r="BM10" s="1212"/>
      <c r="BN10" s="1212"/>
      <c r="BO10" s="1212"/>
      <c r="BP10" s="1212"/>
      <c r="BQ10" s="1212"/>
      <c r="BR10" s="1212"/>
      <c r="BS10" s="1212"/>
      <c r="BT10" s="1212"/>
      <c r="BU10" s="1212"/>
      <c r="BV10" s="1212"/>
      <c r="BW10" s="1212"/>
      <c r="BX10" s="1212"/>
      <c r="BY10" s="1212"/>
      <c r="BZ10" s="1212"/>
      <c r="CA10" s="1212"/>
      <c r="CB10" s="1212"/>
      <c r="CC10" s="1212"/>
      <c r="CD10" s="1212"/>
      <c r="CE10" s="1212"/>
      <c r="CF10" s="1212"/>
      <c r="CG10" s="1212"/>
      <c r="CH10" s="1212"/>
      <c r="CI10" s="1212"/>
      <c r="CJ10" s="1212"/>
      <c r="CK10" s="1212"/>
      <c r="CL10" s="1212"/>
      <c r="CM10" s="1212"/>
      <c r="CN10" s="1212"/>
      <c r="CO10" s="1212"/>
      <c r="CP10" s="1212"/>
      <c r="CQ10" s="1212"/>
      <c r="CR10" s="1212"/>
      <c r="CS10" s="1212"/>
      <c r="CT10" s="1212"/>
      <c r="CU10" s="1212"/>
      <c r="CV10" s="1212"/>
      <c r="CW10" s="1212"/>
      <c r="CX10" s="1212"/>
      <c r="CY10" s="1212"/>
      <c r="CZ10" s="1212"/>
      <c r="DA10" s="1212"/>
      <c r="DB10" s="1212"/>
      <c r="DC10" s="1212"/>
      <c r="DD10" s="1212"/>
      <c r="DE10" s="1212"/>
    </row>
    <row r="11" spans="1:109" s="250" customFormat="1" ht="13.2" x14ac:dyDescent="0.2">
      <c r="A11" s="1212"/>
      <c r="B11" s="1212"/>
      <c r="C11" s="1212"/>
      <c r="D11" s="1212"/>
      <c r="E11" s="1212"/>
      <c r="F11" s="1212"/>
      <c r="G11" s="1212"/>
      <c r="H11" s="1212"/>
      <c r="I11" s="1212"/>
      <c r="J11" s="1212"/>
      <c r="K11" s="1212"/>
      <c r="L11" s="1212"/>
      <c r="M11" s="1212"/>
      <c r="N11" s="1212"/>
      <c r="O11" s="1212"/>
      <c r="P11" s="1212"/>
      <c r="Q11" s="1212"/>
      <c r="R11" s="1212"/>
      <c r="S11" s="1212"/>
      <c r="T11" s="1212"/>
      <c r="U11" s="1212"/>
      <c r="V11" s="1212"/>
      <c r="W11" s="1212"/>
      <c r="X11" s="1212"/>
      <c r="Y11" s="1212"/>
      <c r="Z11" s="1212"/>
      <c r="AA11" s="1212"/>
      <c r="AB11" s="1212"/>
      <c r="AC11" s="1212"/>
      <c r="AD11" s="1212"/>
      <c r="AE11" s="1212"/>
      <c r="AF11" s="1212"/>
      <c r="AG11" s="1212"/>
      <c r="AH11" s="1212"/>
      <c r="AI11" s="1212"/>
      <c r="AJ11" s="1212"/>
      <c r="AK11" s="1212"/>
      <c r="AL11" s="1212"/>
      <c r="AM11" s="1212"/>
      <c r="AN11" s="1212"/>
      <c r="AO11" s="1212"/>
      <c r="AP11" s="1212"/>
      <c r="AQ11" s="1212"/>
      <c r="AR11" s="1212"/>
      <c r="AS11" s="1212"/>
      <c r="AT11" s="1212"/>
      <c r="AU11" s="1212"/>
      <c r="AV11" s="1212"/>
      <c r="AW11" s="1212"/>
      <c r="AX11" s="1212"/>
      <c r="AY11" s="1212"/>
      <c r="AZ11" s="1212"/>
      <c r="BA11" s="1212"/>
      <c r="BB11" s="1212"/>
      <c r="BC11" s="1212"/>
      <c r="BD11" s="1212"/>
      <c r="BE11" s="1212"/>
      <c r="BF11" s="1212"/>
      <c r="BG11" s="1212"/>
      <c r="BH11" s="1212"/>
      <c r="BI11" s="1212"/>
      <c r="BJ11" s="1212"/>
      <c r="BK11" s="1212"/>
      <c r="BL11" s="1212"/>
      <c r="BM11" s="1212"/>
      <c r="BN11" s="1212"/>
      <c r="BO11" s="1212"/>
      <c r="BP11" s="1212"/>
      <c r="BQ11" s="1212"/>
      <c r="BR11" s="1212"/>
      <c r="BS11" s="1212"/>
      <c r="BT11" s="1212"/>
      <c r="BU11" s="1212"/>
      <c r="BV11" s="1212"/>
      <c r="BW11" s="1212"/>
      <c r="BX11" s="1212"/>
      <c r="BY11" s="1212"/>
      <c r="BZ11" s="1212"/>
      <c r="CA11" s="1212"/>
      <c r="CB11" s="1212"/>
      <c r="CC11" s="1212"/>
      <c r="CD11" s="1212"/>
      <c r="CE11" s="1212"/>
      <c r="CF11" s="1212"/>
      <c r="CG11" s="1212"/>
      <c r="CH11" s="1212"/>
      <c r="CI11" s="1212"/>
      <c r="CJ11" s="1212"/>
      <c r="CK11" s="1212"/>
      <c r="CL11" s="1212"/>
      <c r="CM11" s="1212"/>
      <c r="CN11" s="1212"/>
      <c r="CO11" s="1212"/>
      <c r="CP11" s="1212"/>
      <c r="CQ11" s="1212"/>
      <c r="CR11" s="1212"/>
      <c r="CS11" s="1212"/>
      <c r="CT11" s="1212"/>
      <c r="CU11" s="1212"/>
      <c r="CV11" s="1212"/>
      <c r="CW11" s="1212"/>
      <c r="CX11" s="1212"/>
      <c r="CY11" s="1212"/>
      <c r="CZ11" s="1212"/>
      <c r="DA11" s="1212"/>
      <c r="DB11" s="1212"/>
      <c r="DC11" s="1212"/>
      <c r="DD11" s="1212"/>
      <c r="DE11" s="1212"/>
    </row>
    <row r="12" spans="1:109" s="250" customFormat="1" ht="13.2" x14ac:dyDescent="0.2">
      <c r="A12" s="1212"/>
      <c r="B12" s="1212"/>
      <c r="C12" s="1212"/>
      <c r="D12" s="1212"/>
      <c r="E12" s="1212"/>
      <c r="F12" s="1212"/>
      <c r="G12" s="1212"/>
      <c r="H12" s="1212"/>
      <c r="I12" s="1212"/>
      <c r="J12" s="1212"/>
      <c r="K12" s="1212"/>
      <c r="L12" s="1212"/>
      <c r="M12" s="1212"/>
      <c r="N12" s="1212"/>
      <c r="O12" s="1212"/>
      <c r="P12" s="1212"/>
      <c r="Q12" s="1212"/>
      <c r="R12" s="1212"/>
      <c r="S12" s="1212"/>
      <c r="T12" s="1212"/>
      <c r="U12" s="1212"/>
      <c r="V12" s="1212"/>
      <c r="W12" s="1212"/>
      <c r="X12" s="1212"/>
      <c r="Y12" s="1212"/>
      <c r="Z12" s="1212"/>
      <c r="AA12" s="1212"/>
      <c r="AB12" s="1212"/>
      <c r="AC12" s="1212"/>
      <c r="AD12" s="1212"/>
      <c r="AE12" s="1212"/>
      <c r="AF12" s="1212"/>
      <c r="AG12" s="1212"/>
      <c r="AH12" s="1212"/>
      <c r="AI12" s="1212"/>
      <c r="AJ12" s="1212"/>
      <c r="AK12" s="1212"/>
      <c r="AL12" s="1212"/>
      <c r="AM12" s="1212"/>
      <c r="AN12" s="1212"/>
      <c r="AO12" s="1212"/>
      <c r="AP12" s="1212"/>
      <c r="AQ12" s="1212"/>
      <c r="AR12" s="1212"/>
      <c r="AS12" s="1212"/>
      <c r="AT12" s="1212"/>
      <c r="AU12" s="1212"/>
      <c r="AV12" s="1212"/>
      <c r="AW12" s="1212"/>
      <c r="AX12" s="1212"/>
      <c r="AY12" s="1212"/>
      <c r="AZ12" s="1212"/>
      <c r="BA12" s="1212"/>
      <c r="BB12" s="1212"/>
      <c r="BC12" s="1212"/>
      <c r="BD12" s="1212"/>
      <c r="BE12" s="1212"/>
      <c r="BF12" s="1212"/>
      <c r="BG12" s="1212"/>
      <c r="BH12" s="1212"/>
      <c r="BI12" s="1212"/>
      <c r="BJ12" s="1212"/>
      <c r="BK12" s="1212"/>
      <c r="BL12" s="1212"/>
      <c r="BM12" s="1212"/>
      <c r="BN12" s="1212"/>
      <c r="BO12" s="1212"/>
      <c r="BP12" s="1212"/>
      <c r="BQ12" s="1212"/>
      <c r="BR12" s="1212"/>
      <c r="BS12" s="1212"/>
      <c r="BT12" s="1212"/>
      <c r="BU12" s="1212"/>
      <c r="BV12" s="1212"/>
      <c r="BW12" s="1212"/>
      <c r="BX12" s="1212"/>
      <c r="BY12" s="1212"/>
      <c r="BZ12" s="1212"/>
      <c r="CA12" s="1212"/>
      <c r="CB12" s="1212"/>
      <c r="CC12" s="1212"/>
      <c r="CD12" s="1212"/>
      <c r="CE12" s="1212"/>
      <c r="CF12" s="1212"/>
      <c r="CG12" s="1212"/>
      <c r="CH12" s="1212"/>
      <c r="CI12" s="1212"/>
      <c r="CJ12" s="1212"/>
      <c r="CK12" s="1212"/>
      <c r="CL12" s="1212"/>
      <c r="CM12" s="1212"/>
      <c r="CN12" s="1212"/>
      <c r="CO12" s="1212"/>
      <c r="CP12" s="1212"/>
      <c r="CQ12" s="1212"/>
      <c r="CR12" s="1212"/>
      <c r="CS12" s="1212"/>
      <c r="CT12" s="1212"/>
      <c r="CU12" s="1212"/>
      <c r="CV12" s="1212"/>
      <c r="CW12" s="1212"/>
      <c r="CX12" s="1212"/>
      <c r="CY12" s="1212"/>
      <c r="CZ12" s="1212"/>
      <c r="DA12" s="1212"/>
      <c r="DB12" s="1212"/>
      <c r="DC12" s="1212"/>
      <c r="DD12" s="1212"/>
      <c r="DE12" s="1212"/>
    </row>
    <row r="13" spans="1:109" s="250" customFormat="1" ht="13.2" x14ac:dyDescent="0.2">
      <c r="A13" s="1212"/>
      <c r="B13" s="1212"/>
      <c r="C13" s="1212"/>
      <c r="D13" s="1212"/>
      <c r="E13" s="1212"/>
      <c r="F13" s="1212"/>
      <c r="G13" s="1212"/>
      <c r="H13" s="1212"/>
      <c r="I13" s="1212"/>
      <c r="J13" s="1212"/>
      <c r="K13" s="1212"/>
      <c r="L13" s="1212"/>
      <c r="M13" s="1212"/>
      <c r="N13" s="1212"/>
      <c r="O13" s="1212"/>
      <c r="P13" s="1212"/>
      <c r="Q13" s="1212"/>
      <c r="R13" s="1212"/>
      <c r="S13" s="1212"/>
      <c r="T13" s="1212"/>
      <c r="U13" s="1212"/>
      <c r="V13" s="1212"/>
      <c r="W13" s="1212"/>
      <c r="X13" s="1212"/>
      <c r="Y13" s="1212"/>
      <c r="Z13" s="1212"/>
      <c r="AA13" s="1212"/>
      <c r="AB13" s="1212"/>
      <c r="AC13" s="1212"/>
      <c r="AD13" s="1212"/>
      <c r="AE13" s="1212"/>
      <c r="AF13" s="1212"/>
      <c r="AG13" s="1212"/>
      <c r="AH13" s="1212"/>
      <c r="AI13" s="1212"/>
      <c r="AJ13" s="1212"/>
      <c r="AK13" s="1212"/>
      <c r="AL13" s="1212"/>
      <c r="AM13" s="1212"/>
      <c r="AN13" s="1212"/>
      <c r="AO13" s="1212"/>
      <c r="AP13" s="1212"/>
      <c r="AQ13" s="1212"/>
      <c r="AR13" s="1212"/>
      <c r="AS13" s="1212"/>
      <c r="AT13" s="1212"/>
      <c r="AU13" s="1212"/>
      <c r="AV13" s="1212"/>
      <c r="AW13" s="1212"/>
      <c r="AX13" s="1212"/>
      <c r="AY13" s="1212"/>
      <c r="AZ13" s="1212"/>
      <c r="BA13" s="1212"/>
      <c r="BB13" s="1212"/>
      <c r="BC13" s="1212"/>
      <c r="BD13" s="1212"/>
      <c r="BE13" s="1212"/>
      <c r="BF13" s="1212"/>
      <c r="BG13" s="1212"/>
      <c r="BH13" s="1212"/>
      <c r="BI13" s="1212"/>
      <c r="BJ13" s="1212"/>
      <c r="BK13" s="1212"/>
      <c r="BL13" s="1212"/>
      <c r="BM13" s="1212"/>
      <c r="BN13" s="1212"/>
      <c r="BO13" s="1212"/>
      <c r="BP13" s="1212"/>
      <c r="BQ13" s="1212"/>
      <c r="BR13" s="1212"/>
      <c r="BS13" s="1212"/>
      <c r="BT13" s="1212"/>
      <c r="BU13" s="1212"/>
      <c r="BV13" s="1212"/>
      <c r="BW13" s="1212"/>
      <c r="BX13" s="1212"/>
      <c r="BY13" s="1212"/>
      <c r="BZ13" s="1212"/>
      <c r="CA13" s="1212"/>
      <c r="CB13" s="1212"/>
      <c r="CC13" s="1212"/>
      <c r="CD13" s="1212"/>
      <c r="CE13" s="1212"/>
      <c r="CF13" s="1212"/>
      <c r="CG13" s="1212"/>
      <c r="CH13" s="1212"/>
      <c r="CI13" s="1212"/>
      <c r="CJ13" s="1212"/>
      <c r="CK13" s="1212"/>
      <c r="CL13" s="1212"/>
      <c r="CM13" s="1212"/>
      <c r="CN13" s="1212"/>
      <c r="CO13" s="1212"/>
      <c r="CP13" s="1212"/>
      <c r="CQ13" s="1212"/>
      <c r="CR13" s="1212"/>
      <c r="CS13" s="1212"/>
      <c r="CT13" s="1212"/>
      <c r="CU13" s="1212"/>
      <c r="CV13" s="1212"/>
      <c r="CW13" s="1212"/>
      <c r="CX13" s="1212"/>
      <c r="CY13" s="1212"/>
      <c r="CZ13" s="1212"/>
      <c r="DA13" s="1212"/>
      <c r="DB13" s="1212"/>
      <c r="DC13" s="1212"/>
      <c r="DD13" s="1212"/>
      <c r="DE13" s="1212"/>
    </row>
    <row r="14" spans="1:109" s="250" customFormat="1" ht="13.2" x14ac:dyDescent="0.2">
      <c r="A14" s="1212"/>
      <c r="B14" s="1212"/>
      <c r="C14" s="1212"/>
      <c r="D14" s="1212"/>
      <c r="E14" s="1212"/>
      <c r="F14" s="1212"/>
      <c r="G14" s="1212"/>
      <c r="H14" s="1212"/>
      <c r="I14" s="1212"/>
      <c r="J14" s="1212"/>
      <c r="K14" s="1212"/>
      <c r="L14" s="1212"/>
      <c r="M14" s="1212"/>
      <c r="N14" s="1212"/>
      <c r="O14" s="1212"/>
      <c r="P14" s="1212"/>
      <c r="Q14" s="1212"/>
      <c r="R14" s="1212"/>
      <c r="S14" s="1212"/>
      <c r="T14" s="1212"/>
      <c r="U14" s="1212"/>
      <c r="V14" s="1212"/>
      <c r="W14" s="1212"/>
      <c r="X14" s="1212"/>
      <c r="Y14" s="1212"/>
      <c r="Z14" s="1212"/>
      <c r="AA14" s="1212"/>
      <c r="AB14" s="1212"/>
      <c r="AC14" s="1212"/>
      <c r="AD14" s="1212"/>
      <c r="AE14" s="1212"/>
      <c r="AF14" s="1212"/>
      <c r="AG14" s="1212"/>
      <c r="AH14" s="1212"/>
      <c r="AI14" s="1212"/>
      <c r="AJ14" s="1212"/>
      <c r="AK14" s="1212"/>
      <c r="AL14" s="1212"/>
      <c r="AM14" s="1212"/>
      <c r="AN14" s="1212"/>
      <c r="AO14" s="1212"/>
      <c r="AP14" s="1212"/>
      <c r="AQ14" s="1212"/>
      <c r="AR14" s="1212"/>
      <c r="AS14" s="1212"/>
      <c r="AT14" s="1212"/>
      <c r="AU14" s="1212"/>
      <c r="AV14" s="1212"/>
      <c r="AW14" s="1212"/>
      <c r="AX14" s="1212"/>
      <c r="AY14" s="1212"/>
      <c r="AZ14" s="1212"/>
      <c r="BA14" s="1212"/>
      <c r="BB14" s="1212"/>
      <c r="BC14" s="1212"/>
      <c r="BD14" s="1212"/>
      <c r="BE14" s="1212"/>
      <c r="BF14" s="1212"/>
      <c r="BG14" s="1212"/>
      <c r="BH14" s="1212"/>
      <c r="BI14" s="1212"/>
      <c r="BJ14" s="1212"/>
      <c r="BK14" s="1212"/>
      <c r="BL14" s="1212"/>
      <c r="BM14" s="1212"/>
      <c r="BN14" s="1212"/>
      <c r="BO14" s="1212"/>
      <c r="BP14" s="1212"/>
      <c r="BQ14" s="1212"/>
      <c r="BR14" s="1212"/>
      <c r="BS14" s="1212"/>
      <c r="BT14" s="1212"/>
      <c r="BU14" s="1212"/>
      <c r="BV14" s="1212"/>
      <c r="BW14" s="1212"/>
      <c r="BX14" s="1212"/>
      <c r="BY14" s="1212"/>
      <c r="BZ14" s="1212"/>
      <c r="CA14" s="1212"/>
      <c r="CB14" s="1212"/>
      <c r="CC14" s="1212"/>
      <c r="CD14" s="1212"/>
      <c r="CE14" s="1212"/>
      <c r="CF14" s="1212"/>
      <c r="CG14" s="1212"/>
      <c r="CH14" s="1212"/>
      <c r="CI14" s="1212"/>
      <c r="CJ14" s="1212"/>
      <c r="CK14" s="1212"/>
      <c r="CL14" s="1212"/>
      <c r="CM14" s="1212"/>
      <c r="CN14" s="1212"/>
      <c r="CO14" s="1212"/>
      <c r="CP14" s="1212"/>
      <c r="CQ14" s="1212"/>
      <c r="CR14" s="1212"/>
      <c r="CS14" s="1212"/>
      <c r="CT14" s="1212"/>
      <c r="CU14" s="1212"/>
      <c r="CV14" s="1212"/>
      <c r="CW14" s="1212"/>
      <c r="CX14" s="1212"/>
      <c r="CY14" s="1212"/>
      <c r="CZ14" s="1212"/>
      <c r="DA14" s="1212"/>
      <c r="DB14" s="1212"/>
      <c r="DC14" s="1212"/>
      <c r="DD14" s="1212"/>
      <c r="DE14" s="1212"/>
    </row>
    <row r="15" spans="1:109" s="250" customFormat="1" ht="13.2" x14ac:dyDescent="0.2">
      <c r="A15" s="1211"/>
      <c r="B15" s="1212"/>
      <c r="C15" s="1212"/>
      <c r="D15" s="1212"/>
      <c r="E15" s="1212"/>
      <c r="F15" s="1212"/>
      <c r="G15" s="1212"/>
      <c r="H15" s="1212"/>
      <c r="I15" s="1212"/>
      <c r="J15" s="1212"/>
      <c r="K15" s="1212"/>
      <c r="L15" s="1212"/>
      <c r="M15" s="1212"/>
      <c r="N15" s="1212"/>
      <c r="O15" s="1212"/>
      <c r="P15" s="1212"/>
      <c r="Q15" s="1212"/>
      <c r="R15" s="1212"/>
      <c r="S15" s="1212"/>
      <c r="T15" s="1212"/>
      <c r="U15" s="1212"/>
      <c r="V15" s="1212"/>
      <c r="W15" s="1212"/>
      <c r="X15" s="1212"/>
      <c r="Y15" s="1212"/>
      <c r="Z15" s="1212"/>
      <c r="AA15" s="1212"/>
      <c r="AB15" s="1212"/>
      <c r="AC15" s="1212"/>
      <c r="AD15" s="1212"/>
      <c r="AE15" s="1212"/>
      <c r="AF15" s="1212"/>
      <c r="AG15" s="1212"/>
      <c r="AH15" s="1212"/>
      <c r="AI15" s="1212"/>
      <c r="AJ15" s="1212"/>
      <c r="AK15" s="1212"/>
      <c r="AL15" s="1212"/>
      <c r="AM15" s="1212"/>
      <c r="AN15" s="1212"/>
      <c r="AO15" s="1212"/>
      <c r="AP15" s="1212"/>
      <c r="AQ15" s="1212"/>
      <c r="AR15" s="1212"/>
      <c r="AS15" s="1212"/>
      <c r="AT15" s="1212"/>
      <c r="AU15" s="1212"/>
      <c r="AV15" s="1212"/>
      <c r="AW15" s="1212"/>
      <c r="AX15" s="1212"/>
      <c r="AY15" s="1212"/>
      <c r="AZ15" s="1212"/>
      <c r="BA15" s="1212"/>
      <c r="BB15" s="1212"/>
      <c r="BC15" s="1212"/>
      <c r="BD15" s="1212"/>
      <c r="BE15" s="1212"/>
      <c r="BF15" s="1212"/>
      <c r="BG15" s="1212"/>
      <c r="BH15" s="1212"/>
      <c r="BI15" s="1212"/>
      <c r="BJ15" s="1212"/>
      <c r="BK15" s="1212"/>
      <c r="BL15" s="1212"/>
      <c r="BM15" s="1212"/>
      <c r="BN15" s="1212"/>
      <c r="BO15" s="1212"/>
      <c r="BP15" s="1212"/>
      <c r="BQ15" s="1212"/>
      <c r="BR15" s="1212"/>
      <c r="BS15" s="1212"/>
      <c r="BT15" s="1212"/>
      <c r="BU15" s="1212"/>
      <c r="BV15" s="1212"/>
      <c r="BW15" s="1212"/>
      <c r="BX15" s="1212"/>
      <c r="BY15" s="1212"/>
      <c r="BZ15" s="1212"/>
      <c r="CA15" s="1212"/>
      <c r="CB15" s="1212"/>
      <c r="CC15" s="1212"/>
      <c r="CD15" s="1212"/>
      <c r="CE15" s="1212"/>
      <c r="CF15" s="1212"/>
      <c r="CG15" s="1212"/>
      <c r="CH15" s="1212"/>
      <c r="CI15" s="1212"/>
      <c r="CJ15" s="1212"/>
      <c r="CK15" s="1212"/>
      <c r="CL15" s="1212"/>
      <c r="CM15" s="1212"/>
      <c r="CN15" s="1212"/>
      <c r="CO15" s="1212"/>
      <c r="CP15" s="1212"/>
      <c r="CQ15" s="1212"/>
      <c r="CR15" s="1212"/>
      <c r="CS15" s="1212"/>
      <c r="CT15" s="1212"/>
      <c r="CU15" s="1212"/>
      <c r="CV15" s="1212"/>
      <c r="CW15" s="1212"/>
      <c r="CX15" s="1212"/>
      <c r="CY15" s="1212"/>
      <c r="CZ15" s="1212"/>
      <c r="DA15" s="1212"/>
      <c r="DB15" s="1212"/>
      <c r="DC15" s="1212"/>
      <c r="DD15" s="1212"/>
      <c r="DE15" s="1212"/>
    </row>
    <row r="16" spans="1:109" s="250" customFormat="1" ht="13.2" x14ac:dyDescent="0.2">
      <c r="A16" s="1211"/>
      <c r="B16" s="1212"/>
      <c r="C16" s="1212"/>
      <c r="D16" s="1212"/>
      <c r="E16" s="1212"/>
      <c r="F16" s="1212"/>
      <c r="G16" s="1212"/>
      <c r="H16" s="1212"/>
      <c r="I16" s="1212"/>
      <c r="J16" s="1212"/>
      <c r="K16" s="1212"/>
      <c r="L16" s="1212"/>
      <c r="M16" s="1212"/>
      <c r="N16" s="1212"/>
      <c r="O16" s="1212"/>
      <c r="P16" s="1212"/>
      <c r="Q16" s="1212"/>
      <c r="R16" s="1212"/>
      <c r="S16" s="1212"/>
      <c r="T16" s="1212"/>
      <c r="U16" s="1212"/>
      <c r="V16" s="1212"/>
      <c r="W16" s="1212"/>
      <c r="X16" s="1212"/>
      <c r="Y16" s="1212"/>
      <c r="Z16" s="1212"/>
      <c r="AA16" s="1212"/>
      <c r="AB16" s="1212"/>
      <c r="AC16" s="1212"/>
      <c r="AD16" s="1212"/>
      <c r="AE16" s="1212"/>
      <c r="AF16" s="1212"/>
      <c r="AG16" s="1212"/>
      <c r="AH16" s="1212"/>
      <c r="AI16" s="1212"/>
      <c r="AJ16" s="1212"/>
      <c r="AK16" s="1212"/>
      <c r="AL16" s="1212"/>
      <c r="AM16" s="1212"/>
      <c r="AN16" s="1212"/>
      <c r="AO16" s="1212"/>
      <c r="AP16" s="1212"/>
      <c r="AQ16" s="1212"/>
      <c r="AR16" s="1212"/>
      <c r="AS16" s="1212"/>
      <c r="AT16" s="1212"/>
      <c r="AU16" s="1212"/>
      <c r="AV16" s="1212"/>
      <c r="AW16" s="1212"/>
      <c r="AX16" s="1212"/>
      <c r="AY16" s="1212"/>
      <c r="AZ16" s="1212"/>
      <c r="BA16" s="1212"/>
      <c r="BB16" s="1212"/>
      <c r="BC16" s="1212"/>
      <c r="BD16" s="1212"/>
      <c r="BE16" s="1212"/>
      <c r="BF16" s="1212"/>
      <c r="BG16" s="1212"/>
      <c r="BH16" s="1212"/>
      <c r="BI16" s="1212"/>
      <c r="BJ16" s="1212"/>
      <c r="BK16" s="1212"/>
      <c r="BL16" s="1212"/>
      <c r="BM16" s="1212"/>
      <c r="BN16" s="1212"/>
      <c r="BO16" s="1212"/>
      <c r="BP16" s="1212"/>
      <c r="BQ16" s="1212"/>
      <c r="BR16" s="1212"/>
      <c r="BS16" s="1212"/>
      <c r="BT16" s="1212"/>
      <c r="BU16" s="1212"/>
      <c r="BV16" s="1212"/>
      <c r="BW16" s="1212"/>
      <c r="BX16" s="1212"/>
      <c r="BY16" s="1212"/>
      <c r="BZ16" s="1212"/>
      <c r="CA16" s="1212"/>
      <c r="CB16" s="1212"/>
      <c r="CC16" s="1212"/>
      <c r="CD16" s="1212"/>
      <c r="CE16" s="1212"/>
      <c r="CF16" s="1212"/>
      <c r="CG16" s="1212"/>
      <c r="CH16" s="1212"/>
      <c r="CI16" s="1212"/>
      <c r="CJ16" s="1212"/>
      <c r="CK16" s="1212"/>
      <c r="CL16" s="1212"/>
      <c r="CM16" s="1212"/>
      <c r="CN16" s="1212"/>
      <c r="CO16" s="1212"/>
      <c r="CP16" s="1212"/>
      <c r="CQ16" s="1212"/>
      <c r="CR16" s="1212"/>
      <c r="CS16" s="1212"/>
      <c r="CT16" s="1212"/>
      <c r="CU16" s="1212"/>
      <c r="CV16" s="1212"/>
      <c r="CW16" s="1212"/>
      <c r="CX16" s="1212"/>
      <c r="CY16" s="1212"/>
      <c r="CZ16" s="1212"/>
      <c r="DA16" s="1212"/>
      <c r="DB16" s="1212"/>
      <c r="DC16" s="1212"/>
      <c r="DD16" s="1212"/>
      <c r="DE16" s="1212"/>
    </row>
    <row r="17" spans="1:109" s="250" customFormat="1" ht="13.2" x14ac:dyDescent="0.2">
      <c r="A17" s="1211"/>
      <c r="B17" s="1212"/>
      <c r="C17" s="1212"/>
      <c r="D17" s="1212"/>
      <c r="E17" s="1212"/>
      <c r="F17" s="1212"/>
      <c r="G17" s="1212"/>
      <c r="H17" s="1212"/>
      <c r="I17" s="1212"/>
      <c r="J17" s="1212"/>
      <c r="K17" s="1212"/>
      <c r="L17" s="1212"/>
      <c r="M17" s="1212"/>
      <c r="N17" s="1212"/>
      <c r="O17" s="1212"/>
      <c r="P17" s="1212"/>
      <c r="Q17" s="1212"/>
      <c r="R17" s="1212"/>
      <c r="S17" s="1212"/>
      <c r="T17" s="1212"/>
      <c r="U17" s="1212"/>
      <c r="V17" s="1212"/>
      <c r="W17" s="1212"/>
      <c r="X17" s="1212"/>
      <c r="Y17" s="1212"/>
      <c r="Z17" s="1212"/>
      <c r="AA17" s="1212"/>
      <c r="AB17" s="1212"/>
      <c r="AC17" s="1212"/>
      <c r="AD17" s="1212"/>
      <c r="AE17" s="1212"/>
      <c r="AF17" s="1212"/>
      <c r="AG17" s="1212"/>
      <c r="AH17" s="1212"/>
      <c r="AI17" s="1212"/>
      <c r="AJ17" s="1212"/>
      <c r="AK17" s="1212"/>
      <c r="AL17" s="1212"/>
      <c r="AM17" s="1212"/>
      <c r="AN17" s="1212"/>
      <c r="AO17" s="1212"/>
      <c r="AP17" s="1212"/>
      <c r="AQ17" s="1212"/>
      <c r="AR17" s="1212"/>
      <c r="AS17" s="1212"/>
      <c r="AT17" s="1212"/>
      <c r="AU17" s="1212"/>
      <c r="AV17" s="1212"/>
      <c r="AW17" s="1212"/>
      <c r="AX17" s="1212"/>
      <c r="AY17" s="1212"/>
      <c r="AZ17" s="1212"/>
      <c r="BA17" s="1212"/>
      <c r="BB17" s="1212"/>
      <c r="BC17" s="1212"/>
      <c r="BD17" s="1212"/>
      <c r="BE17" s="1212"/>
      <c r="BF17" s="1212"/>
      <c r="BG17" s="1212"/>
      <c r="BH17" s="1212"/>
      <c r="BI17" s="1212"/>
      <c r="BJ17" s="1212"/>
      <c r="BK17" s="1212"/>
      <c r="BL17" s="1212"/>
      <c r="BM17" s="1212"/>
      <c r="BN17" s="1212"/>
      <c r="BO17" s="1212"/>
      <c r="BP17" s="1212"/>
      <c r="BQ17" s="1212"/>
      <c r="BR17" s="1212"/>
      <c r="BS17" s="1212"/>
      <c r="BT17" s="1212"/>
      <c r="BU17" s="1212"/>
      <c r="BV17" s="1212"/>
      <c r="BW17" s="1212"/>
      <c r="BX17" s="1212"/>
      <c r="BY17" s="1212"/>
      <c r="BZ17" s="1212"/>
      <c r="CA17" s="1212"/>
      <c r="CB17" s="1212"/>
      <c r="CC17" s="1212"/>
      <c r="CD17" s="1212"/>
      <c r="CE17" s="1212"/>
      <c r="CF17" s="1212"/>
      <c r="CG17" s="1212"/>
      <c r="CH17" s="1212"/>
      <c r="CI17" s="1212"/>
      <c r="CJ17" s="1212"/>
      <c r="CK17" s="1212"/>
      <c r="CL17" s="1212"/>
      <c r="CM17" s="1212"/>
      <c r="CN17" s="1212"/>
      <c r="CO17" s="1212"/>
      <c r="CP17" s="1212"/>
      <c r="CQ17" s="1212"/>
      <c r="CR17" s="1212"/>
      <c r="CS17" s="1212"/>
      <c r="CT17" s="1212"/>
      <c r="CU17" s="1212"/>
      <c r="CV17" s="1212"/>
      <c r="CW17" s="1212"/>
      <c r="CX17" s="1212"/>
      <c r="CY17" s="1212"/>
      <c r="CZ17" s="1212"/>
      <c r="DA17" s="1212"/>
      <c r="DB17" s="1212"/>
      <c r="DC17" s="1212"/>
      <c r="DD17" s="1212"/>
      <c r="DE17" s="1212"/>
    </row>
    <row r="18" spans="1:109" s="250" customFormat="1" ht="13.2" x14ac:dyDescent="0.2">
      <c r="A18" s="1211"/>
      <c r="B18" s="1212"/>
      <c r="C18" s="1212"/>
      <c r="D18" s="1212"/>
      <c r="E18" s="1212"/>
      <c r="F18" s="1212"/>
      <c r="G18" s="1212"/>
      <c r="H18" s="1212"/>
      <c r="I18" s="1212"/>
      <c r="J18" s="1212"/>
      <c r="K18" s="1212"/>
      <c r="L18" s="1212"/>
      <c r="M18" s="1212"/>
      <c r="N18" s="1212"/>
      <c r="O18" s="1212"/>
      <c r="P18" s="1212"/>
      <c r="Q18" s="1212"/>
      <c r="R18" s="1212"/>
      <c r="S18" s="1212"/>
      <c r="T18" s="1212"/>
      <c r="U18" s="1212"/>
      <c r="V18" s="1212"/>
      <c r="W18" s="1212"/>
      <c r="X18" s="1212"/>
      <c r="Y18" s="1212"/>
      <c r="Z18" s="1212"/>
      <c r="AA18" s="1212"/>
      <c r="AB18" s="1212"/>
      <c r="AC18" s="1212"/>
      <c r="AD18" s="1212"/>
      <c r="AE18" s="1212"/>
      <c r="AF18" s="1212"/>
      <c r="AG18" s="1212"/>
      <c r="AH18" s="1212"/>
      <c r="AI18" s="1212"/>
      <c r="AJ18" s="1212"/>
      <c r="AK18" s="1212"/>
      <c r="AL18" s="1212"/>
      <c r="AM18" s="1212"/>
      <c r="AN18" s="1212"/>
      <c r="AO18" s="1212"/>
      <c r="AP18" s="1212"/>
      <c r="AQ18" s="1212"/>
      <c r="AR18" s="1212"/>
      <c r="AS18" s="1212"/>
      <c r="AT18" s="1212"/>
      <c r="AU18" s="1212"/>
      <c r="AV18" s="1212"/>
      <c r="AW18" s="1212"/>
      <c r="AX18" s="1212"/>
      <c r="AY18" s="1212"/>
      <c r="AZ18" s="1212"/>
      <c r="BA18" s="1212"/>
      <c r="BB18" s="1212"/>
      <c r="BC18" s="1212"/>
      <c r="BD18" s="1212"/>
      <c r="BE18" s="1212"/>
      <c r="BF18" s="1212"/>
      <c r="BG18" s="1212"/>
      <c r="BH18" s="1212"/>
      <c r="BI18" s="1212"/>
      <c r="BJ18" s="1212"/>
      <c r="BK18" s="1212"/>
      <c r="BL18" s="1212"/>
      <c r="BM18" s="1212"/>
      <c r="BN18" s="1212"/>
      <c r="BO18" s="1212"/>
      <c r="BP18" s="1212"/>
      <c r="BQ18" s="1212"/>
      <c r="BR18" s="1212"/>
      <c r="BS18" s="1212"/>
      <c r="BT18" s="1212"/>
      <c r="BU18" s="1212"/>
      <c r="BV18" s="1212"/>
      <c r="BW18" s="1212"/>
      <c r="BX18" s="1212"/>
      <c r="BY18" s="1212"/>
      <c r="BZ18" s="1212"/>
      <c r="CA18" s="1212"/>
      <c r="CB18" s="1212"/>
      <c r="CC18" s="1212"/>
      <c r="CD18" s="1212"/>
      <c r="CE18" s="1212"/>
      <c r="CF18" s="1212"/>
      <c r="CG18" s="1212"/>
      <c r="CH18" s="1212"/>
      <c r="CI18" s="1212"/>
      <c r="CJ18" s="1212"/>
      <c r="CK18" s="1212"/>
      <c r="CL18" s="1212"/>
      <c r="CM18" s="1212"/>
      <c r="CN18" s="1212"/>
      <c r="CO18" s="1212"/>
      <c r="CP18" s="1212"/>
      <c r="CQ18" s="1212"/>
      <c r="CR18" s="1212"/>
      <c r="CS18" s="1212"/>
      <c r="CT18" s="1212"/>
      <c r="CU18" s="1212"/>
      <c r="CV18" s="1212"/>
      <c r="CW18" s="1212"/>
      <c r="CX18" s="1212"/>
      <c r="CY18" s="1212"/>
      <c r="CZ18" s="1212"/>
      <c r="DA18" s="1212"/>
      <c r="DB18" s="1212"/>
      <c r="DC18" s="1212"/>
      <c r="DD18" s="1212"/>
      <c r="DE18" s="1212"/>
    </row>
    <row r="19" spans="1:109" ht="13.2" x14ac:dyDescent="0.2">
      <c r="DD19" s="1211"/>
      <c r="DE19" s="1211"/>
    </row>
    <row r="20" spans="1:109" ht="13.2" x14ac:dyDescent="0.2">
      <c r="DD20" s="1211"/>
      <c r="DE20" s="1211"/>
    </row>
    <row r="21" spans="1:109" ht="17.25" customHeight="1" x14ac:dyDescent="0.2">
      <c r="B21" s="1213"/>
      <c r="C21" s="1214"/>
      <c r="D21" s="1214"/>
      <c r="E21" s="1214"/>
      <c r="F21" s="1214"/>
      <c r="G21" s="1214"/>
      <c r="H21" s="1214"/>
      <c r="I21" s="1214"/>
      <c r="J21" s="1214"/>
      <c r="K21" s="1214"/>
      <c r="L21" s="1214"/>
      <c r="M21" s="1214"/>
      <c r="N21" s="1215"/>
      <c r="O21" s="1214"/>
      <c r="P21" s="1214"/>
      <c r="Q21" s="1214"/>
      <c r="R21" s="1214"/>
      <c r="S21" s="1214"/>
      <c r="T21" s="1214"/>
      <c r="U21" s="1214"/>
      <c r="V21" s="1214"/>
      <c r="W21" s="1214"/>
      <c r="X21" s="1214"/>
      <c r="Y21" s="1214"/>
      <c r="Z21" s="1214"/>
      <c r="AA21" s="1214"/>
      <c r="AB21" s="1214"/>
      <c r="AC21" s="1214"/>
      <c r="AD21" s="1214"/>
      <c r="AE21" s="1214"/>
      <c r="AF21" s="1214"/>
      <c r="AG21" s="1214"/>
      <c r="AH21" s="1214"/>
      <c r="AI21" s="1214"/>
      <c r="AJ21" s="1214"/>
      <c r="AK21" s="1214"/>
      <c r="AL21" s="1214"/>
      <c r="AM21" s="1214"/>
      <c r="AN21" s="1214"/>
      <c r="AO21" s="1214"/>
      <c r="AP21" s="1214"/>
      <c r="AQ21" s="1214"/>
      <c r="AR21" s="1214"/>
      <c r="AS21" s="1214"/>
      <c r="AT21" s="1215"/>
      <c r="AU21" s="1214"/>
      <c r="AV21" s="1214"/>
      <c r="AW21" s="1214"/>
      <c r="AX21" s="1214"/>
      <c r="AY21" s="1214"/>
      <c r="AZ21" s="1214"/>
      <c r="BA21" s="1214"/>
      <c r="BB21" s="1214"/>
      <c r="BC21" s="1214"/>
      <c r="BD21" s="1214"/>
      <c r="BE21" s="1214"/>
      <c r="BF21" s="1215"/>
      <c r="BG21" s="1214"/>
      <c r="BH21" s="1214"/>
      <c r="BI21" s="1214"/>
      <c r="BJ21" s="1214"/>
      <c r="BK21" s="1214"/>
      <c r="BL21" s="1214"/>
      <c r="BM21" s="1214"/>
      <c r="BN21" s="1214"/>
      <c r="BO21" s="1214"/>
      <c r="BP21" s="1214"/>
      <c r="BQ21" s="1214"/>
      <c r="BR21" s="1215"/>
      <c r="BS21" s="1214"/>
      <c r="BT21" s="1214"/>
      <c r="BU21" s="1214"/>
      <c r="BV21" s="1214"/>
      <c r="BW21" s="1214"/>
      <c r="BX21" s="1214"/>
      <c r="BY21" s="1214"/>
      <c r="BZ21" s="1214"/>
      <c r="CA21" s="1214"/>
      <c r="CB21" s="1214"/>
      <c r="CC21" s="1214"/>
      <c r="CD21" s="1215"/>
      <c r="CE21" s="1214"/>
      <c r="CF21" s="1214"/>
      <c r="CG21" s="1214"/>
      <c r="CH21" s="1214"/>
      <c r="CI21" s="1214"/>
      <c r="CJ21" s="1214"/>
      <c r="CK21" s="1214"/>
      <c r="CL21" s="1214"/>
      <c r="CM21" s="1214"/>
      <c r="CN21" s="1214"/>
      <c r="CO21" s="1214"/>
      <c r="CP21" s="1215"/>
      <c r="CQ21" s="1214"/>
      <c r="CR21" s="1214"/>
      <c r="CS21" s="1214"/>
      <c r="CT21" s="1214"/>
      <c r="CU21" s="1214"/>
      <c r="CV21" s="1214"/>
      <c r="CW21" s="1214"/>
      <c r="CX21" s="1214"/>
      <c r="CY21" s="1214"/>
      <c r="CZ21" s="1214"/>
      <c r="DA21" s="1214"/>
      <c r="DB21" s="1215"/>
      <c r="DC21" s="1214"/>
      <c r="DD21" s="1216"/>
      <c r="DE21" s="1211"/>
    </row>
    <row r="22" spans="1:109" ht="17.25" customHeight="1" x14ac:dyDescent="0.2">
      <c r="B22" s="1217"/>
    </row>
    <row r="23" spans="1:109" ht="13.2" x14ac:dyDescent="0.2">
      <c r="B23" s="1217"/>
    </row>
    <row r="24" spans="1:109" ht="13.2" x14ac:dyDescent="0.2">
      <c r="B24" s="1217"/>
    </row>
    <row r="25" spans="1:109" ht="13.2" x14ac:dyDescent="0.2">
      <c r="B25" s="1217"/>
    </row>
    <row r="26" spans="1:109" ht="13.2" x14ac:dyDescent="0.2">
      <c r="B26" s="1217"/>
    </row>
    <row r="27" spans="1:109" ht="13.2" x14ac:dyDescent="0.2">
      <c r="B27" s="1217"/>
    </row>
    <row r="28" spans="1:109" ht="13.2" x14ac:dyDescent="0.2">
      <c r="B28" s="1217"/>
    </row>
    <row r="29" spans="1:109" ht="13.2" x14ac:dyDescent="0.2">
      <c r="B29" s="1217"/>
    </row>
    <row r="30" spans="1:109" ht="13.2" x14ac:dyDescent="0.2">
      <c r="B30" s="1217"/>
    </row>
    <row r="31" spans="1:109" ht="13.2" x14ac:dyDescent="0.2">
      <c r="B31" s="1217"/>
    </row>
    <row r="32" spans="1:109" ht="13.2" x14ac:dyDescent="0.2">
      <c r="B32" s="1217"/>
    </row>
    <row r="33" spans="2:109" ht="13.2" x14ac:dyDescent="0.2">
      <c r="B33" s="1217"/>
    </row>
    <row r="34" spans="2:109" ht="13.2" x14ac:dyDescent="0.2">
      <c r="B34" s="1217"/>
    </row>
    <row r="35" spans="2:109" ht="13.2" x14ac:dyDescent="0.2">
      <c r="B35" s="1217"/>
    </row>
    <row r="36" spans="2:109" ht="13.2" x14ac:dyDescent="0.2">
      <c r="B36" s="1217"/>
    </row>
    <row r="37" spans="2:109" ht="13.2" x14ac:dyDescent="0.2">
      <c r="B37" s="1217"/>
    </row>
    <row r="38" spans="2:109" ht="13.2" x14ac:dyDescent="0.2">
      <c r="B38" s="1217"/>
    </row>
    <row r="39" spans="2:109" ht="13.2" x14ac:dyDescent="0.2">
      <c r="B39" s="1219"/>
      <c r="C39" s="1220"/>
      <c r="D39" s="1220"/>
      <c r="E39" s="1220"/>
      <c r="F39" s="1220"/>
      <c r="G39" s="1220"/>
      <c r="H39" s="1220"/>
      <c r="I39" s="1220"/>
      <c r="J39" s="1220"/>
      <c r="K39" s="1220"/>
      <c r="L39" s="1220"/>
      <c r="M39" s="1220"/>
      <c r="N39" s="1220"/>
      <c r="O39" s="1220"/>
      <c r="P39" s="1220"/>
      <c r="Q39" s="1220"/>
      <c r="R39" s="1220"/>
      <c r="S39" s="1220"/>
      <c r="T39" s="1220"/>
      <c r="U39" s="1220"/>
      <c r="V39" s="1220"/>
      <c r="W39" s="1220"/>
      <c r="X39" s="1220"/>
      <c r="Y39" s="1220"/>
      <c r="Z39" s="1220"/>
      <c r="AA39" s="1220"/>
      <c r="AB39" s="1220"/>
      <c r="AC39" s="1220"/>
      <c r="AD39" s="1220"/>
      <c r="AE39" s="1220"/>
      <c r="AF39" s="1220"/>
      <c r="AG39" s="1220"/>
      <c r="AH39" s="1220"/>
      <c r="AI39" s="1220"/>
      <c r="AJ39" s="1220"/>
      <c r="AK39" s="1220"/>
      <c r="AL39" s="1220"/>
      <c r="AM39" s="1220"/>
      <c r="AN39" s="1220"/>
      <c r="AO39" s="1220"/>
      <c r="AP39" s="1220"/>
      <c r="AQ39" s="1220"/>
      <c r="AR39" s="1220"/>
      <c r="AS39" s="1220"/>
      <c r="AT39" s="1220"/>
      <c r="AU39" s="1220"/>
      <c r="AV39" s="1220"/>
      <c r="AW39" s="1220"/>
      <c r="AX39" s="1220"/>
      <c r="AY39" s="1220"/>
      <c r="AZ39" s="1220"/>
      <c r="BA39" s="1220"/>
      <c r="BB39" s="1220"/>
      <c r="BC39" s="1220"/>
      <c r="BD39" s="1220"/>
      <c r="BE39" s="1220"/>
      <c r="BF39" s="1220"/>
      <c r="BG39" s="1220"/>
      <c r="BH39" s="1220"/>
      <c r="BI39" s="1220"/>
      <c r="BJ39" s="1220"/>
      <c r="BK39" s="1220"/>
      <c r="BL39" s="1220"/>
      <c r="BM39" s="1220"/>
      <c r="BN39" s="1220"/>
      <c r="BO39" s="1220"/>
      <c r="BP39" s="1220"/>
      <c r="BQ39" s="1220"/>
      <c r="BR39" s="1220"/>
      <c r="BS39" s="1220"/>
      <c r="BT39" s="1220"/>
      <c r="BU39" s="1220"/>
      <c r="BV39" s="1220"/>
      <c r="BW39" s="1220"/>
      <c r="BX39" s="1220"/>
      <c r="BY39" s="1220"/>
      <c r="BZ39" s="1220"/>
      <c r="CA39" s="1220"/>
      <c r="CB39" s="1220"/>
      <c r="CC39" s="1220"/>
      <c r="CD39" s="1220"/>
      <c r="CE39" s="1220"/>
      <c r="CF39" s="1220"/>
      <c r="CG39" s="1220"/>
      <c r="CH39" s="1220"/>
      <c r="CI39" s="1220"/>
      <c r="CJ39" s="1220"/>
      <c r="CK39" s="1220"/>
      <c r="CL39" s="1220"/>
      <c r="CM39" s="1220"/>
      <c r="CN39" s="1220"/>
      <c r="CO39" s="1220"/>
      <c r="CP39" s="1220"/>
      <c r="CQ39" s="1220"/>
      <c r="CR39" s="1220"/>
      <c r="CS39" s="1220"/>
      <c r="CT39" s="1220"/>
      <c r="CU39" s="1220"/>
      <c r="CV39" s="1220"/>
      <c r="CW39" s="1220"/>
      <c r="CX39" s="1220"/>
      <c r="CY39" s="1220"/>
      <c r="CZ39" s="1220"/>
      <c r="DA39" s="1220"/>
      <c r="DB39" s="1220"/>
      <c r="DC39" s="1220"/>
      <c r="DD39" s="1221"/>
    </row>
    <row r="40" spans="2:109" ht="13.2" x14ac:dyDescent="0.2">
      <c r="B40" s="1222"/>
      <c r="DD40" s="1222"/>
      <c r="DE40" s="1211"/>
    </row>
    <row r="41" spans="2:109" ht="16.2" x14ac:dyDescent="0.2">
      <c r="B41" s="1223" t="s">
        <v>603</v>
      </c>
      <c r="C41" s="1214"/>
      <c r="D41" s="1214"/>
      <c r="E41" s="1214"/>
      <c r="F41" s="1214"/>
      <c r="G41" s="1214"/>
      <c r="H41" s="1214"/>
      <c r="I41" s="1214"/>
      <c r="J41" s="1214"/>
      <c r="K41" s="1214"/>
      <c r="L41" s="1214"/>
      <c r="M41" s="1214"/>
      <c r="N41" s="1214"/>
      <c r="O41" s="1214"/>
      <c r="P41" s="1214"/>
      <c r="Q41" s="1214"/>
      <c r="R41" s="1214"/>
      <c r="S41" s="1214"/>
      <c r="T41" s="1214"/>
      <c r="U41" s="1214"/>
      <c r="V41" s="1214"/>
      <c r="W41" s="1214"/>
      <c r="X41" s="1214"/>
      <c r="Y41" s="1214"/>
      <c r="Z41" s="1214"/>
      <c r="AA41" s="1214"/>
      <c r="AB41" s="1214"/>
      <c r="AC41" s="1214"/>
      <c r="AD41" s="1214"/>
      <c r="AE41" s="1214"/>
      <c r="AF41" s="1214"/>
      <c r="AG41" s="1214"/>
      <c r="AH41" s="1214"/>
      <c r="AI41" s="1214"/>
      <c r="AJ41" s="1214"/>
      <c r="AK41" s="1214"/>
      <c r="AL41" s="1214"/>
      <c r="AM41" s="1214"/>
      <c r="AN41" s="1214"/>
      <c r="AO41" s="1214"/>
      <c r="AP41" s="1214"/>
      <c r="AQ41" s="1214"/>
      <c r="AR41" s="1214"/>
      <c r="AS41" s="1214"/>
      <c r="AT41" s="1214"/>
      <c r="AU41" s="1214"/>
      <c r="AV41" s="1214"/>
      <c r="AW41" s="1214"/>
      <c r="AX41" s="1214"/>
      <c r="AY41" s="1214"/>
      <c r="AZ41" s="1214"/>
      <c r="BA41" s="1214"/>
      <c r="BB41" s="1214"/>
      <c r="BC41" s="1214"/>
      <c r="BD41" s="1214"/>
      <c r="BE41" s="1214"/>
      <c r="BF41" s="1214"/>
      <c r="BG41" s="1214"/>
      <c r="BH41" s="1214"/>
      <c r="BI41" s="1214"/>
      <c r="BJ41" s="1214"/>
      <c r="BK41" s="1214"/>
      <c r="BL41" s="1214"/>
      <c r="BM41" s="1214"/>
      <c r="BN41" s="1214"/>
      <c r="BO41" s="1214"/>
      <c r="BP41" s="1214"/>
      <c r="BQ41" s="1214"/>
      <c r="BR41" s="1214"/>
      <c r="BS41" s="1214"/>
      <c r="BT41" s="1214"/>
      <c r="BU41" s="1214"/>
      <c r="BV41" s="1214"/>
      <c r="BW41" s="1214"/>
      <c r="BX41" s="1214"/>
      <c r="BY41" s="1214"/>
      <c r="BZ41" s="1214"/>
      <c r="CA41" s="1214"/>
      <c r="CB41" s="1214"/>
      <c r="CC41" s="1214"/>
      <c r="CD41" s="1214"/>
      <c r="CE41" s="1214"/>
      <c r="CF41" s="1214"/>
      <c r="CG41" s="1214"/>
      <c r="CH41" s="1214"/>
      <c r="CI41" s="1214"/>
      <c r="CJ41" s="1214"/>
      <c r="CK41" s="1214"/>
      <c r="CL41" s="1214"/>
      <c r="CM41" s="1214"/>
      <c r="CN41" s="1214"/>
      <c r="CO41" s="1214"/>
      <c r="CP41" s="1214"/>
      <c r="CQ41" s="1214"/>
      <c r="CR41" s="1214"/>
      <c r="CS41" s="1214"/>
      <c r="CT41" s="1214"/>
      <c r="CU41" s="1214"/>
      <c r="CV41" s="1214"/>
      <c r="CW41" s="1214"/>
      <c r="CX41" s="1214"/>
      <c r="CY41" s="1214"/>
      <c r="CZ41" s="1214"/>
      <c r="DA41" s="1214"/>
      <c r="DB41" s="1214"/>
      <c r="DC41" s="1214"/>
      <c r="DD41" s="1216"/>
    </row>
    <row r="42" spans="2:109" ht="13.2" x14ac:dyDescent="0.2">
      <c r="B42" s="1217"/>
      <c r="G42" s="1224"/>
      <c r="I42" s="1225"/>
      <c r="J42" s="1225"/>
      <c r="K42" s="1225"/>
      <c r="AM42" s="1224"/>
      <c r="AN42" s="1224" t="s">
        <v>604</v>
      </c>
      <c r="AP42" s="1225"/>
      <c r="AQ42" s="1225"/>
      <c r="AR42" s="1225"/>
      <c r="AY42" s="1224"/>
      <c r="BA42" s="1225"/>
      <c r="BB42" s="1225"/>
      <c r="BC42" s="1225"/>
      <c r="BK42" s="1224"/>
      <c r="BM42" s="1225"/>
      <c r="BN42" s="1225"/>
      <c r="BO42" s="1225"/>
      <c r="BW42" s="1224"/>
      <c r="BY42" s="1225"/>
      <c r="BZ42" s="1225"/>
      <c r="CA42" s="1225"/>
      <c r="CI42" s="1224"/>
      <c r="CK42" s="1225"/>
      <c r="CL42" s="1225"/>
      <c r="CM42" s="1225"/>
      <c r="CU42" s="1224"/>
      <c r="CW42" s="1225"/>
      <c r="CX42" s="1225"/>
      <c r="CY42" s="1225"/>
    </row>
    <row r="43" spans="2:109" ht="13.5" customHeight="1" x14ac:dyDescent="0.2">
      <c r="B43" s="1217"/>
      <c r="AN43" s="1226" t="s">
        <v>605</v>
      </c>
      <c r="AO43" s="1227"/>
      <c r="AP43" s="1227"/>
      <c r="AQ43" s="1227"/>
      <c r="AR43" s="1227"/>
      <c r="AS43" s="1227"/>
      <c r="AT43" s="1227"/>
      <c r="AU43" s="1227"/>
      <c r="AV43" s="1227"/>
      <c r="AW43" s="1227"/>
      <c r="AX43" s="1227"/>
      <c r="AY43" s="1227"/>
      <c r="AZ43" s="1227"/>
      <c r="BA43" s="1227"/>
      <c r="BB43" s="1227"/>
      <c r="BC43" s="1227"/>
      <c r="BD43" s="1227"/>
      <c r="BE43" s="1227"/>
      <c r="BF43" s="1227"/>
      <c r="BG43" s="1227"/>
      <c r="BH43" s="1227"/>
      <c r="BI43" s="1227"/>
      <c r="BJ43" s="1227"/>
      <c r="BK43" s="1227"/>
      <c r="BL43" s="1227"/>
      <c r="BM43" s="1227"/>
      <c r="BN43" s="1227"/>
      <c r="BO43" s="1227"/>
      <c r="BP43" s="1227"/>
      <c r="BQ43" s="1227"/>
      <c r="BR43" s="1227"/>
      <c r="BS43" s="1227"/>
      <c r="BT43" s="1227"/>
      <c r="BU43" s="1227"/>
      <c r="BV43" s="1227"/>
      <c r="BW43" s="1227"/>
      <c r="BX43" s="1227"/>
      <c r="BY43" s="1227"/>
      <c r="BZ43" s="1227"/>
      <c r="CA43" s="1227"/>
      <c r="CB43" s="1227"/>
      <c r="CC43" s="1227"/>
      <c r="CD43" s="1227"/>
      <c r="CE43" s="1227"/>
      <c r="CF43" s="1227"/>
      <c r="CG43" s="1227"/>
      <c r="CH43" s="1227"/>
      <c r="CI43" s="1227"/>
      <c r="CJ43" s="1227"/>
      <c r="CK43" s="1227"/>
      <c r="CL43" s="1227"/>
      <c r="CM43" s="1227"/>
      <c r="CN43" s="1227"/>
      <c r="CO43" s="1227"/>
      <c r="CP43" s="1227"/>
      <c r="CQ43" s="1227"/>
      <c r="CR43" s="1227"/>
      <c r="CS43" s="1227"/>
      <c r="CT43" s="1227"/>
      <c r="CU43" s="1227"/>
      <c r="CV43" s="1227"/>
      <c r="CW43" s="1227"/>
      <c r="CX43" s="1227"/>
      <c r="CY43" s="1227"/>
      <c r="CZ43" s="1227"/>
      <c r="DA43" s="1227"/>
      <c r="DB43" s="1227"/>
      <c r="DC43" s="1228"/>
    </row>
    <row r="44" spans="2:109" ht="13.2" x14ac:dyDescent="0.2">
      <c r="B44" s="1217"/>
      <c r="AN44" s="1229"/>
      <c r="AO44" s="1230"/>
      <c r="AP44" s="1230"/>
      <c r="AQ44" s="1230"/>
      <c r="AR44" s="1230"/>
      <c r="AS44" s="1230"/>
      <c r="AT44" s="1230"/>
      <c r="AU44" s="1230"/>
      <c r="AV44" s="1230"/>
      <c r="AW44" s="1230"/>
      <c r="AX44" s="1230"/>
      <c r="AY44" s="1230"/>
      <c r="AZ44" s="1230"/>
      <c r="BA44" s="1230"/>
      <c r="BB44" s="1230"/>
      <c r="BC44" s="1230"/>
      <c r="BD44" s="1230"/>
      <c r="BE44" s="1230"/>
      <c r="BF44" s="1230"/>
      <c r="BG44" s="1230"/>
      <c r="BH44" s="1230"/>
      <c r="BI44" s="1230"/>
      <c r="BJ44" s="1230"/>
      <c r="BK44" s="1230"/>
      <c r="BL44" s="1230"/>
      <c r="BM44" s="1230"/>
      <c r="BN44" s="1230"/>
      <c r="BO44" s="1230"/>
      <c r="BP44" s="1230"/>
      <c r="BQ44" s="1230"/>
      <c r="BR44" s="1230"/>
      <c r="BS44" s="1230"/>
      <c r="BT44" s="1230"/>
      <c r="BU44" s="1230"/>
      <c r="BV44" s="1230"/>
      <c r="BW44" s="1230"/>
      <c r="BX44" s="1230"/>
      <c r="BY44" s="1230"/>
      <c r="BZ44" s="1230"/>
      <c r="CA44" s="1230"/>
      <c r="CB44" s="1230"/>
      <c r="CC44" s="1230"/>
      <c r="CD44" s="1230"/>
      <c r="CE44" s="1230"/>
      <c r="CF44" s="1230"/>
      <c r="CG44" s="1230"/>
      <c r="CH44" s="1230"/>
      <c r="CI44" s="1230"/>
      <c r="CJ44" s="1230"/>
      <c r="CK44" s="1230"/>
      <c r="CL44" s="1230"/>
      <c r="CM44" s="1230"/>
      <c r="CN44" s="1230"/>
      <c r="CO44" s="1230"/>
      <c r="CP44" s="1230"/>
      <c r="CQ44" s="1230"/>
      <c r="CR44" s="1230"/>
      <c r="CS44" s="1230"/>
      <c r="CT44" s="1230"/>
      <c r="CU44" s="1230"/>
      <c r="CV44" s="1230"/>
      <c r="CW44" s="1230"/>
      <c r="CX44" s="1230"/>
      <c r="CY44" s="1230"/>
      <c r="CZ44" s="1230"/>
      <c r="DA44" s="1230"/>
      <c r="DB44" s="1230"/>
      <c r="DC44" s="1231"/>
    </row>
    <row r="45" spans="2:109" ht="13.2" x14ac:dyDescent="0.2">
      <c r="B45" s="1217"/>
      <c r="AN45" s="1229"/>
      <c r="AO45" s="1230"/>
      <c r="AP45" s="1230"/>
      <c r="AQ45" s="1230"/>
      <c r="AR45" s="1230"/>
      <c r="AS45" s="1230"/>
      <c r="AT45" s="1230"/>
      <c r="AU45" s="1230"/>
      <c r="AV45" s="1230"/>
      <c r="AW45" s="1230"/>
      <c r="AX45" s="1230"/>
      <c r="AY45" s="1230"/>
      <c r="AZ45" s="1230"/>
      <c r="BA45" s="1230"/>
      <c r="BB45" s="1230"/>
      <c r="BC45" s="1230"/>
      <c r="BD45" s="1230"/>
      <c r="BE45" s="1230"/>
      <c r="BF45" s="1230"/>
      <c r="BG45" s="1230"/>
      <c r="BH45" s="1230"/>
      <c r="BI45" s="1230"/>
      <c r="BJ45" s="1230"/>
      <c r="BK45" s="1230"/>
      <c r="BL45" s="1230"/>
      <c r="BM45" s="1230"/>
      <c r="BN45" s="1230"/>
      <c r="BO45" s="1230"/>
      <c r="BP45" s="1230"/>
      <c r="BQ45" s="1230"/>
      <c r="BR45" s="1230"/>
      <c r="BS45" s="1230"/>
      <c r="BT45" s="1230"/>
      <c r="BU45" s="1230"/>
      <c r="BV45" s="1230"/>
      <c r="BW45" s="1230"/>
      <c r="BX45" s="1230"/>
      <c r="BY45" s="1230"/>
      <c r="BZ45" s="1230"/>
      <c r="CA45" s="1230"/>
      <c r="CB45" s="1230"/>
      <c r="CC45" s="1230"/>
      <c r="CD45" s="1230"/>
      <c r="CE45" s="1230"/>
      <c r="CF45" s="1230"/>
      <c r="CG45" s="1230"/>
      <c r="CH45" s="1230"/>
      <c r="CI45" s="1230"/>
      <c r="CJ45" s="1230"/>
      <c r="CK45" s="1230"/>
      <c r="CL45" s="1230"/>
      <c r="CM45" s="1230"/>
      <c r="CN45" s="1230"/>
      <c r="CO45" s="1230"/>
      <c r="CP45" s="1230"/>
      <c r="CQ45" s="1230"/>
      <c r="CR45" s="1230"/>
      <c r="CS45" s="1230"/>
      <c r="CT45" s="1230"/>
      <c r="CU45" s="1230"/>
      <c r="CV45" s="1230"/>
      <c r="CW45" s="1230"/>
      <c r="CX45" s="1230"/>
      <c r="CY45" s="1230"/>
      <c r="CZ45" s="1230"/>
      <c r="DA45" s="1230"/>
      <c r="DB45" s="1230"/>
      <c r="DC45" s="1231"/>
    </row>
    <row r="46" spans="2:109" ht="13.2" x14ac:dyDescent="0.2">
      <c r="B46" s="1217"/>
      <c r="AN46" s="1229"/>
      <c r="AO46" s="1230"/>
      <c r="AP46" s="1230"/>
      <c r="AQ46" s="1230"/>
      <c r="AR46" s="1230"/>
      <c r="AS46" s="1230"/>
      <c r="AT46" s="1230"/>
      <c r="AU46" s="1230"/>
      <c r="AV46" s="1230"/>
      <c r="AW46" s="1230"/>
      <c r="AX46" s="1230"/>
      <c r="AY46" s="1230"/>
      <c r="AZ46" s="1230"/>
      <c r="BA46" s="1230"/>
      <c r="BB46" s="1230"/>
      <c r="BC46" s="1230"/>
      <c r="BD46" s="1230"/>
      <c r="BE46" s="1230"/>
      <c r="BF46" s="1230"/>
      <c r="BG46" s="1230"/>
      <c r="BH46" s="1230"/>
      <c r="BI46" s="1230"/>
      <c r="BJ46" s="1230"/>
      <c r="BK46" s="1230"/>
      <c r="BL46" s="1230"/>
      <c r="BM46" s="1230"/>
      <c r="BN46" s="1230"/>
      <c r="BO46" s="1230"/>
      <c r="BP46" s="1230"/>
      <c r="BQ46" s="1230"/>
      <c r="BR46" s="1230"/>
      <c r="BS46" s="1230"/>
      <c r="BT46" s="1230"/>
      <c r="BU46" s="1230"/>
      <c r="BV46" s="1230"/>
      <c r="BW46" s="1230"/>
      <c r="BX46" s="1230"/>
      <c r="BY46" s="1230"/>
      <c r="BZ46" s="1230"/>
      <c r="CA46" s="1230"/>
      <c r="CB46" s="1230"/>
      <c r="CC46" s="1230"/>
      <c r="CD46" s="1230"/>
      <c r="CE46" s="1230"/>
      <c r="CF46" s="1230"/>
      <c r="CG46" s="1230"/>
      <c r="CH46" s="1230"/>
      <c r="CI46" s="1230"/>
      <c r="CJ46" s="1230"/>
      <c r="CK46" s="1230"/>
      <c r="CL46" s="1230"/>
      <c r="CM46" s="1230"/>
      <c r="CN46" s="1230"/>
      <c r="CO46" s="1230"/>
      <c r="CP46" s="1230"/>
      <c r="CQ46" s="1230"/>
      <c r="CR46" s="1230"/>
      <c r="CS46" s="1230"/>
      <c r="CT46" s="1230"/>
      <c r="CU46" s="1230"/>
      <c r="CV46" s="1230"/>
      <c r="CW46" s="1230"/>
      <c r="CX46" s="1230"/>
      <c r="CY46" s="1230"/>
      <c r="CZ46" s="1230"/>
      <c r="DA46" s="1230"/>
      <c r="DB46" s="1230"/>
      <c r="DC46" s="1231"/>
    </row>
    <row r="47" spans="2:109" ht="13.2" x14ac:dyDescent="0.2">
      <c r="B47" s="1217"/>
      <c r="AN47" s="1232"/>
      <c r="AO47" s="1233"/>
      <c r="AP47" s="1233"/>
      <c r="AQ47" s="1233"/>
      <c r="AR47" s="1233"/>
      <c r="AS47" s="1233"/>
      <c r="AT47" s="1233"/>
      <c r="AU47" s="1233"/>
      <c r="AV47" s="1233"/>
      <c r="AW47" s="1233"/>
      <c r="AX47" s="1233"/>
      <c r="AY47" s="1233"/>
      <c r="AZ47" s="1233"/>
      <c r="BA47" s="1233"/>
      <c r="BB47" s="1233"/>
      <c r="BC47" s="1233"/>
      <c r="BD47" s="1233"/>
      <c r="BE47" s="1233"/>
      <c r="BF47" s="1233"/>
      <c r="BG47" s="1233"/>
      <c r="BH47" s="1233"/>
      <c r="BI47" s="1233"/>
      <c r="BJ47" s="1233"/>
      <c r="BK47" s="1233"/>
      <c r="BL47" s="1233"/>
      <c r="BM47" s="1233"/>
      <c r="BN47" s="1233"/>
      <c r="BO47" s="1233"/>
      <c r="BP47" s="1233"/>
      <c r="BQ47" s="1233"/>
      <c r="BR47" s="1233"/>
      <c r="BS47" s="1233"/>
      <c r="BT47" s="1233"/>
      <c r="BU47" s="1233"/>
      <c r="BV47" s="1233"/>
      <c r="BW47" s="1233"/>
      <c r="BX47" s="1233"/>
      <c r="BY47" s="1233"/>
      <c r="BZ47" s="1233"/>
      <c r="CA47" s="1233"/>
      <c r="CB47" s="1233"/>
      <c r="CC47" s="1233"/>
      <c r="CD47" s="1233"/>
      <c r="CE47" s="1233"/>
      <c r="CF47" s="1233"/>
      <c r="CG47" s="1233"/>
      <c r="CH47" s="1233"/>
      <c r="CI47" s="1233"/>
      <c r="CJ47" s="1233"/>
      <c r="CK47" s="1233"/>
      <c r="CL47" s="1233"/>
      <c r="CM47" s="1233"/>
      <c r="CN47" s="1233"/>
      <c r="CO47" s="1233"/>
      <c r="CP47" s="1233"/>
      <c r="CQ47" s="1233"/>
      <c r="CR47" s="1233"/>
      <c r="CS47" s="1233"/>
      <c r="CT47" s="1233"/>
      <c r="CU47" s="1233"/>
      <c r="CV47" s="1233"/>
      <c r="CW47" s="1233"/>
      <c r="CX47" s="1233"/>
      <c r="CY47" s="1233"/>
      <c r="CZ47" s="1233"/>
      <c r="DA47" s="1233"/>
      <c r="DB47" s="1233"/>
      <c r="DC47" s="1234"/>
    </row>
    <row r="48" spans="2:109" ht="13.2" x14ac:dyDescent="0.2">
      <c r="B48" s="1217"/>
      <c r="H48" s="1235"/>
      <c r="I48" s="1235"/>
      <c r="J48" s="1235"/>
      <c r="AN48" s="1235"/>
      <c r="AO48" s="1235"/>
      <c r="AP48" s="1235"/>
      <c r="AZ48" s="1235"/>
      <c r="BA48" s="1235"/>
      <c r="BB48" s="1235"/>
      <c r="BL48" s="1235"/>
      <c r="BM48" s="1235"/>
      <c r="BN48" s="1235"/>
      <c r="BX48" s="1235"/>
      <c r="BY48" s="1235"/>
      <c r="BZ48" s="1235"/>
      <c r="CJ48" s="1235"/>
      <c r="CK48" s="1235"/>
      <c r="CL48" s="1235"/>
      <c r="CV48" s="1235"/>
      <c r="CW48" s="1235"/>
      <c r="CX48" s="1235"/>
    </row>
    <row r="49" spans="1:109" ht="13.2" x14ac:dyDescent="0.2">
      <c r="B49" s="1217"/>
      <c r="AN49" s="1211" t="s">
        <v>606</v>
      </c>
    </row>
    <row r="50" spans="1:109" ht="13.2" x14ac:dyDescent="0.2">
      <c r="B50" s="1217"/>
      <c r="G50" s="1236"/>
      <c r="H50" s="1236"/>
      <c r="I50" s="1236"/>
      <c r="J50" s="1236"/>
      <c r="K50" s="1237"/>
      <c r="L50" s="1237"/>
      <c r="M50" s="1238"/>
      <c r="N50" s="1238"/>
      <c r="AN50" s="1239"/>
      <c r="AO50" s="1240"/>
      <c r="AP50" s="1240"/>
      <c r="AQ50" s="1240"/>
      <c r="AR50" s="1240"/>
      <c r="AS50" s="1240"/>
      <c r="AT50" s="1240"/>
      <c r="AU50" s="1240"/>
      <c r="AV50" s="1240"/>
      <c r="AW50" s="1240"/>
      <c r="AX50" s="1240"/>
      <c r="AY50" s="1240"/>
      <c r="AZ50" s="1240"/>
      <c r="BA50" s="1240"/>
      <c r="BB50" s="1240"/>
      <c r="BC50" s="1240"/>
      <c r="BD50" s="1240"/>
      <c r="BE50" s="1240"/>
      <c r="BF50" s="1240"/>
      <c r="BG50" s="1240"/>
      <c r="BH50" s="1240"/>
      <c r="BI50" s="1240"/>
      <c r="BJ50" s="1240"/>
      <c r="BK50" s="1240"/>
      <c r="BL50" s="1240"/>
      <c r="BM50" s="1240"/>
      <c r="BN50" s="1240"/>
      <c r="BO50" s="1241"/>
      <c r="BP50" s="1242" t="s">
        <v>557</v>
      </c>
      <c r="BQ50" s="1242"/>
      <c r="BR50" s="1242"/>
      <c r="BS50" s="1242"/>
      <c r="BT50" s="1242"/>
      <c r="BU50" s="1242"/>
      <c r="BV50" s="1242"/>
      <c r="BW50" s="1242"/>
      <c r="BX50" s="1242" t="s">
        <v>558</v>
      </c>
      <c r="BY50" s="1242"/>
      <c r="BZ50" s="1242"/>
      <c r="CA50" s="1242"/>
      <c r="CB50" s="1242"/>
      <c r="CC50" s="1242"/>
      <c r="CD50" s="1242"/>
      <c r="CE50" s="1242"/>
      <c r="CF50" s="1242" t="s">
        <v>559</v>
      </c>
      <c r="CG50" s="1242"/>
      <c r="CH50" s="1242"/>
      <c r="CI50" s="1242"/>
      <c r="CJ50" s="1242"/>
      <c r="CK50" s="1242"/>
      <c r="CL50" s="1242"/>
      <c r="CM50" s="1242"/>
      <c r="CN50" s="1242" t="s">
        <v>560</v>
      </c>
      <c r="CO50" s="1242"/>
      <c r="CP50" s="1242"/>
      <c r="CQ50" s="1242"/>
      <c r="CR50" s="1242"/>
      <c r="CS50" s="1242"/>
      <c r="CT50" s="1242"/>
      <c r="CU50" s="1242"/>
      <c r="CV50" s="1242" t="s">
        <v>561</v>
      </c>
      <c r="CW50" s="1242"/>
      <c r="CX50" s="1242"/>
      <c r="CY50" s="1242"/>
      <c r="CZ50" s="1242"/>
      <c r="DA50" s="1242"/>
      <c r="DB50" s="1242"/>
      <c r="DC50" s="1242"/>
    </row>
    <row r="51" spans="1:109" ht="13.5" customHeight="1" x14ac:dyDescent="0.2">
      <c r="B51" s="1217"/>
      <c r="G51" s="1243"/>
      <c r="H51" s="1243"/>
      <c r="I51" s="1244"/>
      <c r="J51" s="1244"/>
      <c r="K51" s="1245"/>
      <c r="L51" s="1245"/>
      <c r="M51" s="1245"/>
      <c r="N51" s="1245"/>
      <c r="AM51" s="1235"/>
      <c r="AN51" s="1246" t="s">
        <v>607</v>
      </c>
      <c r="AO51" s="1246"/>
      <c r="AP51" s="1246"/>
      <c r="AQ51" s="1246"/>
      <c r="AR51" s="1246"/>
      <c r="AS51" s="1246"/>
      <c r="AT51" s="1246"/>
      <c r="AU51" s="1246"/>
      <c r="AV51" s="1246"/>
      <c r="AW51" s="1246"/>
      <c r="AX51" s="1246"/>
      <c r="AY51" s="1246"/>
      <c r="AZ51" s="1246"/>
      <c r="BA51" s="1246"/>
      <c r="BB51" s="1246" t="s">
        <v>608</v>
      </c>
      <c r="BC51" s="1246"/>
      <c r="BD51" s="1246"/>
      <c r="BE51" s="1246"/>
      <c r="BF51" s="1246"/>
      <c r="BG51" s="1246"/>
      <c r="BH51" s="1246"/>
      <c r="BI51" s="1246"/>
      <c r="BJ51" s="1246"/>
      <c r="BK51" s="1246"/>
      <c r="BL51" s="1246"/>
      <c r="BM51" s="1246"/>
      <c r="BN51" s="1246"/>
      <c r="BO51" s="1246"/>
      <c r="BP51" s="1247"/>
      <c r="BQ51" s="1248"/>
      <c r="BR51" s="1248"/>
      <c r="BS51" s="1248"/>
      <c r="BT51" s="1248"/>
      <c r="BU51" s="1248"/>
      <c r="BV51" s="1248"/>
      <c r="BW51" s="1248"/>
      <c r="BX51" s="1248"/>
      <c r="BY51" s="1248"/>
      <c r="BZ51" s="1248"/>
      <c r="CA51" s="1248"/>
      <c r="CB51" s="1248"/>
      <c r="CC51" s="1248"/>
      <c r="CD51" s="1248"/>
      <c r="CE51" s="1248"/>
      <c r="CF51" s="1248"/>
      <c r="CG51" s="1248"/>
      <c r="CH51" s="1248"/>
      <c r="CI51" s="1248"/>
      <c r="CJ51" s="1248"/>
      <c r="CK51" s="1248"/>
      <c r="CL51" s="1248"/>
      <c r="CM51" s="1248"/>
      <c r="CN51" s="1248"/>
      <c r="CO51" s="1248"/>
      <c r="CP51" s="1248"/>
      <c r="CQ51" s="1248"/>
      <c r="CR51" s="1248"/>
      <c r="CS51" s="1248"/>
      <c r="CT51" s="1248"/>
      <c r="CU51" s="1248"/>
      <c r="CV51" s="1248"/>
      <c r="CW51" s="1248"/>
      <c r="CX51" s="1248"/>
      <c r="CY51" s="1248"/>
      <c r="CZ51" s="1248"/>
      <c r="DA51" s="1248"/>
      <c r="DB51" s="1248"/>
      <c r="DC51" s="1248"/>
    </row>
    <row r="52" spans="1:109" ht="13.2" x14ac:dyDescent="0.2">
      <c r="B52" s="1217"/>
      <c r="G52" s="1243"/>
      <c r="H52" s="1243"/>
      <c r="I52" s="1244"/>
      <c r="J52" s="1244"/>
      <c r="K52" s="1245"/>
      <c r="L52" s="1245"/>
      <c r="M52" s="1245"/>
      <c r="N52" s="1245"/>
      <c r="AM52" s="1235"/>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2" x14ac:dyDescent="0.2">
      <c r="A53" s="1225"/>
      <c r="B53" s="1217"/>
      <c r="G53" s="1243"/>
      <c r="H53" s="1243"/>
      <c r="I53" s="1236"/>
      <c r="J53" s="1236"/>
      <c r="K53" s="1245"/>
      <c r="L53" s="1245"/>
      <c r="M53" s="1245"/>
      <c r="N53" s="1245"/>
      <c r="AM53" s="1235"/>
      <c r="AN53" s="1246"/>
      <c r="AO53" s="1246"/>
      <c r="AP53" s="1246"/>
      <c r="AQ53" s="1246"/>
      <c r="AR53" s="1246"/>
      <c r="AS53" s="1246"/>
      <c r="AT53" s="1246"/>
      <c r="AU53" s="1246"/>
      <c r="AV53" s="1246"/>
      <c r="AW53" s="1246"/>
      <c r="AX53" s="1246"/>
      <c r="AY53" s="1246"/>
      <c r="AZ53" s="1246"/>
      <c r="BA53" s="1246"/>
      <c r="BB53" s="1246" t="s">
        <v>609</v>
      </c>
      <c r="BC53" s="1246"/>
      <c r="BD53" s="1246"/>
      <c r="BE53" s="1246"/>
      <c r="BF53" s="1246"/>
      <c r="BG53" s="1246"/>
      <c r="BH53" s="1246"/>
      <c r="BI53" s="1246"/>
      <c r="BJ53" s="1246"/>
      <c r="BK53" s="1246"/>
      <c r="BL53" s="1246"/>
      <c r="BM53" s="1246"/>
      <c r="BN53" s="1246"/>
      <c r="BO53" s="1246"/>
      <c r="BP53" s="1247"/>
      <c r="BQ53" s="1248"/>
      <c r="BR53" s="1248"/>
      <c r="BS53" s="1248"/>
      <c r="BT53" s="1248"/>
      <c r="BU53" s="1248"/>
      <c r="BV53" s="1248"/>
      <c r="BW53" s="1248"/>
      <c r="BX53" s="1248">
        <v>67.7</v>
      </c>
      <c r="BY53" s="1248"/>
      <c r="BZ53" s="1248"/>
      <c r="CA53" s="1248"/>
      <c r="CB53" s="1248"/>
      <c r="CC53" s="1248"/>
      <c r="CD53" s="1248"/>
      <c r="CE53" s="1248"/>
      <c r="CF53" s="1248">
        <v>69.5</v>
      </c>
      <c r="CG53" s="1248"/>
      <c r="CH53" s="1248"/>
      <c r="CI53" s="1248"/>
      <c r="CJ53" s="1248"/>
      <c r="CK53" s="1248"/>
      <c r="CL53" s="1248"/>
      <c r="CM53" s="1248"/>
      <c r="CN53" s="1248">
        <v>70.900000000000006</v>
      </c>
      <c r="CO53" s="1248"/>
      <c r="CP53" s="1248"/>
      <c r="CQ53" s="1248"/>
      <c r="CR53" s="1248"/>
      <c r="CS53" s="1248"/>
      <c r="CT53" s="1248"/>
      <c r="CU53" s="1248"/>
      <c r="CV53" s="1248">
        <v>72.5</v>
      </c>
      <c r="CW53" s="1248"/>
      <c r="CX53" s="1248"/>
      <c r="CY53" s="1248"/>
      <c r="CZ53" s="1248"/>
      <c r="DA53" s="1248"/>
      <c r="DB53" s="1248"/>
      <c r="DC53" s="1248"/>
    </row>
    <row r="54" spans="1:109" ht="13.2" x14ac:dyDescent="0.2">
      <c r="A54" s="1225"/>
      <c r="B54" s="1217"/>
      <c r="G54" s="1243"/>
      <c r="H54" s="1243"/>
      <c r="I54" s="1236"/>
      <c r="J54" s="1236"/>
      <c r="K54" s="1245"/>
      <c r="L54" s="1245"/>
      <c r="M54" s="1245"/>
      <c r="N54" s="1245"/>
      <c r="AM54" s="1235"/>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2" x14ac:dyDescent="0.2">
      <c r="A55" s="1225"/>
      <c r="B55" s="1217"/>
      <c r="G55" s="1236"/>
      <c r="H55" s="1236"/>
      <c r="I55" s="1236"/>
      <c r="J55" s="1236"/>
      <c r="K55" s="1245"/>
      <c r="L55" s="1245"/>
      <c r="M55" s="1245"/>
      <c r="N55" s="1245"/>
      <c r="AN55" s="1242" t="s">
        <v>610</v>
      </c>
      <c r="AO55" s="1242"/>
      <c r="AP55" s="1242"/>
      <c r="AQ55" s="1242"/>
      <c r="AR55" s="1242"/>
      <c r="AS55" s="1242"/>
      <c r="AT55" s="1242"/>
      <c r="AU55" s="1242"/>
      <c r="AV55" s="1242"/>
      <c r="AW55" s="1242"/>
      <c r="AX55" s="1242"/>
      <c r="AY55" s="1242"/>
      <c r="AZ55" s="1242"/>
      <c r="BA55" s="1242"/>
      <c r="BB55" s="1246" t="s">
        <v>608</v>
      </c>
      <c r="BC55" s="1246"/>
      <c r="BD55" s="1246"/>
      <c r="BE55" s="1246"/>
      <c r="BF55" s="1246"/>
      <c r="BG55" s="1246"/>
      <c r="BH55" s="1246"/>
      <c r="BI55" s="1246"/>
      <c r="BJ55" s="1246"/>
      <c r="BK55" s="1246"/>
      <c r="BL55" s="1246"/>
      <c r="BM55" s="1246"/>
      <c r="BN55" s="1246"/>
      <c r="BO55" s="1246"/>
      <c r="BP55" s="1247"/>
      <c r="BQ55" s="1248"/>
      <c r="BR55" s="1248"/>
      <c r="BS55" s="1248"/>
      <c r="BT55" s="1248"/>
      <c r="BU55" s="1248"/>
      <c r="BV55" s="1248"/>
      <c r="BW55" s="1248"/>
      <c r="BX55" s="1248">
        <v>15.3</v>
      </c>
      <c r="BY55" s="1248"/>
      <c r="BZ55" s="1248"/>
      <c r="CA55" s="1248"/>
      <c r="CB55" s="1248"/>
      <c r="CC55" s="1248"/>
      <c r="CD55" s="1248"/>
      <c r="CE55" s="1248"/>
      <c r="CF55" s="1248">
        <v>14.9</v>
      </c>
      <c r="CG55" s="1248"/>
      <c r="CH55" s="1248"/>
      <c r="CI55" s="1248"/>
      <c r="CJ55" s="1248"/>
      <c r="CK55" s="1248"/>
      <c r="CL55" s="1248"/>
      <c r="CM55" s="1248"/>
      <c r="CN55" s="1248">
        <v>14.5</v>
      </c>
      <c r="CO55" s="1248"/>
      <c r="CP55" s="1248"/>
      <c r="CQ55" s="1248"/>
      <c r="CR55" s="1248"/>
      <c r="CS55" s="1248"/>
      <c r="CT55" s="1248"/>
      <c r="CU55" s="1248"/>
      <c r="CV55" s="1248">
        <v>25.1</v>
      </c>
      <c r="CW55" s="1248"/>
      <c r="CX55" s="1248"/>
      <c r="CY55" s="1248"/>
      <c r="CZ55" s="1248"/>
      <c r="DA55" s="1248"/>
      <c r="DB55" s="1248"/>
      <c r="DC55" s="1248"/>
    </row>
    <row r="56" spans="1:109" ht="13.2" x14ac:dyDescent="0.2">
      <c r="A56" s="1225"/>
      <c r="B56" s="1217"/>
      <c r="G56" s="1236"/>
      <c r="H56" s="1236"/>
      <c r="I56" s="1236"/>
      <c r="J56" s="1236"/>
      <c r="K56" s="1245"/>
      <c r="L56" s="1245"/>
      <c r="M56" s="1245"/>
      <c r="N56" s="1245"/>
      <c r="AN56" s="1242"/>
      <c r="AO56" s="1242"/>
      <c r="AP56" s="1242"/>
      <c r="AQ56" s="1242"/>
      <c r="AR56" s="1242"/>
      <c r="AS56" s="1242"/>
      <c r="AT56" s="1242"/>
      <c r="AU56" s="1242"/>
      <c r="AV56" s="1242"/>
      <c r="AW56" s="1242"/>
      <c r="AX56" s="1242"/>
      <c r="AY56" s="1242"/>
      <c r="AZ56" s="1242"/>
      <c r="BA56" s="1242"/>
      <c r="BB56" s="1246"/>
      <c r="BC56" s="1246"/>
      <c r="BD56" s="1246"/>
      <c r="BE56" s="1246"/>
      <c r="BF56" s="1246"/>
      <c r="BG56" s="1246"/>
      <c r="BH56" s="1246"/>
      <c r="BI56" s="1246"/>
      <c r="BJ56" s="1246"/>
      <c r="BK56" s="1246"/>
      <c r="BL56" s="1246"/>
      <c r="BM56" s="1246"/>
      <c r="BN56" s="1246"/>
      <c r="BO56" s="1246"/>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25" customFormat="1" ht="13.2" x14ac:dyDescent="0.2">
      <c r="B57" s="1249"/>
      <c r="G57" s="1236"/>
      <c r="H57" s="1236"/>
      <c r="I57" s="1250"/>
      <c r="J57" s="1250"/>
      <c r="K57" s="1245"/>
      <c r="L57" s="1245"/>
      <c r="M57" s="1245"/>
      <c r="N57" s="1245"/>
      <c r="AM57" s="1211"/>
      <c r="AN57" s="1242"/>
      <c r="AO57" s="1242"/>
      <c r="AP57" s="1242"/>
      <c r="AQ57" s="1242"/>
      <c r="AR57" s="1242"/>
      <c r="AS57" s="1242"/>
      <c r="AT57" s="1242"/>
      <c r="AU57" s="1242"/>
      <c r="AV57" s="1242"/>
      <c r="AW57" s="1242"/>
      <c r="AX57" s="1242"/>
      <c r="AY57" s="1242"/>
      <c r="AZ57" s="1242"/>
      <c r="BA57" s="1242"/>
      <c r="BB57" s="1246" t="s">
        <v>609</v>
      </c>
      <c r="BC57" s="1246"/>
      <c r="BD57" s="1246"/>
      <c r="BE57" s="1246"/>
      <c r="BF57" s="1246"/>
      <c r="BG57" s="1246"/>
      <c r="BH57" s="1246"/>
      <c r="BI57" s="1246"/>
      <c r="BJ57" s="1246"/>
      <c r="BK57" s="1246"/>
      <c r="BL57" s="1246"/>
      <c r="BM57" s="1246"/>
      <c r="BN57" s="1246"/>
      <c r="BO57" s="1246"/>
      <c r="BP57" s="1247"/>
      <c r="BQ57" s="1248"/>
      <c r="BR57" s="1248"/>
      <c r="BS57" s="1248"/>
      <c r="BT57" s="1248"/>
      <c r="BU57" s="1248"/>
      <c r="BV57" s="1248"/>
      <c r="BW57" s="1248"/>
      <c r="BX57" s="1248">
        <v>57.5</v>
      </c>
      <c r="BY57" s="1248"/>
      <c r="BZ57" s="1248"/>
      <c r="CA57" s="1248"/>
      <c r="CB57" s="1248"/>
      <c r="CC57" s="1248"/>
      <c r="CD57" s="1248"/>
      <c r="CE57" s="1248"/>
      <c r="CF57" s="1248">
        <v>58.5</v>
      </c>
      <c r="CG57" s="1248"/>
      <c r="CH57" s="1248"/>
      <c r="CI57" s="1248"/>
      <c r="CJ57" s="1248"/>
      <c r="CK57" s="1248"/>
      <c r="CL57" s="1248"/>
      <c r="CM57" s="1248"/>
      <c r="CN57" s="1248">
        <v>58.9</v>
      </c>
      <c r="CO57" s="1248"/>
      <c r="CP57" s="1248"/>
      <c r="CQ57" s="1248"/>
      <c r="CR57" s="1248"/>
      <c r="CS57" s="1248"/>
      <c r="CT57" s="1248"/>
      <c r="CU57" s="1248"/>
      <c r="CV57" s="1248">
        <v>63.1</v>
      </c>
      <c r="CW57" s="1248"/>
      <c r="CX57" s="1248"/>
      <c r="CY57" s="1248"/>
      <c r="CZ57" s="1248"/>
      <c r="DA57" s="1248"/>
      <c r="DB57" s="1248"/>
      <c r="DC57" s="1248"/>
      <c r="DD57" s="1251"/>
      <c r="DE57" s="1249"/>
    </row>
    <row r="58" spans="1:109" s="1225" customFormat="1" ht="13.2" x14ac:dyDescent="0.2">
      <c r="A58" s="1211"/>
      <c r="B58" s="1249"/>
      <c r="G58" s="1236"/>
      <c r="H58" s="1236"/>
      <c r="I58" s="1250"/>
      <c r="J58" s="1250"/>
      <c r="K58" s="1245"/>
      <c r="L58" s="1245"/>
      <c r="M58" s="1245"/>
      <c r="N58" s="1245"/>
      <c r="AM58" s="1211"/>
      <c r="AN58" s="1242"/>
      <c r="AO58" s="1242"/>
      <c r="AP58" s="1242"/>
      <c r="AQ58" s="1242"/>
      <c r="AR58" s="1242"/>
      <c r="AS58" s="1242"/>
      <c r="AT58" s="1242"/>
      <c r="AU58" s="1242"/>
      <c r="AV58" s="1242"/>
      <c r="AW58" s="1242"/>
      <c r="AX58" s="1242"/>
      <c r="AY58" s="1242"/>
      <c r="AZ58" s="1242"/>
      <c r="BA58" s="1242"/>
      <c r="BB58" s="1246"/>
      <c r="BC58" s="1246"/>
      <c r="BD58" s="1246"/>
      <c r="BE58" s="1246"/>
      <c r="BF58" s="1246"/>
      <c r="BG58" s="1246"/>
      <c r="BH58" s="1246"/>
      <c r="BI58" s="1246"/>
      <c r="BJ58" s="1246"/>
      <c r="BK58" s="1246"/>
      <c r="BL58" s="1246"/>
      <c r="BM58" s="1246"/>
      <c r="BN58" s="1246"/>
      <c r="BO58" s="1246"/>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51"/>
      <c r="DE58" s="1249"/>
    </row>
    <row r="59" spans="1:109" s="1225" customFormat="1" ht="13.2" x14ac:dyDescent="0.2">
      <c r="A59" s="1211"/>
      <c r="B59" s="1249"/>
      <c r="K59" s="1252"/>
      <c r="L59" s="1252"/>
      <c r="M59" s="1252"/>
      <c r="N59" s="1252"/>
      <c r="AQ59" s="1252"/>
      <c r="AR59" s="1252"/>
      <c r="AS59" s="1252"/>
      <c r="AT59" s="1252"/>
      <c r="BC59" s="1252"/>
      <c r="BD59" s="1252"/>
      <c r="BE59" s="1252"/>
      <c r="BF59" s="1252"/>
      <c r="BO59" s="1252"/>
      <c r="BP59" s="1252"/>
      <c r="BQ59" s="1252"/>
      <c r="BR59" s="1252"/>
      <c r="CA59" s="1252"/>
      <c r="CB59" s="1252"/>
      <c r="CC59" s="1252"/>
      <c r="CD59" s="1252"/>
      <c r="CM59" s="1252"/>
      <c r="CN59" s="1252"/>
      <c r="CO59" s="1252"/>
      <c r="CP59" s="1252"/>
      <c r="CY59" s="1252"/>
      <c r="CZ59" s="1252"/>
      <c r="DA59" s="1252"/>
      <c r="DB59" s="1252"/>
      <c r="DC59" s="1252"/>
      <c r="DD59" s="1251"/>
      <c r="DE59" s="1249"/>
    </row>
    <row r="60" spans="1:109" s="1225" customFormat="1" ht="13.2" x14ac:dyDescent="0.2">
      <c r="A60" s="1211"/>
      <c r="B60" s="1249"/>
      <c r="K60" s="1252"/>
      <c r="L60" s="1252"/>
      <c r="M60" s="1252"/>
      <c r="N60" s="1252"/>
      <c r="AQ60" s="1252"/>
      <c r="AR60" s="1252"/>
      <c r="AS60" s="1252"/>
      <c r="AT60" s="1252"/>
      <c r="BC60" s="1252"/>
      <c r="BD60" s="1252"/>
      <c r="BE60" s="1252"/>
      <c r="BF60" s="1252"/>
      <c r="BO60" s="1252"/>
      <c r="BP60" s="1252"/>
      <c r="BQ60" s="1252"/>
      <c r="BR60" s="1252"/>
      <c r="CA60" s="1252"/>
      <c r="CB60" s="1252"/>
      <c r="CC60" s="1252"/>
      <c r="CD60" s="1252"/>
      <c r="CM60" s="1252"/>
      <c r="CN60" s="1252"/>
      <c r="CO60" s="1252"/>
      <c r="CP60" s="1252"/>
      <c r="CY60" s="1252"/>
      <c r="CZ60" s="1252"/>
      <c r="DA60" s="1252"/>
      <c r="DB60" s="1252"/>
      <c r="DC60" s="1252"/>
      <c r="DD60" s="1251"/>
      <c r="DE60" s="1249"/>
    </row>
    <row r="61" spans="1:109" s="1225" customFormat="1" ht="13.2" x14ac:dyDescent="0.2">
      <c r="A61" s="1211"/>
      <c r="B61" s="1253"/>
      <c r="C61" s="1254"/>
      <c r="D61" s="1254"/>
      <c r="E61" s="1254"/>
      <c r="F61" s="1254"/>
      <c r="G61" s="1254"/>
      <c r="H61" s="1254"/>
      <c r="I61" s="1254"/>
      <c r="J61" s="1254"/>
      <c r="K61" s="1254"/>
      <c r="L61" s="1254"/>
      <c r="M61" s="1255"/>
      <c r="N61" s="1255"/>
      <c r="O61" s="1254"/>
      <c r="P61" s="1254"/>
      <c r="Q61" s="1254"/>
      <c r="R61" s="1254"/>
      <c r="S61" s="1254"/>
      <c r="T61" s="1254"/>
      <c r="U61" s="1254"/>
      <c r="V61" s="1254"/>
      <c r="W61" s="1254"/>
      <c r="X61" s="1254"/>
      <c r="Y61" s="1254"/>
      <c r="Z61" s="1254"/>
      <c r="AA61" s="1254"/>
      <c r="AB61" s="1254"/>
      <c r="AC61" s="1254"/>
      <c r="AD61" s="1254"/>
      <c r="AE61" s="1254"/>
      <c r="AF61" s="1254"/>
      <c r="AG61" s="1254"/>
      <c r="AH61" s="1254"/>
      <c r="AI61" s="1254"/>
      <c r="AJ61" s="1254"/>
      <c r="AK61" s="1254"/>
      <c r="AL61" s="1254"/>
      <c r="AM61" s="1254"/>
      <c r="AN61" s="1254"/>
      <c r="AO61" s="1254"/>
      <c r="AP61" s="1254"/>
      <c r="AQ61" s="1254"/>
      <c r="AR61" s="1254"/>
      <c r="AS61" s="1255"/>
      <c r="AT61" s="1255"/>
      <c r="AU61" s="1254"/>
      <c r="AV61" s="1254"/>
      <c r="AW61" s="1254"/>
      <c r="AX61" s="1254"/>
      <c r="AY61" s="1254"/>
      <c r="AZ61" s="1254"/>
      <c r="BA61" s="1254"/>
      <c r="BB61" s="1254"/>
      <c r="BC61" s="1254"/>
      <c r="BD61" s="1254"/>
      <c r="BE61" s="1255"/>
      <c r="BF61" s="1255"/>
      <c r="BG61" s="1254"/>
      <c r="BH61" s="1254"/>
      <c r="BI61" s="1254"/>
      <c r="BJ61" s="1254"/>
      <c r="BK61" s="1254"/>
      <c r="BL61" s="1254"/>
      <c r="BM61" s="1254"/>
      <c r="BN61" s="1254"/>
      <c r="BO61" s="1254"/>
      <c r="BP61" s="1254"/>
      <c r="BQ61" s="1255"/>
      <c r="BR61" s="1255"/>
      <c r="BS61" s="1254"/>
      <c r="BT61" s="1254"/>
      <c r="BU61" s="1254"/>
      <c r="BV61" s="1254"/>
      <c r="BW61" s="1254"/>
      <c r="BX61" s="1254"/>
      <c r="BY61" s="1254"/>
      <c r="BZ61" s="1254"/>
      <c r="CA61" s="1254"/>
      <c r="CB61" s="1254"/>
      <c r="CC61" s="1255"/>
      <c r="CD61" s="1255"/>
      <c r="CE61" s="1254"/>
      <c r="CF61" s="1254"/>
      <c r="CG61" s="1254"/>
      <c r="CH61" s="1254"/>
      <c r="CI61" s="1254"/>
      <c r="CJ61" s="1254"/>
      <c r="CK61" s="1254"/>
      <c r="CL61" s="1254"/>
      <c r="CM61" s="1254"/>
      <c r="CN61" s="1254"/>
      <c r="CO61" s="1255"/>
      <c r="CP61" s="1255"/>
      <c r="CQ61" s="1254"/>
      <c r="CR61" s="1254"/>
      <c r="CS61" s="1254"/>
      <c r="CT61" s="1254"/>
      <c r="CU61" s="1254"/>
      <c r="CV61" s="1254"/>
      <c r="CW61" s="1254"/>
      <c r="CX61" s="1254"/>
      <c r="CY61" s="1254"/>
      <c r="CZ61" s="1254"/>
      <c r="DA61" s="1255"/>
      <c r="DB61" s="1255"/>
      <c r="DC61" s="1255"/>
      <c r="DD61" s="1256"/>
      <c r="DE61" s="1249"/>
    </row>
    <row r="62" spans="1:109" ht="13.2" x14ac:dyDescent="0.2">
      <c r="B62" s="1222"/>
      <c r="C62" s="1222"/>
      <c r="D62" s="1222"/>
      <c r="E62" s="1222"/>
      <c r="F62" s="1222"/>
      <c r="G62" s="1222"/>
      <c r="H62" s="1222"/>
      <c r="I62" s="1222"/>
      <c r="J62" s="1222"/>
      <c r="K62" s="1222"/>
      <c r="L62" s="1222"/>
      <c r="M62" s="1222"/>
      <c r="N62" s="1222"/>
      <c r="O62" s="1222"/>
      <c r="P62" s="1222"/>
      <c r="Q62" s="1222"/>
      <c r="R62" s="1222"/>
      <c r="S62" s="1222"/>
      <c r="T62" s="1222"/>
      <c r="U62" s="1222"/>
      <c r="V62" s="1222"/>
      <c r="W62" s="1222"/>
      <c r="X62" s="1222"/>
      <c r="Y62" s="1222"/>
      <c r="Z62" s="1222"/>
      <c r="AA62" s="1222"/>
      <c r="AB62" s="1222"/>
      <c r="AC62" s="1222"/>
      <c r="AD62" s="1222"/>
      <c r="AE62" s="1222"/>
      <c r="AF62" s="1222"/>
      <c r="AG62" s="1222"/>
      <c r="AH62" s="1222"/>
      <c r="AI62" s="1222"/>
      <c r="AJ62" s="1222"/>
      <c r="AK62" s="1222"/>
      <c r="AL62" s="1222"/>
      <c r="AM62" s="1222"/>
      <c r="AN62" s="1222"/>
      <c r="AO62" s="1222"/>
      <c r="AP62" s="1222"/>
      <c r="AQ62" s="1222"/>
      <c r="AR62" s="1222"/>
      <c r="AS62" s="1222"/>
      <c r="AT62" s="1222"/>
      <c r="AU62" s="1222"/>
      <c r="AV62" s="1222"/>
      <c r="AW62" s="1222"/>
      <c r="AX62" s="1222"/>
      <c r="AY62" s="1222"/>
      <c r="AZ62" s="1222"/>
      <c r="BA62" s="1222"/>
      <c r="BB62" s="1222"/>
      <c r="BC62" s="1222"/>
      <c r="BD62" s="1222"/>
      <c r="BE62" s="1222"/>
      <c r="BF62" s="1222"/>
      <c r="BG62" s="1222"/>
      <c r="BH62" s="1222"/>
      <c r="BI62" s="1222"/>
      <c r="BJ62" s="1222"/>
      <c r="BK62" s="1222"/>
      <c r="BL62" s="1222"/>
      <c r="BM62" s="1222"/>
      <c r="BN62" s="1222"/>
      <c r="BO62" s="1222"/>
      <c r="BP62" s="1222"/>
      <c r="BQ62" s="1222"/>
      <c r="BR62" s="1222"/>
      <c r="BS62" s="1222"/>
      <c r="BT62" s="1222"/>
      <c r="BU62" s="1222"/>
      <c r="BV62" s="1222"/>
      <c r="BW62" s="1222"/>
      <c r="BX62" s="1222"/>
      <c r="BY62" s="1222"/>
      <c r="BZ62" s="1222"/>
      <c r="CA62" s="1222"/>
      <c r="CB62" s="1222"/>
      <c r="CC62" s="1222"/>
      <c r="CD62" s="1222"/>
      <c r="CE62" s="1222"/>
      <c r="CF62" s="1222"/>
      <c r="CG62" s="1222"/>
      <c r="CH62" s="1222"/>
      <c r="CI62" s="1222"/>
      <c r="CJ62" s="1222"/>
      <c r="CK62" s="1222"/>
      <c r="CL62" s="1222"/>
      <c r="CM62" s="1222"/>
      <c r="CN62" s="1222"/>
      <c r="CO62" s="1222"/>
      <c r="CP62" s="1222"/>
      <c r="CQ62" s="1222"/>
      <c r="CR62" s="1222"/>
      <c r="CS62" s="1222"/>
      <c r="CT62" s="1222"/>
      <c r="CU62" s="1222"/>
      <c r="CV62" s="1222"/>
      <c r="CW62" s="1222"/>
      <c r="CX62" s="1222"/>
      <c r="CY62" s="1222"/>
      <c r="CZ62" s="1222"/>
      <c r="DA62" s="1222"/>
      <c r="DB62" s="1222"/>
      <c r="DC62" s="1222"/>
      <c r="DD62" s="1222"/>
      <c r="DE62" s="1211"/>
    </row>
    <row r="63" spans="1:109" ht="16.2" x14ac:dyDescent="0.2">
      <c r="B63" s="1257" t="s">
        <v>611</v>
      </c>
    </row>
    <row r="64" spans="1:109" ht="13.2" x14ac:dyDescent="0.2">
      <c r="B64" s="1217"/>
      <c r="G64" s="1224"/>
      <c r="I64" s="1258"/>
      <c r="J64" s="1258"/>
      <c r="K64" s="1258"/>
      <c r="L64" s="1258"/>
      <c r="M64" s="1258"/>
      <c r="N64" s="1259"/>
      <c r="AM64" s="1224"/>
      <c r="AN64" s="1224" t="s">
        <v>604</v>
      </c>
      <c r="AP64" s="1225"/>
      <c r="AQ64" s="1225"/>
      <c r="AR64" s="1225"/>
      <c r="AY64" s="1224"/>
      <c r="BA64" s="1225"/>
      <c r="BB64" s="1225"/>
      <c r="BC64" s="1225"/>
      <c r="BK64" s="1224"/>
      <c r="BM64" s="1225"/>
      <c r="BN64" s="1225"/>
      <c r="BO64" s="1225"/>
      <c r="BW64" s="1224"/>
      <c r="BY64" s="1225"/>
      <c r="BZ64" s="1225"/>
      <c r="CA64" s="1225"/>
      <c r="CI64" s="1224"/>
      <c r="CK64" s="1225"/>
      <c r="CL64" s="1225"/>
      <c r="CM64" s="1225"/>
      <c r="CU64" s="1224"/>
      <c r="CW64" s="1225"/>
      <c r="CX64" s="1225"/>
      <c r="CY64" s="1225"/>
    </row>
    <row r="65" spans="2:107" ht="13.2" customHeight="1" x14ac:dyDescent="0.2">
      <c r="B65" s="1217"/>
      <c r="AN65" s="1226" t="s">
        <v>612</v>
      </c>
      <c r="AO65" s="1227"/>
      <c r="AP65" s="1227"/>
      <c r="AQ65" s="1227"/>
      <c r="AR65" s="1227"/>
      <c r="AS65" s="1227"/>
      <c r="AT65" s="1227"/>
      <c r="AU65" s="1227"/>
      <c r="AV65" s="1227"/>
      <c r="AW65" s="1227"/>
      <c r="AX65" s="1227"/>
      <c r="AY65" s="1227"/>
      <c r="AZ65" s="1227"/>
      <c r="BA65" s="1227"/>
      <c r="BB65" s="1227"/>
      <c r="BC65" s="1227"/>
      <c r="BD65" s="1227"/>
      <c r="BE65" s="1227"/>
      <c r="BF65" s="1227"/>
      <c r="BG65" s="1227"/>
      <c r="BH65" s="1227"/>
      <c r="BI65" s="1227"/>
      <c r="BJ65" s="1227"/>
      <c r="BK65" s="1227"/>
      <c r="BL65" s="1227"/>
      <c r="BM65" s="1227"/>
      <c r="BN65" s="1227"/>
      <c r="BO65" s="1227"/>
      <c r="BP65" s="1227"/>
      <c r="BQ65" s="1227"/>
      <c r="BR65" s="1227"/>
      <c r="BS65" s="1227"/>
      <c r="BT65" s="1227"/>
      <c r="BU65" s="1227"/>
      <c r="BV65" s="1227"/>
      <c r="BW65" s="1227"/>
      <c r="BX65" s="1227"/>
      <c r="BY65" s="1227"/>
      <c r="BZ65" s="1227"/>
      <c r="CA65" s="1227"/>
      <c r="CB65" s="1227"/>
      <c r="CC65" s="1227"/>
      <c r="CD65" s="1227"/>
      <c r="CE65" s="1227"/>
      <c r="CF65" s="1227"/>
      <c r="CG65" s="1227"/>
      <c r="CH65" s="1227"/>
      <c r="CI65" s="1227"/>
      <c r="CJ65" s="1227"/>
      <c r="CK65" s="1227"/>
      <c r="CL65" s="1227"/>
      <c r="CM65" s="1227"/>
      <c r="CN65" s="1227"/>
      <c r="CO65" s="1227"/>
      <c r="CP65" s="1227"/>
      <c r="CQ65" s="1227"/>
      <c r="CR65" s="1227"/>
      <c r="CS65" s="1227"/>
      <c r="CT65" s="1227"/>
      <c r="CU65" s="1227"/>
      <c r="CV65" s="1227"/>
      <c r="CW65" s="1227"/>
      <c r="CX65" s="1227"/>
      <c r="CY65" s="1227"/>
      <c r="CZ65" s="1227"/>
      <c r="DA65" s="1227"/>
      <c r="DB65" s="1227"/>
      <c r="DC65" s="1228"/>
    </row>
    <row r="66" spans="2:107" ht="13.2" x14ac:dyDescent="0.2">
      <c r="B66" s="1217"/>
      <c r="AN66" s="1229"/>
      <c r="AO66" s="1230"/>
      <c r="AP66" s="1230"/>
      <c r="AQ66" s="1230"/>
      <c r="AR66" s="1230"/>
      <c r="AS66" s="1230"/>
      <c r="AT66" s="1230"/>
      <c r="AU66" s="1230"/>
      <c r="AV66" s="1230"/>
      <c r="AW66" s="1230"/>
      <c r="AX66" s="1230"/>
      <c r="AY66" s="1230"/>
      <c r="AZ66" s="1230"/>
      <c r="BA66" s="1230"/>
      <c r="BB66" s="1230"/>
      <c r="BC66" s="1230"/>
      <c r="BD66" s="1230"/>
      <c r="BE66" s="1230"/>
      <c r="BF66" s="1230"/>
      <c r="BG66" s="1230"/>
      <c r="BH66" s="1230"/>
      <c r="BI66" s="1230"/>
      <c r="BJ66" s="1230"/>
      <c r="BK66" s="1230"/>
      <c r="BL66" s="1230"/>
      <c r="BM66" s="1230"/>
      <c r="BN66" s="1230"/>
      <c r="BO66" s="1230"/>
      <c r="BP66" s="1230"/>
      <c r="BQ66" s="1230"/>
      <c r="BR66" s="1230"/>
      <c r="BS66" s="1230"/>
      <c r="BT66" s="1230"/>
      <c r="BU66" s="1230"/>
      <c r="BV66" s="1230"/>
      <c r="BW66" s="1230"/>
      <c r="BX66" s="1230"/>
      <c r="BY66" s="1230"/>
      <c r="BZ66" s="1230"/>
      <c r="CA66" s="1230"/>
      <c r="CB66" s="1230"/>
      <c r="CC66" s="1230"/>
      <c r="CD66" s="1230"/>
      <c r="CE66" s="1230"/>
      <c r="CF66" s="1230"/>
      <c r="CG66" s="1230"/>
      <c r="CH66" s="1230"/>
      <c r="CI66" s="1230"/>
      <c r="CJ66" s="1230"/>
      <c r="CK66" s="1230"/>
      <c r="CL66" s="1230"/>
      <c r="CM66" s="1230"/>
      <c r="CN66" s="1230"/>
      <c r="CO66" s="1230"/>
      <c r="CP66" s="1230"/>
      <c r="CQ66" s="1230"/>
      <c r="CR66" s="1230"/>
      <c r="CS66" s="1230"/>
      <c r="CT66" s="1230"/>
      <c r="CU66" s="1230"/>
      <c r="CV66" s="1230"/>
      <c r="CW66" s="1230"/>
      <c r="CX66" s="1230"/>
      <c r="CY66" s="1230"/>
      <c r="CZ66" s="1230"/>
      <c r="DA66" s="1230"/>
      <c r="DB66" s="1230"/>
      <c r="DC66" s="1231"/>
    </row>
    <row r="67" spans="2:107" ht="13.2" x14ac:dyDescent="0.2">
      <c r="B67" s="1217"/>
      <c r="AN67" s="1229"/>
      <c r="AO67" s="1230"/>
      <c r="AP67" s="1230"/>
      <c r="AQ67" s="1230"/>
      <c r="AR67" s="1230"/>
      <c r="AS67" s="1230"/>
      <c r="AT67" s="1230"/>
      <c r="AU67" s="1230"/>
      <c r="AV67" s="1230"/>
      <c r="AW67" s="1230"/>
      <c r="AX67" s="1230"/>
      <c r="AY67" s="1230"/>
      <c r="AZ67" s="1230"/>
      <c r="BA67" s="1230"/>
      <c r="BB67" s="1230"/>
      <c r="BC67" s="1230"/>
      <c r="BD67" s="1230"/>
      <c r="BE67" s="1230"/>
      <c r="BF67" s="1230"/>
      <c r="BG67" s="1230"/>
      <c r="BH67" s="1230"/>
      <c r="BI67" s="1230"/>
      <c r="BJ67" s="1230"/>
      <c r="BK67" s="1230"/>
      <c r="BL67" s="1230"/>
      <c r="BM67" s="1230"/>
      <c r="BN67" s="1230"/>
      <c r="BO67" s="1230"/>
      <c r="BP67" s="1230"/>
      <c r="BQ67" s="1230"/>
      <c r="BR67" s="1230"/>
      <c r="BS67" s="1230"/>
      <c r="BT67" s="1230"/>
      <c r="BU67" s="1230"/>
      <c r="BV67" s="1230"/>
      <c r="BW67" s="1230"/>
      <c r="BX67" s="1230"/>
      <c r="BY67" s="1230"/>
      <c r="BZ67" s="1230"/>
      <c r="CA67" s="1230"/>
      <c r="CB67" s="1230"/>
      <c r="CC67" s="1230"/>
      <c r="CD67" s="1230"/>
      <c r="CE67" s="1230"/>
      <c r="CF67" s="1230"/>
      <c r="CG67" s="1230"/>
      <c r="CH67" s="1230"/>
      <c r="CI67" s="1230"/>
      <c r="CJ67" s="1230"/>
      <c r="CK67" s="1230"/>
      <c r="CL67" s="1230"/>
      <c r="CM67" s="1230"/>
      <c r="CN67" s="1230"/>
      <c r="CO67" s="1230"/>
      <c r="CP67" s="1230"/>
      <c r="CQ67" s="1230"/>
      <c r="CR67" s="1230"/>
      <c r="CS67" s="1230"/>
      <c r="CT67" s="1230"/>
      <c r="CU67" s="1230"/>
      <c r="CV67" s="1230"/>
      <c r="CW67" s="1230"/>
      <c r="CX67" s="1230"/>
      <c r="CY67" s="1230"/>
      <c r="CZ67" s="1230"/>
      <c r="DA67" s="1230"/>
      <c r="DB67" s="1230"/>
      <c r="DC67" s="1231"/>
    </row>
    <row r="68" spans="2:107" ht="13.2" x14ac:dyDescent="0.2">
      <c r="B68" s="1217"/>
      <c r="AN68" s="1229"/>
      <c r="AO68" s="1230"/>
      <c r="AP68" s="1230"/>
      <c r="AQ68" s="1230"/>
      <c r="AR68" s="1230"/>
      <c r="AS68" s="1230"/>
      <c r="AT68" s="1230"/>
      <c r="AU68" s="1230"/>
      <c r="AV68" s="1230"/>
      <c r="AW68" s="1230"/>
      <c r="AX68" s="1230"/>
      <c r="AY68" s="1230"/>
      <c r="AZ68" s="1230"/>
      <c r="BA68" s="1230"/>
      <c r="BB68" s="1230"/>
      <c r="BC68" s="1230"/>
      <c r="BD68" s="1230"/>
      <c r="BE68" s="1230"/>
      <c r="BF68" s="1230"/>
      <c r="BG68" s="1230"/>
      <c r="BH68" s="1230"/>
      <c r="BI68" s="1230"/>
      <c r="BJ68" s="1230"/>
      <c r="BK68" s="1230"/>
      <c r="BL68" s="1230"/>
      <c r="BM68" s="1230"/>
      <c r="BN68" s="1230"/>
      <c r="BO68" s="1230"/>
      <c r="BP68" s="1230"/>
      <c r="BQ68" s="1230"/>
      <c r="BR68" s="1230"/>
      <c r="BS68" s="1230"/>
      <c r="BT68" s="1230"/>
      <c r="BU68" s="1230"/>
      <c r="BV68" s="1230"/>
      <c r="BW68" s="1230"/>
      <c r="BX68" s="1230"/>
      <c r="BY68" s="1230"/>
      <c r="BZ68" s="1230"/>
      <c r="CA68" s="1230"/>
      <c r="CB68" s="1230"/>
      <c r="CC68" s="1230"/>
      <c r="CD68" s="1230"/>
      <c r="CE68" s="1230"/>
      <c r="CF68" s="1230"/>
      <c r="CG68" s="1230"/>
      <c r="CH68" s="1230"/>
      <c r="CI68" s="1230"/>
      <c r="CJ68" s="1230"/>
      <c r="CK68" s="1230"/>
      <c r="CL68" s="1230"/>
      <c r="CM68" s="1230"/>
      <c r="CN68" s="1230"/>
      <c r="CO68" s="1230"/>
      <c r="CP68" s="1230"/>
      <c r="CQ68" s="1230"/>
      <c r="CR68" s="1230"/>
      <c r="CS68" s="1230"/>
      <c r="CT68" s="1230"/>
      <c r="CU68" s="1230"/>
      <c r="CV68" s="1230"/>
      <c r="CW68" s="1230"/>
      <c r="CX68" s="1230"/>
      <c r="CY68" s="1230"/>
      <c r="CZ68" s="1230"/>
      <c r="DA68" s="1230"/>
      <c r="DB68" s="1230"/>
      <c r="DC68" s="1231"/>
    </row>
    <row r="69" spans="2:107" ht="13.2" x14ac:dyDescent="0.2">
      <c r="B69" s="1217"/>
      <c r="AN69" s="1232"/>
      <c r="AO69" s="1233"/>
      <c r="AP69" s="1233"/>
      <c r="AQ69" s="1233"/>
      <c r="AR69" s="1233"/>
      <c r="AS69" s="1233"/>
      <c r="AT69" s="1233"/>
      <c r="AU69" s="1233"/>
      <c r="AV69" s="1233"/>
      <c r="AW69" s="1233"/>
      <c r="AX69" s="1233"/>
      <c r="AY69" s="1233"/>
      <c r="AZ69" s="1233"/>
      <c r="BA69" s="1233"/>
      <c r="BB69" s="1233"/>
      <c r="BC69" s="1233"/>
      <c r="BD69" s="1233"/>
      <c r="BE69" s="1233"/>
      <c r="BF69" s="1233"/>
      <c r="BG69" s="1233"/>
      <c r="BH69" s="1233"/>
      <c r="BI69" s="1233"/>
      <c r="BJ69" s="1233"/>
      <c r="BK69" s="1233"/>
      <c r="BL69" s="1233"/>
      <c r="BM69" s="1233"/>
      <c r="BN69" s="1233"/>
      <c r="BO69" s="1233"/>
      <c r="BP69" s="1233"/>
      <c r="BQ69" s="1233"/>
      <c r="BR69" s="1233"/>
      <c r="BS69" s="1233"/>
      <c r="BT69" s="1233"/>
      <c r="BU69" s="1233"/>
      <c r="BV69" s="1233"/>
      <c r="BW69" s="1233"/>
      <c r="BX69" s="1233"/>
      <c r="BY69" s="1233"/>
      <c r="BZ69" s="1233"/>
      <c r="CA69" s="1233"/>
      <c r="CB69" s="1233"/>
      <c r="CC69" s="1233"/>
      <c r="CD69" s="1233"/>
      <c r="CE69" s="1233"/>
      <c r="CF69" s="1233"/>
      <c r="CG69" s="1233"/>
      <c r="CH69" s="1233"/>
      <c r="CI69" s="1233"/>
      <c r="CJ69" s="1233"/>
      <c r="CK69" s="1233"/>
      <c r="CL69" s="1233"/>
      <c r="CM69" s="1233"/>
      <c r="CN69" s="1233"/>
      <c r="CO69" s="1233"/>
      <c r="CP69" s="1233"/>
      <c r="CQ69" s="1233"/>
      <c r="CR69" s="1233"/>
      <c r="CS69" s="1233"/>
      <c r="CT69" s="1233"/>
      <c r="CU69" s="1233"/>
      <c r="CV69" s="1233"/>
      <c r="CW69" s="1233"/>
      <c r="CX69" s="1233"/>
      <c r="CY69" s="1233"/>
      <c r="CZ69" s="1233"/>
      <c r="DA69" s="1233"/>
      <c r="DB69" s="1233"/>
      <c r="DC69" s="1234"/>
    </row>
    <row r="70" spans="2:107" ht="13.2" x14ac:dyDescent="0.2">
      <c r="B70" s="1217"/>
      <c r="H70" s="1260"/>
      <c r="I70" s="1260"/>
      <c r="J70" s="1261"/>
      <c r="K70" s="1261"/>
      <c r="L70" s="1262"/>
      <c r="M70" s="1261"/>
      <c r="N70" s="1262"/>
      <c r="AN70" s="1235"/>
      <c r="AO70" s="1235"/>
      <c r="AP70" s="1235"/>
      <c r="AZ70" s="1235"/>
      <c r="BA70" s="1235"/>
      <c r="BB70" s="1235"/>
      <c r="BL70" s="1235"/>
      <c r="BM70" s="1235"/>
      <c r="BN70" s="1235"/>
      <c r="BX70" s="1235"/>
      <c r="BY70" s="1235"/>
      <c r="BZ70" s="1235"/>
      <c r="CJ70" s="1235"/>
      <c r="CK70" s="1235"/>
      <c r="CL70" s="1235"/>
      <c r="CV70" s="1235"/>
      <c r="CW70" s="1235"/>
      <c r="CX70" s="1235"/>
    </row>
    <row r="71" spans="2:107" ht="13.2" x14ac:dyDescent="0.2">
      <c r="B71" s="1217"/>
      <c r="G71" s="1263"/>
      <c r="I71" s="1264"/>
      <c r="J71" s="1261"/>
      <c r="K71" s="1261"/>
      <c r="L71" s="1262"/>
      <c r="M71" s="1261"/>
      <c r="N71" s="1262"/>
      <c r="AM71" s="1263"/>
      <c r="AN71" s="1211" t="s">
        <v>606</v>
      </c>
    </row>
    <row r="72" spans="2:107" ht="13.2" x14ac:dyDescent="0.2">
      <c r="B72" s="1217"/>
      <c r="G72" s="1236"/>
      <c r="H72" s="1236"/>
      <c r="I72" s="1236"/>
      <c r="J72" s="1236"/>
      <c r="K72" s="1237"/>
      <c r="L72" s="1237"/>
      <c r="M72" s="1238"/>
      <c r="N72" s="1238"/>
      <c r="AN72" s="1239"/>
      <c r="AO72" s="1240"/>
      <c r="AP72" s="1240"/>
      <c r="AQ72" s="1240"/>
      <c r="AR72" s="1240"/>
      <c r="AS72" s="1240"/>
      <c r="AT72" s="1240"/>
      <c r="AU72" s="1240"/>
      <c r="AV72" s="1240"/>
      <c r="AW72" s="1240"/>
      <c r="AX72" s="1240"/>
      <c r="AY72" s="1240"/>
      <c r="AZ72" s="1240"/>
      <c r="BA72" s="1240"/>
      <c r="BB72" s="1240"/>
      <c r="BC72" s="1240"/>
      <c r="BD72" s="1240"/>
      <c r="BE72" s="1240"/>
      <c r="BF72" s="1240"/>
      <c r="BG72" s="1240"/>
      <c r="BH72" s="1240"/>
      <c r="BI72" s="1240"/>
      <c r="BJ72" s="1240"/>
      <c r="BK72" s="1240"/>
      <c r="BL72" s="1240"/>
      <c r="BM72" s="1240"/>
      <c r="BN72" s="1240"/>
      <c r="BO72" s="1241"/>
      <c r="BP72" s="1242" t="s">
        <v>557</v>
      </c>
      <c r="BQ72" s="1242"/>
      <c r="BR72" s="1242"/>
      <c r="BS72" s="1242"/>
      <c r="BT72" s="1242"/>
      <c r="BU72" s="1242"/>
      <c r="BV72" s="1242"/>
      <c r="BW72" s="1242"/>
      <c r="BX72" s="1242" t="s">
        <v>558</v>
      </c>
      <c r="BY72" s="1242"/>
      <c r="BZ72" s="1242"/>
      <c r="CA72" s="1242"/>
      <c r="CB72" s="1242"/>
      <c r="CC72" s="1242"/>
      <c r="CD72" s="1242"/>
      <c r="CE72" s="1242"/>
      <c r="CF72" s="1242" t="s">
        <v>559</v>
      </c>
      <c r="CG72" s="1242"/>
      <c r="CH72" s="1242"/>
      <c r="CI72" s="1242"/>
      <c r="CJ72" s="1242"/>
      <c r="CK72" s="1242"/>
      <c r="CL72" s="1242"/>
      <c r="CM72" s="1242"/>
      <c r="CN72" s="1242" t="s">
        <v>560</v>
      </c>
      <c r="CO72" s="1242"/>
      <c r="CP72" s="1242"/>
      <c r="CQ72" s="1242"/>
      <c r="CR72" s="1242"/>
      <c r="CS72" s="1242"/>
      <c r="CT72" s="1242"/>
      <c r="CU72" s="1242"/>
      <c r="CV72" s="1242" t="s">
        <v>561</v>
      </c>
      <c r="CW72" s="1242"/>
      <c r="CX72" s="1242"/>
      <c r="CY72" s="1242"/>
      <c r="CZ72" s="1242"/>
      <c r="DA72" s="1242"/>
      <c r="DB72" s="1242"/>
      <c r="DC72" s="1242"/>
    </row>
    <row r="73" spans="2:107" ht="13.2" x14ac:dyDescent="0.2">
      <c r="B73" s="1217"/>
      <c r="G73" s="1243"/>
      <c r="H73" s="1243"/>
      <c r="I73" s="1243"/>
      <c r="J73" s="1243"/>
      <c r="K73" s="1265"/>
      <c r="L73" s="1265"/>
      <c r="M73" s="1265"/>
      <c r="N73" s="1265"/>
      <c r="AM73" s="1235"/>
      <c r="AN73" s="1246" t="s">
        <v>607</v>
      </c>
      <c r="AO73" s="1246"/>
      <c r="AP73" s="1246"/>
      <c r="AQ73" s="1246"/>
      <c r="AR73" s="1246"/>
      <c r="AS73" s="1246"/>
      <c r="AT73" s="1246"/>
      <c r="AU73" s="1246"/>
      <c r="AV73" s="1246"/>
      <c r="AW73" s="1246"/>
      <c r="AX73" s="1246"/>
      <c r="AY73" s="1246"/>
      <c r="AZ73" s="1246"/>
      <c r="BA73" s="1246"/>
      <c r="BB73" s="1246" t="s">
        <v>608</v>
      </c>
      <c r="BC73" s="1246"/>
      <c r="BD73" s="1246"/>
      <c r="BE73" s="1246"/>
      <c r="BF73" s="1246"/>
      <c r="BG73" s="1246"/>
      <c r="BH73" s="1246"/>
      <c r="BI73" s="1246"/>
      <c r="BJ73" s="1246"/>
      <c r="BK73" s="1246"/>
      <c r="BL73" s="1246"/>
      <c r="BM73" s="1246"/>
      <c r="BN73" s="1246"/>
      <c r="BO73" s="1246"/>
      <c r="BP73" s="1248">
        <v>8.9</v>
      </c>
      <c r="BQ73" s="1248"/>
      <c r="BR73" s="1248"/>
      <c r="BS73" s="1248"/>
      <c r="BT73" s="1248"/>
      <c r="BU73" s="1248"/>
      <c r="BV73" s="1248"/>
      <c r="BW73" s="1248"/>
      <c r="BX73" s="1248"/>
      <c r="BY73" s="1248"/>
      <c r="BZ73" s="1248"/>
      <c r="CA73" s="1248"/>
      <c r="CB73" s="1248"/>
      <c r="CC73" s="1248"/>
      <c r="CD73" s="1248"/>
      <c r="CE73" s="1248"/>
      <c r="CF73" s="1248"/>
      <c r="CG73" s="1248"/>
      <c r="CH73" s="1248"/>
      <c r="CI73" s="1248"/>
      <c r="CJ73" s="1248"/>
      <c r="CK73" s="1248"/>
      <c r="CL73" s="1248"/>
      <c r="CM73" s="1248"/>
      <c r="CN73" s="1248"/>
      <c r="CO73" s="1248"/>
      <c r="CP73" s="1248"/>
      <c r="CQ73" s="1248"/>
      <c r="CR73" s="1248"/>
      <c r="CS73" s="1248"/>
      <c r="CT73" s="1248"/>
      <c r="CU73" s="1248"/>
      <c r="CV73" s="1248"/>
      <c r="CW73" s="1248"/>
      <c r="CX73" s="1248"/>
      <c r="CY73" s="1248"/>
      <c r="CZ73" s="1248"/>
      <c r="DA73" s="1248"/>
      <c r="DB73" s="1248"/>
      <c r="DC73" s="1248"/>
    </row>
    <row r="74" spans="2:107" ht="13.2" x14ac:dyDescent="0.2">
      <c r="B74" s="1217"/>
      <c r="G74" s="1243"/>
      <c r="H74" s="1243"/>
      <c r="I74" s="1243"/>
      <c r="J74" s="1243"/>
      <c r="K74" s="1265"/>
      <c r="L74" s="1265"/>
      <c r="M74" s="1265"/>
      <c r="N74" s="1265"/>
      <c r="AM74" s="1235"/>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2" x14ac:dyDescent="0.2">
      <c r="B75" s="1217"/>
      <c r="G75" s="1243"/>
      <c r="H75" s="1243"/>
      <c r="I75" s="1236"/>
      <c r="J75" s="1236"/>
      <c r="K75" s="1245"/>
      <c r="L75" s="1245"/>
      <c r="M75" s="1245"/>
      <c r="N75" s="1245"/>
      <c r="AM75" s="1235"/>
      <c r="AN75" s="1246"/>
      <c r="AO75" s="1246"/>
      <c r="AP75" s="1246"/>
      <c r="AQ75" s="1246"/>
      <c r="AR75" s="1246"/>
      <c r="AS75" s="1246"/>
      <c r="AT75" s="1246"/>
      <c r="AU75" s="1246"/>
      <c r="AV75" s="1246"/>
      <c r="AW75" s="1246"/>
      <c r="AX75" s="1246"/>
      <c r="AY75" s="1246"/>
      <c r="AZ75" s="1246"/>
      <c r="BA75" s="1246"/>
      <c r="BB75" s="1246" t="s">
        <v>613</v>
      </c>
      <c r="BC75" s="1246"/>
      <c r="BD75" s="1246"/>
      <c r="BE75" s="1246"/>
      <c r="BF75" s="1246"/>
      <c r="BG75" s="1246"/>
      <c r="BH75" s="1246"/>
      <c r="BI75" s="1246"/>
      <c r="BJ75" s="1246"/>
      <c r="BK75" s="1246"/>
      <c r="BL75" s="1246"/>
      <c r="BM75" s="1246"/>
      <c r="BN75" s="1246"/>
      <c r="BO75" s="1246"/>
      <c r="BP75" s="1248">
        <v>7.1</v>
      </c>
      <c r="BQ75" s="1248"/>
      <c r="BR75" s="1248"/>
      <c r="BS75" s="1248"/>
      <c r="BT75" s="1248"/>
      <c r="BU75" s="1248"/>
      <c r="BV75" s="1248"/>
      <c r="BW75" s="1248"/>
      <c r="BX75" s="1248">
        <v>7</v>
      </c>
      <c r="BY75" s="1248"/>
      <c r="BZ75" s="1248"/>
      <c r="CA75" s="1248"/>
      <c r="CB75" s="1248"/>
      <c r="CC75" s="1248"/>
      <c r="CD75" s="1248"/>
      <c r="CE75" s="1248"/>
      <c r="CF75" s="1248">
        <v>6.7</v>
      </c>
      <c r="CG75" s="1248"/>
      <c r="CH75" s="1248"/>
      <c r="CI75" s="1248"/>
      <c r="CJ75" s="1248"/>
      <c r="CK75" s="1248"/>
      <c r="CL75" s="1248"/>
      <c r="CM75" s="1248"/>
      <c r="CN75" s="1248">
        <v>6.4</v>
      </c>
      <c r="CO75" s="1248"/>
      <c r="CP75" s="1248"/>
      <c r="CQ75" s="1248"/>
      <c r="CR75" s="1248"/>
      <c r="CS75" s="1248"/>
      <c r="CT75" s="1248"/>
      <c r="CU75" s="1248"/>
      <c r="CV75" s="1248">
        <v>6.4</v>
      </c>
      <c r="CW75" s="1248"/>
      <c r="CX75" s="1248"/>
      <c r="CY75" s="1248"/>
      <c r="CZ75" s="1248"/>
      <c r="DA75" s="1248"/>
      <c r="DB75" s="1248"/>
      <c r="DC75" s="1248"/>
    </row>
    <row r="76" spans="2:107" ht="13.2" x14ac:dyDescent="0.2">
      <c r="B76" s="1217"/>
      <c r="G76" s="1243"/>
      <c r="H76" s="1243"/>
      <c r="I76" s="1236"/>
      <c r="J76" s="1236"/>
      <c r="K76" s="1245"/>
      <c r="L76" s="1245"/>
      <c r="M76" s="1245"/>
      <c r="N76" s="1245"/>
      <c r="AM76" s="1235"/>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2" x14ac:dyDescent="0.2">
      <c r="B77" s="1217"/>
      <c r="G77" s="1236"/>
      <c r="H77" s="1236"/>
      <c r="I77" s="1236"/>
      <c r="J77" s="1236"/>
      <c r="K77" s="1265"/>
      <c r="L77" s="1265"/>
      <c r="M77" s="1265"/>
      <c r="N77" s="1265"/>
      <c r="AN77" s="1242" t="s">
        <v>610</v>
      </c>
      <c r="AO77" s="1242"/>
      <c r="AP77" s="1242"/>
      <c r="AQ77" s="1242"/>
      <c r="AR77" s="1242"/>
      <c r="AS77" s="1242"/>
      <c r="AT77" s="1242"/>
      <c r="AU77" s="1242"/>
      <c r="AV77" s="1242"/>
      <c r="AW77" s="1242"/>
      <c r="AX77" s="1242"/>
      <c r="AY77" s="1242"/>
      <c r="AZ77" s="1242"/>
      <c r="BA77" s="1242"/>
      <c r="BB77" s="1246" t="s">
        <v>608</v>
      </c>
      <c r="BC77" s="1246"/>
      <c r="BD77" s="1246"/>
      <c r="BE77" s="1246"/>
      <c r="BF77" s="1246"/>
      <c r="BG77" s="1246"/>
      <c r="BH77" s="1246"/>
      <c r="BI77" s="1246"/>
      <c r="BJ77" s="1246"/>
      <c r="BK77" s="1246"/>
      <c r="BL77" s="1246"/>
      <c r="BM77" s="1246"/>
      <c r="BN77" s="1246"/>
      <c r="BO77" s="1246"/>
      <c r="BP77" s="1248">
        <v>19</v>
      </c>
      <c r="BQ77" s="1248"/>
      <c r="BR77" s="1248"/>
      <c r="BS77" s="1248"/>
      <c r="BT77" s="1248"/>
      <c r="BU77" s="1248"/>
      <c r="BV77" s="1248"/>
      <c r="BW77" s="1248"/>
      <c r="BX77" s="1248">
        <v>15.3</v>
      </c>
      <c r="BY77" s="1248"/>
      <c r="BZ77" s="1248"/>
      <c r="CA77" s="1248"/>
      <c r="CB77" s="1248"/>
      <c r="CC77" s="1248"/>
      <c r="CD77" s="1248"/>
      <c r="CE77" s="1248"/>
      <c r="CF77" s="1248">
        <v>14.9</v>
      </c>
      <c r="CG77" s="1248"/>
      <c r="CH77" s="1248"/>
      <c r="CI77" s="1248"/>
      <c r="CJ77" s="1248"/>
      <c r="CK77" s="1248"/>
      <c r="CL77" s="1248"/>
      <c r="CM77" s="1248"/>
      <c r="CN77" s="1248">
        <v>14.5</v>
      </c>
      <c r="CO77" s="1248"/>
      <c r="CP77" s="1248"/>
      <c r="CQ77" s="1248"/>
      <c r="CR77" s="1248"/>
      <c r="CS77" s="1248"/>
      <c r="CT77" s="1248"/>
      <c r="CU77" s="1248"/>
      <c r="CV77" s="1248">
        <v>25.1</v>
      </c>
      <c r="CW77" s="1248"/>
      <c r="CX77" s="1248"/>
      <c r="CY77" s="1248"/>
      <c r="CZ77" s="1248"/>
      <c r="DA77" s="1248"/>
      <c r="DB77" s="1248"/>
      <c r="DC77" s="1248"/>
    </row>
    <row r="78" spans="2:107" ht="13.2" x14ac:dyDescent="0.2">
      <c r="B78" s="1217"/>
      <c r="G78" s="1236"/>
      <c r="H78" s="1236"/>
      <c r="I78" s="1236"/>
      <c r="J78" s="1236"/>
      <c r="K78" s="1265"/>
      <c r="L78" s="1265"/>
      <c r="M78" s="1265"/>
      <c r="N78" s="1265"/>
      <c r="AN78" s="1242"/>
      <c r="AO78" s="1242"/>
      <c r="AP78" s="1242"/>
      <c r="AQ78" s="1242"/>
      <c r="AR78" s="1242"/>
      <c r="AS78" s="1242"/>
      <c r="AT78" s="1242"/>
      <c r="AU78" s="1242"/>
      <c r="AV78" s="1242"/>
      <c r="AW78" s="1242"/>
      <c r="AX78" s="1242"/>
      <c r="AY78" s="1242"/>
      <c r="AZ78" s="1242"/>
      <c r="BA78" s="1242"/>
      <c r="BB78" s="1246"/>
      <c r="BC78" s="1246"/>
      <c r="BD78" s="1246"/>
      <c r="BE78" s="1246"/>
      <c r="BF78" s="1246"/>
      <c r="BG78" s="1246"/>
      <c r="BH78" s="1246"/>
      <c r="BI78" s="1246"/>
      <c r="BJ78" s="1246"/>
      <c r="BK78" s="1246"/>
      <c r="BL78" s="1246"/>
      <c r="BM78" s="1246"/>
      <c r="BN78" s="1246"/>
      <c r="BO78" s="1246"/>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2" x14ac:dyDescent="0.2">
      <c r="B79" s="1217"/>
      <c r="G79" s="1236"/>
      <c r="H79" s="1236"/>
      <c r="I79" s="1250"/>
      <c r="J79" s="1250"/>
      <c r="K79" s="1266"/>
      <c r="L79" s="1266"/>
      <c r="M79" s="1266"/>
      <c r="N79" s="1266"/>
      <c r="AN79" s="1242"/>
      <c r="AO79" s="1242"/>
      <c r="AP79" s="1242"/>
      <c r="AQ79" s="1242"/>
      <c r="AR79" s="1242"/>
      <c r="AS79" s="1242"/>
      <c r="AT79" s="1242"/>
      <c r="AU79" s="1242"/>
      <c r="AV79" s="1242"/>
      <c r="AW79" s="1242"/>
      <c r="AX79" s="1242"/>
      <c r="AY79" s="1242"/>
      <c r="AZ79" s="1242"/>
      <c r="BA79" s="1242"/>
      <c r="BB79" s="1246" t="s">
        <v>613</v>
      </c>
      <c r="BC79" s="1246"/>
      <c r="BD79" s="1246"/>
      <c r="BE79" s="1246"/>
      <c r="BF79" s="1246"/>
      <c r="BG79" s="1246"/>
      <c r="BH79" s="1246"/>
      <c r="BI79" s="1246"/>
      <c r="BJ79" s="1246"/>
      <c r="BK79" s="1246"/>
      <c r="BL79" s="1246"/>
      <c r="BM79" s="1246"/>
      <c r="BN79" s="1246"/>
      <c r="BO79" s="1246"/>
      <c r="BP79" s="1248">
        <v>8.5</v>
      </c>
      <c r="BQ79" s="1248"/>
      <c r="BR79" s="1248"/>
      <c r="BS79" s="1248"/>
      <c r="BT79" s="1248"/>
      <c r="BU79" s="1248"/>
      <c r="BV79" s="1248"/>
      <c r="BW79" s="1248"/>
      <c r="BX79" s="1248">
        <v>8.5</v>
      </c>
      <c r="BY79" s="1248"/>
      <c r="BZ79" s="1248"/>
      <c r="CA79" s="1248"/>
      <c r="CB79" s="1248"/>
      <c r="CC79" s="1248"/>
      <c r="CD79" s="1248"/>
      <c r="CE79" s="1248"/>
      <c r="CF79" s="1248">
        <v>8.5</v>
      </c>
      <c r="CG79" s="1248"/>
      <c r="CH79" s="1248"/>
      <c r="CI79" s="1248"/>
      <c r="CJ79" s="1248"/>
      <c r="CK79" s="1248"/>
      <c r="CL79" s="1248"/>
      <c r="CM79" s="1248"/>
      <c r="CN79" s="1248">
        <v>8.4</v>
      </c>
      <c r="CO79" s="1248"/>
      <c r="CP79" s="1248"/>
      <c r="CQ79" s="1248"/>
      <c r="CR79" s="1248"/>
      <c r="CS79" s="1248"/>
      <c r="CT79" s="1248"/>
      <c r="CU79" s="1248"/>
      <c r="CV79" s="1248">
        <v>8.3000000000000007</v>
      </c>
      <c r="CW79" s="1248"/>
      <c r="CX79" s="1248"/>
      <c r="CY79" s="1248"/>
      <c r="CZ79" s="1248"/>
      <c r="DA79" s="1248"/>
      <c r="DB79" s="1248"/>
      <c r="DC79" s="1248"/>
    </row>
    <row r="80" spans="2:107" ht="13.2" x14ac:dyDescent="0.2">
      <c r="B80" s="1217"/>
      <c r="G80" s="1236"/>
      <c r="H80" s="1236"/>
      <c r="I80" s="1250"/>
      <c r="J80" s="1250"/>
      <c r="K80" s="1266"/>
      <c r="L80" s="1266"/>
      <c r="M80" s="1266"/>
      <c r="N80" s="1266"/>
      <c r="AN80" s="1242"/>
      <c r="AO80" s="1242"/>
      <c r="AP80" s="1242"/>
      <c r="AQ80" s="1242"/>
      <c r="AR80" s="1242"/>
      <c r="AS80" s="1242"/>
      <c r="AT80" s="1242"/>
      <c r="AU80" s="1242"/>
      <c r="AV80" s="1242"/>
      <c r="AW80" s="1242"/>
      <c r="AX80" s="1242"/>
      <c r="AY80" s="1242"/>
      <c r="AZ80" s="1242"/>
      <c r="BA80" s="1242"/>
      <c r="BB80" s="1246"/>
      <c r="BC80" s="1246"/>
      <c r="BD80" s="1246"/>
      <c r="BE80" s="1246"/>
      <c r="BF80" s="1246"/>
      <c r="BG80" s="1246"/>
      <c r="BH80" s="1246"/>
      <c r="BI80" s="1246"/>
      <c r="BJ80" s="1246"/>
      <c r="BK80" s="1246"/>
      <c r="BL80" s="1246"/>
      <c r="BM80" s="1246"/>
      <c r="BN80" s="1246"/>
      <c r="BO80" s="1246"/>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2" x14ac:dyDescent="0.2">
      <c r="B81" s="1217"/>
    </row>
    <row r="82" spans="2:109" ht="16.2" x14ac:dyDescent="0.2">
      <c r="B82" s="1217"/>
      <c r="K82" s="1267"/>
      <c r="L82" s="1267"/>
      <c r="M82" s="1267"/>
      <c r="N82" s="1267"/>
      <c r="AQ82" s="1267"/>
      <c r="AR82" s="1267"/>
      <c r="AS82" s="1267"/>
      <c r="AT82" s="1267"/>
      <c r="BC82" s="1267"/>
      <c r="BD82" s="1267"/>
      <c r="BE82" s="1267"/>
      <c r="BF82" s="1267"/>
      <c r="BO82" s="1267"/>
      <c r="BP82" s="1267"/>
      <c r="BQ82" s="1267"/>
      <c r="BR82" s="1267"/>
      <c r="CA82" s="1267"/>
      <c r="CB82" s="1267"/>
      <c r="CC82" s="1267"/>
      <c r="CD82" s="1267"/>
      <c r="CM82" s="1267"/>
      <c r="CN82" s="1267"/>
      <c r="CO82" s="1267"/>
      <c r="CP82" s="1267"/>
      <c r="CY82" s="1267"/>
      <c r="CZ82" s="1267"/>
      <c r="DA82" s="1267"/>
      <c r="DB82" s="1267"/>
      <c r="DC82" s="1267"/>
    </row>
    <row r="83" spans="2:109" ht="13.2" x14ac:dyDescent="0.2">
      <c r="B83" s="1219"/>
      <c r="C83" s="1220"/>
      <c r="D83" s="1220"/>
      <c r="E83" s="1220"/>
      <c r="F83" s="1220"/>
      <c r="G83" s="1220"/>
      <c r="H83" s="1220"/>
      <c r="I83" s="1220"/>
      <c r="J83" s="1220"/>
      <c r="K83" s="1220"/>
      <c r="L83" s="1220"/>
      <c r="M83" s="1220"/>
      <c r="N83" s="1220"/>
      <c r="O83" s="1220"/>
      <c r="P83" s="1220"/>
      <c r="Q83" s="1220"/>
      <c r="R83" s="1220"/>
      <c r="S83" s="1220"/>
      <c r="T83" s="1220"/>
      <c r="U83" s="1220"/>
      <c r="V83" s="1220"/>
      <c r="W83" s="1220"/>
      <c r="X83" s="1220"/>
      <c r="Y83" s="1220"/>
      <c r="Z83" s="1220"/>
      <c r="AA83" s="1220"/>
      <c r="AB83" s="1220"/>
      <c r="AC83" s="1220"/>
      <c r="AD83" s="1220"/>
      <c r="AE83" s="1220"/>
      <c r="AF83" s="1220"/>
      <c r="AG83" s="1220"/>
      <c r="AH83" s="1220"/>
      <c r="AI83" s="1220"/>
      <c r="AJ83" s="1220"/>
      <c r="AK83" s="1220"/>
      <c r="AL83" s="1220"/>
      <c r="AM83" s="1220"/>
      <c r="AN83" s="1220"/>
      <c r="AO83" s="1220"/>
      <c r="AP83" s="1220"/>
      <c r="AQ83" s="1220"/>
      <c r="AR83" s="1220"/>
      <c r="AS83" s="1220"/>
      <c r="AT83" s="1220"/>
      <c r="AU83" s="1220"/>
      <c r="AV83" s="1220"/>
      <c r="AW83" s="1220"/>
      <c r="AX83" s="1220"/>
      <c r="AY83" s="1220"/>
      <c r="AZ83" s="1220"/>
      <c r="BA83" s="1220"/>
      <c r="BB83" s="1220"/>
      <c r="BC83" s="1220"/>
      <c r="BD83" s="1220"/>
      <c r="BE83" s="1220"/>
      <c r="BF83" s="1220"/>
      <c r="BG83" s="1220"/>
      <c r="BH83" s="1220"/>
      <c r="BI83" s="1220"/>
      <c r="BJ83" s="1220"/>
      <c r="BK83" s="1220"/>
      <c r="BL83" s="1220"/>
      <c r="BM83" s="1220"/>
      <c r="BN83" s="1220"/>
      <c r="BO83" s="1220"/>
      <c r="BP83" s="1220"/>
      <c r="BQ83" s="1220"/>
      <c r="BR83" s="1220"/>
      <c r="BS83" s="1220"/>
      <c r="BT83" s="1220"/>
      <c r="BU83" s="1220"/>
      <c r="BV83" s="1220"/>
      <c r="BW83" s="1220"/>
      <c r="BX83" s="1220"/>
      <c r="BY83" s="1220"/>
      <c r="BZ83" s="1220"/>
      <c r="CA83" s="1220"/>
      <c r="CB83" s="1220"/>
      <c r="CC83" s="1220"/>
      <c r="CD83" s="1220"/>
      <c r="CE83" s="1220"/>
      <c r="CF83" s="1220"/>
      <c r="CG83" s="1220"/>
      <c r="CH83" s="1220"/>
      <c r="CI83" s="1220"/>
      <c r="CJ83" s="1220"/>
      <c r="CK83" s="1220"/>
      <c r="CL83" s="1220"/>
      <c r="CM83" s="1220"/>
      <c r="CN83" s="1220"/>
      <c r="CO83" s="1220"/>
      <c r="CP83" s="1220"/>
      <c r="CQ83" s="1220"/>
      <c r="CR83" s="1220"/>
      <c r="CS83" s="1220"/>
      <c r="CT83" s="1220"/>
      <c r="CU83" s="1220"/>
      <c r="CV83" s="1220"/>
      <c r="CW83" s="1220"/>
      <c r="CX83" s="1220"/>
      <c r="CY83" s="1220"/>
      <c r="CZ83" s="1220"/>
      <c r="DA83" s="1220"/>
      <c r="DB83" s="1220"/>
      <c r="DC83" s="1220"/>
      <c r="DD83" s="1221"/>
    </row>
    <row r="84" spans="2:109" ht="13.2" x14ac:dyDescent="0.2">
      <c r="DD84" s="1211"/>
      <c r="DE84" s="1211"/>
    </row>
    <row r="85" spans="2:109" ht="13.2" x14ac:dyDescent="0.2">
      <c r="DD85" s="1211"/>
      <c r="DE85" s="1211"/>
    </row>
  </sheetData>
  <sheetProtection algorithmName="SHA-512" hashValue="Jr/PPNI6LQEQi4mGpWr9ZY6zEs2r1/6xc3IU/mrGDnfV0kwrbrYTV4xHy9WncF/jvjwvBj/lxKfmfXI7zPGtVw==" saltValue="lAmUYr5Y+ioWsGg3Ww+gu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43764-556A-4A4B-B1B6-00AA42DAD27D}">
  <sheetPr>
    <pageSetUpPr fitToPage="1"/>
  </sheetPr>
  <dimension ref="A1:DR125"/>
  <sheetViews>
    <sheetView showGridLines="0" topLeftCell="A37" zoomScale="70" zoomScaleNormal="70" zoomScaleSheetLayoutView="70" workbookViewId="0">
      <selection activeCell="AN51" sqref="AN51:BA54"/>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504</v>
      </c>
    </row>
  </sheetData>
  <sheetProtection algorithmName="SHA-512" hashValue="eMxIYrOwOL4IutLgVnWD7Z7HzVglGfuyZ0PIrmZelOEq7ZIupc8zqtQKysxbVi16wzGkq+2vjJn6CvuDZbTYSg==" saltValue="cFfwuD7xBILo7mNIDxRE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04433-77C3-4402-B4E0-6B0821C7B18E}">
  <sheetPr>
    <pageSetUpPr fitToPage="1"/>
  </sheetPr>
  <dimension ref="A1:DR125"/>
  <sheetViews>
    <sheetView showGridLines="0" zoomScale="70" zoomScaleNormal="70" zoomScaleSheetLayoutView="55" workbookViewId="0">
      <selection activeCell="AN51" sqref="AN51:BA54"/>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504</v>
      </c>
    </row>
  </sheetData>
  <sheetProtection algorithmName="SHA-512" hashValue="nXlWLJJAZblA/hupKcnImzlWqGhb81lta4brCxIyda8Kxhk/M/hrmE6Cwb/dQPo4WxnnnFb/XWCVLgVW0CA03Q==" saltValue="M7Ve41NC2QHoHR66dAGY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554</v>
      </c>
      <c r="G2" s="148"/>
      <c r="H2" s="149"/>
    </row>
    <row r="3" spans="1:8" x14ac:dyDescent="0.2">
      <c r="A3" s="145" t="s">
        <v>547</v>
      </c>
      <c r="B3" s="150"/>
      <c r="C3" s="151"/>
      <c r="D3" s="152">
        <v>33712</v>
      </c>
      <c r="E3" s="153"/>
      <c r="F3" s="154">
        <v>85042</v>
      </c>
      <c r="G3" s="155"/>
      <c r="H3" s="156"/>
    </row>
    <row r="4" spans="1:8" x14ac:dyDescent="0.2">
      <c r="A4" s="157"/>
      <c r="B4" s="158"/>
      <c r="C4" s="159"/>
      <c r="D4" s="160">
        <v>13562</v>
      </c>
      <c r="E4" s="161"/>
      <c r="F4" s="162">
        <v>50806</v>
      </c>
      <c r="G4" s="163"/>
      <c r="H4" s="164"/>
    </row>
    <row r="5" spans="1:8" x14ac:dyDescent="0.2">
      <c r="A5" s="145" t="s">
        <v>549</v>
      </c>
      <c r="B5" s="150"/>
      <c r="C5" s="151"/>
      <c r="D5" s="152">
        <v>31282</v>
      </c>
      <c r="E5" s="153"/>
      <c r="F5" s="154">
        <v>83774</v>
      </c>
      <c r="G5" s="155"/>
      <c r="H5" s="156"/>
    </row>
    <row r="6" spans="1:8" x14ac:dyDescent="0.2">
      <c r="A6" s="157"/>
      <c r="B6" s="158"/>
      <c r="C6" s="159"/>
      <c r="D6" s="160">
        <v>11818</v>
      </c>
      <c r="E6" s="161"/>
      <c r="F6" s="162">
        <v>52179</v>
      </c>
      <c r="G6" s="163"/>
      <c r="H6" s="164"/>
    </row>
    <row r="7" spans="1:8" x14ac:dyDescent="0.2">
      <c r="A7" s="145" t="s">
        <v>550</v>
      </c>
      <c r="B7" s="150"/>
      <c r="C7" s="151"/>
      <c r="D7" s="152">
        <v>24590</v>
      </c>
      <c r="E7" s="153"/>
      <c r="F7" s="154">
        <v>132981</v>
      </c>
      <c r="G7" s="155"/>
      <c r="H7" s="156"/>
    </row>
    <row r="8" spans="1:8" x14ac:dyDescent="0.2">
      <c r="A8" s="157"/>
      <c r="B8" s="158"/>
      <c r="C8" s="159"/>
      <c r="D8" s="160">
        <v>14193</v>
      </c>
      <c r="E8" s="161"/>
      <c r="F8" s="162">
        <v>56973</v>
      </c>
      <c r="G8" s="163"/>
      <c r="H8" s="164"/>
    </row>
    <row r="9" spans="1:8" x14ac:dyDescent="0.2">
      <c r="A9" s="145" t="s">
        <v>551</v>
      </c>
      <c r="B9" s="150"/>
      <c r="C9" s="151"/>
      <c r="D9" s="152">
        <v>37512</v>
      </c>
      <c r="E9" s="153"/>
      <c r="F9" s="154">
        <v>128523</v>
      </c>
      <c r="G9" s="155"/>
      <c r="H9" s="156"/>
    </row>
    <row r="10" spans="1:8" x14ac:dyDescent="0.2">
      <c r="A10" s="157"/>
      <c r="B10" s="158"/>
      <c r="C10" s="159"/>
      <c r="D10" s="160">
        <v>12795</v>
      </c>
      <c r="E10" s="161"/>
      <c r="F10" s="162">
        <v>56792</v>
      </c>
      <c r="G10" s="163"/>
      <c r="H10" s="164"/>
    </row>
    <row r="11" spans="1:8" x14ac:dyDescent="0.2">
      <c r="A11" s="145" t="s">
        <v>552</v>
      </c>
      <c r="B11" s="150"/>
      <c r="C11" s="151"/>
      <c r="D11" s="152">
        <v>32641</v>
      </c>
      <c r="E11" s="153"/>
      <c r="F11" s="154">
        <v>69604</v>
      </c>
      <c r="G11" s="155"/>
      <c r="H11" s="156"/>
    </row>
    <row r="12" spans="1:8" x14ac:dyDescent="0.2">
      <c r="A12" s="157"/>
      <c r="B12" s="158"/>
      <c r="C12" s="165"/>
      <c r="D12" s="160">
        <v>21297</v>
      </c>
      <c r="E12" s="161"/>
      <c r="F12" s="162">
        <v>36247</v>
      </c>
      <c r="G12" s="163"/>
      <c r="H12" s="164"/>
    </row>
    <row r="13" spans="1:8" x14ac:dyDescent="0.2">
      <c r="A13" s="145"/>
      <c r="B13" s="150"/>
      <c r="C13" s="166"/>
      <c r="D13" s="167">
        <v>31947</v>
      </c>
      <c r="E13" s="168"/>
      <c r="F13" s="169">
        <v>99985</v>
      </c>
      <c r="G13" s="170"/>
      <c r="H13" s="156"/>
    </row>
    <row r="14" spans="1:8" x14ac:dyDescent="0.2">
      <c r="A14" s="157"/>
      <c r="B14" s="158"/>
      <c r="C14" s="159"/>
      <c r="D14" s="160">
        <v>14733</v>
      </c>
      <c r="E14" s="161"/>
      <c r="F14" s="162">
        <v>50599</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6.89</v>
      </c>
      <c r="C19" s="171">
        <f>ROUND(VALUE(SUBSTITUTE(実質収支比率等に係る経年分析!G$48,"▲","-")),2)</f>
        <v>6.42</v>
      </c>
      <c r="D19" s="171">
        <f>ROUND(VALUE(SUBSTITUTE(実質収支比率等に係る経年分析!H$48,"▲","-")),2)</f>
        <v>6.42</v>
      </c>
      <c r="E19" s="171">
        <f>ROUND(VALUE(SUBSTITUTE(実質収支比率等に係る経年分析!I$48,"▲","-")),2)</f>
        <v>6.54</v>
      </c>
      <c r="F19" s="171">
        <f>ROUND(VALUE(SUBSTITUTE(実質収支比率等に係る経年分析!J$48,"▲","-")),2)</f>
        <v>5.94</v>
      </c>
    </row>
    <row r="20" spans="1:11" x14ac:dyDescent="0.2">
      <c r="A20" s="171" t="s">
        <v>55</v>
      </c>
      <c r="B20" s="171">
        <f>ROUND(VALUE(SUBSTITUTE(実質収支比率等に係る経年分析!F$47,"▲","-")),2)</f>
        <v>22.22</v>
      </c>
      <c r="C20" s="171">
        <f>ROUND(VALUE(SUBSTITUTE(実質収支比率等に係る経年分析!G$47,"▲","-")),2)</f>
        <v>22.01</v>
      </c>
      <c r="D20" s="171">
        <f>ROUND(VALUE(SUBSTITUTE(実質収支比率等に係る経年分析!H$47,"▲","-")),2)</f>
        <v>22.74</v>
      </c>
      <c r="E20" s="171">
        <f>ROUND(VALUE(SUBSTITUTE(実質収支比率等に係る経年分析!I$47,"▲","-")),2)</f>
        <v>24.68</v>
      </c>
      <c r="F20" s="171">
        <f>ROUND(VALUE(SUBSTITUTE(実質収支比率等に係る経年分析!J$47,"▲","-")),2)</f>
        <v>30.07</v>
      </c>
    </row>
    <row r="21" spans="1:11" x14ac:dyDescent="0.2">
      <c r="A21" s="171" t="s">
        <v>56</v>
      </c>
      <c r="B21" s="171">
        <f>IF(ISNUMBER(VALUE(SUBSTITUTE(実質収支比率等に係る経年分析!F$49,"▲","-"))),ROUND(VALUE(SUBSTITUTE(実質収支比率等に係る経年分析!F$49,"▲","-")),2),NA())</f>
        <v>-1.69</v>
      </c>
      <c r="C21" s="171">
        <f>IF(ISNUMBER(VALUE(SUBSTITUTE(実質収支比率等に係る経年分析!G$49,"▲","-"))),ROUND(VALUE(SUBSTITUTE(実質収支比率等に係る経年分析!G$49,"▲","-")),2),NA())</f>
        <v>-2.95</v>
      </c>
      <c r="D21" s="171">
        <f>IF(ISNUMBER(VALUE(SUBSTITUTE(実質収支比率等に係る経年分析!H$49,"▲","-"))),ROUND(VALUE(SUBSTITUTE(実質収支比率等に係る経年分析!H$49,"▲","-")),2),NA())</f>
        <v>-1.21</v>
      </c>
      <c r="E21" s="171">
        <f>IF(ISNUMBER(VALUE(SUBSTITUTE(実質収支比率等に係る経年分析!I$49,"▲","-"))),ROUND(VALUE(SUBSTITUTE(実質収支比率等に係る経年分析!I$49,"▲","-")),2),NA())</f>
        <v>1.1200000000000001</v>
      </c>
      <c r="F21" s="171">
        <f>IF(ISNUMBER(VALUE(SUBSTITUTE(実質収支比率等に係る経年分析!J$49,"▲","-"))),ROUND(VALUE(SUBSTITUTE(実質収支比率等に係る経年分析!J$49,"▲","-")),2),NA())</f>
        <v>4.3499999999999996</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0.32</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2">
      <c r="A31" s="172" t="str">
        <f>IF(連結実質赤字比率に係る赤字・黒字の構成分析!C$39="",NA(),連結実質赤字比率に係る赤字・黒字の構成分析!C$39)</f>
        <v>熊田診療所特別会計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0.09</v>
      </c>
    </row>
    <row r="32" spans="1:11" x14ac:dyDescent="0.2">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7.0000000000000007E-2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0.27</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3.18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2.84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1.82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1.21</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6.34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6.38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6.48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5.84</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13.03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12.11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12.71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11.76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11.22</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1443</v>
      </c>
      <c r="E42" s="173"/>
      <c r="F42" s="173"/>
      <c r="G42" s="173">
        <f>'実質公債費比率（分子）の構造'!L$52</f>
        <v>1410</v>
      </c>
      <c r="H42" s="173"/>
      <c r="I42" s="173"/>
      <c r="J42" s="173">
        <f>'実質公債費比率（分子）の構造'!M$52</f>
        <v>1375</v>
      </c>
      <c r="K42" s="173"/>
      <c r="L42" s="173"/>
      <c r="M42" s="173">
        <f>'実質公債費比率（分子）の構造'!N$52</f>
        <v>1314</v>
      </c>
      <c r="N42" s="173"/>
      <c r="O42" s="173"/>
      <c r="P42" s="173">
        <f>'実質公債費比率（分子）の構造'!O$52</f>
        <v>1303</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11</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231</v>
      </c>
      <c r="C45" s="173"/>
      <c r="D45" s="173"/>
      <c r="E45" s="173">
        <f>'実質公債費比率（分子）の構造'!L$49</f>
        <v>231</v>
      </c>
      <c r="F45" s="173"/>
      <c r="G45" s="173"/>
      <c r="H45" s="173">
        <f>'実質公債費比率（分子）の構造'!M$49</f>
        <v>214</v>
      </c>
      <c r="I45" s="173"/>
      <c r="J45" s="173"/>
      <c r="K45" s="173">
        <f>'実質公債費比率（分子）の構造'!N$49</f>
        <v>178</v>
      </c>
      <c r="L45" s="173"/>
      <c r="M45" s="173"/>
      <c r="N45" s="173">
        <f>'実質公債費比率（分子）の構造'!O$49</f>
        <v>244</v>
      </c>
      <c r="O45" s="173"/>
      <c r="P45" s="173"/>
    </row>
    <row r="46" spans="1:16" x14ac:dyDescent="0.2">
      <c r="A46" s="173" t="s">
        <v>67</v>
      </c>
      <c r="B46" s="173">
        <f>'実質公債費比率（分子）の構造'!K$48</f>
        <v>248</v>
      </c>
      <c r="C46" s="173"/>
      <c r="D46" s="173"/>
      <c r="E46" s="173">
        <f>'実質公債費比率（分子）の構造'!L$48</f>
        <v>242</v>
      </c>
      <c r="F46" s="173"/>
      <c r="G46" s="173"/>
      <c r="H46" s="173">
        <f>'実質公債費比率（分子）の構造'!M$48</f>
        <v>227</v>
      </c>
      <c r="I46" s="173"/>
      <c r="J46" s="173"/>
      <c r="K46" s="173">
        <f>'実質公債費比率（分子）の構造'!N$48</f>
        <v>237</v>
      </c>
      <c r="L46" s="173"/>
      <c r="M46" s="173"/>
      <c r="N46" s="173">
        <f>'実質公債費比率（分子）の構造'!O$48</f>
        <v>222</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1433</v>
      </c>
      <c r="C49" s="173"/>
      <c r="D49" s="173"/>
      <c r="E49" s="173">
        <f>'実質公債費比率（分子）の構造'!L$45</f>
        <v>1394</v>
      </c>
      <c r="F49" s="173"/>
      <c r="G49" s="173"/>
      <c r="H49" s="173">
        <f>'実質公債費比率（分子）の構造'!M$45</f>
        <v>1369</v>
      </c>
      <c r="I49" s="173"/>
      <c r="J49" s="173"/>
      <c r="K49" s="173">
        <f>'実質公債費比率（分子）の構造'!N$45</f>
        <v>1332</v>
      </c>
      <c r="L49" s="173"/>
      <c r="M49" s="173"/>
      <c r="N49" s="173">
        <f>'実質公債費比率（分子）の構造'!O$45</f>
        <v>1346</v>
      </c>
      <c r="O49" s="173"/>
      <c r="P49" s="173"/>
    </row>
    <row r="50" spans="1:16" x14ac:dyDescent="0.2">
      <c r="A50" s="173" t="s">
        <v>71</v>
      </c>
      <c r="B50" s="173" t="e">
        <f>NA()</f>
        <v>#N/A</v>
      </c>
      <c r="C50" s="173">
        <f>IF(ISNUMBER('実質公債費比率（分子）の構造'!K$53),'実質公債費比率（分子）の構造'!K$53,NA())</f>
        <v>480</v>
      </c>
      <c r="D50" s="173" t="e">
        <f>NA()</f>
        <v>#N/A</v>
      </c>
      <c r="E50" s="173" t="e">
        <f>NA()</f>
        <v>#N/A</v>
      </c>
      <c r="F50" s="173">
        <f>IF(ISNUMBER('実質公債費比率（分子）の構造'!L$53),'実質公債費比率（分子）の構造'!L$53,NA())</f>
        <v>457</v>
      </c>
      <c r="G50" s="173" t="e">
        <f>NA()</f>
        <v>#N/A</v>
      </c>
      <c r="H50" s="173" t="e">
        <f>NA()</f>
        <v>#N/A</v>
      </c>
      <c r="I50" s="173">
        <f>IF(ISNUMBER('実質公債費比率（分子）の構造'!M$53),'実質公債費比率（分子）の構造'!M$53,NA())</f>
        <v>435</v>
      </c>
      <c r="J50" s="173" t="e">
        <f>NA()</f>
        <v>#N/A</v>
      </c>
      <c r="K50" s="173" t="e">
        <f>NA()</f>
        <v>#N/A</v>
      </c>
      <c r="L50" s="173">
        <f>IF(ISNUMBER('実質公債費比率（分子）の構造'!N$53),'実質公債費比率（分子）の構造'!N$53,NA())</f>
        <v>433</v>
      </c>
      <c r="M50" s="173" t="e">
        <f>NA()</f>
        <v>#N/A</v>
      </c>
      <c r="N50" s="173" t="e">
        <f>NA()</f>
        <v>#N/A</v>
      </c>
      <c r="O50" s="173">
        <f>IF(ISNUMBER('実質公債費比率（分子）の構造'!O$53),'実質公債費比率（分子）の構造'!O$53,NA())</f>
        <v>509</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13278</v>
      </c>
      <c r="E56" s="172"/>
      <c r="F56" s="172"/>
      <c r="G56" s="172">
        <f>'将来負担比率（分子）の構造'!J$52</f>
        <v>12541</v>
      </c>
      <c r="H56" s="172"/>
      <c r="I56" s="172"/>
      <c r="J56" s="172">
        <f>'将来負担比率（分子）の構造'!K$52</f>
        <v>11867</v>
      </c>
      <c r="K56" s="172"/>
      <c r="L56" s="172"/>
      <c r="M56" s="172">
        <f>'将来負担比率（分子）の構造'!L$52</f>
        <v>11216</v>
      </c>
      <c r="N56" s="172"/>
      <c r="O56" s="172"/>
      <c r="P56" s="172">
        <f>'将来負担比率（分子）の構造'!M$52</f>
        <v>10582</v>
      </c>
    </row>
    <row r="57" spans="1:16" x14ac:dyDescent="0.2">
      <c r="A57" s="172" t="s">
        <v>42</v>
      </c>
      <c r="B57" s="172"/>
      <c r="C57" s="172"/>
      <c r="D57" s="172">
        <f>'将来負担比率（分子）の構造'!I$51</f>
        <v>14</v>
      </c>
      <c r="E57" s="172"/>
      <c r="F57" s="172"/>
      <c r="G57" s="172">
        <f>'将来負担比率（分子）の構造'!J$51</f>
        <v>12</v>
      </c>
      <c r="H57" s="172"/>
      <c r="I57" s="172"/>
      <c r="J57" s="172">
        <f>'将来負担比率（分子）の構造'!K$51</f>
        <v>12</v>
      </c>
      <c r="K57" s="172"/>
      <c r="L57" s="172"/>
      <c r="M57" s="172">
        <f>'将来負担比率（分子）の構造'!L$51</f>
        <v>11</v>
      </c>
      <c r="N57" s="172"/>
      <c r="O57" s="172"/>
      <c r="P57" s="172">
        <f>'将来負担比率（分子）の構造'!M$51</f>
        <v>10</v>
      </c>
    </row>
    <row r="58" spans="1:16" x14ac:dyDescent="0.2">
      <c r="A58" s="172" t="s">
        <v>41</v>
      </c>
      <c r="B58" s="172"/>
      <c r="C58" s="172"/>
      <c r="D58" s="172">
        <f>'将来負担比率（分子）の構造'!I$50</f>
        <v>5792</v>
      </c>
      <c r="E58" s="172"/>
      <c r="F58" s="172"/>
      <c r="G58" s="172">
        <f>'将来負担比率（分子）の構造'!J$50</f>
        <v>6232</v>
      </c>
      <c r="H58" s="172"/>
      <c r="I58" s="172"/>
      <c r="J58" s="172">
        <f>'将来負担比率（分子）の構造'!K$50</f>
        <v>6837</v>
      </c>
      <c r="K58" s="172"/>
      <c r="L58" s="172"/>
      <c r="M58" s="172">
        <f>'将来負担比率（分子）の構造'!L$50</f>
        <v>7503</v>
      </c>
      <c r="N58" s="172"/>
      <c r="O58" s="172"/>
      <c r="P58" s="172">
        <f>'将来負担比率（分子）の構造'!M$50</f>
        <v>8629</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2960</v>
      </c>
      <c r="C62" s="172"/>
      <c r="D62" s="172"/>
      <c r="E62" s="172">
        <f>'将来負担比率（分子）の構造'!J$45</f>
        <v>2834</v>
      </c>
      <c r="F62" s="172"/>
      <c r="G62" s="172"/>
      <c r="H62" s="172">
        <f>'将来負担比率（分子）の構造'!K$45</f>
        <v>2780</v>
      </c>
      <c r="I62" s="172"/>
      <c r="J62" s="172"/>
      <c r="K62" s="172">
        <f>'将来負担比率（分子）の構造'!L$45</f>
        <v>2758</v>
      </c>
      <c r="L62" s="172"/>
      <c r="M62" s="172"/>
      <c r="N62" s="172">
        <f>'将来負担比率（分子）の構造'!M$45</f>
        <v>2713</v>
      </c>
      <c r="O62" s="172"/>
      <c r="P62" s="172"/>
    </row>
    <row r="63" spans="1:16" x14ac:dyDescent="0.2">
      <c r="A63" s="172" t="s">
        <v>34</v>
      </c>
      <c r="B63" s="172">
        <f>'将来負担比率（分子）の構造'!I$44</f>
        <v>1091</v>
      </c>
      <c r="C63" s="172"/>
      <c r="D63" s="172"/>
      <c r="E63" s="172">
        <f>'将来負担比率（分子）の構造'!J$44</f>
        <v>895</v>
      </c>
      <c r="F63" s="172"/>
      <c r="G63" s="172"/>
      <c r="H63" s="172">
        <f>'将来負担比率（分子）の構造'!K$44</f>
        <v>749</v>
      </c>
      <c r="I63" s="172"/>
      <c r="J63" s="172"/>
      <c r="K63" s="172">
        <f>'将来負担比率（分子）の構造'!L$44</f>
        <v>581</v>
      </c>
      <c r="L63" s="172"/>
      <c r="M63" s="172"/>
      <c r="N63" s="172">
        <f>'将来負担比率（分子）の構造'!M$44</f>
        <v>655</v>
      </c>
      <c r="O63" s="172"/>
      <c r="P63" s="172"/>
    </row>
    <row r="64" spans="1:16" x14ac:dyDescent="0.2">
      <c r="A64" s="172" t="s">
        <v>33</v>
      </c>
      <c r="B64" s="172">
        <f>'将来負担比率（分子）の構造'!I$43</f>
        <v>3210</v>
      </c>
      <c r="C64" s="172"/>
      <c r="D64" s="172"/>
      <c r="E64" s="172">
        <f>'将来負担比率（分子）の構造'!J$43</f>
        <v>3030</v>
      </c>
      <c r="F64" s="172"/>
      <c r="G64" s="172"/>
      <c r="H64" s="172">
        <f>'将来負担比率（分子）の構造'!K$43</f>
        <v>2902</v>
      </c>
      <c r="I64" s="172"/>
      <c r="J64" s="172"/>
      <c r="K64" s="172">
        <f>'将来負担比率（分子）の構造'!L$43</f>
        <v>2642</v>
      </c>
      <c r="L64" s="172"/>
      <c r="M64" s="172"/>
      <c r="N64" s="172">
        <f>'将来負担比率（分子）の構造'!M$43</f>
        <v>2736</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12443</v>
      </c>
      <c r="C66" s="172"/>
      <c r="D66" s="172"/>
      <c r="E66" s="172">
        <f>'将来負担比率（分子）の構造'!J$41</f>
        <v>11647</v>
      </c>
      <c r="F66" s="172"/>
      <c r="G66" s="172"/>
      <c r="H66" s="172">
        <f>'将来負担比率（分子）の構造'!K$41</f>
        <v>10974</v>
      </c>
      <c r="I66" s="172"/>
      <c r="J66" s="172"/>
      <c r="K66" s="172">
        <f>'将来負担比率（分子）の構造'!L$41</f>
        <v>10551</v>
      </c>
      <c r="L66" s="172"/>
      <c r="M66" s="172"/>
      <c r="N66" s="172">
        <f>'将来負担比率（分子）の構造'!M$41</f>
        <v>9814</v>
      </c>
      <c r="O66" s="172"/>
      <c r="P66" s="172"/>
    </row>
    <row r="67" spans="1:16" x14ac:dyDescent="0.2">
      <c r="A67" s="172" t="s">
        <v>75</v>
      </c>
      <c r="B67" s="172" t="e">
        <f>NA()</f>
        <v>#N/A</v>
      </c>
      <c r="C67" s="172">
        <f>IF(ISNUMBER('将来負担比率（分子）の構造'!I$53), IF('将来負担比率（分子）の構造'!I$53 &lt; 0, 0, '将来負担比率（分子）の構造'!I$53), NA())</f>
        <v>621</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1852</v>
      </c>
      <c r="C72" s="176">
        <f>基金残高に係る経年分析!G55</f>
        <v>2063</v>
      </c>
      <c r="D72" s="176">
        <f>基金残高に係る経年分析!H55</f>
        <v>2612</v>
      </c>
    </row>
    <row r="73" spans="1:16" x14ac:dyDescent="0.2">
      <c r="A73" s="175" t="s">
        <v>78</v>
      </c>
      <c r="B73" s="176">
        <f>基金残高に係る経年分析!F56</f>
        <v>118</v>
      </c>
      <c r="C73" s="176">
        <f>基金残高に係る経年分析!G56</f>
        <v>118</v>
      </c>
      <c r="D73" s="176">
        <f>基金残高に係る経年分析!H56</f>
        <v>118</v>
      </c>
    </row>
    <row r="74" spans="1:16" x14ac:dyDescent="0.2">
      <c r="A74" s="175" t="s">
        <v>79</v>
      </c>
      <c r="B74" s="176">
        <f>基金残高に係る経年分析!F57</f>
        <v>5183</v>
      </c>
      <c r="C74" s="176">
        <f>基金残高に係る経年分析!G57</f>
        <v>5603</v>
      </c>
      <c r="D74" s="176">
        <f>基金残高に係る経年分析!H57</f>
        <v>6195</v>
      </c>
    </row>
  </sheetData>
  <sheetProtection algorithmName="SHA-512" hashValue="rQeOLjgYMqWXi8miXI7o37GLETZpCzbFbsVXAZ6IqbSJEfVWiJtQfaqSIMM4WlB5uvpXbQVruXWSeEmLO4LL1Q==" saltValue="ztHs+QpUf0PXL3e1cs/m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B32" sqref="B32:Q32"/>
    </sheetView>
  </sheetViews>
  <sheetFormatPr defaultColWidth="0" defaultRowHeight="11.25" customHeight="1" zeroHeight="1" x14ac:dyDescent="0.2"/>
  <cols>
    <col min="1" max="1" width="1.6640625" style="211" customWidth="1"/>
    <col min="2" max="2" width="2.33203125" style="211" customWidth="1"/>
    <col min="3" max="16" width="2.6640625" style="211" customWidth="1"/>
    <col min="17" max="17" width="2.33203125" style="211" customWidth="1"/>
    <col min="18" max="95" width="1.6640625" style="211" customWidth="1"/>
    <col min="96" max="133" width="1.6640625" style="217" customWidth="1"/>
    <col min="134" max="143" width="1.66406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00" t="s">
        <v>212</v>
      </c>
      <c r="DI1" s="601"/>
      <c r="DJ1" s="601"/>
      <c r="DK1" s="601"/>
      <c r="DL1" s="601"/>
      <c r="DM1" s="601"/>
      <c r="DN1" s="602"/>
      <c r="DO1" s="211"/>
      <c r="DP1" s="600" t="s">
        <v>213</v>
      </c>
      <c r="DQ1" s="601"/>
      <c r="DR1" s="601"/>
      <c r="DS1" s="601"/>
      <c r="DT1" s="601"/>
      <c r="DU1" s="601"/>
      <c r="DV1" s="601"/>
      <c r="DW1" s="601"/>
      <c r="DX1" s="601"/>
      <c r="DY1" s="601"/>
      <c r="DZ1" s="601"/>
      <c r="EA1" s="601"/>
      <c r="EB1" s="601"/>
      <c r="EC1" s="602"/>
      <c r="ED1" s="210"/>
      <c r="EE1" s="210"/>
      <c r="EF1" s="210"/>
      <c r="EG1" s="210"/>
      <c r="EH1" s="210"/>
      <c r="EI1" s="210"/>
      <c r="EJ1" s="210"/>
      <c r="EK1" s="210"/>
      <c r="EL1" s="210"/>
      <c r="EM1" s="210"/>
    </row>
    <row r="2" spans="2:143" ht="22.5" customHeight="1" x14ac:dyDescent="0.2">
      <c r="B2" s="212" t="s">
        <v>214</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603" t="s">
        <v>215</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3" t="s">
        <v>216</v>
      </c>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5"/>
      <c r="CD3" s="603" t="s">
        <v>217</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2">
      <c r="B4" s="603" t="s">
        <v>1</v>
      </c>
      <c r="C4" s="604"/>
      <c r="D4" s="604"/>
      <c r="E4" s="604"/>
      <c r="F4" s="604"/>
      <c r="G4" s="604"/>
      <c r="H4" s="604"/>
      <c r="I4" s="604"/>
      <c r="J4" s="604"/>
      <c r="K4" s="604"/>
      <c r="L4" s="604"/>
      <c r="M4" s="604"/>
      <c r="N4" s="604"/>
      <c r="O4" s="604"/>
      <c r="P4" s="604"/>
      <c r="Q4" s="605"/>
      <c r="R4" s="603" t="s">
        <v>218</v>
      </c>
      <c r="S4" s="604"/>
      <c r="T4" s="604"/>
      <c r="U4" s="604"/>
      <c r="V4" s="604"/>
      <c r="W4" s="604"/>
      <c r="X4" s="604"/>
      <c r="Y4" s="605"/>
      <c r="Z4" s="603" t="s">
        <v>219</v>
      </c>
      <c r="AA4" s="604"/>
      <c r="AB4" s="604"/>
      <c r="AC4" s="605"/>
      <c r="AD4" s="603" t="s">
        <v>220</v>
      </c>
      <c r="AE4" s="604"/>
      <c r="AF4" s="604"/>
      <c r="AG4" s="604"/>
      <c r="AH4" s="604"/>
      <c r="AI4" s="604"/>
      <c r="AJ4" s="604"/>
      <c r="AK4" s="605"/>
      <c r="AL4" s="603" t="s">
        <v>219</v>
      </c>
      <c r="AM4" s="604"/>
      <c r="AN4" s="604"/>
      <c r="AO4" s="605"/>
      <c r="AP4" s="606" t="s">
        <v>221</v>
      </c>
      <c r="AQ4" s="606"/>
      <c r="AR4" s="606"/>
      <c r="AS4" s="606"/>
      <c r="AT4" s="606"/>
      <c r="AU4" s="606"/>
      <c r="AV4" s="606"/>
      <c r="AW4" s="606"/>
      <c r="AX4" s="606"/>
      <c r="AY4" s="606"/>
      <c r="AZ4" s="606"/>
      <c r="BA4" s="606"/>
      <c r="BB4" s="606"/>
      <c r="BC4" s="606"/>
      <c r="BD4" s="606"/>
      <c r="BE4" s="606"/>
      <c r="BF4" s="606"/>
      <c r="BG4" s="606" t="s">
        <v>222</v>
      </c>
      <c r="BH4" s="606"/>
      <c r="BI4" s="606"/>
      <c r="BJ4" s="606"/>
      <c r="BK4" s="606"/>
      <c r="BL4" s="606"/>
      <c r="BM4" s="606"/>
      <c r="BN4" s="606"/>
      <c r="BO4" s="606" t="s">
        <v>219</v>
      </c>
      <c r="BP4" s="606"/>
      <c r="BQ4" s="606"/>
      <c r="BR4" s="606"/>
      <c r="BS4" s="606" t="s">
        <v>223</v>
      </c>
      <c r="BT4" s="606"/>
      <c r="BU4" s="606"/>
      <c r="BV4" s="606"/>
      <c r="BW4" s="606"/>
      <c r="BX4" s="606"/>
      <c r="BY4" s="606"/>
      <c r="BZ4" s="606"/>
      <c r="CA4" s="606"/>
      <c r="CB4" s="606"/>
      <c r="CD4" s="603" t="s">
        <v>224</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ht="11.25" customHeight="1" x14ac:dyDescent="0.2">
      <c r="B5" s="607" t="s">
        <v>225</v>
      </c>
      <c r="C5" s="608"/>
      <c r="D5" s="608"/>
      <c r="E5" s="608"/>
      <c r="F5" s="608"/>
      <c r="G5" s="608"/>
      <c r="H5" s="608"/>
      <c r="I5" s="608"/>
      <c r="J5" s="608"/>
      <c r="K5" s="608"/>
      <c r="L5" s="608"/>
      <c r="M5" s="608"/>
      <c r="N5" s="608"/>
      <c r="O5" s="608"/>
      <c r="P5" s="608"/>
      <c r="Q5" s="609"/>
      <c r="R5" s="610">
        <v>3214294</v>
      </c>
      <c r="S5" s="611"/>
      <c r="T5" s="611"/>
      <c r="U5" s="611"/>
      <c r="V5" s="611"/>
      <c r="W5" s="611"/>
      <c r="X5" s="611"/>
      <c r="Y5" s="612"/>
      <c r="Z5" s="613">
        <v>23.5</v>
      </c>
      <c r="AA5" s="613"/>
      <c r="AB5" s="613"/>
      <c r="AC5" s="613"/>
      <c r="AD5" s="614">
        <v>3214294</v>
      </c>
      <c r="AE5" s="614"/>
      <c r="AF5" s="614"/>
      <c r="AG5" s="614"/>
      <c r="AH5" s="614"/>
      <c r="AI5" s="614"/>
      <c r="AJ5" s="614"/>
      <c r="AK5" s="614"/>
      <c r="AL5" s="615">
        <v>37.799999999999997</v>
      </c>
      <c r="AM5" s="616"/>
      <c r="AN5" s="616"/>
      <c r="AO5" s="617"/>
      <c r="AP5" s="607" t="s">
        <v>226</v>
      </c>
      <c r="AQ5" s="608"/>
      <c r="AR5" s="608"/>
      <c r="AS5" s="608"/>
      <c r="AT5" s="608"/>
      <c r="AU5" s="608"/>
      <c r="AV5" s="608"/>
      <c r="AW5" s="608"/>
      <c r="AX5" s="608"/>
      <c r="AY5" s="608"/>
      <c r="AZ5" s="608"/>
      <c r="BA5" s="608"/>
      <c r="BB5" s="608"/>
      <c r="BC5" s="608"/>
      <c r="BD5" s="608"/>
      <c r="BE5" s="608"/>
      <c r="BF5" s="609"/>
      <c r="BG5" s="621">
        <v>3209921</v>
      </c>
      <c r="BH5" s="622"/>
      <c r="BI5" s="622"/>
      <c r="BJ5" s="622"/>
      <c r="BK5" s="622"/>
      <c r="BL5" s="622"/>
      <c r="BM5" s="622"/>
      <c r="BN5" s="623"/>
      <c r="BO5" s="624">
        <v>99.9</v>
      </c>
      <c r="BP5" s="624"/>
      <c r="BQ5" s="624"/>
      <c r="BR5" s="624"/>
      <c r="BS5" s="625">
        <v>49016</v>
      </c>
      <c r="BT5" s="625"/>
      <c r="BU5" s="625"/>
      <c r="BV5" s="625"/>
      <c r="BW5" s="625"/>
      <c r="BX5" s="625"/>
      <c r="BY5" s="625"/>
      <c r="BZ5" s="625"/>
      <c r="CA5" s="625"/>
      <c r="CB5" s="629"/>
      <c r="CD5" s="603" t="s">
        <v>221</v>
      </c>
      <c r="CE5" s="604"/>
      <c r="CF5" s="604"/>
      <c r="CG5" s="604"/>
      <c r="CH5" s="604"/>
      <c r="CI5" s="604"/>
      <c r="CJ5" s="604"/>
      <c r="CK5" s="604"/>
      <c r="CL5" s="604"/>
      <c r="CM5" s="604"/>
      <c r="CN5" s="604"/>
      <c r="CO5" s="604"/>
      <c r="CP5" s="604"/>
      <c r="CQ5" s="605"/>
      <c r="CR5" s="603" t="s">
        <v>227</v>
      </c>
      <c r="CS5" s="604"/>
      <c r="CT5" s="604"/>
      <c r="CU5" s="604"/>
      <c r="CV5" s="604"/>
      <c r="CW5" s="604"/>
      <c r="CX5" s="604"/>
      <c r="CY5" s="605"/>
      <c r="CZ5" s="603" t="s">
        <v>219</v>
      </c>
      <c r="DA5" s="604"/>
      <c r="DB5" s="604"/>
      <c r="DC5" s="605"/>
      <c r="DD5" s="603" t="s">
        <v>228</v>
      </c>
      <c r="DE5" s="604"/>
      <c r="DF5" s="604"/>
      <c r="DG5" s="604"/>
      <c r="DH5" s="604"/>
      <c r="DI5" s="604"/>
      <c r="DJ5" s="604"/>
      <c r="DK5" s="604"/>
      <c r="DL5" s="604"/>
      <c r="DM5" s="604"/>
      <c r="DN5" s="604"/>
      <c r="DO5" s="604"/>
      <c r="DP5" s="605"/>
      <c r="DQ5" s="603" t="s">
        <v>229</v>
      </c>
      <c r="DR5" s="604"/>
      <c r="DS5" s="604"/>
      <c r="DT5" s="604"/>
      <c r="DU5" s="604"/>
      <c r="DV5" s="604"/>
      <c r="DW5" s="604"/>
      <c r="DX5" s="604"/>
      <c r="DY5" s="604"/>
      <c r="DZ5" s="604"/>
      <c r="EA5" s="604"/>
      <c r="EB5" s="604"/>
      <c r="EC5" s="605"/>
    </row>
    <row r="6" spans="2:143" ht="11.25" customHeight="1" x14ac:dyDescent="0.2">
      <c r="B6" s="618" t="s">
        <v>230</v>
      </c>
      <c r="C6" s="619"/>
      <c r="D6" s="619"/>
      <c r="E6" s="619"/>
      <c r="F6" s="619"/>
      <c r="G6" s="619"/>
      <c r="H6" s="619"/>
      <c r="I6" s="619"/>
      <c r="J6" s="619"/>
      <c r="K6" s="619"/>
      <c r="L6" s="619"/>
      <c r="M6" s="619"/>
      <c r="N6" s="619"/>
      <c r="O6" s="619"/>
      <c r="P6" s="619"/>
      <c r="Q6" s="620"/>
      <c r="R6" s="621">
        <v>149527</v>
      </c>
      <c r="S6" s="622"/>
      <c r="T6" s="622"/>
      <c r="U6" s="622"/>
      <c r="V6" s="622"/>
      <c r="W6" s="622"/>
      <c r="X6" s="622"/>
      <c r="Y6" s="623"/>
      <c r="Z6" s="624">
        <v>1.1000000000000001</v>
      </c>
      <c r="AA6" s="624"/>
      <c r="AB6" s="624"/>
      <c r="AC6" s="624"/>
      <c r="AD6" s="625">
        <v>149527</v>
      </c>
      <c r="AE6" s="625"/>
      <c r="AF6" s="625"/>
      <c r="AG6" s="625"/>
      <c r="AH6" s="625"/>
      <c r="AI6" s="625"/>
      <c r="AJ6" s="625"/>
      <c r="AK6" s="625"/>
      <c r="AL6" s="626">
        <v>1.8</v>
      </c>
      <c r="AM6" s="627"/>
      <c r="AN6" s="627"/>
      <c r="AO6" s="628"/>
      <c r="AP6" s="618" t="s">
        <v>231</v>
      </c>
      <c r="AQ6" s="619"/>
      <c r="AR6" s="619"/>
      <c r="AS6" s="619"/>
      <c r="AT6" s="619"/>
      <c r="AU6" s="619"/>
      <c r="AV6" s="619"/>
      <c r="AW6" s="619"/>
      <c r="AX6" s="619"/>
      <c r="AY6" s="619"/>
      <c r="AZ6" s="619"/>
      <c r="BA6" s="619"/>
      <c r="BB6" s="619"/>
      <c r="BC6" s="619"/>
      <c r="BD6" s="619"/>
      <c r="BE6" s="619"/>
      <c r="BF6" s="620"/>
      <c r="BG6" s="621">
        <v>3209921</v>
      </c>
      <c r="BH6" s="622"/>
      <c r="BI6" s="622"/>
      <c r="BJ6" s="622"/>
      <c r="BK6" s="622"/>
      <c r="BL6" s="622"/>
      <c r="BM6" s="622"/>
      <c r="BN6" s="623"/>
      <c r="BO6" s="624">
        <v>99.9</v>
      </c>
      <c r="BP6" s="624"/>
      <c r="BQ6" s="624"/>
      <c r="BR6" s="624"/>
      <c r="BS6" s="625">
        <v>49016</v>
      </c>
      <c r="BT6" s="625"/>
      <c r="BU6" s="625"/>
      <c r="BV6" s="625"/>
      <c r="BW6" s="625"/>
      <c r="BX6" s="625"/>
      <c r="BY6" s="625"/>
      <c r="BZ6" s="625"/>
      <c r="CA6" s="625"/>
      <c r="CB6" s="629"/>
      <c r="CD6" s="607" t="s">
        <v>232</v>
      </c>
      <c r="CE6" s="608"/>
      <c r="CF6" s="608"/>
      <c r="CG6" s="608"/>
      <c r="CH6" s="608"/>
      <c r="CI6" s="608"/>
      <c r="CJ6" s="608"/>
      <c r="CK6" s="608"/>
      <c r="CL6" s="608"/>
      <c r="CM6" s="608"/>
      <c r="CN6" s="608"/>
      <c r="CO6" s="608"/>
      <c r="CP6" s="608"/>
      <c r="CQ6" s="609"/>
      <c r="CR6" s="621">
        <v>114633</v>
      </c>
      <c r="CS6" s="622"/>
      <c r="CT6" s="622"/>
      <c r="CU6" s="622"/>
      <c r="CV6" s="622"/>
      <c r="CW6" s="622"/>
      <c r="CX6" s="622"/>
      <c r="CY6" s="623"/>
      <c r="CZ6" s="615">
        <v>0.9</v>
      </c>
      <c r="DA6" s="616"/>
      <c r="DB6" s="616"/>
      <c r="DC6" s="632"/>
      <c r="DD6" s="630" t="s">
        <v>129</v>
      </c>
      <c r="DE6" s="622"/>
      <c r="DF6" s="622"/>
      <c r="DG6" s="622"/>
      <c r="DH6" s="622"/>
      <c r="DI6" s="622"/>
      <c r="DJ6" s="622"/>
      <c r="DK6" s="622"/>
      <c r="DL6" s="622"/>
      <c r="DM6" s="622"/>
      <c r="DN6" s="622"/>
      <c r="DO6" s="622"/>
      <c r="DP6" s="623"/>
      <c r="DQ6" s="630">
        <v>114633</v>
      </c>
      <c r="DR6" s="622"/>
      <c r="DS6" s="622"/>
      <c r="DT6" s="622"/>
      <c r="DU6" s="622"/>
      <c r="DV6" s="622"/>
      <c r="DW6" s="622"/>
      <c r="DX6" s="622"/>
      <c r="DY6" s="622"/>
      <c r="DZ6" s="622"/>
      <c r="EA6" s="622"/>
      <c r="EB6" s="622"/>
      <c r="EC6" s="631"/>
    </row>
    <row r="7" spans="2:143" ht="11.25" customHeight="1" x14ac:dyDescent="0.2">
      <c r="B7" s="618" t="s">
        <v>233</v>
      </c>
      <c r="C7" s="619"/>
      <c r="D7" s="619"/>
      <c r="E7" s="619"/>
      <c r="F7" s="619"/>
      <c r="G7" s="619"/>
      <c r="H7" s="619"/>
      <c r="I7" s="619"/>
      <c r="J7" s="619"/>
      <c r="K7" s="619"/>
      <c r="L7" s="619"/>
      <c r="M7" s="619"/>
      <c r="N7" s="619"/>
      <c r="O7" s="619"/>
      <c r="P7" s="619"/>
      <c r="Q7" s="620"/>
      <c r="R7" s="621">
        <v>1595</v>
      </c>
      <c r="S7" s="622"/>
      <c r="T7" s="622"/>
      <c r="U7" s="622"/>
      <c r="V7" s="622"/>
      <c r="W7" s="622"/>
      <c r="X7" s="622"/>
      <c r="Y7" s="623"/>
      <c r="Z7" s="624">
        <v>0</v>
      </c>
      <c r="AA7" s="624"/>
      <c r="AB7" s="624"/>
      <c r="AC7" s="624"/>
      <c r="AD7" s="625">
        <v>1595</v>
      </c>
      <c r="AE7" s="625"/>
      <c r="AF7" s="625"/>
      <c r="AG7" s="625"/>
      <c r="AH7" s="625"/>
      <c r="AI7" s="625"/>
      <c r="AJ7" s="625"/>
      <c r="AK7" s="625"/>
      <c r="AL7" s="626">
        <v>0</v>
      </c>
      <c r="AM7" s="627"/>
      <c r="AN7" s="627"/>
      <c r="AO7" s="628"/>
      <c r="AP7" s="618" t="s">
        <v>234</v>
      </c>
      <c r="AQ7" s="619"/>
      <c r="AR7" s="619"/>
      <c r="AS7" s="619"/>
      <c r="AT7" s="619"/>
      <c r="AU7" s="619"/>
      <c r="AV7" s="619"/>
      <c r="AW7" s="619"/>
      <c r="AX7" s="619"/>
      <c r="AY7" s="619"/>
      <c r="AZ7" s="619"/>
      <c r="BA7" s="619"/>
      <c r="BB7" s="619"/>
      <c r="BC7" s="619"/>
      <c r="BD7" s="619"/>
      <c r="BE7" s="619"/>
      <c r="BF7" s="620"/>
      <c r="BG7" s="621">
        <v>1294023</v>
      </c>
      <c r="BH7" s="622"/>
      <c r="BI7" s="622"/>
      <c r="BJ7" s="622"/>
      <c r="BK7" s="622"/>
      <c r="BL7" s="622"/>
      <c r="BM7" s="622"/>
      <c r="BN7" s="623"/>
      <c r="BO7" s="624">
        <v>40.299999999999997</v>
      </c>
      <c r="BP7" s="624"/>
      <c r="BQ7" s="624"/>
      <c r="BR7" s="624"/>
      <c r="BS7" s="625">
        <v>49016</v>
      </c>
      <c r="BT7" s="625"/>
      <c r="BU7" s="625"/>
      <c r="BV7" s="625"/>
      <c r="BW7" s="625"/>
      <c r="BX7" s="625"/>
      <c r="BY7" s="625"/>
      <c r="BZ7" s="625"/>
      <c r="CA7" s="625"/>
      <c r="CB7" s="629"/>
      <c r="CD7" s="618" t="s">
        <v>235</v>
      </c>
      <c r="CE7" s="619"/>
      <c r="CF7" s="619"/>
      <c r="CG7" s="619"/>
      <c r="CH7" s="619"/>
      <c r="CI7" s="619"/>
      <c r="CJ7" s="619"/>
      <c r="CK7" s="619"/>
      <c r="CL7" s="619"/>
      <c r="CM7" s="619"/>
      <c r="CN7" s="619"/>
      <c r="CO7" s="619"/>
      <c r="CP7" s="619"/>
      <c r="CQ7" s="620"/>
      <c r="CR7" s="621">
        <v>2064864</v>
      </c>
      <c r="CS7" s="622"/>
      <c r="CT7" s="622"/>
      <c r="CU7" s="622"/>
      <c r="CV7" s="622"/>
      <c r="CW7" s="622"/>
      <c r="CX7" s="622"/>
      <c r="CY7" s="623"/>
      <c r="CZ7" s="624">
        <v>15.8</v>
      </c>
      <c r="DA7" s="624"/>
      <c r="DB7" s="624"/>
      <c r="DC7" s="624"/>
      <c r="DD7" s="630">
        <v>8389</v>
      </c>
      <c r="DE7" s="622"/>
      <c r="DF7" s="622"/>
      <c r="DG7" s="622"/>
      <c r="DH7" s="622"/>
      <c r="DI7" s="622"/>
      <c r="DJ7" s="622"/>
      <c r="DK7" s="622"/>
      <c r="DL7" s="622"/>
      <c r="DM7" s="622"/>
      <c r="DN7" s="622"/>
      <c r="DO7" s="622"/>
      <c r="DP7" s="623"/>
      <c r="DQ7" s="630">
        <v>1902880</v>
      </c>
      <c r="DR7" s="622"/>
      <c r="DS7" s="622"/>
      <c r="DT7" s="622"/>
      <c r="DU7" s="622"/>
      <c r="DV7" s="622"/>
      <c r="DW7" s="622"/>
      <c r="DX7" s="622"/>
      <c r="DY7" s="622"/>
      <c r="DZ7" s="622"/>
      <c r="EA7" s="622"/>
      <c r="EB7" s="622"/>
      <c r="EC7" s="631"/>
    </row>
    <row r="8" spans="2:143" ht="11.25" customHeight="1" x14ac:dyDescent="0.2">
      <c r="B8" s="618" t="s">
        <v>236</v>
      </c>
      <c r="C8" s="619"/>
      <c r="D8" s="619"/>
      <c r="E8" s="619"/>
      <c r="F8" s="619"/>
      <c r="G8" s="619"/>
      <c r="H8" s="619"/>
      <c r="I8" s="619"/>
      <c r="J8" s="619"/>
      <c r="K8" s="619"/>
      <c r="L8" s="619"/>
      <c r="M8" s="619"/>
      <c r="N8" s="619"/>
      <c r="O8" s="619"/>
      <c r="P8" s="619"/>
      <c r="Q8" s="620"/>
      <c r="R8" s="621">
        <v>16363</v>
      </c>
      <c r="S8" s="622"/>
      <c r="T8" s="622"/>
      <c r="U8" s="622"/>
      <c r="V8" s="622"/>
      <c r="W8" s="622"/>
      <c r="X8" s="622"/>
      <c r="Y8" s="623"/>
      <c r="Z8" s="624">
        <v>0.1</v>
      </c>
      <c r="AA8" s="624"/>
      <c r="AB8" s="624"/>
      <c r="AC8" s="624"/>
      <c r="AD8" s="625">
        <v>16363</v>
      </c>
      <c r="AE8" s="625"/>
      <c r="AF8" s="625"/>
      <c r="AG8" s="625"/>
      <c r="AH8" s="625"/>
      <c r="AI8" s="625"/>
      <c r="AJ8" s="625"/>
      <c r="AK8" s="625"/>
      <c r="AL8" s="626">
        <v>0.2</v>
      </c>
      <c r="AM8" s="627"/>
      <c r="AN8" s="627"/>
      <c r="AO8" s="628"/>
      <c r="AP8" s="618" t="s">
        <v>237</v>
      </c>
      <c r="AQ8" s="619"/>
      <c r="AR8" s="619"/>
      <c r="AS8" s="619"/>
      <c r="AT8" s="619"/>
      <c r="AU8" s="619"/>
      <c r="AV8" s="619"/>
      <c r="AW8" s="619"/>
      <c r="AX8" s="619"/>
      <c r="AY8" s="619"/>
      <c r="AZ8" s="619"/>
      <c r="BA8" s="619"/>
      <c r="BB8" s="619"/>
      <c r="BC8" s="619"/>
      <c r="BD8" s="619"/>
      <c r="BE8" s="619"/>
      <c r="BF8" s="620"/>
      <c r="BG8" s="621">
        <v>45520</v>
      </c>
      <c r="BH8" s="622"/>
      <c r="BI8" s="622"/>
      <c r="BJ8" s="622"/>
      <c r="BK8" s="622"/>
      <c r="BL8" s="622"/>
      <c r="BM8" s="622"/>
      <c r="BN8" s="623"/>
      <c r="BO8" s="624">
        <v>1.4</v>
      </c>
      <c r="BP8" s="624"/>
      <c r="BQ8" s="624"/>
      <c r="BR8" s="624"/>
      <c r="BS8" s="625" t="s">
        <v>129</v>
      </c>
      <c r="BT8" s="625"/>
      <c r="BU8" s="625"/>
      <c r="BV8" s="625"/>
      <c r="BW8" s="625"/>
      <c r="BX8" s="625"/>
      <c r="BY8" s="625"/>
      <c r="BZ8" s="625"/>
      <c r="CA8" s="625"/>
      <c r="CB8" s="629"/>
      <c r="CD8" s="618" t="s">
        <v>238</v>
      </c>
      <c r="CE8" s="619"/>
      <c r="CF8" s="619"/>
      <c r="CG8" s="619"/>
      <c r="CH8" s="619"/>
      <c r="CI8" s="619"/>
      <c r="CJ8" s="619"/>
      <c r="CK8" s="619"/>
      <c r="CL8" s="619"/>
      <c r="CM8" s="619"/>
      <c r="CN8" s="619"/>
      <c r="CO8" s="619"/>
      <c r="CP8" s="619"/>
      <c r="CQ8" s="620"/>
      <c r="CR8" s="621">
        <v>4379832</v>
      </c>
      <c r="CS8" s="622"/>
      <c r="CT8" s="622"/>
      <c r="CU8" s="622"/>
      <c r="CV8" s="622"/>
      <c r="CW8" s="622"/>
      <c r="CX8" s="622"/>
      <c r="CY8" s="623"/>
      <c r="CZ8" s="624">
        <v>33.4</v>
      </c>
      <c r="DA8" s="624"/>
      <c r="DB8" s="624"/>
      <c r="DC8" s="624"/>
      <c r="DD8" s="630">
        <v>171265</v>
      </c>
      <c r="DE8" s="622"/>
      <c r="DF8" s="622"/>
      <c r="DG8" s="622"/>
      <c r="DH8" s="622"/>
      <c r="DI8" s="622"/>
      <c r="DJ8" s="622"/>
      <c r="DK8" s="622"/>
      <c r="DL8" s="622"/>
      <c r="DM8" s="622"/>
      <c r="DN8" s="622"/>
      <c r="DO8" s="622"/>
      <c r="DP8" s="623"/>
      <c r="DQ8" s="630">
        <v>2089130</v>
      </c>
      <c r="DR8" s="622"/>
      <c r="DS8" s="622"/>
      <c r="DT8" s="622"/>
      <c r="DU8" s="622"/>
      <c r="DV8" s="622"/>
      <c r="DW8" s="622"/>
      <c r="DX8" s="622"/>
      <c r="DY8" s="622"/>
      <c r="DZ8" s="622"/>
      <c r="EA8" s="622"/>
      <c r="EB8" s="622"/>
      <c r="EC8" s="631"/>
    </row>
    <row r="9" spans="2:143" ht="11.25" customHeight="1" x14ac:dyDescent="0.2">
      <c r="B9" s="618" t="s">
        <v>239</v>
      </c>
      <c r="C9" s="619"/>
      <c r="D9" s="619"/>
      <c r="E9" s="619"/>
      <c r="F9" s="619"/>
      <c r="G9" s="619"/>
      <c r="H9" s="619"/>
      <c r="I9" s="619"/>
      <c r="J9" s="619"/>
      <c r="K9" s="619"/>
      <c r="L9" s="619"/>
      <c r="M9" s="619"/>
      <c r="N9" s="619"/>
      <c r="O9" s="619"/>
      <c r="P9" s="619"/>
      <c r="Q9" s="620"/>
      <c r="R9" s="621">
        <v>18874</v>
      </c>
      <c r="S9" s="622"/>
      <c r="T9" s="622"/>
      <c r="U9" s="622"/>
      <c r="V9" s="622"/>
      <c r="W9" s="622"/>
      <c r="X9" s="622"/>
      <c r="Y9" s="623"/>
      <c r="Z9" s="624">
        <v>0.1</v>
      </c>
      <c r="AA9" s="624"/>
      <c r="AB9" s="624"/>
      <c r="AC9" s="624"/>
      <c r="AD9" s="625">
        <v>18874</v>
      </c>
      <c r="AE9" s="625"/>
      <c r="AF9" s="625"/>
      <c r="AG9" s="625"/>
      <c r="AH9" s="625"/>
      <c r="AI9" s="625"/>
      <c r="AJ9" s="625"/>
      <c r="AK9" s="625"/>
      <c r="AL9" s="626">
        <v>0.2</v>
      </c>
      <c r="AM9" s="627"/>
      <c r="AN9" s="627"/>
      <c r="AO9" s="628"/>
      <c r="AP9" s="618" t="s">
        <v>240</v>
      </c>
      <c r="AQ9" s="619"/>
      <c r="AR9" s="619"/>
      <c r="AS9" s="619"/>
      <c r="AT9" s="619"/>
      <c r="AU9" s="619"/>
      <c r="AV9" s="619"/>
      <c r="AW9" s="619"/>
      <c r="AX9" s="619"/>
      <c r="AY9" s="619"/>
      <c r="AZ9" s="619"/>
      <c r="BA9" s="619"/>
      <c r="BB9" s="619"/>
      <c r="BC9" s="619"/>
      <c r="BD9" s="619"/>
      <c r="BE9" s="619"/>
      <c r="BF9" s="620"/>
      <c r="BG9" s="621">
        <v>1039446</v>
      </c>
      <c r="BH9" s="622"/>
      <c r="BI9" s="622"/>
      <c r="BJ9" s="622"/>
      <c r="BK9" s="622"/>
      <c r="BL9" s="622"/>
      <c r="BM9" s="622"/>
      <c r="BN9" s="623"/>
      <c r="BO9" s="624">
        <v>32.299999999999997</v>
      </c>
      <c r="BP9" s="624"/>
      <c r="BQ9" s="624"/>
      <c r="BR9" s="624"/>
      <c r="BS9" s="625" t="s">
        <v>129</v>
      </c>
      <c r="BT9" s="625"/>
      <c r="BU9" s="625"/>
      <c r="BV9" s="625"/>
      <c r="BW9" s="625"/>
      <c r="BX9" s="625"/>
      <c r="BY9" s="625"/>
      <c r="BZ9" s="625"/>
      <c r="CA9" s="625"/>
      <c r="CB9" s="629"/>
      <c r="CD9" s="618" t="s">
        <v>241</v>
      </c>
      <c r="CE9" s="619"/>
      <c r="CF9" s="619"/>
      <c r="CG9" s="619"/>
      <c r="CH9" s="619"/>
      <c r="CI9" s="619"/>
      <c r="CJ9" s="619"/>
      <c r="CK9" s="619"/>
      <c r="CL9" s="619"/>
      <c r="CM9" s="619"/>
      <c r="CN9" s="619"/>
      <c r="CO9" s="619"/>
      <c r="CP9" s="619"/>
      <c r="CQ9" s="620"/>
      <c r="CR9" s="621">
        <v>1421014</v>
      </c>
      <c r="CS9" s="622"/>
      <c r="CT9" s="622"/>
      <c r="CU9" s="622"/>
      <c r="CV9" s="622"/>
      <c r="CW9" s="622"/>
      <c r="CX9" s="622"/>
      <c r="CY9" s="623"/>
      <c r="CZ9" s="624">
        <v>10.8</v>
      </c>
      <c r="DA9" s="624"/>
      <c r="DB9" s="624"/>
      <c r="DC9" s="624"/>
      <c r="DD9" s="630">
        <v>20264</v>
      </c>
      <c r="DE9" s="622"/>
      <c r="DF9" s="622"/>
      <c r="DG9" s="622"/>
      <c r="DH9" s="622"/>
      <c r="DI9" s="622"/>
      <c r="DJ9" s="622"/>
      <c r="DK9" s="622"/>
      <c r="DL9" s="622"/>
      <c r="DM9" s="622"/>
      <c r="DN9" s="622"/>
      <c r="DO9" s="622"/>
      <c r="DP9" s="623"/>
      <c r="DQ9" s="630">
        <v>1218649</v>
      </c>
      <c r="DR9" s="622"/>
      <c r="DS9" s="622"/>
      <c r="DT9" s="622"/>
      <c r="DU9" s="622"/>
      <c r="DV9" s="622"/>
      <c r="DW9" s="622"/>
      <c r="DX9" s="622"/>
      <c r="DY9" s="622"/>
      <c r="DZ9" s="622"/>
      <c r="EA9" s="622"/>
      <c r="EB9" s="622"/>
      <c r="EC9" s="631"/>
    </row>
    <row r="10" spans="2:143" ht="11.25" customHeight="1" x14ac:dyDescent="0.2">
      <c r="B10" s="618" t="s">
        <v>242</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24" t="s">
        <v>129</v>
      </c>
      <c r="AA10" s="624"/>
      <c r="AB10" s="624"/>
      <c r="AC10" s="624"/>
      <c r="AD10" s="625" t="s">
        <v>129</v>
      </c>
      <c r="AE10" s="625"/>
      <c r="AF10" s="625"/>
      <c r="AG10" s="625"/>
      <c r="AH10" s="625"/>
      <c r="AI10" s="625"/>
      <c r="AJ10" s="625"/>
      <c r="AK10" s="625"/>
      <c r="AL10" s="626" t="s">
        <v>129</v>
      </c>
      <c r="AM10" s="627"/>
      <c r="AN10" s="627"/>
      <c r="AO10" s="628"/>
      <c r="AP10" s="618" t="s">
        <v>243</v>
      </c>
      <c r="AQ10" s="619"/>
      <c r="AR10" s="619"/>
      <c r="AS10" s="619"/>
      <c r="AT10" s="619"/>
      <c r="AU10" s="619"/>
      <c r="AV10" s="619"/>
      <c r="AW10" s="619"/>
      <c r="AX10" s="619"/>
      <c r="AY10" s="619"/>
      <c r="AZ10" s="619"/>
      <c r="BA10" s="619"/>
      <c r="BB10" s="619"/>
      <c r="BC10" s="619"/>
      <c r="BD10" s="619"/>
      <c r="BE10" s="619"/>
      <c r="BF10" s="620"/>
      <c r="BG10" s="621">
        <v>84917</v>
      </c>
      <c r="BH10" s="622"/>
      <c r="BI10" s="622"/>
      <c r="BJ10" s="622"/>
      <c r="BK10" s="622"/>
      <c r="BL10" s="622"/>
      <c r="BM10" s="622"/>
      <c r="BN10" s="623"/>
      <c r="BO10" s="624">
        <v>2.6</v>
      </c>
      <c r="BP10" s="624"/>
      <c r="BQ10" s="624"/>
      <c r="BR10" s="624"/>
      <c r="BS10" s="625">
        <v>14048</v>
      </c>
      <c r="BT10" s="625"/>
      <c r="BU10" s="625"/>
      <c r="BV10" s="625"/>
      <c r="BW10" s="625"/>
      <c r="BX10" s="625"/>
      <c r="BY10" s="625"/>
      <c r="BZ10" s="625"/>
      <c r="CA10" s="625"/>
      <c r="CB10" s="629"/>
      <c r="CD10" s="618" t="s">
        <v>244</v>
      </c>
      <c r="CE10" s="619"/>
      <c r="CF10" s="619"/>
      <c r="CG10" s="619"/>
      <c r="CH10" s="619"/>
      <c r="CI10" s="619"/>
      <c r="CJ10" s="619"/>
      <c r="CK10" s="619"/>
      <c r="CL10" s="619"/>
      <c r="CM10" s="619"/>
      <c r="CN10" s="619"/>
      <c r="CO10" s="619"/>
      <c r="CP10" s="619"/>
      <c r="CQ10" s="620"/>
      <c r="CR10" s="621">
        <v>31</v>
      </c>
      <c r="CS10" s="622"/>
      <c r="CT10" s="622"/>
      <c r="CU10" s="622"/>
      <c r="CV10" s="622"/>
      <c r="CW10" s="622"/>
      <c r="CX10" s="622"/>
      <c r="CY10" s="623"/>
      <c r="CZ10" s="624">
        <v>0</v>
      </c>
      <c r="DA10" s="624"/>
      <c r="DB10" s="624"/>
      <c r="DC10" s="624"/>
      <c r="DD10" s="630" t="s">
        <v>129</v>
      </c>
      <c r="DE10" s="622"/>
      <c r="DF10" s="622"/>
      <c r="DG10" s="622"/>
      <c r="DH10" s="622"/>
      <c r="DI10" s="622"/>
      <c r="DJ10" s="622"/>
      <c r="DK10" s="622"/>
      <c r="DL10" s="622"/>
      <c r="DM10" s="622"/>
      <c r="DN10" s="622"/>
      <c r="DO10" s="622"/>
      <c r="DP10" s="623"/>
      <c r="DQ10" s="630">
        <v>31</v>
      </c>
      <c r="DR10" s="622"/>
      <c r="DS10" s="622"/>
      <c r="DT10" s="622"/>
      <c r="DU10" s="622"/>
      <c r="DV10" s="622"/>
      <c r="DW10" s="622"/>
      <c r="DX10" s="622"/>
      <c r="DY10" s="622"/>
      <c r="DZ10" s="622"/>
      <c r="EA10" s="622"/>
      <c r="EB10" s="622"/>
      <c r="EC10" s="631"/>
    </row>
    <row r="11" spans="2:143" ht="11.25" customHeight="1" x14ac:dyDescent="0.2">
      <c r="B11" s="618" t="s">
        <v>245</v>
      </c>
      <c r="C11" s="619"/>
      <c r="D11" s="619"/>
      <c r="E11" s="619"/>
      <c r="F11" s="619"/>
      <c r="G11" s="619"/>
      <c r="H11" s="619"/>
      <c r="I11" s="619"/>
      <c r="J11" s="619"/>
      <c r="K11" s="619"/>
      <c r="L11" s="619"/>
      <c r="M11" s="619"/>
      <c r="N11" s="619"/>
      <c r="O11" s="619"/>
      <c r="P11" s="619"/>
      <c r="Q11" s="620"/>
      <c r="R11" s="621">
        <v>632283</v>
      </c>
      <c r="S11" s="622"/>
      <c r="T11" s="622"/>
      <c r="U11" s="622"/>
      <c r="V11" s="622"/>
      <c r="W11" s="622"/>
      <c r="X11" s="622"/>
      <c r="Y11" s="623"/>
      <c r="Z11" s="626">
        <v>4.5999999999999996</v>
      </c>
      <c r="AA11" s="627"/>
      <c r="AB11" s="627"/>
      <c r="AC11" s="633"/>
      <c r="AD11" s="630">
        <v>632283</v>
      </c>
      <c r="AE11" s="622"/>
      <c r="AF11" s="622"/>
      <c r="AG11" s="622"/>
      <c r="AH11" s="622"/>
      <c r="AI11" s="622"/>
      <c r="AJ11" s="622"/>
      <c r="AK11" s="623"/>
      <c r="AL11" s="626">
        <v>7.4</v>
      </c>
      <c r="AM11" s="627"/>
      <c r="AN11" s="627"/>
      <c r="AO11" s="628"/>
      <c r="AP11" s="618" t="s">
        <v>246</v>
      </c>
      <c r="AQ11" s="619"/>
      <c r="AR11" s="619"/>
      <c r="AS11" s="619"/>
      <c r="AT11" s="619"/>
      <c r="AU11" s="619"/>
      <c r="AV11" s="619"/>
      <c r="AW11" s="619"/>
      <c r="AX11" s="619"/>
      <c r="AY11" s="619"/>
      <c r="AZ11" s="619"/>
      <c r="BA11" s="619"/>
      <c r="BB11" s="619"/>
      <c r="BC11" s="619"/>
      <c r="BD11" s="619"/>
      <c r="BE11" s="619"/>
      <c r="BF11" s="620"/>
      <c r="BG11" s="621">
        <v>124140</v>
      </c>
      <c r="BH11" s="622"/>
      <c r="BI11" s="622"/>
      <c r="BJ11" s="622"/>
      <c r="BK11" s="622"/>
      <c r="BL11" s="622"/>
      <c r="BM11" s="622"/>
      <c r="BN11" s="623"/>
      <c r="BO11" s="624">
        <v>3.9</v>
      </c>
      <c r="BP11" s="624"/>
      <c r="BQ11" s="624"/>
      <c r="BR11" s="624"/>
      <c r="BS11" s="625">
        <v>34968</v>
      </c>
      <c r="BT11" s="625"/>
      <c r="BU11" s="625"/>
      <c r="BV11" s="625"/>
      <c r="BW11" s="625"/>
      <c r="BX11" s="625"/>
      <c r="BY11" s="625"/>
      <c r="BZ11" s="625"/>
      <c r="CA11" s="625"/>
      <c r="CB11" s="629"/>
      <c r="CD11" s="618" t="s">
        <v>247</v>
      </c>
      <c r="CE11" s="619"/>
      <c r="CF11" s="619"/>
      <c r="CG11" s="619"/>
      <c r="CH11" s="619"/>
      <c r="CI11" s="619"/>
      <c r="CJ11" s="619"/>
      <c r="CK11" s="619"/>
      <c r="CL11" s="619"/>
      <c r="CM11" s="619"/>
      <c r="CN11" s="619"/>
      <c r="CO11" s="619"/>
      <c r="CP11" s="619"/>
      <c r="CQ11" s="620"/>
      <c r="CR11" s="621">
        <v>424128</v>
      </c>
      <c r="CS11" s="622"/>
      <c r="CT11" s="622"/>
      <c r="CU11" s="622"/>
      <c r="CV11" s="622"/>
      <c r="CW11" s="622"/>
      <c r="CX11" s="622"/>
      <c r="CY11" s="623"/>
      <c r="CZ11" s="624">
        <v>3.2</v>
      </c>
      <c r="DA11" s="624"/>
      <c r="DB11" s="624"/>
      <c r="DC11" s="624"/>
      <c r="DD11" s="630">
        <v>71207</v>
      </c>
      <c r="DE11" s="622"/>
      <c r="DF11" s="622"/>
      <c r="DG11" s="622"/>
      <c r="DH11" s="622"/>
      <c r="DI11" s="622"/>
      <c r="DJ11" s="622"/>
      <c r="DK11" s="622"/>
      <c r="DL11" s="622"/>
      <c r="DM11" s="622"/>
      <c r="DN11" s="622"/>
      <c r="DO11" s="622"/>
      <c r="DP11" s="623"/>
      <c r="DQ11" s="630">
        <v>228369</v>
      </c>
      <c r="DR11" s="622"/>
      <c r="DS11" s="622"/>
      <c r="DT11" s="622"/>
      <c r="DU11" s="622"/>
      <c r="DV11" s="622"/>
      <c r="DW11" s="622"/>
      <c r="DX11" s="622"/>
      <c r="DY11" s="622"/>
      <c r="DZ11" s="622"/>
      <c r="EA11" s="622"/>
      <c r="EB11" s="622"/>
      <c r="EC11" s="631"/>
    </row>
    <row r="12" spans="2:143" ht="11.25" customHeight="1" x14ac:dyDescent="0.2">
      <c r="B12" s="618" t="s">
        <v>248</v>
      </c>
      <c r="C12" s="619"/>
      <c r="D12" s="619"/>
      <c r="E12" s="619"/>
      <c r="F12" s="619"/>
      <c r="G12" s="619"/>
      <c r="H12" s="619"/>
      <c r="I12" s="619"/>
      <c r="J12" s="619"/>
      <c r="K12" s="619"/>
      <c r="L12" s="619"/>
      <c r="M12" s="619"/>
      <c r="N12" s="619"/>
      <c r="O12" s="619"/>
      <c r="P12" s="619"/>
      <c r="Q12" s="620"/>
      <c r="R12" s="621">
        <v>45269</v>
      </c>
      <c r="S12" s="622"/>
      <c r="T12" s="622"/>
      <c r="U12" s="622"/>
      <c r="V12" s="622"/>
      <c r="W12" s="622"/>
      <c r="X12" s="622"/>
      <c r="Y12" s="623"/>
      <c r="Z12" s="624">
        <v>0.3</v>
      </c>
      <c r="AA12" s="624"/>
      <c r="AB12" s="624"/>
      <c r="AC12" s="624"/>
      <c r="AD12" s="625">
        <v>45269</v>
      </c>
      <c r="AE12" s="625"/>
      <c r="AF12" s="625"/>
      <c r="AG12" s="625"/>
      <c r="AH12" s="625"/>
      <c r="AI12" s="625"/>
      <c r="AJ12" s="625"/>
      <c r="AK12" s="625"/>
      <c r="AL12" s="626">
        <v>0.5</v>
      </c>
      <c r="AM12" s="627"/>
      <c r="AN12" s="627"/>
      <c r="AO12" s="628"/>
      <c r="AP12" s="618" t="s">
        <v>249</v>
      </c>
      <c r="AQ12" s="619"/>
      <c r="AR12" s="619"/>
      <c r="AS12" s="619"/>
      <c r="AT12" s="619"/>
      <c r="AU12" s="619"/>
      <c r="AV12" s="619"/>
      <c r="AW12" s="619"/>
      <c r="AX12" s="619"/>
      <c r="AY12" s="619"/>
      <c r="AZ12" s="619"/>
      <c r="BA12" s="619"/>
      <c r="BB12" s="619"/>
      <c r="BC12" s="619"/>
      <c r="BD12" s="619"/>
      <c r="BE12" s="619"/>
      <c r="BF12" s="620"/>
      <c r="BG12" s="621">
        <v>1642468</v>
      </c>
      <c r="BH12" s="622"/>
      <c r="BI12" s="622"/>
      <c r="BJ12" s="622"/>
      <c r="BK12" s="622"/>
      <c r="BL12" s="622"/>
      <c r="BM12" s="622"/>
      <c r="BN12" s="623"/>
      <c r="BO12" s="624">
        <v>51.1</v>
      </c>
      <c r="BP12" s="624"/>
      <c r="BQ12" s="624"/>
      <c r="BR12" s="624"/>
      <c r="BS12" s="625" t="s">
        <v>129</v>
      </c>
      <c r="BT12" s="625"/>
      <c r="BU12" s="625"/>
      <c r="BV12" s="625"/>
      <c r="BW12" s="625"/>
      <c r="BX12" s="625"/>
      <c r="BY12" s="625"/>
      <c r="BZ12" s="625"/>
      <c r="CA12" s="625"/>
      <c r="CB12" s="629"/>
      <c r="CD12" s="618" t="s">
        <v>250</v>
      </c>
      <c r="CE12" s="619"/>
      <c r="CF12" s="619"/>
      <c r="CG12" s="619"/>
      <c r="CH12" s="619"/>
      <c r="CI12" s="619"/>
      <c r="CJ12" s="619"/>
      <c r="CK12" s="619"/>
      <c r="CL12" s="619"/>
      <c r="CM12" s="619"/>
      <c r="CN12" s="619"/>
      <c r="CO12" s="619"/>
      <c r="CP12" s="619"/>
      <c r="CQ12" s="620"/>
      <c r="CR12" s="621">
        <v>558054</v>
      </c>
      <c r="CS12" s="622"/>
      <c r="CT12" s="622"/>
      <c r="CU12" s="622"/>
      <c r="CV12" s="622"/>
      <c r="CW12" s="622"/>
      <c r="CX12" s="622"/>
      <c r="CY12" s="623"/>
      <c r="CZ12" s="624">
        <v>4.3</v>
      </c>
      <c r="DA12" s="624"/>
      <c r="DB12" s="624"/>
      <c r="DC12" s="624"/>
      <c r="DD12" s="630">
        <v>10428</v>
      </c>
      <c r="DE12" s="622"/>
      <c r="DF12" s="622"/>
      <c r="DG12" s="622"/>
      <c r="DH12" s="622"/>
      <c r="DI12" s="622"/>
      <c r="DJ12" s="622"/>
      <c r="DK12" s="622"/>
      <c r="DL12" s="622"/>
      <c r="DM12" s="622"/>
      <c r="DN12" s="622"/>
      <c r="DO12" s="622"/>
      <c r="DP12" s="623"/>
      <c r="DQ12" s="630">
        <v>370408</v>
      </c>
      <c r="DR12" s="622"/>
      <c r="DS12" s="622"/>
      <c r="DT12" s="622"/>
      <c r="DU12" s="622"/>
      <c r="DV12" s="622"/>
      <c r="DW12" s="622"/>
      <c r="DX12" s="622"/>
      <c r="DY12" s="622"/>
      <c r="DZ12" s="622"/>
      <c r="EA12" s="622"/>
      <c r="EB12" s="622"/>
      <c r="EC12" s="631"/>
    </row>
    <row r="13" spans="2:143" ht="11.25" customHeight="1" x14ac:dyDescent="0.2">
      <c r="B13" s="618" t="s">
        <v>251</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24" t="s">
        <v>129</v>
      </c>
      <c r="AA13" s="624"/>
      <c r="AB13" s="624"/>
      <c r="AC13" s="624"/>
      <c r="AD13" s="625" t="s">
        <v>129</v>
      </c>
      <c r="AE13" s="625"/>
      <c r="AF13" s="625"/>
      <c r="AG13" s="625"/>
      <c r="AH13" s="625"/>
      <c r="AI13" s="625"/>
      <c r="AJ13" s="625"/>
      <c r="AK13" s="625"/>
      <c r="AL13" s="626" t="s">
        <v>129</v>
      </c>
      <c r="AM13" s="627"/>
      <c r="AN13" s="627"/>
      <c r="AO13" s="628"/>
      <c r="AP13" s="618" t="s">
        <v>252</v>
      </c>
      <c r="AQ13" s="619"/>
      <c r="AR13" s="619"/>
      <c r="AS13" s="619"/>
      <c r="AT13" s="619"/>
      <c r="AU13" s="619"/>
      <c r="AV13" s="619"/>
      <c r="AW13" s="619"/>
      <c r="AX13" s="619"/>
      <c r="AY13" s="619"/>
      <c r="AZ13" s="619"/>
      <c r="BA13" s="619"/>
      <c r="BB13" s="619"/>
      <c r="BC13" s="619"/>
      <c r="BD13" s="619"/>
      <c r="BE13" s="619"/>
      <c r="BF13" s="620"/>
      <c r="BG13" s="621">
        <v>1641313</v>
      </c>
      <c r="BH13" s="622"/>
      <c r="BI13" s="622"/>
      <c r="BJ13" s="622"/>
      <c r="BK13" s="622"/>
      <c r="BL13" s="622"/>
      <c r="BM13" s="622"/>
      <c r="BN13" s="623"/>
      <c r="BO13" s="624">
        <v>51.1</v>
      </c>
      <c r="BP13" s="624"/>
      <c r="BQ13" s="624"/>
      <c r="BR13" s="624"/>
      <c r="BS13" s="625" t="s">
        <v>129</v>
      </c>
      <c r="BT13" s="625"/>
      <c r="BU13" s="625"/>
      <c r="BV13" s="625"/>
      <c r="BW13" s="625"/>
      <c r="BX13" s="625"/>
      <c r="BY13" s="625"/>
      <c r="BZ13" s="625"/>
      <c r="CA13" s="625"/>
      <c r="CB13" s="629"/>
      <c r="CD13" s="618" t="s">
        <v>253</v>
      </c>
      <c r="CE13" s="619"/>
      <c r="CF13" s="619"/>
      <c r="CG13" s="619"/>
      <c r="CH13" s="619"/>
      <c r="CI13" s="619"/>
      <c r="CJ13" s="619"/>
      <c r="CK13" s="619"/>
      <c r="CL13" s="619"/>
      <c r="CM13" s="619"/>
      <c r="CN13" s="619"/>
      <c r="CO13" s="619"/>
      <c r="CP13" s="619"/>
      <c r="CQ13" s="620"/>
      <c r="CR13" s="621">
        <v>902211</v>
      </c>
      <c r="CS13" s="622"/>
      <c r="CT13" s="622"/>
      <c r="CU13" s="622"/>
      <c r="CV13" s="622"/>
      <c r="CW13" s="622"/>
      <c r="CX13" s="622"/>
      <c r="CY13" s="623"/>
      <c r="CZ13" s="624">
        <v>6.9</v>
      </c>
      <c r="DA13" s="624"/>
      <c r="DB13" s="624"/>
      <c r="DC13" s="624"/>
      <c r="DD13" s="630">
        <v>463729</v>
      </c>
      <c r="DE13" s="622"/>
      <c r="DF13" s="622"/>
      <c r="DG13" s="622"/>
      <c r="DH13" s="622"/>
      <c r="DI13" s="622"/>
      <c r="DJ13" s="622"/>
      <c r="DK13" s="622"/>
      <c r="DL13" s="622"/>
      <c r="DM13" s="622"/>
      <c r="DN13" s="622"/>
      <c r="DO13" s="622"/>
      <c r="DP13" s="623"/>
      <c r="DQ13" s="630">
        <v>552775</v>
      </c>
      <c r="DR13" s="622"/>
      <c r="DS13" s="622"/>
      <c r="DT13" s="622"/>
      <c r="DU13" s="622"/>
      <c r="DV13" s="622"/>
      <c r="DW13" s="622"/>
      <c r="DX13" s="622"/>
      <c r="DY13" s="622"/>
      <c r="DZ13" s="622"/>
      <c r="EA13" s="622"/>
      <c r="EB13" s="622"/>
      <c r="EC13" s="631"/>
    </row>
    <row r="14" spans="2:143" ht="11.25" customHeight="1" x14ac:dyDescent="0.2">
      <c r="B14" s="618" t="s">
        <v>254</v>
      </c>
      <c r="C14" s="619"/>
      <c r="D14" s="619"/>
      <c r="E14" s="619"/>
      <c r="F14" s="619"/>
      <c r="G14" s="619"/>
      <c r="H14" s="619"/>
      <c r="I14" s="619"/>
      <c r="J14" s="619"/>
      <c r="K14" s="619"/>
      <c r="L14" s="619"/>
      <c r="M14" s="619"/>
      <c r="N14" s="619"/>
      <c r="O14" s="619"/>
      <c r="P14" s="619"/>
      <c r="Q14" s="620"/>
      <c r="R14" s="621" t="s">
        <v>129</v>
      </c>
      <c r="S14" s="622"/>
      <c r="T14" s="622"/>
      <c r="U14" s="622"/>
      <c r="V14" s="622"/>
      <c r="W14" s="622"/>
      <c r="X14" s="622"/>
      <c r="Y14" s="623"/>
      <c r="Z14" s="624" t="s">
        <v>129</v>
      </c>
      <c r="AA14" s="624"/>
      <c r="AB14" s="624"/>
      <c r="AC14" s="624"/>
      <c r="AD14" s="625" t="s">
        <v>129</v>
      </c>
      <c r="AE14" s="625"/>
      <c r="AF14" s="625"/>
      <c r="AG14" s="625"/>
      <c r="AH14" s="625"/>
      <c r="AI14" s="625"/>
      <c r="AJ14" s="625"/>
      <c r="AK14" s="625"/>
      <c r="AL14" s="626" t="s">
        <v>129</v>
      </c>
      <c r="AM14" s="627"/>
      <c r="AN14" s="627"/>
      <c r="AO14" s="628"/>
      <c r="AP14" s="618" t="s">
        <v>255</v>
      </c>
      <c r="AQ14" s="619"/>
      <c r="AR14" s="619"/>
      <c r="AS14" s="619"/>
      <c r="AT14" s="619"/>
      <c r="AU14" s="619"/>
      <c r="AV14" s="619"/>
      <c r="AW14" s="619"/>
      <c r="AX14" s="619"/>
      <c r="AY14" s="619"/>
      <c r="AZ14" s="619"/>
      <c r="BA14" s="619"/>
      <c r="BB14" s="619"/>
      <c r="BC14" s="619"/>
      <c r="BD14" s="619"/>
      <c r="BE14" s="619"/>
      <c r="BF14" s="620"/>
      <c r="BG14" s="621">
        <v>99474</v>
      </c>
      <c r="BH14" s="622"/>
      <c r="BI14" s="622"/>
      <c r="BJ14" s="622"/>
      <c r="BK14" s="622"/>
      <c r="BL14" s="622"/>
      <c r="BM14" s="622"/>
      <c r="BN14" s="623"/>
      <c r="BO14" s="624">
        <v>3.1</v>
      </c>
      <c r="BP14" s="624"/>
      <c r="BQ14" s="624"/>
      <c r="BR14" s="624"/>
      <c r="BS14" s="625" t="s">
        <v>129</v>
      </c>
      <c r="BT14" s="625"/>
      <c r="BU14" s="625"/>
      <c r="BV14" s="625"/>
      <c r="BW14" s="625"/>
      <c r="BX14" s="625"/>
      <c r="BY14" s="625"/>
      <c r="BZ14" s="625"/>
      <c r="CA14" s="625"/>
      <c r="CB14" s="629"/>
      <c r="CD14" s="618" t="s">
        <v>256</v>
      </c>
      <c r="CE14" s="619"/>
      <c r="CF14" s="619"/>
      <c r="CG14" s="619"/>
      <c r="CH14" s="619"/>
      <c r="CI14" s="619"/>
      <c r="CJ14" s="619"/>
      <c r="CK14" s="619"/>
      <c r="CL14" s="619"/>
      <c r="CM14" s="619"/>
      <c r="CN14" s="619"/>
      <c r="CO14" s="619"/>
      <c r="CP14" s="619"/>
      <c r="CQ14" s="620"/>
      <c r="CR14" s="621">
        <v>633449</v>
      </c>
      <c r="CS14" s="622"/>
      <c r="CT14" s="622"/>
      <c r="CU14" s="622"/>
      <c r="CV14" s="622"/>
      <c r="CW14" s="622"/>
      <c r="CX14" s="622"/>
      <c r="CY14" s="623"/>
      <c r="CZ14" s="624">
        <v>4.8</v>
      </c>
      <c r="DA14" s="624"/>
      <c r="DB14" s="624"/>
      <c r="DC14" s="624"/>
      <c r="DD14" s="630">
        <v>62534</v>
      </c>
      <c r="DE14" s="622"/>
      <c r="DF14" s="622"/>
      <c r="DG14" s="622"/>
      <c r="DH14" s="622"/>
      <c r="DI14" s="622"/>
      <c r="DJ14" s="622"/>
      <c r="DK14" s="622"/>
      <c r="DL14" s="622"/>
      <c r="DM14" s="622"/>
      <c r="DN14" s="622"/>
      <c r="DO14" s="622"/>
      <c r="DP14" s="623"/>
      <c r="DQ14" s="630">
        <v>585192</v>
      </c>
      <c r="DR14" s="622"/>
      <c r="DS14" s="622"/>
      <c r="DT14" s="622"/>
      <c r="DU14" s="622"/>
      <c r="DV14" s="622"/>
      <c r="DW14" s="622"/>
      <c r="DX14" s="622"/>
      <c r="DY14" s="622"/>
      <c r="DZ14" s="622"/>
      <c r="EA14" s="622"/>
      <c r="EB14" s="622"/>
      <c r="EC14" s="631"/>
    </row>
    <row r="15" spans="2:143" ht="11.25" customHeight="1" x14ac:dyDescent="0.2">
      <c r="B15" s="618" t="s">
        <v>257</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24" t="s">
        <v>129</v>
      </c>
      <c r="AA15" s="624"/>
      <c r="AB15" s="624"/>
      <c r="AC15" s="624"/>
      <c r="AD15" s="625" t="s">
        <v>129</v>
      </c>
      <c r="AE15" s="625"/>
      <c r="AF15" s="625"/>
      <c r="AG15" s="625"/>
      <c r="AH15" s="625"/>
      <c r="AI15" s="625"/>
      <c r="AJ15" s="625"/>
      <c r="AK15" s="625"/>
      <c r="AL15" s="626" t="s">
        <v>129</v>
      </c>
      <c r="AM15" s="627"/>
      <c r="AN15" s="627"/>
      <c r="AO15" s="628"/>
      <c r="AP15" s="618" t="s">
        <v>258</v>
      </c>
      <c r="AQ15" s="619"/>
      <c r="AR15" s="619"/>
      <c r="AS15" s="619"/>
      <c r="AT15" s="619"/>
      <c r="AU15" s="619"/>
      <c r="AV15" s="619"/>
      <c r="AW15" s="619"/>
      <c r="AX15" s="619"/>
      <c r="AY15" s="619"/>
      <c r="AZ15" s="619"/>
      <c r="BA15" s="619"/>
      <c r="BB15" s="619"/>
      <c r="BC15" s="619"/>
      <c r="BD15" s="619"/>
      <c r="BE15" s="619"/>
      <c r="BF15" s="620"/>
      <c r="BG15" s="621">
        <v>173956</v>
      </c>
      <c r="BH15" s="622"/>
      <c r="BI15" s="622"/>
      <c r="BJ15" s="622"/>
      <c r="BK15" s="622"/>
      <c r="BL15" s="622"/>
      <c r="BM15" s="622"/>
      <c r="BN15" s="623"/>
      <c r="BO15" s="624">
        <v>5.4</v>
      </c>
      <c r="BP15" s="624"/>
      <c r="BQ15" s="624"/>
      <c r="BR15" s="624"/>
      <c r="BS15" s="625" t="s">
        <v>129</v>
      </c>
      <c r="BT15" s="625"/>
      <c r="BU15" s="625"/>
      <c r="BV15" s="625"/>
      <c r="BW15" s="625"/>
      <c r="BX15" s="625"/>
      <c r="BY15" s="625"/>
      <c r="BZ15" s="625"/>
      <c r="CA15" s="625"/>
      <c r="CB15" s="629"/>
      <c r="CD15" s="618" t="s">
        <v>259</v>
      </c>
      <c r="CE15" s="619"/>
      <c r="CF15" s="619"/>
      <c r="CG15" s="619"/>
      <c r="CH15" s="619"/>
      <c r="CI15" s="619"/>
      <c r="CJ15" s="619"/>
      <c r="CK15" s="619"/>
      <c r="CL15" s="619"/>
      <c r="CM15" s="619"/>
      <c r="CN15" s="619"/>
      <c r="CO15" s="619"/>
      <c r="CP15" s="619"/>
      <c r="CQ15" s="620"/>
      <c r="CR15" s="621">
        <v>1191477</v>
      </c>
      <c r="CS15" s="622"/>
      <c r="CT15" s="622"/>
      <c r="CU15" s="622"/>
      <c r="CV15" s="622"/>
      <c r="CW15" s="622"/>
      <c r="CX15" s="622"/>
      <c r="CY15" s="623"/>
      <c r="CZ15" s="624">
        <v>9.1</v>
      </c>
      <c r="DA15" s="624"/>
      <c r="DB15" s="624"/>
      <c r="DC15" s="624"/>
      <c r="DD15" s="630">
        <v>12450</v>
      </c>
      <c r="DE15" s="622"/>
      <c r="DF15" s="622"/>
      <c r="DG15" s="622"/>
      <c r="DH15" s="622"/>
      <c r="DI15" s="622"/>
      <c r="DJ15" s="622"/>
      <c r="DK15" s="622"/>
      <c r="DL15" s="622"/>
      <c r="DM15" s="622"/>
      <c r="DN15" s="622"/>
      <c r="DO15" s="622"/>
      <c r="DP15" s="623"/>
      <c r="DQ15" s="630">
        <v>1093821</v>
      </c>
      <c r="DR15" s="622"/>
      <c r="DS15" s="622"/>
      <c r="DT15" s="622"/>
      <c r="DU15" s="622"/>
      <c r="DV15" s="622"/>
      <c r="DW15" s="622"/>
      <c r="DX15" s="622"/>
      <c r="DY15" s="622"/>
      <c r="DZ15" s="622"/>
      <c r="EA15" s="622"/>
      <c r="EB15" s="622"/>
      <c r="EC15" s="631"/>
    </row>
    <row r="16" spans="2:143" ht="11.25" customHeight="1" x14ac:dyDescent="0.2">
      <c r="B16" s="618" t="s">
        <v>260</v>
      </c>
      <c r="C16" s="619"/>
      <c r="D16" s="619"/>
      <c r="E16" s="619"/>
      <c r="F16" s="619"/>
      <c r="G16" s="619"/>
      <c r="H16" s="619"/>
      <c r="I16" s="619"/>
      <c r="J16" s="619"/>
      <c r="K16" s="619"/>
      <c r="L16" s="619"/>
      <c r="M16" s="619"/>
      <c r="N16" s="619"/>
      <c r="O16" s="619"/>
      <c r="P16" s="619"/>
      <c r="Q16" s="620"/>
      <c r="R16" s="621">
        <v>14725</v>
      </c>
      <c r="S16" s="622"/>
      <c r="T16" s="622"/>
      <c r="U16" s="622"/>
      <c r="V16" s="622"/>
      <c r="W16" s="622"/>
      <c r="X16" s="622"/>
      <c r="Y16" s="623"/>
      <c r="Z16" s="624">
        <v>0.1</v>
      </c>
      <c r="AA16" s="624"/>
      <c r="AB16" s="624"/>
      <c r="AC16" s="624"/>
      <c r="AD16" s="625">
        <v>14725</v>
      </c>
      <c r="AE16" s="625"/>
      <c r="AF16" s="625"/>
      <c r="AG16" s="625"/>
      <c r="AH16" s="625"/>
      <c r="AI16" s="625"/>
      <c r="AJ16" s="625"/>
      <c r="AK16" s="625"/>
      <c r="AL16" s="626">
        <v>0.2</v>
      </c>
      <c r="AM16" s="627"/>
      <c r="AN16" s="627"/>
      <c r="AO16" s="628"/>
      <c r="AP16" s="618" t="s">
        <v>261</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24" t="s">
        <v>129</v>
      </c>
      <c r="BP16" s="624"/>
      <c r="BQ16" s="624"/>
      <c r="BR16" s="624"/>
      <c r="BS16" s="625" t="s">
        <v>129</v>
      </c>
      <c r="BT16" s="625"/>
      <c r="BU16" s="625"/>
      <c r="BV16" s="625"/>
      <c r="BW16" s="625"/>
      <c r="BX16" s="625"/>
      <c r="BY16" s="625"/>
      <c r="BZ16" s="625"/>
      <c r="CA16" s="625"/>
      <c r="CB16" s="629"/>
      <c r="CD16" s="618" t="s">
        <v>262</v>
      </c>
      <c r="CE16" s="619"/>
      <c r="CF16" s="619"/>
      <c r="CG16" s="619"/>
      <c r="CH16" s="619"/>
      <c r="CI16" s="619"/>
      <c r="CJ16" s="619"/>
      <c r="CK16" s="619"/>
      <c r="CL16" s="619"/>
      <c r="CM16" s="619"/>
      <c r="CN16" s="619"/>
      <c r="CO16" s="619"/>
      <c r="CP16" s="619"/>
      <c r="CQ16" s="620"/>
      <c r="CR16" s="621">
        <v>62804</v>
      </c>
      <c r="CS16" s="622"/>
      <c r="CT16" s="622"/>
      <c r="CU16" s="622"/>
      <c r="CV16" s="622"/>
      <c r="CW16" s="622"/>
      <c r="CX16" s="622"/>
      <c r="CY16" s="623"/>
      <c r="CZ16" s="624">
        <v>0.5</v>
      </c>
      <c r="DA16" s="624"/>
      <c r="DB16" s="624"/>
      <c r="DC16" s="624"/>
      <c r="DD16" s="630" t="s">
        <v>129</v>
      </c>
      <c r="DE16" s="622"/>
      <c r="DF16" s="622"/>
      <c r="DG16" s="622"/>
      <c r="DH16" s="622"/>
      <c r="DI16" s="622"/>
      <c r="DJ16" s="622"/>
      <c r="DK16" s="622"/>
      <c r="DL16" s="622"/>
      <c r="DM16" s="622"/>
      <c r="DN16" s="622"/>
      <c r="DO16" s="622"/>
      <c r="DP16" s="623"/>
      <c r="DQ16" s="630">
        <v>19391</v>
      </c>
      <c r="DR16" s="622"/>
      <c r="DS16" s="622"/>
      <c r="DT16" s="622"/>
      <c r="DU16" s="622"/>
      <c r="DV16" s="622"/>
      <c r="DW16" s="622"/>
      <c r="DX16" s="622"/>
      <c r="DY16" s="622"/>
      <c r="DZ16" s="622"/>
      <c r="EA16" s="622"/>
      <c r="EB16" s="622"/>
      <c r="EC16" s="631"/>
    </row>
    <row r="17" spans="2:133" ht="11.25" customHeight="1" x14ac:dyDescent="0.2">
      <c r="B17" s="618" t="s">
        <v>263</v>
      </c>
      <c r="C17" s="619"/>
      <c r="D17" s="619"/>
      <c r="E17" s="619"/>
      <c r="F17" s="619"/>
      <c r="G17" s="619"/>
      <c r="H17" s="619"/>
      <c r="I17" s="619"/>
      <c r="J17" s="619"/>
      <c r="K17" s="619"/>
      <c r="L17" s="619"/>
      <c r="M17" s="619"/>
      <c r="N17" s="619"/>
      <c r="O17" s="619"/>
      <c r="P17" s="619"/>
      <c r="Q17" s="620"/>
      <c r="R17" s="621">
        <v>33221</v>
      </c>
      <c r="S17" s="622"/>
      <c r="T17" s="622"/>
      <c r="U17" s="622"/>
      <c r="V17" s="622"/>
      <c r="W17" s="622"/>
      <c r="X17" s="622"/>
      <c r="Y17" s="623"/>
      <c r="Z17" s="624">
        <v>0.2</v>
      </c>
      <c r="AA17" s="624"/>
      <c r="AB17" s="624"/>
      <c r="AC17" s="624"/>
      <c r="AD17" s="625">
        <v>33221</v>
      </c>
      <c r="AE17" s="625"/>
      <c r="AF17" s="625"/>
      <c r="AG17" s="625"/>
      <c r="AH17" s="625"/>
      <c r="AI17" s="625"/>
      <c r="AJ17" s="625"/>
      <c r="AK17" s="625"/>
      <c r="AL17" s="626">
        <v>0.4</v>
      </c>
      <c r="AM17" s="627"/>
      <c r="AN17" s="627"/>
      <c r="AO17" s="628"/>
      <c r="AP17" s="618" t="s">
        <v>264</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24" t="s">
        <v>129</v>
      </c>
      <c r="BP17" s="624"/>
      <c r="BQ17" s="624"/>
      <c r="BR17" s="624"/>
      <c r="BS17" s="625" t="s">
        <v>129</v>
      </c>
      <c r="BT17" s="625"/>
      <c r="BU17" s="625"/>
      <c r="BV17" s="625"/>
      <c r="BW17" s="625"/>
      <c r="BX17" s="625"/>
      <c r="BY17" s="625"/>
      <c r="BZ17" s="625"/>
      <c r="CA17" s="625"/>
      <c r="CB17" s="629"/>
      <c r="CD17" s="618" t="s">
        <v>265</v>
      </c>
      <c r="CE17" s="619"/>
      <c r="CF17" s="619"/>
      <c r="CG17" s="619"/>
      <c r="CH17" s="619"/>
      <c r="CI17" s="619"/>
      <c r="CJ17" s="619"/>
      <c r="CK17" s="619"/>
      <c r="CL17" s="619"/>
      <c r="CM17" s="619"/>
      <c r="CN17" s="619"/>
      <c r="CO17" s="619"/>
      <c r="CP17" s="619"/>
      <c r="CQ17" s="620"/>
      <c r="CR17" s="621">
        <v>1345911</v>
      </c>
      <c r="CS17" s="622"/>
      <c r="CT17" s="622"/>
      <c r="CU17" s="622"/>
      <c r="CV17" s="622"/>
      <c r="CW17" s="622"/>
      <c r="CX17" s="622"/>
      <c r="CY17" s="623"/>
      <c r="CZ17" s="624">
        <v>10.3</v>
      </c>
      <c r="DA17" s="624"/>
      <c r="DB17" s="624"/>
      <c r="DC17" s="624"/>
      <c r="DD17" s="630" t="s">
        <v>129</v>
      </c>
      <c r="DE17" s="622"/>
      <c r="DF17" s="622"/>
      <c r="DG17" s="622"/>
      <c r="DH17" s="622"/>
      <c r="DI17" s="622"/>
      <c r="DJ17" s="622"/>
      <c r="DK17" s="622"/>
      <c r="DL17" s="622"/>
      <c r="DM17" s="622"/>
      <c r="DN17" s="622"/>
      <c r="DO17" s="622"/>
      <c r="DP17" s="623"/>
      <c r="DQ17" s="630">
        <v>1345761</v>
      </c>
      <c r="DR17" s="622"/>
      <c r="DS17" s="622"/>
      <c r="DT17" s="622"/>
      <c r="DU17" s="622"/>
      <c r="DV17" s="622"/>
      <c r="DW17" s="622"/>
      <c r="DX17" s="622"/>
      <c r="DY17" s="622"/>
      <c r="DZ17" s="622"/>
      <c r="EA17" s="622"/>
      <c r="EB17" s="622"/>
      <c r="EC17" s="631"/>
    </row>
    <row r="18" spans="2:133" ht="11.25" customHeight="1" x14ac:dyDescent="0.2">
      <c r="B18" s="618" t="s">
        <v>266</v>
      </c>
      <c r="C18" s="619"/>
      <c r="D18" s="619"/>
      <c r="E18" s="619"/>
      <c r="F18" s="619"/>
      <c r="G18" s="619"/>
      <c r="H18" s="619"/>
      <c r="I18" s="619"/>
      <c r="J18" s="619"/>
      <c r="K18" s="619"/>
      <c r="L18" s="619"/>
      <c r="M18" s="619"/>
      <c r="N18" s="619"/>
      <c r="O18" s="619"/>
      <c r="P18" s="619"/>
      <c r="Q18" s="620"/>
      <c r="R18" s="621">
        <v>86410</v>
      </c>
      <c r="S18" s="622"/>
      <c r="T18" s="622"/>
      <c r="U18" s="622"/>
      <c r="V18" s="622"/>
      <c r="W18" s="622"/>
      <c r="X18" s="622"/>
      <c r="Y18" s="623"/>
      <c r="Z18" s="624">
        <v>0.6</v>
      </c>
      <c r="AA18" s="624"/>
      <c r="AB18" s="624"/>
      <c r="AC18" s="624"/>
      <c r="AD18" s="625">
        <v>86410</v>
      </c>
      <c r="AE18" s="625"/>
      <c r="AF18" s="625"/>
      <c r="AG18" s="625"/>
      <c r="AH18" s="625"/>
      <c r="AI18" s="625"/>
      <c r="AJ18" s="625"/>
      <c r="AK18" s="625"/>
      <c r="AL18" s="626">
        <v>1</v>
      </c>
      <c r="AM18" s="627"/>
      <c r="AN18" s="627"/>
      <c r="AO18" s="628"/>
      <c r="AP18" s="618" t="s">
        <v>267</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24" t="s">
        <v>129</v>
      </c>
      <c r="BP18" s="624"/>
      <c r="BQ18" s="624"/>
      <c r="BR18" s="624"/>
      <c r="BS18" s="625" t="s">
        <v>129</v>
      </c>
      <c r="BT18" s="625"/>
      <c r="BU18" s="625"/>
      <c r="BV18" s="625"/>
      <c r="BW18" s="625"/>
      <c r="BX18" s="625"/>
      <c r="BY18" s="625"/>
      <c r="BZ18" s="625"/>
      <c r="CA18" s="625"/>
      <c r="CB18" s="629"/>
      <c r="CD18" s="618" t="s">
        <v>268</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24" t="s">
        <v>129</v>
      </c>
      <c r="DA18" s="624"/>
      <c r="DB18" s="624"/>
      <c r="DC18" s="624"/>
      <c r="DD18" s="630" t="s">
        <v>129</v>
      </c>
      <c r="DE18" s="622"/>
      <c r="DF18" s="622"/>
      <c r="DG18" s="622"/>
      <c r="DH18" s="622"/>
      <c r="DI18" s="622"/>
      <c r="DJ18" s="622"/>
      <c r="DK18" s="622"/>
      <c r="DL18" s="622"/>
      <c r="DM18" s="622"/>
      <c r="DN18" s="622"/>
      <c r="DO18" s="622"/>
      <c r="DP18" s="623"/>
      <c r="DQ18" s="630" t="s">
        <v>129</v>
      </c>
      <c r="DR18" s="622"/>
      <c r="DS18" s="622"/>
      <c r="DT18" s="622"/>
      <c r="DU18" s="622"/>
      <c r="DV18" s="622"/>
      <c r="DW18" s="622"/>
      <c r="DX18" s="622"/>
      <c r="DY18" s="622"/>
      <c r="DZ18" s="622"/>
      <c r="EA18" s="622"/>
      <c r="EB18" s="622"/>
      <c r="EC18" s="631"/>
    </row>
    <row r="19" spans="2:133" ht="11.25" customHeight="1" x14ac:dyDescent="0.2">
      <c r="B19" s="618" t="s">
        <v>269</v>
      </c>
      <c r="C19" s="619"/>
      <c r="D19" s="619"/>
      <c r="E19" s="619"/>
      <c r="F19" s="619"/>
      <c r="G19" s="619"/>
      <c r="H19" s="619"/>
      <c r="I19" s="619"/>
      <c r="J19" s="619"/>
      <c r="K19" s="619"/>
      <c r="L19" s="619"/>
      <c r="M19" s="619"/>
      <c r="N19" s="619"/>
      <c r="O19" s="619"/>
      <c r="P19" s="619"/>
      <c r="Q19" s="620"/>
      <c r="R19" s="621">
        <v>13047</v>
      </c>
      <c r="S19" s="622"/>
      <c r="T19" s="622"/>
      <c r="U19" s="622"/>
      <c r="V19" s="622"/>
      <c r="W19" s="622"/>
      <c r="X19" s="622"/>
      <c r="Y19" s="623"/>
      <c r="Z19" s="624">
        <v>0.1</v>
      </c>
      <c r="AA19" s="624"/>
      <c r="AB19" s="624"/>
      <c r="AC19" s="624"/>
      <c r="AD19" s="625">
        <v>13047</v>
      </c>
      <c r="AE19" s="625"/>
      <c r="AF19" s="625"/>
      <c r="AG19" s="625"/>
      <c r="AH19" s="625"/>
      <c r="AI19" s="625"/>
      <c r="AJ19" s="625"/>
      <c r="AK19" s="625"/>
      <c r="AL19" s="626">
        <v>0.2</v>
      </c>
      <c r="AM19" s="627"/>
      <c r="AN19" s="627"/>
      <c r="AO19" s="628"/>
      <c r="AP19" s="618" t="s">
        <v>270</v>
      </c>
      <c r="AQ19" s="619"/>
      <c r="AR19" s="619"/>
      <c r="AS19" s="619"/>
      <c r="AT19" s="619"/>
      <c r="AU19" s="619"/>
      <c r="AV19" s="619"/>
      <c r="AW19" s="619"/>
      <c r="AX19" s="619"/>
      <c r="AY19" s="619"/>
      <c r="AZ19" s="619"/>
      <c r="BA19" s="619"/>
      <c r="BB19" s="619"/>
      <c r="BC19" s="619"/>
      <c r="BD19" s="619"/>
      <c r="BE19" s="619"/>
      <c r="BF19" s="620"/>
      <c r="BG19" s="621">
        <v>4373</v>
      </c>
      <c r="BH19" s="622"/>
      <c r="BI19" s="622"/>
      <c r="BJ19" s="622"/>
      <c r="BK19" s="622"/>
      <c r="BL19" s="622"/>
      <c r="BM19" s="622"/>
      <c r="BN19" s="623"/>
      <c r="BO19" s="624">
        <v>0.1</v>
      </c>
      <c r="BP19" s="624"/>
      <c r="BQ19" s="624"/>
      <c r="BR19" s="624"/>
      <c r="BS19" s="625" t="s">
        <v>129</v>
      </c>
      <c r="BT19" s="625"/>
      <c r="BU19" s="625"/>
      <c r="BV19" s="625"/>
      <c r="BW19" s="625"/>
      <c r="BX19" s="625"/>
      <c r="BY19" s="625"/>
      <c r="BZ19" s="625"/>
      <c r="CA19" s="625"/>
      <c r="CB19" s="629"/>
      <c r="CD19" s="618" t="s">
        <v>271</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24" t="s">
        <v>129</v>
      </c>
      <c r="DA19" s="624"/>
      <c r="DB19" s="624"/>
      <c r="DC19" s="624"/>
      <c r="DD19" s="630" t="s">
        <v>129</v>
      </c>
      <c r="DE19" s="622"/>
      <c r="DF19" s="622"/>
      <c r="DG19" s="622"/>
      <c r="DH19" s="622"/>
      <c r="DI19" s="622"/>
      <c r="DJ19" s="622"/>
      <c r="DK19" s="622"/>
      <c r="DL19" s="622"/>
      <c r="DM19" s="622"/>
      <c r="DN19" s="622"/>
      <c r="DO19" s="622"/>
      <c r="DP19" s="623"/>
      <c r="DQ19" s="630" t="s">
        <v>129</v>
      </c>
      <c r="DR19" s="622"/>
      <c r="DS19" s="622"/>
      <c r="DT19" s="622"/>
      <c r="DU19" s="622"/>
      <c r="DV19" s="622"/>
      <c r="DW19" s="622"/>
      <c r="DX19" s="622"/>
      <c r="DY19" s="622"/>
      <c r="DZ19" s="622"/>
      <c r="EA19" s="622"/>
      <c r="EB19" s="622"/>
      <c r="EC19" s="631"/>
    </row>
    <row r="20" spans="2:133" ht="11.25" customHeight="1" x14ac:dyDescent="0.2">
      <c r="B20" s="618" t="s">
        <v>272</v>
      </c>
      <c r="C20" s="619"/>
      <c r="D20" s="619"/>
      <c r="E20" s="619"/>
      <c r="F20" s="619"/>
      <c r="G20" s="619"/>
      <c r="H20" s="619"/>
      <c r="I20" s="619"/>
      <c r="J20" s="619"/>
      <c r="K20" s="619"/>
      <c r="L20" s="619"/>
      <c r="M20" s="619"/>
      <c r="N20" s="619"/>
      <c r="O20" s="619"/>
      <c r="P20" s="619"/>
      <c r="Q20" s="620"/>
      <c r="R20" s="621">
        <v>4324</v>
      </c>
      <c r="S20" s="622"/>
      <c r="T20" s="622"/>
      <c r="U20" s="622"/>
      <c r="V20" s="622"/>
      <c r="W20" s="622"/>
      <c r="X20" s="622"/>
      <c r="Y20" s="623"/>
      <c r="Z20" s="624">
        <v>0</v>
      </c>
      <c r="AA20" s="624"/>
      <c r="AB20" s="624"/>
      <c r="AC20" s="624"/>
      <c r="AD20" s="625">
        <v>4324</v>
      </c>
      <c r="AE20" s="625"/>
      <c r="AF20" s="625"/>
      <c r="AG20" s="625"/>
      <c r="AH20" s="625"/>
      <c r="AI20" s="625"/>
      <c r="AJ20" s="625"/>
      <c r="AK20" s="625"/>
      <c r="AL20" s="626">
        <v>0.1</v>
      </c>
      <c r="AM20" s="627"/>
      <c r="AN20" s="627"/>
      <c r="AO20" s="628"/>
      <c r="AP20" s="618" t="s">
        <v>273</v>
      </c>
      <c r="AQ20" s="619"/>
      <c r="AR20" s="619"/>
      <c r="AS20" s="619"/>
      <c r="AT20" s="619"/>
      <c r="AU20" s="619"/>
      <c r="AV20" s="619"/>
      <c r="AW20" s="619"/>
      <c r="AX20" s="619"/>
      <c r="AY20" s="619"/>
      <c r="AZ20" s="619"/>
      <c r="BA20" s="619"/>
      <c r="BB20" s="619"/>
      <c r="BC20" s="619"/>
      <c r="BD20" s="619"/>
      <c r="BE20" s="619"/>
      <c r="BF20" s="620"/>
      <c r="BG20" s="621">
        <v>4373</v>
      </c>
      <c r="BH20" s="622"/>
      <c r="BI20" s="622"/>
      <c r="BJ20" s="622"/>
      <c r="BK20" s="622"/>
      <c r="BL20" s="622"/>
      <c r="BM20" s="622"/>
      <c r="BN20" s="623"/>
      <c r="BO20" s="624">
        <v>0.1</v>
      </c>
      <c r="BP20" s="624"/>
      <c r="BQ20" s="624"/>
      <c r="BR20" s="624"/>
      <c r="BS20" s="625" t="s">
        <v>129</v>
      </c>
      <c r="BT20" s="625"/>
      <c r="BU20" s="625"/>
      <c r="BV20" s="625"/>
      <c r="BW20" s="625"/>
      <c r="BX20" s="625"/>
      <c r="BY20" s="625"/>
      <c r="BZ20" s="625"/>
      <c r="CA20" s="625"/>
      <c r="CB20" s="629"/>
      <c r="CD20" s="618" t="s">
        <v>274</v>
      </c>
      <c r="CE20" s="619"/>
      <c r="CF20" s="619"/>
      <c r="CG20" s="619"/>
      <c r="CH20" s="619"/>
      <c r="CI20" s="619"/>
      <c r="CJ20" s="619"/>
      <c r="CK20" s="619"/>
      <c r="CL20" s="619"/>
      <c r="CM20" s="619"/>
      <c r="CN20" s="619"/>
      <c r="CO20" s="619"/>
      <c r="CP20" s="619"/>
      <c r="CQ20" s="620"/>
      <c r="CR20" s="621">
        <v>13098408</v>
      </c>
      <c r="CS20" s="622"/>
      <c r="CT20" s="622"/>
      <c r="CU20" s="622"/>
      <c r="CV20" s="622"/>
      <c r="CW20" s="622"/>
      <c r="CX20" s="622"/>
      <c r="CY20" s="623"/>
      <c r="CZ20" s="624">
        <v>100</v>
      </c>
      <c r="DA20" s="624"/>
      <c r="DB20" s="624"/>
      <c r="DC20" s="624"/>
      <c r="DD20" s="630">
        <v>820266</v>
      </c>
      <c r="DE20" s="622"/>
      <c r="DF20" s="622"/>
      <c r="DG20" s="622"/>
      <c r="DH20" s="622"/>
      <c r="DI20" s="622"/>
      <c r="DJ20" s="622"/>
      <c r="DK20" s="622"/>
      <c r="DL20" s="622"/>
      <c r="DM20" s="622"/>
      <c r="DN20" s="622"/>
      <c r="DO20" s="622"/>
      <c r="DP20" s="623"/>
      <c r="DQ20" s="630">
        <v>9521040</v>
      </c>
      <c r="DR20" s="622"/>
      <c r="DS20" s="622"/>
      <c r="DT20" s="622"/>
      <c r="DU20" s="622"/>
      <c r="DV20" s="622"/>
      <c r="DW20" s="622"/>
      <c r="DX20" s="622"/>
      <c r="DY20" s="622"/>
      <c r="DZ20" s="622"/>
      <c r="EA20" s="622"/>
      <c r="EB20" s="622"/>
      <c r="EC20" s="631"/>
    </row>
    <row r="21" spans="2:133" ht="11.25" customHeight="1" x14ac:dyDescent="0.2">
      <c r="B21" s="618" t="s">
        <v>275</v>
      </c>
      <c r="C21" s="619"/>
      <c r="D21" s="619"/>
      <c r="E21" s="619"/>
      <c r="F21" s="619"/>
      <c r="G21" s="619"/>
      <c r="H21" s="619"/>
      <c r="I21" s="619"/>
      <c r="J21" s="619"/>
      <c r="K21" s="619"/>
      <c r="L21" s="619"/>
      <c r="M21" s="619"/>
      <c r="N21" s="619"/>
      <c r="O21" s="619"/>
      <c r="P21" s="619"/>
      <c r="Q21" s="620"/>
      <c r="R21" s="621">
        <v>1205</v>
      </c>
      <c r="S21" s="622"/>
      <c r="T21" s="622"/>
      <c r="U21" s="622"/>
      <c r="V21" s="622"/>
      <c r="W21" s="622"/>
      <c r="X21" s="622"/>
      <c r="Y21" s="623"/>
      <c r="Z21" s="624">
        <v>0</v>
      </c>
      <c r="AA21" s="624"/>
      <c r="AB21" s="624"/>
      <c r="AC21" s="624"/>
      <c r="AD21" s="625">
        <v>1205</v>
      </c>
      <c r="AE21" s="625"/>
      <c r="AF21" s="625"/>
      <c r="AG21" s="625"/>
      <c r="AH21" s="625"/>
      <c r="AI21" s="625"/>
      <c r="AJ21" s="625"/>
      <c r="AK21" s="625"/>
      <c r="AL21" s="626">
        <v>0</v>
      </c>
      <c r="AM21" s="627"/>
      <c r="AN21" s="627"/>
      <c r="AO21" s="628"/>
      <c r="AP21" s="618" t="s">
        <v>276</v>
      </c>
      <c r="AQ21" s="634"/>
      <c r="AR21" s="634"/>
      <c r="AS21" s="634"/>
      <c r="AT21" s="634"/>
      <c r="AU21" s="634"/>
      <c r="AV21" s="634"/>
      <c r="AW21" s="634"/>
      <c r="AX21" s="634"/>
      <c r="AY21" s="634"/>
      <c r="AZ21" s="634"/>
      <c r="BA21" s="634"/>
      <c r="BB21" s="634"/>
      <c r="BC21" s="634"/>
      <c r="BD21" s="634"/>
      <c r="BE21" s="634"/>
      <c r="BF21" s="635"/>
      <c r="BG21" s="621">
        <v>4373</v>
      </c>
      <c r="BH21" s="622"/>
      <c r="BI21" s="622"/>
      <c r="BJ21" s="622"/>
      <c r="BK21" s="622"/>
      <c r="BL21" s="622"/>
      <c r="BM21" s="622"/>
      <c r="BN21" s="623"/>
      <c r="BO21" s="624">
        <v>0.1</v>
      </c>
      <c r="BP21" s="624"/>
      <c r="BQ21" s="624"/>
      <c r="BR21" s="624"/>
      <c r="BS21" s="625" t="s">
        <v>129</v>
      </c>
      <c r="BT21" s="625"/>
      <c r="BU21" s="625"/>
      <c r="BV21" s="625"/>
      <c r="BW21" s="625"/>
      <c r="BX21" s="625"/>
      <c r="BY21" s="625"/>
      <c r="BZ21" s="625"/>
      <c r="CA21" s="625"/>
      <c r="CB21" s="629"/>
      <c r="CD21" s="642"/>
      <c r="CE21" s="643"/>
      <c r="CF21" s="643"/>
      <c r="CG21" s="643"/>
      <c r="CH21" s="643"/>
      <c r="CI21" s="643"/>
      <c r="CJ21" s="643"/>
      <c r="CK21" s="643"/>
      <c r="CL21" s="643"/>
      <c r="CM21" s="643"/>
      <c r="CN21" s="643"/>
      <c r="CO21" s="643"/>
      <c r="CP21" s="643"/>
      <c r="CQ21" s="644"/>
      <c r="CR21" s="645"/>
      <c r="CS21" s="637"/>
      <c r="CT21" s="637"/>
      <c r="CU21" s="637"/>
      <c r="CV21" s="637"/>
      <c r="CW21" s="637"/>
      <c r="CX21" s="637"/>
      <c r="CY21" s="646"/>
      <c r="CZ21" s="647"/>
      <c r="DA21" s="647"/>
      <c r="DB21" s="647"/>
      <c r="DC21" s="647"/>
      <c r="DD21" s="636"/>
      <c r="DE21" s="637"/>
      <c r="DF21" s="637"/>
      <c r="DG21" s="637"/>
      <c r="DH21" s="637"/>
      <c r="DI21" s="637"/>
      <c r="DJ21" s="637"/>
      <c r="DK21" s="637"/>
      <c r="DL21" s="637"/>
      <c r="DM21" s="637"/>
      <c r="DN21" s="637"/>
      <c r="DO21" s="637"/>
      <c r="DP21" s="646"/>
      <c r="DQ21" s="636"/>
      <c r="DR21" s="637"/>
      <c r="DS21" s="637"/>
      <c r="DT21" s="637"/>
      <c r="DU21" s="637"/>
      <c r="DV21" s="637"/>
      <c r="DW21" s="637"/>
      <c r="DX21" s="637"/>
      <c r="DY21" s="637"/>
      <c r="DZ21" s="637"/>
      <c r="EA21" s="637"/>
      <c r="EB21" s="637"/>
      <c r="EC21" s="638"/>
    </row>
    <row r="22" spans="2:133" ht="11.25" customHeight="1" x14ac:dyDescent="0.2">
      <c r="B22" s="639" t="s">
        <v>277</v>
      </c>
      <c r="C22" s="640"/>
      <c r="D22" s="640"/>
      <c r="E22" s="640"/>
      <c r="F22" s="640"/>
      <c r="G22" s="640"/>
      <c r="H22" s="640"/>
      <c r="I22" s="640"/>
      <c r="J22" s="640"/>
      <c r="K22" s="640"/>
      <c r="L22" s="640"/>
      <c r="M22" s="640"/>
      <c r="N22" s="640"/>
      <c r="O22" s="640"/>
      <c r="P22" s="640"/>
      <c r="Q22" s="641"/>
      <c r="R22" s="621">
        <v>67834</v>
      </c>
      <c r="S22" s="622"/>
      <c r="T22" s="622"/>
      <c r="U22" s="622"/>
      <c r="V22" s="622"/>
      <c r="W22" s="622"/>
      <c r="X22" s="622"/>
      <c r="Y22" s="623"/>
      <c r="Z22" s="624">
        <v>0.5</v>
      </c>
      <c r="AA22" s="624"/>
      <c r="AB22" s="624"/>
      <c r="AC22" s="624"/>
      <c r="AD22" s="625">
        <v>67834</v>
      </c>
      <c r="AE22" s="625"/>
      <c r="AF22" s="625"/>
      <c r="AG22" s="625"/>
      <c r="AH22" s="625"/>
      <c r="AI22" s="625"/>
      <c r="AJ22" s="625"/>
      <c r="AK22" s="625"/>
      <c r="AL22" s="626">
        <v>0.80000001192092896</v>
      </c>
      <c r="AM22" s="627"/>
      <c r="AN22" s="627"/>
      <c r="AO22" s="628"/>
      <c r="AP22" s="618" t="s">
        <v>278</v>
      </c>
      <c r="AQ22" s="634"/>
      <c r="AR22" s="634"/>
      <c r="AS22" s="634"/>
      <c r="AT22" s="634"/>
      <c r="AU22" s="634"/>
      <c r="AV22" s="634"/>
      <c r="AW22" s="634"/>
      <c r="AX22" s="634"/>
      <c r="AY22" s="634"/>
      <c r="AZ22" s="634"/>
      <c r="BA22" s="634"/>
      <c r="BB22" s="634"/>
      <c r="BC22" s="634"/>
      <c r="BD22" s="634"/>
      <c r="BE22" s="634"/>
      <c r="BF22" s="635"/>
      <c r="BG22" s="621" t="s">
        <v>129</v>
      </c>
      <c r="BH22" s="622"/>
      <c r="BI22" s="622"/>
      <c r="BJ22" s="622"/>
      <c r="BK22" s="622"/>
      <c r="BL22" s="622"/>
      <c r="BM22" s="622"/>
      <c r="BN22" s="623"/>
      <c r="BO22" s="624" t="s">
        <v>129</v>
      </c>
      <c r="BP22" s="624"/>
      <c r="BQ22" s="624"/>
      <c r="BR22" s="624"/>
      <c r="BS22" s="625" t="s">
        <v>129</v>
      </c>
      <c r="BT22" s="625"/>
      <c r="BU22" s="625"/>
      <c r="BV22" s="625"/>
      <c r="BW22" s="625"/>
      <c r="BX22" s="625"/>
      <c r="BY22" s="625"/>
      <c r="BZ22" s="625"/>
      <c r="CA22" s="625"/>
      <c r="CB22" s="629"/>
      <c r="CD22" s="603" t="s">
        <v>279</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2">
      <c r="B23" s="618" t="s">
        <v>280</v>
      </c>
      <c r="C23" s="619"/>
      <c r="D23" s="619"/>
      <c r="E23" s="619"/>
      <c r="F23" s="619"/>
      <c r="G23" s="619"/>
      <c r="H23" s="619"/>
      <c r="I23" s="619"/>
      <c r="J23" s="619"/>
      <c r="K23" s="619"/>
      <c r="L23" s="619"/>
      <c r="M23" s="619"/>
      <c r="N23" s="619"/>
      <c r="O23" s="619"/>
      <c r="P23" s="619"/>
      <c r="Q23" s="620"/>
      <c r="R23" s="621">
        <v>4824207</v>
      </c>
      <c r="S23" s="622"/>
      <c r="T23" s="622"/>
      <c r="U23" s="622"/>
      <c r="V23" s="622"/>
      <c r="W23" s="622"/>
      <c r="X23" s="622"/>
      <c r="Y23" s="623"/>
      <c r="Z23" s="624">
        <v>35.299999999999997</v>
      </c>
      <c r="AA23" s="624"/>
      <c r="AB23" s="624"/>
      <c r="AC23" s="624"/>
      <c r="AD23" s="625">
        <v>4267948</v>
      </c>
      <c r="AE23" s="625"/>
      <c r="AF23" s="625"/>
      <c r="AG23" s="625"/>
      <c r="AH23" s="625"/>
      <c r="AI23" s="625"/>
      <c r="AJ23" s="625"/>
      <c r="AK23" s="625"/>
      <c r="AL23" s="626">
        <v>50.2</v>
      </c>
      <c r="AM23" s="627"/>
      <c r="AN23" s="627"/>
      <c r="AO23" s="628"/>
      <c r="AP23" s="618" t="s">
        <v>281</v>
      </c>
      <c r="AQ23" s="634"/>
      <c r="AR23" s="634"/>
      <c r="AS23" s="634"/>
      <c r="AT23" s="634"/>
      <c r="AU23" s="634"/>
      <c r="AV23" s="634"/>
      <c r="AW23" s="634"/>
      <c r="AX23" s="634"/>
      <c r="AY23" s="634"/>
      <c r="AZ23" s="634"/>
      <c r="BA23" s="634"/>
      <c r="BB23" s="634"/>
      <c r="BC23" s="634"/>
      <c r="BD23" s="634"/>
      <c r="BE23" s="634"/>
      <c r="BF23" s="635"/>
      <c r="BG23" s="621" t="s">
        <v>129</v>
      </c>
      <c r="BH23" s="622"/>
      <c r="BI23" s="622"/>
      <c r="BJ23" s="622"/>
      <c r="BK23" s="622"/>
      <c r="BL23" s="622"/>
      <c r="BM23" s="622"/>
      <c r="BN23" s="623"/>
      <c r="BO23" s="624" t="s">
        <v>129</v>
      </c>
      <c r="BP23" s="624"/>
      <c r="BQ23" s="624"/>
      <c r="BR23" s="624"/>
      <c r="BS23" s="625" t="s">
        <v>129</v>
      </c>
      <c r="BT23" s="625"/>
      <c r="BU23" s="625"/>
      <c r="BV23" s="625"/>
      <c r="BW23" s="625"/>
      <c r="BX23" s="625"/>
      <c r="BY23" s="625"/>
      <c r="BZ23" s="625"/>
      <c r="CA23" s="625"/>
      <c r="CB23" s="629"/>
      <c r="CD23" s="603" t="s">
        <v>221</v>
      </c>
      <c r="CE23" s="604"/>
      <c r="CF23" s="604"/>
      <c r="CG23" s="604"/>
      <c r="CH23" s="604"/>
      <c r="CI23" s="604"/>
      <c r="CJ23" s="604"/>
      <c r="CK23" s="604"/>
      <c r="CL23" s="604"/>
      <c r="CM23" s="604"/>
      <c r="CN23" s="604"/>
      <c r="CO23" s="604"/>
      <c r="CP23" s="604"/>
      <c r="CQ23" s="605"/>
      <c r="CR23" s="603" t="s">
        <v>282</v>
      </c>
      <c r="CS23" s="604"/>
      <c r="CT23" s="604"/>
      <c r="CU23" s="604"/>
      <c r="CV23" s="604"/>
      <c r="CW23" s="604"/>
      <c r="CX23" s="604"/>
      <c r="CY23" s="605"/>
      <c r="CZ23" s="603" t="s">
        <v>283</v>
      </c>
      <c r="DA23" s="604"/>
      <c r="DB23" s="604"/>
      <c r="DC23" s="605"/>
      <c r="DD23" s="603" t="s">
        <v>284</v>
      </c>
      <c r="DE23" s="604"/>
      <c r="DF23" s="604"/>
      <c r="DG23" s="604"/>
      <c r="DH23" s="604"/>
      <c r="DI23" s="604"/>
      <c r="DJ23" s="604"/>
      <c r="DK23" s="605"/>
      <c r="DL23" s="648" t="s">
        <v>285</v>
      </c>
      <c r="DM23" s="649"/>
      <c r="DN23" s="649"/>
      <c r="DO23" s="649"/>
      <c r="DP23" s="649"/>
      <c r="DQ23" s="649"/>
      <c r="DR23" s="649"/>
      <c r="DS23" s="649"/>
      <c r="DT23" s="649"/>
      <c r="DU23" s="649"/>
      <c r="DV23" s="650"/>
      <c r="DW23" s="603" t="s">
        <v>286</v>
      </c>
      <c r="DX23" s="604"/>
      <c r="DY23" s="604"/>
      <c r="DZ23" s="604"/>
      <c r="EA23" s="604"/>
      <c r="EB23" s="604"/>
      <c r="EC23" s="605"/>
    </row>
    <row r="24" spans="2:133" ht="11.25" customHeight="1" x14ac:dyDescent="0.2">
      <c r="B24" s="618" t="s">
        <v>287</v>
      </c>
      <c r="C24" s="619"/>
      <c r="D24" s="619"/>
      <c r="E24" s="619"/>
      <c r="F24" s="619"/>
      <c r="G24" s="619"/>
      <c r="H24" s="619"/>
      <c r="I24" s="619"/>
      <c r="J24" s="619"/>
      <c r="K24" s="619"/>
      <c r="L24" s="619"/>
      <c r="M24" s="619"/>
      <c r="N24" s="619"/>
      <c r="O24" s="619"/>
      <c r="P24" s="619"/>
      <c r="Q24" s="620"/>
      <c r="R24" s="621">
        <v>4267948</v>
      </c>
      <c r="S24" s="622"/>
      <c r="T24" s="622"/>
      <c r="U24" s="622"/>
      <c r="V24" s="622"/>
      <c r="W24" s="622"/>
      <c r="X24" s="622"/>
      <c r="Y24" s="623"/>
      <c r="Z24" s="624">
        <v>31.2</v>
      </c>
      <c r="AA24" s="624"/>
      <c r="AB24" s="624"/>
      <c r="AC24" s="624"/>
      <c r="AD24" s="625">
        <v>4267948</v>
      </c>
      <c r="AE24" s="625"/>
      <c r="AF24" s="625"/>
      <c r="AG24" s="625"/>
      <c r="AH24" s="625"/>
      <c r="AI24" s="625"/>
      <c r="AJ24" s="625"/>
      <c r="AK24" s="625"/>
      <c r="AL24" s="626">
        <v>50.2</v>
      </c>
      <c r="AM24" s="627"/>
      <c r="AN24" s="627"/>
      <c r="AO24" s="628"/>
      <c r="AP24" s="618" t="s">
        <v>288</v>
      </c>
      <c r="AQ24" s="634"/>
      <c r="AR24" s="634"/>
      <c r="AS24" s="634"/>
      <c r="AT24" s="634"/>
      <c r="AU24" s="634"/>
      <c r="AV24" s="634"/>
      <c r="AW24" s="634"/>
      <c r="AX24" s="634"/>
      <c r="AY24" s="634"/>
      <c r="AZ24" s="634"/>
      <c r="BA24" s="634"/>
      <c r="BB24" s="634"/>
      <c r="BC24" s="634"/>
      <c r="BD24" s="634"/>
      <c r="BE24" s="634"/>
      <c r="BF24" s="635"/>
      <c r="BG24" s="621" t="s">
        <v>129</v>
      </c>
      <c r="BH24" s="622"/>
      <c r="BI24" s="622"/>
      <c r="BJ24" s="622"/>
      <c r="BK24" s="622"/>
      <c r="BL24" s="622"/>
      <c r="BM24" s="622"/>
      <c r="BN24" s="623"/>
      <c r="BO24" s="624" t="s">
        <v>129</v>
      </c>
      <c r="BP24" s="624"/>
      <c r="BQ24" s="624"/>
      <c r="BR24" s="624"/>
      <c r="BS24" s="625" t="s">
        <v>129</v>
      </c>
      <c r="BT24" s="625"/>
      <c r="BU24" s="625"/>
      <c r="BV24" s="625"/>
      <c r="BW24" s="625"/>
      <c r="BX24" s="625"/>
      <c r="BY24" s="625"/>
      <c r="BZ24" s="625"/>
      <c r="CA24" s="625"/>
      <c r="CB24" s="629"/>
      <c r="CD24" s="607" t="s">
        <v>289</v>
      </c>
      <c r="CE24" s="608"/>
      <c r="CF24" s="608"/>
      <c r="CG24" s="608"/>
      <c r="CH24" s="608"/>
      <c r="CI24" s="608"/>
      <c r="CJ24" s="608"/>
      <c r="CK24" s="608"/>
      <c r="CL24" s="608"/>
      <c r="CM24" s="608"/>
      <c r="CN24" s="608"/>
      <c r="CO24" s="608"/>
      <c r="CP24" s="608"/>
      <c r="CQ24" s="609"/>
      <c r="CR24" s="610">
        <v>5937142</v>
      </c>
      <c r="CS24" s="611"/>
      <c r="CT24" s="611"/>
      <c r="CU24" s="611"/>
      <c r="CV24" s="611"/>
      <c r="CW24" s="611"/>
      <c r="CX24" s="611"/>
      <c r="CY24" s="612"/>
      <c r="CZ24" s="615">
        <v>45.3</v>
      </c>
      <c r="DA24" s="616"/>
      <c r="DB24" s="616"/>
      <c r="DC24" s="632"/>
      <c r="DD24" s="651">
        <v>3803073</v>
      </c>
      <c r="DE24" s="611"/>
      <c r="DF24" s="611"/>
      <c r="DG24" s="611"/>
      <c r="DH24" s="611"/>
      <c r="DI24" s="611"/>
      <c r="DJ24" s="611"/>
      <c r="DK24" s="612"/>
      <c r="DL24" s="651">
        <v>3556304</v>
      </c>
      <c r="DM24" s="611"/>
      <c r="DN24" s="611"/>
      <c r="DO24" s="611"/>
      <c r="DP24" s="611"/>
      <c r="DQ24" s="611"/>
      <c r="DR24" s="611"/>
      <c r="DS24" s="611"/>
      <c r="DT24" s="611"/>
      <c r="DU24" s="611"/>
      <c r="DV24" s="612"/>
      <c r="DW24" s="615">
        <v>40.4</v>
      </c>
      <c r="DX24" s="616"/>
      <c r="DY24" s="616"/>
      <c r="DZ24" s="616"/>
      <c r="EA24" s="616"/>
      <c r="EB24" s="616"/>
      <c r="EC24" s="617"/>
    </row>
    <row r="25" spans="2:133" ht="11.25" customHeight="1" x14ac:dyDescent="0.2">
      <c r="B25" s="618" t="s">
        <v>290</v>
      </c>
      <c r="C25" s="619"/>
      <c r="D25" s="619"/>
      <c r="E25" s="619"/>
      <c r="F25" s="619"/>
      <c r="G25" s="619"/>
      <c r="H25" s="619"/>
      <c r="I25" s="619"/>
      <c r="J25" s="619"/>
      <c r="K25" s="619"/>
      <c r="L25" s="619"/>
      <c r="M25" s="619"/>
      <c r="N25" s="619"/>
      <c r="O25" s="619"/>
      <c r="P25" s="619"/>
      <c r="Q25" s="620"/>
      <c r="R25" s="621">
        <v>555705</v>
      </c>
      <c r="S25" s="622"/>
      <c r="T25" s="622"/>
      <c r="U25" s="622"/>
      <c r="V25" s="622"/>
      <c r="W25" s="622"/>
      <c r="X25" s="622"/>
      <c r="Y25" s="623"/>
      <c r="Z25" s="624">
        <v>4.0999999999999996</v>
      </c>
      <c r="AA25" s="624"/>
      <c r="AB25" s="624"/>
      <c r="AC25" s="624"/>
      <c r="AD25" s="625" t="s">
        <v>129</v>
      </c>
      <c r="AE25" s="625"/>
      <c r="AF25" s="625"/>
      <c r="AG25" s="625"/>
      <c r="AH25" s="625"/>
      <c r="AI25" s="625"/>
      <c r="AJ25" s="625"/>
      <c r="AK25" s="625"/>
      <c r="AL25" s="626" t="s">
        <v>129</v>
      </c>
      <c r="AM25" s="627"/>
      <c r="AN25" s="627"/>
      <c r="AO25" s="628"/>
      <c r="AP25" s="618" t="s">
        <v>291</v>
      </c>
      <c r="AQ25" s="634"/>
      <c r="AR25" s="634"/>
      <c r="AS25" s="634"/>
      <c r="AT25" s="634"/>
      <c r="AU25" s="634"/>
      <c r="AV25" s="634"/>
      <c r="AW25" s="634"/>
      <c r="AX25" s="634"/>
      <c r="AY25" s="634"/>
      <c r="AZ25" s="634"/>
      <c r="BA25" s="634"/>
      <c r="BB25" s="634"/>
      <c r="BC25" s="634"/>
      <c r="BD25" s="634"/>
      <c r="BE25" s="634"/>
      <c r="BF25" s="635"/>
      <c r="BG25" s="621" t="s">
        <v>129</v>
      </c>
      <c r="BH25" s="622"/>
      <c r="BI25" s="622"/>
      <c r="BJ25" s="622"/>
      <c r="BK25" s="622"/>
      <c r="BL25" s="622"/>
      <c r="BM25" s="622"/>
      <c r="BN25" s="623"/>
      <c r="BO25" s="624" t="s">
        <v>129</v>
      </c>
      <c r="BP25" s="624"/>
      <c r="BQ25" s="624"/>
      <c r="BR25" s="624"/>
      <c r="BS25" s="625" t="s">
        <v>129</v>
      </c>
      <c r="BT25" s="625"/>
      <c r="BU25" s="625"/>
      <c r="BV25" s="625"/>
      <c r="BW25" s="625"/>
      <c r="BX25" s="625"/>
      <c r="BY25" s="625"/>
      <c r="BZ25" s="625"/>
      <c r="CA25" s="625"/>
      <c r="CB25" s="629"/>
      <c r="CD25" s="618" t="s">
        <v>292</v>
      </c>
      <c r="CE25" s="619"/>
      <c r="CF25" s="619"/>
      <c r="CG25" s="619"/>
      <c r="CH25" s="619"/>
      <c r="CI25" s="619"/>
      <c r="CJ25" s="619"/>
      <c r="CK25" s="619"/>
      <c r="CL25" s="619"/>
      <c r="CM25" s="619"/>
      <c r="CN25" s="619"/>
      <c r="CO25" s="619"/>
      <c r="CP25" s="619"/>
      <c r="CQ25" s="620"/>
      <c r="CR25" s="621">
        <v>2027825</v>
      </c>
      <c r="CS25" s="652"/>
      <c r="CT25" s="652"/>
      <c r="CU25" s="652"/>
      <c r="CV25" s="652"/>
      <c r="CW25" s="652"/>
      <c r="CX25" s="652"/>
      <c r="CY25" s="653"/>
      <c r="CZ25" s="626">
        <v>15.5</v>
      </c>
      <c r="DA25" s="654"/>
      <c r="DB25" s="654"/>
      <c r="DC25" s="656"/>
      <c r="DD25" s="630">
        <v>1863704</v>
      </c>
      <c r="DE25" s="652"/>
      <c r="DF25" s="652"/>
      <c r="DG25" s="652"/>
      <c r="DH25" s="652"/>
      <c r="DI25" s="652"/>
      <c r="DJ25" s="652"/>
      <c r="DK25" s="653"/>
      <c r="DL25" s="630">
        <v>1641247</v>
      </c>
      <c r="DM25" s="652"/>
      <c r="DN25" s="652"/>
      <c r="DO25" s="652"/>
      <c r="DP25" s="652"/>
      <c r="DQ25" s="652"/>
      <c r="DR25" s="652"/>
      <c r="DS25" s="652"/>
      <c r="DT25" s="652"/>
      <c r="DU25" s="652"/>
      <c r="DV25" s="653"/>
      <c r="DW25" s="626">
        <v>18.7</v>
      </c>
      <c r="DX25" s="654"/>
      <c r="DY25" s="654"/>
      <c r="DZ25" s="654"/>
      <c r="EA25" s="654"/>
      <c r="EB25" s="654"/>
      <c r="EC25" s="655"/>
    </row>
    <row r="26" spans="2:133" ht="11.25" customHeight="1" x14ac:dyDescent="0.2">
      <c r="B26" s="618" t="s">
        <v>293</v>
      </c>
      <c r="C26" s="619"/>
      <c r="D26" s="619"/>
      <c r="E26" s="619"/>
      <c r="F26" s="619"/>
      <c r="G26" s="619"/>
      <c r="H26" s="619"/>
      <c r="I26" s="619"/>
      <c r="J26" s="619"/>
      <c r="K26" s="619"/>
      <c r="L26" s="619"/>
      <c r="M26" s="619"/>
      <c r="N26" s="619"/>
      <c r="O26" s="619"/>
      <c r="P26" s="619"/>
      <c r="Q26" s="620"/>
      <c r="R26" s="621">
        <v>554</v>
      </c>
      <c r="S26" s="622"/>
      <c r="T26" s="622"/>
      <c r="U26" s="622"/>
      <c r="V26" s="622"/>
      <c r="W26" s="622"/>
      <c r="X26" s="622"/>
      <c r="Y26" s="623"/>
      <c r="Z26" s="624">
        <v>0</v>
      </c>
      <c r="AA26" s="624"/>
      <c r="AB26" s="624"/>
      <c r="AC26" s="624"/>
      <c r="AD26" s="625" t="s">
        <v>129</v>
      </c>
      <c r="AE26" s="625"/>
      <c r="AF26" s="625"/>
      <c r="AG26" s="625"/>
      <c r="AH26" s="625"/>
      <c r="AI26" s="625"/>
      <c r="AJ26" s="625"/>
      <c r="AK26" s="625"/>
      <c r="AL26" s="626" t="s">
        <v>129</v>
      </c>
      <c r="AM26" s="627"/>
      <c r="AN26" s="627"/>
      <c r="AO26" s="628"/>
      <c r="AP26" s="618" t="s">
        <v>294</v>
      </c>
      <c r="AQ26" s="634"/>
      <c r="AR26" s="634"/>
      <c r="AS26" s="634"/>
      <c r="AT26" s="634"/>
      <c r="AU26" s="634"/>
      <c r="AV26" s="634"/>
      <c r="AW26" s="634"/>
      <c r="AX26" s="634"/>
      <c r="AY26" s="634"/>
      <c r="AZ26" s="634"/>
      <c r="BA26" s="634"/>
      <c r="BB26" s="634"/>
      <c r="BC26" s="634"/>
      <c r="BD26" s="634"/>
      <c r="BE26" s="634"/>
      <c r="BF26" s="635"/>
      <c r="BG26" s="621" t="s">
        <v>129</v>
      </c>
      <c r="BH26" s="622"/>
      <c r="BI26" s="622"/>
      <c r="BJ26" s="622"/>
      <c r="BK26" s="622"/>
      <c r="BL26" s="622"/>
      <c r="BM26" s="622"/>
      <c r="BN26" s="623"/>
      <c r="BO26" s="624" t="s">
        <v>129</v>
      </c>
      <c r="BP26" s="624"/>
      <c r="BQ26" s="624"/>
      <c r="BR26" s="624"/>
      <c r="BS26" s="625" t="s">
        <v>129</v>
      </c>
      <c r="BT26" s="625"/>
      <c r="BU26" s="625"/>
      <c r="BV26" s="625"/>
      <c r="BW26" s="625"/>
      <c r="BX26" s="625"/>
      <c r="BY26" s="625"/>
      <c r="BZ26" s="625"/>
      <c r="CA26" s="625"/>
      <c r="CB26" s="629"/>
      <c r="CD26" s="618" t="s">
        <v>295</v>
      </c>
      <c r="CE26" s="619"/>
      <c r="CF26" s="619"/>
      <c r="CG26" s="619"/>
      <c r="CH26" s="619"/>
      <c r="CI26" s="619"/>
      <c r="CJ26" s="619"/>
      <c r="CK26" s="619"/>
      <c r="CL26" s="619"/>
      <c r="CM26" s="619"/>
      <c r="CN26" s="619"/>
      <c r="CO26" s="619"/>
      <c r="CP26" s="619"/>
      <c r="CQ26" s="620"/>
      <c r="CR26" s="621">
        <v>1221918</v>
      </c>
      <c r="CS26" s="622"/>
      <c r="CT26" s="622"/>
      <c r="CU26" s="622"/>
      <c r="CV26" s="622"/>
      <c r="CW26" s="622"/>
      <c r="CX26" s="622"/>
      <c r="CY26" s="623"/>
      <c r="CZ26" s="626">
        <v>9.3000000000000007</v>
      </c>
      <c r="DA26" s="654"/>
      <c r="DB26" s="654"/>
      <c r="DC26" s="656"/>
      <c r="DD26" s="630">
        <v>1115247</v>
      </c>
      <c r="DE26" s="622"/>
      <c r="DF26" s="622"/>
      <c r="DG26" s="622"/>
      <c r="DH26" s="622"/>
      <c r="DI26" s="622"/>
      <c r="DJ26" s="622"/>
      <c r="DK26" s="623"/>
      <c r="DL26" s="630" t="s">
        <v>129</v>
      </c>
      <c r="DM26" s="622"/>
      <c r="DN26" s="622"/>
      <c r="DO26" s="622"/>
      <c r="DP26" s="622"/>
      <c r="DQ26" s="622"/>
      <c r="DR26" s="622"/>
      <c r="DS26" s="622"/>
      <c r="DT26" s="622"/>
      <c r="DU26" s="622"/>
      <c r="DV26" s="623"/>
      <c r="DW26" s="626" t="s">
        <v>129</v>
      </c>
      <c r="DX26" s="654"/>
      <c r="DY26" s="654"/>
      <c r="DZ26" s="654"/>
      <c r="EA26" s="654"/>
      <c r="EB26" s="654"/>
      <c r="EC26" s="655"/>
    </row>
    <row r="27" spans="2:133" ht="11.25" customHeight="1" x14ac:dyDescent="0.2">
      <c r="B27" s="618" t="s">
        <v>296</v>
      </c>
      <c r="C27" s="619"/>
      <c r="D27" s="619"/>
      <c r="E27" s="619"/>
      <c r="F27" s="619"/>
      <c r="G27" s="619"/>
      <c r="H27" s="619"/>
      <c r="I27" s="619"/>
      <c r="J27" s="619"/>
      <c r="K27" s="619"/>
      <c r="L27" s="619"/>
      <c r="M27" s="619"/>
      <c r="N27" s="619"/>
      <c r="O27" s="619"/>
      <c r="P27" s="619"/>
      <c r="Q27" s="620"/>
      <c r="R27" s="621">
        <v>9036768</v>
      </c>
      <c r="S27" s="622"/>
      <c r="T27" s="622"/>
      <c r="U27" s="622"/>
      <c r="V27" s="622"/>
      <c r="W27" s="622"/>
      <c r="X27" s="622"/>
      <c r="Y27" s="623"/>
      <c r="Z27" s="624">
        <v>66.099999999999994</v>
      </c>
      <c r="AA27" s="624"/>
      <c r="AB27" s="624"/>
      <c r="AC27" s="624"/>
      <c r="AD27" s="625">
        <v>8480509</v>
      </c>
      <c r="AE27" s="625"/>
      <c r="AF27" s="625"/>
      <c r="AG27" s="625"/>
      <c r="AH27" s="625"/>
      <c r="AI27" s="625"/>
      <c r="AJ27" s="625"/>
      <c r="AK27" s="625"/>
      <c r="AL27" s="626">
        <v>99.800003051757813</v>
      </c>
      <c r="AM27" s="627"/>
      <c r="AN27" s="627"/>
      <c r="AO27" s="628"/>
      <c r="AP27" s="618" t="s">
        <v>297</v>
      </c>
      <c r="AQ27" s="619"/>
      <c r="AR27" s="619"/>
      <c r="AS27" s="619"/>
      <c r="AT27" s="619"/>
      <c r="AU27" s="619"/>
      <c r="AV27" s="619"/>
      <c r="AW27" s="619"/>
      <c r="AX27" s="619"/>
      <c r="AY27" s="619"/>
      <c r="AZ27" s="619"/>
      <c r="BA27" s="619"/>
      <c r="BB27" s="619"/>
      <c r="BC27" s="619"/>
      <c r="BD27" s="619"/>
      <c r="BE27" s="619"/>
      <c r="BF27" s="620"/>
      <c r="BG27" s="621">
        <v>3214294</v>
      </c>
      <c r="BH27" s="622"/>
      <c r="BI27" s="622"/>
      <c r="BJ27" s="622"/>
      <c r="BK27" s="622"/>
      <c r="BL27" s="622"/>
      <c r="BM27" s="622"/>
      <c r="BN27" s="623"/>
      <c r="BO27" s="624">
        <v>100</v>
      </c>
      <c r="BP27" s="624"/>
      <c r="BQ27" s="624"/>
      <c r="BR27" s="624"/>
      <c r="BS27" s="625">
        <v>49016</v>
      </c>
      <c r="BT27" s="625"/>
      <c r="BU27" s="625"/>
      <c r="BV27" s="625"/>
      <c r="BW27" s="625"/>
      <c r="BX27" s="625"/>
      <c r="BY27" s="625"/>
      <c r="BZ27" s="625"/>
      <c r="CA27" s="625"/>
      <c r="CB27" s="629"/>
      <c r="CD27" s="618" t="s">
        <v>298</v>
      </c>
      <c r="CE27" s="619"/>
      <c r="CF27" s="619"/>
      <c r="CG27" s="619"/>
      <c r="CH27" s="619"/>
      <c r="CI27" s="619"/>
      <c r="CJ27" s="619"/>
      <c r="CK27" s="619"/>
      <c r="CL27" s="619"/>
      <c r="CM27" s="619"/>
      <c r="CN27" s="619"/>
      <c r="CO27" s="619"/>
      <c r="CP27" s="619"/>
      <c r="CQ27" s="620"/>
      <c r="CR27" s="621">
        <v>2563406</v>
      </c>
      <c r="CS27" s="652"/>
      <c r="CT27" s="652"/>
      <c r="CU27" s="652"/>
      <c r="CV27" s="652"/>
      <c r="CW27" s="652"/>
      <c r="CX27" s="652"/>
      <c r="CY27" s="653"/>
      <c r="CZ27" s="626">
        <v>19.600000000000001</v>
      </c>
      <c r="DA27" s="654"/>
      <c r="DB27" s="654"/>
      <c r="DC27" s="656"/>
      <c r="DD27" s="630">
        <v>593608</v>
      </c>
      <c r="DE27" s="652"/>
      <c r="DF27" s="652"/>
      <c r="DG27" s="652"/>
      <c r="DH27" s="652"/>
      <c r="DI27" s="652"/>
      <c r="DJ27" s="652"/>
      <c r="DK27" s="653"/>
      <c r="DL27" s="630">
        <v>569296</v>
      </c>
      <c r="DM27" s="652"/>
      <c r="DN27" s="652"/>
      <c r="DO27" s="652"/>
      <c r="DP27" s="652"/>
      <c r="DQ27" s="652"/>
      <c r="DR27" s="652"/>
      <c r="DS27" s="652"/>
      <c r="DT27" s="652"/>
      <c r="DU27" s="652"/>
      <c r="DV27" s="653"/>
      <c r="DW27" s="626">
        <v>6.5</v>
      </c>
      <c r="DX27" s="654"/>
      <c r="DY27" s="654"/>
      <c r="DZ27" s="654"/>
      <c r="EA27" s="654"/>
      <c r="EB27" s="654"/>
      <c r="EC27" s="655"/>
    </row>
    <row r="28" spans="2:133" ht="11.25" customHeight="1" x14ac:dyDescent="0.2">
      <c r="B28" s="618" t="s">
        <v>299</v>
      </c>
      <c r="C28" s="619"/>
      <c r="D28" s="619"/>
      <c r="E28" s="619"/>
      <c r="F28" s="619"/>
      <c r="G28" s="619"/>
      <c r="H28" s="619"/>
      <c r="I28" s="619"/>
      <c r="J28" s="619"/>
      <c r="K28" s="619"/>
      <c r="L28" s="619"/>
      <c r="M28" s="619"/>
      <c r="N28" s="619"/>
      <c r="O28" s="619"/>
      <c r="P28" s="619"/>
      <c r="Q28" s="620"/>
      <c r="R28" s="621">
        <v>2294</v>
      </c>
      <c r="S28" s="622"/>
      <c r="T28" s="622"/>
      <c r="U28" s="622"/>
      <c r="V28" s="622"/>
      <c r="W28" s="622"/>
      <c r="X28" s="622"/>
      <c r="Y28" s="623"/>
      <c r="Z28" s="624">
        <v>0</v>
      </c>
      <c r="AA28" s="624"/>
      <c r="AB28" s="624"/>
      <c r="AC28" s="624"/>
      <c r="AD28" s="625">
        <v>2294</v>
      </c>
      <c r="AE28" s="625"/>
      <c r="AF28" s="625"/>
      <c r="AG28" s="625"/>
      <c r="AH28" s="625"/>
      <c r="AI28" s="625"/>
      <c r="AJ28" s="625"/>
      <c r="AK28" s="625"/>
      <c r="AL28" s="626">
        <v>0</v>
      </c>
      <c r="AM28" s="627"/>
      <c r="AN28" s="627"/>
      <c r="AO28" s="628"/>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24"/>
      <c r="BP28" s="624"/>
      <c r="BQ28" s="624"/>
      <c r="BR28" s="624"/>
      <c r="BS28" s="630"/>
      <c r="BT28" s="622"/>
      <c r="BU28" s="622"/>
      <c r="BV28" s="622"/>
      <c r="BW28" s="622"/>
      <c r="BX28" s="622"/>
      <c r="BY28" s="622"/>
      <c r="BZ28" s="622"/>
      <c r="CA28" s="622"/>
      <c r="CB28" s="631"/>
      <c r="CD28" s="618" t="s">
        <v>300</v>
      </c>
      <c r="CE28" s="619"/>
      <c r="CF28" s="619"/>
      <c r="CG28" s="619"/>
      <c r="CH28" s="619"/>
      <c r="CI28" s="619"/>
      <c r="CJ28" s="619"/>
      <c r="CK28" s="619"/>
      <c r="CL28" s="619"/>
      <c r="CM28" s="619"/>
      <c r="CN28" s="619"/>
      <c r="CO28" s="619"/>
      <c r="CP28" s="619"/>
      <c r="CQ28" s="620"/>
      <c r="CR28" s="621">
        <v>1345911</v>
      </c>
      <c r="CS28" s="622"/>
      <c r="CT28" s="622"/>
      <c r="CU28" s="622"/>
      <c r="CV28" s="622"/>
      <c r="CW28" s="622"/>
      <c r="CX28" s="622"/>
      <c r="CY28" s="623"/>
      <c r="CZ28" s="626">
        <v>10.3</v>
      </c>
      <c r="DA28" s="654"/>
      <c r="DB28" s="654"/>
      <c r="DC28" s="656"/>
      <c r="DD28" s="630">
        <v>1345761</v>
      </c>
      <c r="DE28" s="622"/>
      <c r="DF28" s="622"/>
      <c r="DG28" s="622"/>
      <c r="DH28" s="622"/>
      <c r="DI28" s="622"/>
      <c r="DJ28" s="622"/>
      <c r="DK28" s="623"/>
      <c r="DL28" s="630">
        <v>1345761</v>
      </c>
      <c r="DM28" s="622"/>
      <c r="DN28" s="622"/>
      <c r="DO28" s="622"/>
      <c r="DP28" s="622"/>
      <c r="DQ28" s="622"/>
      <c r="DR28" s="622"/>
      <c r="DS28" s="622"/>
      <c r="DT28" s="622"/>
      <c r="DU28" s="622"/>
      <c r="DV28" s="623"/>
      <c r="DW28" s="626">
        <v>15.3</v>
      </c>
      <c r="DX28" s="654"/>
      <c r="DY28" s="654"/>
      <c r="DZ28" s="654"/>
      <c r="EA28" s="654"/>
      <c r="EB28" s="654"/>
      <c r="EC28" s="655"/>
    </row>
    <row r="29" spans="2:133" ht="11.25" customHeight="1" x14ac:dyDescent="0.2">
      <c r="B29" s="618" t="s">
        <v>301</v>
      </c>
      <c r="C29" s="619"/>
      <c r="D29" s="619"/>
      <c r="E29" s="619"/>
      <c r="F29" s="619"/>
      <c r="G29" s="619"/>
      <c r="H29" s="619"/>
      <c r="I29" s="619"/>
      <c r="J29" s="619"/>
      <c r="K29" s="619"/>
      <c r="L29" s="619"/>
      <c r="M29" s="619"/>
      <c r="N29" s="619"/>
      <c r="O29" s="619"/>
      <c r="P29" s="619"/>
      <c r="Q29" s="620"/>
      <c r="R29" s="621">
        <v>46152</v>
      </c>
      <c r="S29" s="622"/>
      <c r="T29" s="622"/>
      <c r="U29" s="622"/>
      <c r="V29" s="622"/>
      <c r="W29" s="622"/>
      <c r="X29" s="622"/>
      <c r="Y29" s="623"/>
      <c r="Z29" s="624">
        <v>0.3</v>
      </c>
      <c r="AA29" s="624"/>
      <c r="AB29" s="624"/>
      <c r="AC29" s="624"/>
      <c r="AD29" s="625" t="s">
        <v>129</v>
      </c>
      <c r="AE29" s="625"/>
      <c r="AF29" s="625"/>
      <c r="AG29" s="625"/>
      <c r="AH29" s="625"/>
      <c r="AI29" s="625"/>
      <c r="AJ29" s="625"/>
      <c r="AK29" s="625"/>
      <c r="AL29" s="626" t="s">
        <v>129</v>
      </c>
      <c r="AM29" s="627"/>
      <c r="AN29" s="627"/>
      <c r="AO29" s="628"/>
      <c r="AP29" s="642"/>
      <c r="AQ29" s="643"/>
      <c r="AR29" s="643"/>
      <c r="AS29" s="643"/>
      <c r="AT29" s="643"/>
      <c r="AU29" s="643"/>
      <c r="AV29" s="643"/>
      <c r="AW29" s="643"/>
      <c r="AX29" s="643"/>
      <c r="AY29" s="643"/>
      <c r="AZ29" s="643"/>
      <c r="BA29" s="643"/>
      <c r="BB29" s="643"/>
      <c r="BC29" s="643"/>
      <c r="BD29" s="643"/>
      <c r="BE29" s="643"/>
      <c r="BF29" s="644"/>
      <c r="BG29" s="621"/>
      <c r="BH29" s="622"/>
      <c r="BI29" s="622"/>
      <c r="BJ29" s="622"/>
      <c r="BK29" s="622"/>
      <c r="BL29" s="622"/>
      <c r="BM29" s="622"/>
      <c r="BN29" s="623"/>
      <c r="BO29" s="624"/>
      <c r="BP29" s="624"/>
      <c r="BQ29" s="624"/>
      <c r="BR29" s="624"/>
      <c r="BS29" s="625"/>
      <c r="BT29" s="625"/>
      <c r="BU29" s="625"/>
      <c r="BV29" s="625"/>
      <c r="BW29" s="625"/>
      <c r="BX29" s="625"/>
      <c r="BY29" s="625"/>
      <c r="BZ29" s="625"/>
      <c r="CA29" s="625"/>
      <c r="CB29" s="629"/>
      <c r="CD29" s="659" t="s">
        <v>302</v>
      </c>
      <c r="CE29" s="660"/>
      <c r="CF29" s="618" t="s">
        <v>70</v>
      </c>
      <c r="CG29" s="619"/>
      <c r="CH29" s="619"/>
      <c r="CI29" s="619"/>
      <c r="CJ29" s="619"/>
      <c r="CK29" s="619"/>
      <c r="CL29" s="619"/>
      <c r="CM29" s="619"/>
      <c r="CN29" s="619"/>
      <c r="CO29" s="619"/>
      <c r="CP29" s="619"/>
      <c r="CQ29" s="620"/>
      <c r="CR29" s="621">
        <v>1345911</v>
      </c>
      <c r="CS29" s="652"/>
      <c r="CT29" s="652"/>
      <c r="CU29" s="652"/>
      <c r="CV29" s="652"/>
      <c r="CW29" s="652"/>
      <c r="CX29" s="652"/>
      <c r="CY29" s="653"/>
      <c r="CZ29" s="626">
        <v>10.3</v>
      </c>
      <c r="DA29" s="654"/>
      <c r="DB29" s="654"/>
      <c r="DC29" s="656"/>
      <c r="DD29" s="630">
        <v>1345761</v>
      </c>
      <c r="DE29" s="652"/>
      <c r="DF29" s="652"/>
      <c r="DG29" s="652"/>
      <c r="DH29" s="652"/>
      <c r="DI29" s="652"/>
      <c r="DJ29" s="652"/>
      <c r="DK29" s="653"/>
      <c r="DL29" s="630">
        <v>1345761</v>
      </c>
      <c r="DM29" s="652"/>
      <c r="DN29" s="652"/>
      <c r="DO29" s="652"/>
      <c r="DP29" s="652"/>
      <c r="DQ29" s="652"/>
      <c r="DR29" s="652"/>
      <c r="DS29" s="652"/>
      <c r="DT29" s="652"/>
      <c r="DU29" s="652"/>
      <c r="DV29" s="653"/>
      <c r="DW29" s="626">
        <v>15.3</v>
      </c>
      <c r="DX29" s="654"/>
      <c r="DY29" s="654"/>
      <c r="DZ29" s="654"/>
      <c r="EA29" s="654"/>
      <c r="EB29" s="654"/>
      <c r="EC29" s="655"/>
    </row>
    <row r="30" spans="2:133" ht="11.25" customHeight="1" x14ac:dyDescent="0.2">
      <c r="B30" s="618" t="s">
        <v>303</v>
      </c>
      <c r="C30" s="619"/>
      <c r="D30" s="619"/>
      <c r="E30" s="619"/>
      <c r="F30" s="619"/>
      <c r="G30" s="619"/>
      <c r="H30" s="619"/>
      <c r="I30" s="619"/>
      <c r="J30" s="619"/>
      <c r="K30" s="619"/>
      <c r="L30" s="619"/>
      <c r="M30" s="619"/>
      <c r="N30" s="619"/>
      <c r="O30" s="619"/>
      <c r="P30" s="619"/>
      <c r="Q30" s="620"/>
      <c r="R30" s="621">
        <v>66029</v>
      </c>
      <c r="S30" s="622"/>
      <c r="T30" s="622"/>
      <c r="U30" s="622"/>
      <c r="V30" s="622"/>
      <c r="W30" s="622"/>
      <c r="X30" s="622"/>
      <c r="Y30" s="623"/>
      <c r="Z30" s="624">
        <v>0.5</v>
      </c>
      <c r="AA30" s="624"/>
      <c r="AB30" s="624"/>
      <c r="AC30" s="624"/>
      <c r="AD30" s="625">
        <v>4380</v>
      </c>
      <c r="AE30" s="625"/>
      <c r="AF30" s="625"/>
      <c r="AG30" s="625"/>
      <c r="AH30" s="625"/>
      <c r="AI30" s="625"/>
      <c r="AJ30" s="625"/>
      <c r="AK30" s="625"/>
      <c r="AL30" s="626">
        <v>0.1</v>
      </c>
      <c r="AM30" s="627"/>
      <c r="AN30" s="627"/>
      <c r="AO30" s="628"/>
      <c r="AP30" s="603" t="s">
        <v>221</v>
      </c>
      <c r="AQ30" s="604"/>
      <c r="AR30" s="604"/>
      <c r="AS30" s="604"/>
      <c r="AT30" s="604"/>
      <c r="AU30" s="604"/>
      <c r="AV30" s="604"/>
      <c r="AW30" s="604"/>
      <c r="AX30" s="604"/>
      <c r="AY30" s="604"/>
      <c r="AZ30" s="604"/>
      <c r="BA30" s="604"/>
      <c r="BB30" s="604"/>
      <c r="BC30" s="604"/>
      <c r="BD30" s="604"/>
      <c r="BE30" s="604"/>
      <c r="BF30" s="605"/>
      <c r="BG30" s="603" t="s">
        <v>304</v>
      </c>
      <c r="BH30" s="657"/>
      <c r="BI30" s="657"/>
      <c r="BJ30" s="657"/>
      <c r="BK30" s="657"/>
      <c r="BL30" s="657"/>
      <c r="BM30" s="657"/>
      <c r="BN30" s="657"/>
      <c r="BO30" s="657"/>
      <c r="BP30" s="657"/>
      <c r="BQ30" s="658"/>
      <c r="BR30" s="603" t="s">
        <v>305</v>
      </c>
      <c r="BS30" s="657"/>
      <c r="BT30" s="657"/>
      <c r="BU30" s="657"/>
      <c r="BV30" s="657"/>
      <c r="BW30" s="657"/>
      <c r="BX30" s="657"/>
      <c r="BY30" s="657"/>
      <c r="BZ30" s="657"/>
      <c r="CA30" s="657"/>
      <c r="CB30" s="658"/>
      <c r="CD30" s="661"/>
      <c r="CE30" s="662"/>
      <c r="CF30" s="618" t="s">
        <v>306</v>
      </c>
      <c r="CG30" s="619"/>
      <c r="CH30" s="619"/>
      <c r="CI30" s="619"/>
      <c r="CJ30" s="619"/>
      <c r="CK30" s="619"/>
      <c r="CL30" s="619"/>
      <c r="CM30" s="619"/>
      <c r="CN30" s="619"/>
      <c r="CO30" s="619"/>
      <c r="CP30" s="619"/>
      <c r="CQ30" s="620"/>
      <c r="CR30" s="621">
        <v>1301122</v>
      </c>
      <c r="CS30" s="622"/>
      <c r="CT30" s="622"/>
      <c r="CU30" s="622"/>
      <c r="CV30" s="622"/>
      <c r="CW30" s="622"/>
      <c r="CX30" s="622"/>
      <c r="CY30" s="623"/>
      <c r="CZ30" s="626">
        <v>9.9</v>
      </c>
      <c r="DA30" s="654"/>
      <c r="DB30" s="654"/>
      <c r="DC30" s="656"/>
      <c r="DD30" s="630">
        <v>1300972</v>
      </c>
      <c r="DE30" s="622"/>
      <c r="DF30" s="622"/>
      <c r="DG30" s="622"/>
      <c r="DH30" s="622"/>
      <c r="DI30" s="622"/>
      <c r="DJ30" s="622"/>
      <c r="DK30" s="623"/>
      <c r="DL30" s="630">
        <v>1300972</v>
      </c>
      <c r="DM30" s="622"/>
      <c r="DN30" s="622"/>
      <c r="DO30" s="622"/>
      <c r="DP30" s="622"/>
      <c r="DQ30" s="622"/>
      <c r="DR30" s="622"/>
      <c r="DS30" s="622"/>
      <c r="DT30" s="622"/>
      <c r="DU30" s="622"/>
      <c r="DV30" s="623"/>
      <c r="DW30" s="626">
        <v>14.8</v>
      </c>
      <c r="DX30" s="654"/>
      <c r="DY30" s="654"/>
      <c r="DZ30" s="654"/>
      <c r="EA30" s="654"/>
      <c r="EB30" s="654"/>
      <c r="EC30" s="655"/>
    </row>
    <row r="31" spans="2:133" ht="11.25" customHeight="1" x14ac:dyDescent="0.2">
      <c r="B31" s="618" t="s">
        <v>307</v>
      </c>
      <c r="C31" s="619"/>
      <c r="D31" s="619"/>
      <c r="E31" s="619"/>
      <c r="F31" s="619"/>
      <c r="G31" s="619"/>
      <c r="H31" s="619"/>
      <c r="I31" s="619"/>
      <c r="J31" s="619"/>
      <c r="K31" s="619"/>
      <c r="L31" s="619"/>
      <c r="M31" s="619"/>
      <c r="N31" s="619"/>
      <c r="O31" s="619"/>
      <c r="P31" s="619"/>
      <c r="Q31" s="620"/>
      <c r="R31" s="621">
        <v>13433</v>
      </c>
      <c r="S31" s="622"/>
      <c r="T31" s="622"/>
      <c r="U31" s="622"/>
      <c r="V31" s="622"/>
      <c r="W31" s="622"/>
      <c r="X31" s="622"/>
      <c r="Y31" s="623"/>
      <c r="Z31" s="624">
        <v>0.1</v>
      </c>
      <c r="AA31" s="624"/>
      <c r="AB31" s="624"/>
      <c r="AC31" s="624"/>
      <c r="AD31" s="625" t="s">
        <v>129</v>
      </c>
      <c r="AE31" s="625"/>
      <c r="AF31" s="625"/>
      <c r="AG31" s="625"/>
      <c r="AH31" s="625"/>
      <c r="AI31" s="625"/>
      <c r="AJ31" s="625"/>
      <c r="AK31" s="625"/>
      <c r="AL31" s="626" t="s">
        <v>129</v>
      </c>
      <c r="AM31" s="627"/>
      <c r="AN31" s="627"/>
      <c r="AO31" s="628"/>
      <c r="AP31" s="665" t="s">
        <v>308</v>
      </c>
      <c r="AQ31" s="666"/>
      <c r="AR31" s="666"/>
      <c r="AS31" s="666"/>
      <c r="AT31" s="671" t="s">
        <v>309</v>
      </c>
      <c r="AU31" s="355"/>
      <c r="AV31" s="355"/>
      <c r="AW31" s="355"/>
      <c r="AX31" s="607" t="s">
        <v>188</v>
      </c>
      <c r="AY31" s="608"/>
      <c r="AZ31" s="608"/>
      <c r="BA31" s="608"/>
      <c r="BB31" s="608"/>
      <c r="BC31" s="608"/>
      <c r="BD31" s="608"/>
      <c r="BE31" s="608"/>
      <c r="BF31" s="609"/>
      <c r="BG31" s="674">
        <v>98.7</v>
      </c>
      <c r="BH31" s="675"/>
      <c r="BI31" s="675"/>
      <c r="BJ31" s="675"/>
      <c r="BK31" s="675"/>
      <c r="BL31" s="675"/>
      <c r="BM31" s="616">
        <v>84.7</v>
      </c>
      <c r="BN31" s="675"/>
      <c r="BO31" s="675"/>
      <c r="BP31" s="675"/>
      <c r="BQ31" s="676"/>
      <c r="BR31" s="674">
        <v>97.6</v>
      </c>
      <c r="BS31" s="675"/>
      <c r="BT31" s="675"/>
      <c r="BU31" s="675"/>
      <c r="BV31" s="675"/>
      <c r="BW31" s="675"/>
      <c r="BX31" s="616">
        <v>85.1</v>
      </c>
      <c r="BY31" s="675"/>
      <c r="BZ31" s="675"/>
      <c r="CA31" s="675"/>
      <c r="CB31" s="676"/>
      <c r="CD31" s="661"/>
      <c r="CE31" s="662"/>
      <c r="CF31" s="618" t="s">
        <v>310</v>
      </c>
      <c r="CG31" s="619"/>
      <c r="CH31" s="619"/>
      <c r="CI31" s="619"/>
      <c r="CJ31" s="619"/>
      <c r="CK31" s="619"/>
      <c r="CL31" s="619"/>
      <c r="CM31" s="619"/>
      <c r="CN31" s="619"/>
      <c r="CO31" s="619"/>
      <c r="CP31" s="619"/>
      <c r="CQ31" s="620"/>
      <c r="CR31" s="621">
        <v>44789</v>
      </c>
      <c r="CS31" s="652"/>
      <c r="CT31" s="652"/>
      <c r="CU31" s="652"/>
      <c r="CV31" s="652"/>
      <c r="CW31" s="652"/>
      <c r="CX31" s="652"/>
      <c r="CY31" s="653"/>
      <c r="CZ31" s="626">
        <v>0.3</v>
      </c>
      <c r="DA31" s="654"/>
      <c r="DB31" s="654"/>
      <c r="DC31" s="656"/>
      <c r="DD31" s="630">
        <v>44789</v>
      </c>
      <c r="DE31" s="652"/>
      <c r="DF31" s="652"/>
      <c r="DG31" s="652"/>
      <c r="DH31" s="652"/>
      <c r="DI31" s="652"/>
      <c r="DJ31" s="652"/>
      <c r="DK31" s="653"/>
      <c r="DL31" s="630">
        <v>44789</v>
      </c>
      <c r="DM31" s="652"/>
      <c r="DN31" s="652"/>
      <c r="DO31" s="652"/>
      <c r="DP31" s="652"/>
      <c r="DQ31" s="652"/>
      <c r="DR31" s="652"/>
      <c r="DS31" s="652"/>
      <c r="DT31" s="652"/>
      <c r="DU31" s="652"/>
      <c r="DV31" s="653"/>
      <c r="DW31" s="626">
        <v>0.5</v>
      </c>
      <c r="DX31" s="654"/>
      <c r="DY31" s="654"/>
      <c r="DZ31" s="654"/>
      <c r="EA31" s="654"/>
      <c r="EB31" s="654"/>
      <c r="EC31" s="655"/>
    </row>
    <row r="32" spans="2:133" ht="11.25" customHeight="1" x14ac:dyDescent="0.2">
      <c r="B32" s="618" t="s">
        <v>311</v>
      </c>
      <c r="C32" s="619"/>
      <c r="D32" s="619"/>
      <c r="E32" s="619"/>
      <c r="F32" s="619"/>
      <c r="G32" s="619"/>
      <c r="H32" s="619"/>
      <c r="I32" s="619"/>
      <c r="J32" s="619"/>
      <c r="K32" s="619"/>
      <c r="L32" s="619"/>
      <c r="M32" s="619"/>
      <c r="N32" s="619"/>
      <c r="O32" s="619"/>
      <c r="P32" s="619"/>
      <c r="Q32" s="620"/>
      <c r="R32" s="621">
        <v>2414907</v>
      </c>
      <c r="S32" s="622"/>
      <c r="T32" s="622"/>
      <c r="U32" s="622"/>
      <c r="V32" s="622"/>
      <c r="W32" s="622"/>
      <c r="X32" s="622"/>
      <c r="Y32" s="623"/>
      <c r="Z32" s="624">
        <v>17.7</v>
      </c>
      <c r="AA32" s="624"/>
      <c r="AB32" s="624"/>
      <c r="AC32" s="624"/>
      <c r="AD32" s="625" t="s">
        <v>129</v>
      </c>
      <c r="AE32" s="625"/>
      <c r="AF32" s="625"/>
      <c r="AG32" s="625"/>
      <c r="AH32" s="625"/>
      <c r="AI32" s="625"/>
      <c r="AJ32" s="625"/>
      <c r="AK32" s="625"/>
      <c r="AL32" s="626" t="s">
        <v>129</v>
      </c>
      <c r="AM32" s="627"/>
      <c r="AN32" s="627"/>
      <c r="AO32" s="628"/>
      <c r="AP32" s="667"/>
      <c r="AQ32" s="668"/>
      <c r="AR32" s="668"/>
      <c r="AS32" s="668"/>
      <c r="AT32" s="672"/>
      <c r="AU32" s="211" t="s">
        <v>312</v>
      </c>
      <c r="AX32" s="618" t="s">
        <v>313</v>
      </c>
      <c r="AY32" s="619"/>
      <c r="AZ32" s="619"/>
      <c r="BA32" s="619"/>
      <c r="BB32" s="619"/>
      <c r="BC32" s="619"/>
      <c r="BD32" s="619"/>
      <c r="BE32" s="619"/>
      <c r="BF32" s="620"/>
      <c r="BG32" s="677">
        <v>99.5</v>
      </c>
      <c r="BH32" s="652"/>
      <c r="BI32" s="652"/>
      <c r="BJ32" s="652"/>
      <c r="BK32" s="652"/>
      <c r="BL32" s="652"/>
      <c r="BM32" s="627">
        <v>94.8</v>
      </c>
      <c r="BN32" s="652"/>
      <c r="BO32" s="652"/>
      <c r="BP32" s="652"/>
      <c r="BQ32" s="678"/>
      <c r="BR32" s="677">
        <v>96.7</v>
      </c>
      <c r="BS32" s="652"/>
      <c r="BT32" s="652"/>
      <c r="BU32" s="652"/>
      <c r="BV32" s="652"/>
      <c r="BW32" s="652"/>
      <c r="BX32" s="627">
        <v>94.6</v>
      </c>
      <c r="BY32" s="652"/>
      <c r="BZ32" s="652"/>
      <c r="CA32" s="652"/>
      <c r="CB32" s="678"/>
      <c r="CD32" s="663"/>
      <c r="CE32" s="664"/>
      <c r="CF32" s="618" t="s">
        <v>314</v>
      </c>
      <c r="CG32" s="619"/>
      <c r="CH32" s="619"/>
      <c r="CI32" s="619"/>
      <c r="CJ32" s="619"/>
      <c r="CK32" s="619"/>
      <c r="CL32" s="619"/>
      <c r="CM32" s="619"/>
      <c r="CN32" s="619"/>
      <c r="CO32" s="619"/>
      <c r="CP32" s="619"/>
      <c r="CQ32" s="620"/>
      <c r="CR32" s="621" t="s">
        <v>129</v>
      </c>
      <c r="CS32" s="622"/>
      <c r="CT32" s="622"/>
      <c r="CU32" s="622"/>
      <c r="CV32" s="622"/>
      <c r="CW32" s="622"/>
      <c r="CX32" s="622"/>
      <c r="CY32" s="623"/>
      <c r="CZ32" s="626" t="s">
        <v>129</v>
      </c>
      <c r="DA32" s="654"/>
      <c r="DB32" s="654"/>
      <c r="DC32" s="656"/>
      <c r="DD32" s="630" t="s">
        <v>129</v>
      </c>
      <c r="DE32" s="622"/>
      <c r="DF32" s="622"/>
      <c r="DG32" s="622"/>
      <c r="DH32" s="622"/>
      <c r="DI32" s="622"/>
      <c r="DJ32" s="622"/>
      <c r="DK32" s="623"/>
      <c r="DL32" s="630" t="s">
        <v>129</v>
      </c>
      <c r="DM32" s="622"/>
      <c r="DN32" s="622"/>
      <c r="DO32" s="622"/>
      <c r="DP32" s="622"/>
      <c r="DQ32" s="622"/>
      <c r="DR32" s="622"/>
      <c r="DS32" s="622"/>
      <c r="DT32" s="622"/>
      <c r="DU32" s="622"/>
      <c r="DV32" s="623"/>
      <c r="DW32" s="626" t="s">
        <v>129</v>
      </c>
      <c r="DX32" s="654"/>
      <c r="DY32" s="654"/>
      <c r="DZ32" s="654"/>
      <c r="EA32" s="654"/>
      <c r="EB32" s="654"/>
      <c r="EC32" s="655"/>
    </row>
    <row r="33" spans="2:133" ht="11.25" customHeight="1" x14ac:dyDescent="0.2">
      <c r="B33" s="639" t="s">
        <v>315</v>
      </c>
      <c r="C33" s="640"/>
      <c r="D33" s="640"/>
      <c r="E33" s="640"/>
      <c r="F33" s="640"/>
      <c r="G33" s="640"/>
      <c r="H33" s="640"/>
      <c r="I33" s="640"/>
      <c r="J33" s="640"/>
      <c r="K33" s="640"/>
      <c r="L33" s="640"/>
      <c r="M33" s="640"/>
      <c r="N33" s="640"/>
      <c r="O33" s="640"/>
      <c r="P33" s="640"/>
      <c r="Q33" s="641"/>
      <c r="R33" s="621" t="s">
        <v>129</v>
      </c>
      <c r="S33" s="622"/>
      <c r="T33" s="622"/>
      <c r="U33" s="622"/>
      <c r="V33" s="622"/>
      <c r="W33" s="622"/>
      <c r="X33" s="622"/>
      <c r="Y33" s="623"/>
      <c r="Z33" s="624" t="s">
        <v>129</v>
      </c>
      <c r="AA33" s="624"/>
      <c r="AB33" s="624"/>
      <c r="AC33" s="624"/>
      <c r="AD33" s="625" t="s">
        <v>129</v>
      </c>
      <c r="AE33" s="625"/>
      <c r="AF33" s="625"/>
      <c r="AG33" s="625"/>
      <c r="AH33" s="625"/>
      <c r="AI33" s="625"/>
      <c r="AJ33" s="625"/>
      <c r="AK33" s="625"/>
      <c r="AL33" s="626" t="s">
        <v>129</v>
      </c>
      <c r="AM33" s="627"/>
      <c r="AN33" s="627"/>
      <c r="AO33" s="628"/>
      <c r="AP33" s="669"/>
      <c r="AQ33" s="670"/>
      <c r="AR33" s="670"/>
      <c r="AS33" s="670"/>
      <c r="AT33" s="673"/>
      <c r="AU33" s="356"/>
      <c r="AV33" s="356"/>
      <c r="AW33" s="356"/>
      <c r="AX33" s="642" t="s">
        <v>316</v>
      </c>
      <c r="AY33" s="643"/>
      <c r="AZ33" s="643"/>
      <c r="BA33" s="643"/>
      <c r="BB33" s="643"/>
      <c r="BC33" s="643"/>
      <c r="BD33" s="643"/>
      <c r="BE33" s="643"/>
      <c r="BF33" s="644"/>
      <c r="BG33" s="679">
        <v>98</v>
      </c>
      <c r="BH33" s="680"/>
      <c r="BI33" s="680"/>
      <c r="BJ33" s="680"/>
      <c r="BK33" s="680"/>
      <c r="BL33" s="680"/>
      <c r="BM33" s="681">
        <v>76.400000000000006</v>
      </c>
      <c r="BN33" s="680"/>
      <c r="BO33" s="680"/>
      <c r="BP33" s="680"/>
      <c r="BQ33" s="682"/>
      <c r="BR33" s="679">
        <v>97.9</v>
      </c>
      <c r="BS33" s="680"/>
      <c r="BT33" s="680"/>
      <c r="BU33" s="680"/>
      <c r="BV33" s="680"/>
      <c r="BW33" s="680"/>
      <c r="BX33" s="681">
        <v>77.7</v>
      </c>
      <c r="BY33" s="680"/>
      <c r="BZ33" s="680"/>
      <c r="CA33" s="680"/>
      <c r="CB33" s="682"/>
      <c r="CD33" s="618" t="s">
        <v>317</v>
      </c>
      <c r="CE33" s="619"/>
      <c r="CF33" s="619"/>
      <c r="CG33" s="619"/>
      <c r="CH33" s="619"/>
      <c r="CI33" s="619"/>
      <c r="CJ33" s="619"/>
      <c r="CK33" s="619"/>
      <c r="CL33" s="619"/>
      <c r="CM33" s="619"/>
      <c r="CN33" s="619"/>
      <c r="CO33" s="619"/>
      <c r="CP33" s="619"/>
      <c r="CQ33" s="620"/>
      <c r="CR33" s="621">
        <v>6278196</v>
      </c>
      <c r="CS33" s="652"/>
      <c r="CT33" s="652"/>
      <c r="CU33" s="652"/>
      <c r="CV33" s="652"/>
      <c r="CW33" s="652"/>
      <c r="CX33" s="652"/>
      <c r="CY33" s="653"/>
      <c r="CZ33" s="626">
        <v>47.9</v>
      </c>
      <c r="DA33" s="654"/>
      <c r="DB33" s="654"/>
      <c r="DC33" s="656"/>
      <c r="DD33" s="630">
        <v>5335266</v>
      </c>
      <c r="DE33" s="652"/>
      <c r="DF33" s="652"/>
      <c r="DG33" s="652"/>
      <c r="DH33" s="652"/>
      <c r="DI33" s="652"/>
      <c r="DJ33" s="652"/>
      <c r="DK33" s="653"/>
      <c r="DL33" s="630">
        <v>3816234</v>
      </c>
      <c r="DM33" s="652"/>
      <c r="DN33" s="652"/>
      <c r="DO33" s="652"/>
      <c r="DP33" s="652"/>
      <c r="DQ33" s="652"/>
      <c r="DR33" s="652"/>
      <c r="DS33" s="652"/>
      <c r="DT33" s="652"/>
      <c r="DU33" s="652"/>
      <c r="DV33" s="653"/>
      <c r="DW33" s="626">
        <v>43.4</v>
      </c>
      <c r="DX33" s="654"/>
      <c r="DY33" s="654"/>
      <c r="DZ33" s="654"/>
      <c r="EA33" s="654"/>
      <c r="EB33" s="654"/>
      <c r="EC33" s="655"/>
    </row>
    <row r="34" spans="2:133" ht="11.25" customHeight="1" x14ac:dyDescent="0.2">
      <c r="B34" s="618" t="s">
        <v>318</v>
      </c>
      <c r="C34" s="619"/>
      <c r="D34" s="619"/>
      <c r="E34" s="619"/>
      <c r="F34" s="619"/>
      <c r="G34" s="619"/>
      <c r="H34" s="619"/>
      <c r="I34" s="619"/>
      <c r="J34" s="619"/>
      <c r="K34" s="619"/>
      <c r="L34" s="619"/>
      <c r="M34" s="619"/>
      <c r="N34" s="619"/>
      <c r="O34" s="619"/>
      <c r="P34" s="619"/>
      <c r="Q34" s="620"/>
      <c r="R34" s="621">
        <v>829988</v>
      </c>
      <c r="S34" s="622"/>
      <c r="T34" s="622"/>
      <c r="U34" s="622"/>
      <c r="V34" s="622"/>
      <c r="W34" s="622"/>
      <c r="X34" s="622"/>
      <c r="Y34" s="623"/>
      <c r="Z34" s="624">
        <v>6.1</v>
      </c>
      <c r="AA34" s="624"/>
      <c r="AB34" s="624"/>
      <c r="AC34" s="624"/>
      <c r="AD34" s="625" t="s">
        <v>129</v>
      </c>
      <c r="AE34" s="625"/>
      <c r="AF34" s="625"/>
      <c r="AG34" s="625"/>
      <c r="AH34" s="625"/>
      <c r="AI34" s="625"/>
      <c r="AJ34" s="625"/>
      <c r="AK34" s="625"/>
      <c r="AL34" s="626" t="s">
        <v>129</v>
      </c>
      <c r="AM34" s="627"/>
      <c r="AN34" s="627"/>
      <c r="AO34" s="628"/>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8" t="s">
        <v>319</v>
      </c>
      <c r="CE34" s="619"/>
      <c r="CF34" s="619"/>
      <c r="CG34" s="619"/>
      <c r="CH34" s="619"/>
      <c r="CI34" s="619"/>
      <c r="CJ34" s="619"/>
      <c r="CK34" s="619"/>
      <c r="CL34" s="619"/>
      <c r="CM34" s="619"/>
      <c r="CN34" s="619"/>
      <c r="CO34" s="619"/>
      <c r="CP34" s="619"/>
      <c r="CQ34" s="620"/>
      <c r="CR34" s="621">
        <v>1641258</v>
      </c>
      <c r="CS34" s="622"/>
      <c r="CT34" s="622"/>
      <c r="CU34" s="622"/>
      <c r="CV34" s="622"/>
      <c r="CW34" s="622"/>
      <c r="CX34" s="622"/>
      <c r="CY34" s="623"/>
      <c r="CZ34" s="626">
        <v>12.5</v>
      </c>
      <c r="DA34" s="654"/>
      <c r="DB34" s="654"/>
      <c r="DC34" s="656"/>
      <c r="DD34" s="630">
        <v>1291230</v>
      </c>
      <c r="DE34" s="622"/>
      <c r="DF34" s="622"/>
      <c r="DG34" s="622"/>
      <c r="DH34" s="622"/>
      <c r="DI34" s="622"/>
      <c r="DJ34" s="622"/>
      <c r="DK34" s="623"/>
      <c r="DL34" s="630">
        <v>1062567</v>
      </c>
      <c r="DM34" s="622"/>
      <c r="DN34" s="622"/>
      <c r="DO34" s="622"/>
      <c r="DP34" s="622"/>
      <c r="DQ34" s="622"/>
      <c r="DR34" s="622"/>
      <c r="DS34" s="622"/>
      <c r="DT34" s="622"/>
      <c r="DU34" s="622"/>
      <c r="DV34" s="623"/>
      <c r="DW34" s="626">
        <v>12.1</v>
      </c>
      <c r="DX34" s="654"/>
      <c r="DY34" s="654"/>
      <c r="DZ34" s="654"/>
      <c r="EA34" s="654"/>
      <c r="EB34" s="654"/>
      <c r="EC34" s="655"/>
    </row>
    <row r="35" spans="2:133" ht="11.25" customHeight="1" x14ac:dyDescent="0.2">
      <c r="B35" s="618" t="s">
        <v>320</v>
      </c>
      <c r="C35" s="619"/>
      <c r="D35" s="619"/>
      <c r="E35" s="619"/>
      <c r="F35" s="619"/>
      <c r="G35" s="619"/>
      <c r="H35" s="619"/>
      <c r="I35" s="619"/>
      <c r="J35" s="619"/>
      <c r="K35" s="619"/>
      <c r="L35" s="619"/>
      <c r="M35" s="619"/>
      <c r="N35" s="619"/>
      <c r="O35" s="619"/>
      <c r="P35" s="619"/>
      <c r="Q35" s="620"/>
      <c r="R35" s="621">
        <v>8031</v>
      </c>
      <c r="S35" s="622"/>
      <c r="T35" s="622"/>
      <c r="U35" s="622"/>
      <c r="V35" s="622"/>
      <c r="W35" s="622"/>
      <c r="X35" s="622"/>
      <c r="Y35" s="623"/>
      <c r="Z35" s="624">
        <v>0.1</v>
      </c>
      <c r="AA35" s="624"/>
      <c r="AB35" s="624"/>
      <c r="AC35" s="624"/>
      <c r="AD35" s="625">
        <v>2450</v>
      </c>
      <c r="AE35" s="625"/>
      <c r="AF35" s="625"/>
      <c r="AG35" s="625"/>
      <c r="AH35" s="625"/>
      <c r="AI35" s="625"/>
      <c r="AJ35" s="625"/>
      <c r="AK35" s="625"/>
      <c r="AL35" s="626">
        <v>0</v>
      </c>
      <c r="AM35" s="627"/>
      <c r="AN35" s="627"/>
      <c r="AO35" s="628"/>
      <c r="AP35" s="216"/>
      <c r="AQ35" s="603" t="s">
        <v>321</v>
      </c>
      <c r="AR35" s="604"/>
      <c r="AS35" s="604"/>
      <c r="AT35" s="604"/>
      <c r="AU35" s="604"/>
      <c r="AV35" s="604"/>
      <c r="AW35" s="604"/>
      <c r="AX35" s="604"/>
      <c r="AY35" s="604"/>
      <c r="AZ35" s="604"/>
      <c r="BA35" s="604"/>
      <c r="BB35" s="604"/>
      <c r="BC35" s="604"/>
      <c r="BD35" s="604"/>
      <c r="BE35" s="604"/>
      <c r="BF35" s="605"/>
      <c r="BG35" s="603" t="s">
        <v>322</v>
      </c>
      <c r="BH35" s="604"/>
      <c r="BI35" s="604"/>
      <c r="BJ35" s="604"/>
      <c r="BK35" s="604"/>
      <c r="BL35" s="604"/>
      <c r="BM35" s="604"/>
      <c r="BN35" s="604"/>
      <c r="BO35" s="604"/>
      <c r="BP35" s="604"/>
      <c r="BQ35" s="604"/>
      <c r="BR35" s="604"/>
      <c r="BS35" s="604"/>
      <c r="BT35" s="604"/>
      <c r="BU35" s="604"/>
      <c r="BV35" s="604"/>
      <c r="BW35" s="604"/>
      <c r="BX35" s="604"/>
      <c r="BY35" s="604"/>
      <c r="BZ35" s="604"/>
      <c r="CA35" s="604"/>
      <c r="CB35" s="605"/>
      <c r="CD35" s="618" t="s">
        <v>323</v>
      </c>
      <c r="CE35" s="619"/>
      <c r="CF35" s="619"/>
      <c r="CG35" s="619"/>
      <c r="CH35" s="619"/>
      <c r="CI35" s="619"/>
      <c r="CJ35" s="619"/>
      <c r="CK35" s="619"/>
      <c r="CL35" s="619"/>
      <c r="CM35" s="619"/>
      <c r="CN35" s="619"/>
      <c r="CO35" s="619"/>
      <c r="CP35" s="619"/>
      <c r="CQ35" s="620"/>
      <c r="CR35" s="621">
        <v>121218</v>
      </c>
      <c r="CS35" s="652"/>
      <c r="CT35" s="652"/>
      <c r="CU35" s="652"/>
      <c r="CV35" s="652"/>
      <c r="CW35" s="652"/>
      <c r="CX35" s="652"/>
      <c r="CY35" s="653"/>
      <c r="CZ35" s="626">
        <v>0.9</v>
      </c>
      <c r="DA35" s="654"/>
      <c r="DB35" s="654"/>
      <c r="DC35" s="656"/>
      <c r="DD35" s="630">
        <v>118145</v>
      </c>
      <c r="DE35" s="652"/>
      <c r="DF35" s="652"/>
      <c r="DG35" s="652"/>
      <c r="DH35" s="652"/>
      <c r="DI35" s="652"/>
      <c r="DJ35" s="652"/>
      <c r="DK35" s="653"/>
      <c r="DL35" s="630">
        <v>117922</v>
      </c>
      <c r="DM35" s="652"/>
      <c r="DN35" s="652"/>
      <c r="DO35" s="652"/>
      <c r="DP35" s="652"/>
      <c r="DQ35" s="652"/>
      <c r="DR35" s="652"/>
      <c r="DS35" s="652"/>
      <c r="DT35" s="652"/>
      <c r="DU35" s="652"/>
      <c r="DV35" s="653"/>
      <c r="DW35" s="626">
        <v>1.3</v>
      </c>
      <c r="DX35" s="654"/>
      <c r="DY35" s="654"/>
      <c r="DZ35" s="654"/>
      <c r="EA35" s="654"/>
      <c r="EB35" s="654"/>
      <c r="EC35" s="655"/>
    </row>
    <row r="36" spans="2:133" ht="11.25" customHeight="1" x14ac:dyDescent="0.2">
      <c r="B36" s="618" t="s">
        <v>324</v>
      </c>
      <c r="C36" s="619"/>
      <c r="D36" s="619"/>
      <c r="E36" s="619"/>
      <c r="F36" s="619"/>
      <c r="G36" s="619"/>
      <c r="H36" s="619"/>
      <c r="I36" s="619"/>
      <c r="J36" s="619"/>
      <c r="K36" s="619"/>
      <c r="L36" s="619"/>
      <c r="M36" s="619"/>
      <c r="N36" s="619"/>
      <c r="O36" s="619"/>
      <c r="P36" s="619"/>
      <c r="Q36" s="620"/>
      <c r="R36" s="621">
        <v>47582</v>
      </c>
      <c r="S36" s="622"/>
      <c r="T36" s="622"/>
      <c r="U36" s="622"/>
      <c r="V36" s="622"/>
      <c r="W36" s="622"/>
      <c r="X36" s="622"/>
      <c r="Y36" s="623"/>
      <c r="Z36" s="624">
        <v>0.3</v>
      </c>
      <c r="AA36" s="624"/>
      <c r="AB36" s="624"/>
      <c r="AC36" s="624"/>
      <c r="AD36" s="625" t="s">
        <v>129</v>
      </c>
      <c r="AE36" s="625"/>
      <c r="AF36" s="625"/>
      <c r="AG36" s="625"/>
      <c r="AH36" s="625"/>
      <c r="AI36" s="625"/>
      <c r="AJ36" s="625"/>
      <c r="AK36" s="625"/>
      <c r="AL36" s="626" t="s">
        <v>129</v>
      </c>
      <c r="AM36" s="627"/>
      <c r="AN36" s="627"/>
      <c r="AO36" s="628"/>
      <c r="AP36" s="216"/>
      <c r="AQ36" s="683" t="s">
        <v>325</v>
      </c>
      <c r="AR36" s="684"/>
      <c r="AS36" s="684"/>
      <c r="AT36" s="684"/>
      <c r="AU36" s="684"/>
      <c r="AV36" s="684"/>
      <c r="AW36" s="684"/>
      <c r="AX36" s="684"/>
      <c r="AY36" s="685"/>
      <c r="AZ36" s="610">
        <v>1838849</v>
      </c>
      <c r="BA36" s="611"/>
      <c r="BB36" s="611"/>
      <c r="BC36" s="611"/>
      <c r="BD36" s="611"/>
      <c r="BE36" s="611"/>
      <c r="BF36" s="686"/>
      <c r="BG36" s="607" t="s">
        <v>326</v>
      </c>
      <c r="BH36" s="608"/>
      <c r="BI36" s="608"/>
      <c r="BJ36" s="608"/>
      <c r="BK36" s="608"/>
      <c r="BL36" s="608"/>
      <c r="BM36" s="608"/>
      <c r="BN36" s="608"/>
      <c r="BO36" s="608"/>
      <c r="BP36" s="608"/>
      <c r="BQ36" s="608"/>
      <c r="BR36" s="608"/>
      <c r="BS36" s="608"/>
      <c r="BT36" s="608"/>
      <c r="BU36" s="609"/>
      <c r="BV36" s="610">
        <v>101385</v>
      </c>
      <c r="BW36" s="611"/>
      <c r="BX36" s="611"/>
      <c r="BY36" s="611"/>
      <c r="BZ36" s="611"/>
      <c r="CA36" s="611"/>
      <c r="CB36" s="686"/>
      <c r="CD36" s="618" t="s">
        <v>327</v>
      </c>
      <c r="CE36" s="619"/>
      <c r="CF36" s="619"/>
      <c r="CG36" s="619"/>
      <c r="CH36" s="619"/>
      <c r="CI36" s="619"/>
      <c r="CJ36" s="619"/>
      <c r="CK36" s="619"/>
      <c r="CL36" s="619"/>
      <c r="CM36" s="619"/>
      <c r="CN36" s="619"/>
      <c r="CO36" s="619"/>
      <c r="CP36" s="619"/>
      <c r="CQ36" s="620"/>
      <c r="CR36" s="621">
        <v>2148473</v>
      </c>
      <c r="CS36" s="622"/>
      <c r="CT36" s="622"/>
      <c r="CU36" s="622"/>
      <c r="CV36" s="622"/>
      <c r="CW36" s="622"/>
      <c r="CX36" s="622"/>
      <c r="CY36" s="623"/>
      <c r="CZ36" s="626">
        <v>16.399999999999999</v>
      </c>
      <c r="DA36" s="654"/>
      <c r="DB36" s="654"/>
      <c r="DC36" s="656"/>
      <c r="DD36" s="630">
        <v>1987589</v>
      </c>
      <c r="DE36" s="622"/>
      <c r="DF36" s="622"/>
      <c r="DG36" s="622"/>
      <c r="DH36" s="622"/>
      <c r="DI36" s="622"/>
      <c r="DJ36" s="622"/>
      <c r="DK36" s="623"/>
      <c r="DL36" s="630">
        <v>1600274</v>
      </c>
      <c r="DM36" s="622"/>
      <c r="DN36" s="622"/>
      <c r="DO36" s="622"/>
      <c r="DP36" s="622"/>
      <c r="DQ36" s="622"/>
      <c r="DR36" s="622"/>
      <c r="DS36" s="622"/>
      <c r="DT36" s="622"/>
      <c r="DU36" s="622"/>
      <c r="DV36" s="623"/>
      <c r="DW36" s="626">
        <v>18.2</v>
      </c>
      <c r="DX36" s="654"/>
      <c r="DY36" s="654"/>
      <c r="DZ36" s="654"/>
      <c r="EA36" s="654"/>
      <c r="EB36" s="654"/>
      <c r="EC36" s="655"/>
    </row>
    <row r="37" spans="2:133" ht="11.25" customHeight="1" x14ac:dyDescent="0.2">
      <c r="B37" s="618" t="s">
        <v>328</v>
      </c>
      <c r="C37" s="619"/>
      <c r="D37" s="619"/>
      <c r="E37" s="619"/>
      <c r="F37" s="619"/>
      <c r="G37" s="619"/>
      <c r="H37" s="619"/>
      <c r="I37" s="619"/>
      <c r="J37" s="619"/>
      <c r="K37" s="619"/>
      <c r="L37" s="619"/>
      <c r="M37" s="619"/>
      <c r="N37" s="619"/>
      <c r="O37" s="619"/>
      <c r="P37" s="619"/>
      <c r="Q37" s="620"/>
      <c r="R37" s="621">
        <v>37268</v>
      </c>
      <c r="S37" s="622"/>
      <c r="T37" s="622"/>
      <c r="U37" s="622"/>
      <c r="V37" s="622"/>
      <c r="W37" s="622"/>
      <c r="X37" s="622"/>
      <c r="Y37" s="623"/>
      <c r="Z37" s="624">
        <v>0.3</v>
      </c>
      <c r="AA37" s="624"/>
      <c r="AB37" s="624"/>
      <c r="AC37" s="624"/>
      <c r="AD37" s="625" t="s">
        <v>129</v>
      </c>
      <c r="AE37" s="625"/>
      <c r="AF37" s="625"/>
      <c r="AG37" s="625"/>
      <c r="AH37" s="625"/>
      <c r="AI37" s="625"/>
      <c r="AJ37" s="625"/>
      <c r="AK37" s="625"/>
      <c r="AL37" s="626" t="s">
        <v>129</v>
      </c>
      <c r="AM37" s="627"/>
      <c r="AN37" s="627"/>
      <c r="AO37" s="628"/>
      <c r="AQ37" s="687" t="s">
        <v>329</v>
      </c>
      <c r="AR37" s="688"/>
      <c r="AS37" s="688"/>
      <c r="AT37" s="688"/>
      <c r="AU37" s="688"/>
      <c r="AV37" s="688"/>
      <c r="AW37" s="688"/>
      <c r="AX37" s="688"/>
      <c r="AY37" s="689"/>
      <c r="AZ37" s="621">
        <v>480912</v>
      </c>
      <c r="BA37" s="622"/>
      <c r="BB37" s="622"/>
      <c r="BC37" s="622"/>
      <c r="BD37" s="652"/>
      <c r="BE37" s="652"/>
      <c r="BF37" s="678"/>
      <c r="BG37" s="618" t="s">
        <v>330</v>
      </c>
      <c r="BH37" s="619"/>
      <c r="BI37" s="619"/>
      <c r="BJ37" s="619"/>
      <c r="BK37" s="619"/>
      <c r="BL37" s="619"/>
      <c r="BM37" s="619"/>
      <c r="BN37" s="619"/>
      <c r="BO37" s="619"/>
      <c r="BP37" s="619"/>
      <c r="BQ37" s="619"/>
      <c r="BR37" s="619"/>
      <c r="BS37" s="619"/>
      <c r="BT37" s="619"/>
      <c r="BU37" s="620"/>
      <c r="BV37" s="621">
        <v>88718</v>
      </c>
      <c r="BW37" s="622"/>
      <c r="BX37" s="622"/>
      <c r="BY37" s="622"/>
      <c r="BZ37" s="622"/>
      <c r="CA37" s="622"/>
      <c r="CB37" s="631"/>
      <c r="CD37" s="618" t="s">
        <v>331</v>
      </c>
      <c r="CE37" s="619"/>
      <c r="CF37" s="619"/>
      <c r="CG37" s="619"/>
      <c r="CH37" s="619"/>
      <c r="CI37" s="619"/>
      <c r="CJ37" s="619"/>
      <c r="CK37" s="619"/>
      <c r="CL37" s="619"/>
      <c r="CM37" s="619"/>
      <c r="CN37" s="619"/>
      <c r="CO37" s="619"/>
      <c r="CP37" s="619"/>
      <c r="CQ37" s="620"/>
      <c r="CR37" s="621">
        <v>958870</v>
      </c>
      <c r="CS37" s="652"/>
      <c r="CT37" s="652"/>
      <c r="CU37" s="652"/>
      <c r="CV37" s="652"/>
      <c r="CW37" s="652"/>
      <c r="CX37" s="652"/>
      <c r="CY37" s="653"/>
      <c r="CZ37" s="626">
        <v>7.3</v>
      </c>
      <c r="DA37" s="654"/>
      <c r="DB37" s="654"/>
      <c r="DC37" s="656"/>
      <c r="DD37" s="630">
        <v>958870</v>
      </c>
      <c r="DE37" s="652"/>
      <c r="DF37" s="652"/>
      <c r="DG37" s="652"/>
      <c r="DH37" s="652"/>
      <c r="DI37" s="652"/>
      <c r="DJ37" s="652"/>
      <c r="DK37" s="653"/>
      <c r="DL37" s="630">
        <v>902981</v>
      </c>
      <c r="DM37" s="652"/>
      <c r="DN37" s="652"/>
      <c r="DO37" s="652"/>
      <c r="DP37" s="652"/>
      <c r="DQ37" s="652"/>
      <c r="DR37" s="652"/>
      <c r="DS37" s="652"/>
      <c r="DT37" s="652"/>
      <c r="DU37" s="652"/>
      <c r="DV37" s="653"/>
      <c r="DW37" s="626">
        <v>10.3</v>
      </c>
      <c r="DX37" s="654"/>
      <c r="DY37" s="654"/>
      <c r="DZ37" s="654"/>
      <c r="EA37" s="654"/>
      <c r="EB37" s="654"/>
      <c r="EC37" s="655"/>
    </row>
    <row r="38" spans="2:133" ht="11.25" customHeight="1" x14ac:dyDescent="0.2">
      <c r="B38" s="618" t="s">
        <v>332</v>
      </c>
      <c r="C38" s="619"/>
      <c r="D38" s="619"/>
      <c r="E38" s="619"/>
      <c r="F38" s="619"/>
      <c r="G38" s="619"/>
      <c r="H38" s="619"/>
      <c r="I38" s="619"/>
      <c r="J38" s="619"/>
      <c r="K38" s="619"/>
      <c r="L38" s="619"/>
      <c r="M38" s="619"/>
      <c r="N38" s="619"/>
      <c r="O38" s="619"/>
      <c r="P38" s="619"/>
      <c r="Q38" s="620"/>
      <c r="R38" s="621">
        <v>297225</v>
      </c>
      <c r="S38" s="622"/>
      <c r="T38" s="622"/>
      <c r="U38" s="622"/>
      <c r="V38" s="622"/>
      <c r="W38" s="622"/>
      <c r="X38" s="622"/>
      <c r="Y38" s="623"/>
      <c r="Z38" s="624">
        <v>2.2000000000000002</v>
      </c>
      <c r="AA38" s="624"/>
      <c r="AB38" s="624"/>
      <c r="AC38" s="624"/>
      <c r="AD38" s="625" t="s">
        <v>129</v>
      </c>
      <c r="AE38" s="625"/>
      <c r="AF38" s="625"/>
      <c r="AG38" s="625"/>
      <c r="AH38" s="625"/>
      <c r="AI38" s="625"/>
      <c r="AJ38" s="625"/>
      <c r="AK38" s="625"/>
      <c r="AL38" s="626" t="s">
        <v>129</v>
      </c>
      <c r="AM38" s="627"/>
      <c r="AN38" s="627"/>
      <c r="AO38" s="628"/>
      <c r="AQ38" s="687" t="s">
        <v>333</v>
      </c>
      <c r="AR38" s="688"/>
      <c r="AS38" s="688"/>
      <c r="AT38" s="688"/>
      <c r="AU38" s="688"/>
      <c r="AV38" s="688"/>
      <c r="AW38" s="688"/>
      <c r="AX38" s="688"/>
      <c r="AY38" s="689"/>
      <c r="AZ38" s="621">
        <v>269674</v>
      </c>
      <c r="BA38" s="622"/>
      <c r="BB38" s="622"/>
      <c r="BC38" s="622"/>
      <c r="BD38" s="652"/>
      <c r="BE38" s="652"/>
      <c r="BF38" s="678"/>
      <c r="BG38" s="618" t="s">
        <v>334</v>
      </c>
      <c r="BH38" s="619"/>
      <c r="BI38" s="619"/>
      <c r="BJ38" s="619"/>
      <c r="BK38" s="619"/>
      <c r="BL38" s="619"/>
      <c r="BM38" s="619"/>
      <c r="BN38" s="619"/>
      <c r="BO38" s="619"/>
      <c r="BP38" s="619"/>
      <c r="BQ38" s="619"/>
      <c r="BR38" s="619"/>
      <c r="BS38" s="619"/>
      <c r="BT38" s="619"/>
      <c r="BU38" s="620"/>
      <c r="BV38" s="621">
        <v>4164</v>
      </c>
      <c r="BW38" s="622"/>
      <c r="BX38" s="622"/>
      <c r="BY38" s="622"/>
      <c r="BZ38" s="622"/>
      <c r="CA38" s="622"/>
      <c r="CB38" s="631"/>
      <c r="CD38" s="618" t="s">
        <v>335</v>
      </c>
      <c r="CE38" s="619"/>
      <c r="CF38" s="619"/>
      <c r="CG38" s="619"/>
      <c r="CH38" s="619"/>
      <c r="CI38" s="619"/>
      <c r="CJ38" s="619"/>
      <c r="CK38" s="619"/>
      <c r="CL38" s="619"/>
      <c r="CM38" s="619"/>
      <c r="CN38" s="619"/>
      <c r="CO38" s="619"/>
      <c r="CP38" s="619"/>
      <c r="CQ38" s="620"/>
      <c r="CR38" s="621">
        <v>1330836</v>
      </c>
      <c r="CS38" s="622"/>
      <c r="CT38" s="622"/>
      <c r="CU38" s="622"/>
      <c r="CV38" s="622"/>
      <c r="CW38" s="622"/>
      <c r="CX38" s="622"/>
      <c r="CY38" s="623"/>
      <c r="CZ38" s="626">
        <v>10.199999999999999</v>
      </c>
      <c r="DA38" s="654"/>
      <c r="DB38" s="654"/>
      <c r="DC38" s="656"/>
      <c r="DD38" s="630">
        <v>1117490</v>
      </c>
      <c r="DE38" s="622"/>
      <c r="DF38" s="622"/>
      <c r="DG38" s="622"/>
      <c r="DH38" s="622"/>
      <c r="DI38" s="622"/>
      <c r="DJ38" s="622"/>
      <c r="DK38" s="623"/>
      <c r="DL38" s="630">
        <v>1035471</v>
      </c>
      <c r="DM38" s="622"/>
      <c r="DN38" s="622"/>
      <c r="DO38" s="622"/>
      <c r="DP38" s="622"/>
      <c r="DQ38" s="622"/>
      <c r="DR38" s="622"/>
      <c r="DS38" s="622"/>
      <c r="DT38" s="622"/>
      <c r="DU38" s="622"/>
      <c r="DV38" s="623"/>
      <c r="DW38" s="626">
        <v>11.8</v>
      </c>
      <c r="DX38" s="654"/>
      <c r="DY38" s="654"/>
      <c r="DZ38" s="654"/>
      <c r="EA38" s="654"/>
      <c r="EB38" s="654"/>
      <c r="EC38" s="655"/>
    </row>
    <row r="39" spans="2:133" ht="11.25" customHeight="1" x14ac:dyDescent="0.2">
      <c r="B39" s="618" t="s">
        <v>336</v>
      </c>
      <c r="C39" s="619"/>
      <c r="D39" s="619"/>
      <c r="E39" s="619"/>
      <c r="F39" s="619"/>
      <c r="G39" s="619"/>
      <c r="H39" s="619"/>
      <c r="I39" s="619"/>
      <c r="J39" s="619"/>
      <c r="K39" s="619"/>
      <c r="L39" s="619"/>
      <c r="M39" s="619"/>
      <c r="N39" s="619"/>
      <c r="O39" s="619"/>
      <c r="P39" s="619"/>
      <c r="Q39" s="620"/>
      <c r="R39" s="621">
        <v>299200</v>
      </c>
      <c r="S39" s="622"/>
      <c r="T39" s="622"/>
      <c r="U39" s="622"/>
      <c r="V39" s="622"/>
      <c r="W39" s="622"/>
      <c r="X39" s="622"/>
      <c r="Y39" s="623"/>
      <c r="Z39" s="624">
        <v>2.2000000000000002</v>
      </c>
      <c r="AA39" s="624"/>
      <c r="AB39" s="624"/>
      <c r="AC39" s="624"/>
      <c r="AD39" s="625">
        <v>4793</v>
      </c>
      <c r="AE39" s="625"/>
      <c r="AF39" s="625"/>
      <c r="AG39" s="625"/>
      <c r="AH39" s="625"/>
      <c r="AI39" s="625"/>
      <c r="AJ39" s="625"/>
      <c r="AK39" s="625"/>
      <c r="AL39" s="626">
        <v>0.1</v>
      </c>
      <c r="AM39" s="627"/>
      <c r="AN39" s="627"/>
      <c r="AO39" s="628"/>
      <c r="AQ39" s="687" t="s">
        <v>337</v>
      </c>
      <c r="AR39" s="688"/>
      <c r="AS39" s="688"/>
      <c r="AT39" s="688"/>
      <c r="AU39" s="688"/>
      <c r="AV39" s="688"/>
      <c r="AW39" s="688"/>
      <c r="AX39" s="688"/>
      <c r="AY39" s="689"/>
      <c r="AZ39" s="621">
        <v>27101</v>
      </c>
      <c r="BA39" s="622"/>
      <c r="BB39" s="622"/>
      <c r="BC39" s="622"/>
      <c r="BD39" s="652"/>
      <c r="BE39" s="652"/>
      <c r="BF39" s="678"/>
      <c r="BG39" s="618" t="s">
        <v>338</v>
      </c>
      <c r="BH39" s="619"/>
      <c r="BI39" s="619"/>
      <c r="BJ39" s="619"/>
      <c r="BK39" s="619"/>
      <c r="BL39" s="619"/>
      <c r="BM39" s="619"/>
      <c r="BN39" s="619"/>
      <c r="BO39" s="619"/>
      <c r="BP39" s="619"/>
      <c r="BQ39" s="619"/>
      <c r="BR39" s="619"/>
      <c r="BS39" s="619"/>
      <c r="BT39" s="619"/>
      <c r="BU39" s="620"/>
      <c r="BV39" s="621">
        <v>6769</v>
      </c>
      <c r="BW39" s="622"/>
      <c r="BX39" s="622"/>
      <c r="BY39" s="622"/>
      <c r="BZ39" s="622"/>
      <c r="CA39" s="622"/>
      <c r="CB39" s="631"/>
      <c r="CD39" s="618" t="s">
        <v>339</v>
      </c>
      <c r="CE39" s="619"/>
      <c r="CF39" s="619"/>
      <c r="CG39" s="619"/>
      <c r="CH39" s="619"/>
      <c r="CI39" s="619"/>
      <c r="CJ39" s="619"/>
      <c r="CK39" s="619"/>
      <c r="CL39" s="619"/>
      <c r="CM39" s="619"/>
      <c r="CN39" s="619"/>
      <c r="CO39" s="619"/>
      <c r="CP39" s="619"/>
      <c r="CQ39" s="620"/>
      <c r="CR39" s="621">
        <v>856411</v>
      </c>
      <c r="CS39" s="652"/>
      <c r="CT39" s="652"/>
      <c r="CU39" s="652"/>
      <c r="CV39" s="652"/>
      <c r="CW39" s="652"/>
      <c r="CX39" s="652"/>
      <c r="CY39" s="653"/>
      <c r="CZ39" s="626">
        <v>6.5</v>
      </c>
      <c r="DA39" s="654"/>
      <c r="DB39" s="654"/>
      <c r="DC39" s="656"/>
      <c r="DD39" s="630">
        <v>820812</v>
      </c>
      <c r="DE39" s="652"/>
      <c r="DF39" s="652"/>
      <c r="DG39" s="652"/>
      <c r="DH39" s="652"/>
      <c r="DI39" s="652"/>
      <c r="DJ39" s="652"/>
      <c r="DK39" s="653"/>
      <c r="DL39" s="630" t="s">
        <v>129</v>
      </c>
      <c r="DM39" s="652"/>
      <c r="DN39" s="652"/>
      <c r="DO39" s="652"/>
      <c r="DP39" s="652"/>
      <c r="DQ39" s="652"/>
      <c r="DR39" s="652"/>
      <c r="DS39" s="652"/>
      <c r="DT39" s="652"/>
      <c r="DU39" s="652"/>
      <c r="DV39" s="653"/>
      <c r="DW39" s="626" t="s">
        <v>129</v>
      </c>
      <c r="DX39" s="654"/>
      <c r="DY39" s="654"/>
      <c r="DZ39" s="654"/>
      <c r="EA39" s="654"/>
      <c r="EB39" s="654"/>
      <c r="EC39" s="655"/>
    </row>
    <row r="40" spans="2:133" ht="11.25" customHeight="1" x14ac:dyDescent="0.2">
      <c r="B40" s="618" t="s">
        <v>340</v>
      </c>
      <c r="C40" s="619"/>
      <c r="D40" s="619"/>
      <c r="E40" s="619"/>
      <c r="F40" s="619"/>
      <c r="G40" s="619"/>
      <c r="H40" s="619"/>
      <c r="I40" s="619"/>
      <c r="J40" s="619"/>
      <c r="K40" s="619"/>
      <c r="L40" s="619"/>
      <c r="M40" s="619"/>
      <c r="N40" s="619"/>
      <c r="O40" s="619"/>
      <c r="P40" s="619"/>
      <c r="Q40" s="620"/>
      <c r="R40" s="621">
        <v>563400</v>
      </c>
      <c r="S40" s="622"/>
      <c r="T40" s="622"/>
      <c r="U40" s="622"/>
      <c r="V40" s="622"/>
      <c r="W40" s="622"/>
      <c r="X40" s="622"/>
      <c r="Y40" s="623"/>
      <c r="Z40" s="624">
        <v>4.0999999999999996</v>
      </c>
      <c r="AA40" s="624"/>
      <c r="AB40" s="624"/>
      <c r="AC40" s="624"/>
      <c r="AD40" s="625" t="s">
        <v>129</v>
      </c>
      <c r="AE40" s="625"/>
      <c r="AF40" s="625"/>
      <c r="AG40" s="625"/>
      <c r="AH40" s="625"/>
      <c r="AI40" s="625"/>
      <c r="AJ40" s="625"/>
      <c r="AK40" s="625"/>
      <c r="AL40" s="626" t="s">
        <v>129</v>
      </c>
      <c r="AM40" s="627"/>
      <c r="AN40" s="627"/>
      <c r="AO40" s="628"/>
      <c r="AQ40" s="687" t="s">
        <v>341</v>
      </c>
      <c r="AR40" s="688"/>
      <c r="AS40" s="688"/>
      <c r="AT40" s="688"/>
      <c r="AU40" s="688"/>
      <c r="AV40" s="688"/>
      <c r="AW40" s="688"/>
      <c r="AX40" s="688"/>
      <c r="AY40" s="689"/>
      <c r="AZ40" s="621" t="s">
        <v>129</v>
      </c>
      <c r="BA40" s="622"/>
      <c r="BB40" s="622"/>
      <c r="BC40" s="622"/>
      <c r="BD40" s="652"/>
      <c r="BE40" s="652"/>
      <c r="BF40" s="678"/>
      <c r="BG40" s="667" t="s">
        <v>342</v>
      </c>
      <c r="BH40" s="668"/>
      <c r="BI40" s="668"/>
      <c r="BJ40" s="668"/>
      <c r="BK40" s="668"/>
      <c r="BL40" s="360"/>
      <c r="BM40" s="619" t="s">
        <v>343</v>
      </c>
      <c r="BN40" s="619"/>
      <c r="BO40" s="619"/>
      <c r="BP40" s="619"/>
      <c r="BQ40" s="619"/>
      <c r="BR40" s="619"/>
      <c r="BS40" s="619"/>
      <c r="BT40" s="619"/>
      <c r="BU40" s="620"/>
      <c r="BV40" s="621">
        <v>93</v>
      </c>
      <c r="BW40" s="622"/>
      <c r="BX40" s="622"/>
      <c r="BY40" s="622"/>
      <c r="BZ40" s="622"/>
      <c r="CA40" s="622"/>
      <c r="CB40" s="631"/>
      <c r="CD40" s="618" t="s">
        <v>344</v>
      </c>
      <c r="CE40" s="619"/>
      <c r="CF40" s="619"/>
      <c r="CG40" s="619"/>
      <c r="CH40" s="619"/>
      <c r="CI40" s="619"/>
      <c r="CJ40" s="619"/>
      <c r="CK40" s="619"/>
      <c r="CL40" s="619"/>
      <c r="CM40" s="619"/>
      <c r="CN40" s="619"/>
      <c r="CO40" s="619"/>
      <c r="CP40" s="619"/>
      <c r="CQ40" s="620"/>
      <c r="CR40" s="621">
        <v>180000</v>
      </c>
      <c r="CS40" s="622"/>
      <c r="CT40" s="622"/>
      <c r="CU40" s="622"/>
      <c r="CV40" s="622"/>
      <c r="CW40" s="622"/>
      <c r="CX40" s="622"/>
      <c r="CY40" s="623"/>
      <c r="CZ40" s="626">
        <v>1.4</v>
      </c>
      <c r="DA40" s="654"/>
      <c r="DB40" s="654"/>
      <c r="DC40" s="656"/>
      <c r="DD40" s="630" t="s">
        <v>129</v>
      </c>
      <c r="DE40" s="622"/>
      <c r="DF40" s="622"/>
      <c r="DG40" s="622"/>
      <c r="DH40" s="622"/>
      <c r="DI40" s="622"/>
      <c r="DJ40" s="622"/>
      <c r="DK40" s="623"/>
      <c r="DL40" s="630" t="s">
        <v>129</v>
      </c>
      <c r="DM40" s="622"/>
      <c r="DN40" s="622"/>
      <c r="DO40" s="622"/>
      <c r="DP40" s="622"/>
      <c r="DQ40" s="622"/>
      <c r="DR40" s="622"/>
      <c r="DS40" s="622"/>
      <c r="DT40" s="622"/>
      <c r="DU40" s="622"/>
      <c r="DV40" s="623"/>
      <c r="DW40" s="626" t="s">
        <v>129</v>
      </c>
      <c r="DX40" s="654"/>
      <c r="DY40" s="654"/>
      <c r="DZ40" s="654"/>
      <c r="EA40" s="654"/>
      <c r="EB40" s="654"/>
      <c r="EC40" s="655"/>
    </row>
    <row r="41" spans="2:133" ht="11.25" customHeight="1" x14ac:dyDescent="0.2">
      <c r="B41" s="618" t="s">
        <v>345</v>
      </c>
      <c r="C41" s="619"/>
      <c r="D41" s="619"/>
      <c r="E41" s="619"/>
      <c r="F41" s="619"/>
      <c r="G41" s="619"/>
      <c r="H41" s="619"/>
      <c r="I41" s="619"/>
      <c r="J41" s="619"/>
      <c r="K41" s="619"/>
      <c r="L41" s="619"/>
      <c r="M41" s="619"/>
      <c r="N41" s="619"/>
      <c r="O41" s="619"/>
      <c r="P41" s="619"/>
      <c r="Q41" s="620"/>
      <c r="R41" s="621" t="s">
        <v>129</v>
      </c>
      <c r="S41" s="622"/>
      <c r="T41" s="622"/>
      <c r="U41" s="622"/>
      <c r="V41" s="622"/>
      <c r="W41" s="622"/>
      <c r="X41" s="622"/>
      <c r="Y41" s="623"/>
      <c r="Z41" s="624" t="s">
        <v>129</v>
      </c>
      <c r="AA41" s="624"/>
      <c r="AB41" s="624"/>
      <c r="AC41" s="624"/>
      <c r="AD41" s="625" t="s">
        <v>129</v>
      </c>
      <c r="AE41" s="625"/>
      <c r="AF41" s="625"/>
      <c r="AG41" s="625"/>
      <c r="AH41" s="625"/>
      <c r="AI41" s="625"/>
      <c r="AJ41" s="625"/>
      <c r="AK41" s="625"/>
      <c r="AL41" s="626" t="s">
        <v>129</v>
      </c>
      <c r="AM41" s="627"/>
      <c r="AN41" s="627"/>
      <c r="AO41" s="628"/>
      <c r="AQ41" s="687" t="s">
        <v>346</v>
      </c>
      <c r="AR41" s="688"/>
      <c r="AS41" s="688"/>
      <c r="AT41" s="688"/>
      <c r="AU41" s="688"/>
      <c r="AV41" s="688"/>
      <c r="AW41" s="688"/>
      <c r="AX41" s="688"/>
      <c r="AY41" s="689"/>
      <c r="AZ41" s="621">
        <v>239913</v>
      </c>
      <c r="BA41" s="622"/>
      <c r="BB41" s="622"/>
      <c r="BC41" s="622"/>
      <c r="BD41" s="652"/>
      <c r="BE41" s="652"/>
      <c r="BF41" s="678"/>
      <c r="BG41" s="667"/>
      <c r="BH41" s="668"/>
      <c r="BI41" s="668"/>
      <c r="BJ41" s="668"/>
      <c r="BK41" s="668"/>
      <c r="BL41" s="360"/>
      <c r="BM41" s="619" t="s">
        <v>347</v>
      </c>
      <c r="BN41" s="619"/>
      <c r="BO41" s="619"/>
      <c r="BP41" s="619"/>
      <c r="BQ41" s="619"/>
      <c r="BR41" s="619"/>
      <c r="BS41" s="619"/>
      <c r="BT41" s="619"/>
      <c r="BU41" s="620"/>
      <c r="BV41" s="621" t="s">
        <v>129</v>
      </c>
      <c r="BW41" s="622"/>
      <c r="BX41" s="622"/>
      <c r="BY41" s="622"/>
      <c r="BZ41" s="622"/>
      <c r="CA41" s="622"/>
      <c r="CB41" s="631"/>
      <c r="CD41" s="618" t="s">
        <v>348</v>
      </c>
      <c r="CE41" s="619"/>
      <c r="CF41" s="619"/>
      <c r="CG41" s="619"/>
      <c r="CH41" s="619"/>
      <c r="CI41" s="619"/>
      <c r="CJ41" s="619"/>
      <c r="CK41" s="619"/>
      <c r="CL41" s="619"/>
      <c r="CM41" s="619"/>
      <c r="CN41" s="619"/>
      <c r="CO41" s="619"/>
      <c r="CP41" s="619"/>
      <c r="CQ41" s="620"/>
      <c r="CR41" s="621" t="s">
        <v>129</v>
      </c>
      <c r="CS41" s="652"/>
      <c r="CT41" s="652"/>
      <c r="CU41" s="652"/>
      <c r="CV41" s="652"/>
      <c r="CW41" s="652"/>
      <c r="CX41" s="652"/>
      <c r="CY41" s="653"/>
      <c r="CZ41" s="626" t="s">
        <v>129</v>
      </c>
      <c r="DA41" s="654"/>
      <c r="DB41" s="654"/>
      <c r="DC41" s="656"/>
      <c r="DD41" s="630" t="s">
        <v>129</v>
      </c>
      <c r="DE41" s="652"/>
      <c r="DF41" s="652"/>
      <c r="DG41" s="652"/>
      <c r="DH41" s="652"/>
      <c r="DI41" s="652"/>
      <c r="DJ41" s="652"/>
      <c r="DK41" s="653"/>
      <c r="DL41" s="696"/>
      <c r="DM41" s="697"/>
      <c r="DN41" s="697"/>
      <c r="DO41" s="697"/>
      <c r="DP41" s="697"/>
      <c r="DQ41" s="697"/>
      <c r="DR41" s="697"/>
      <c r="DS41" s="697"/>
      <c r="DT41" s="697"/>
      <c r="DU41" s="697"/>
      <c r="DV41" s="698"/>
      <c r="DW41" s="690"/>
      <c r="DX41" s="691"/>
      <c r="DY41" s="691"/>
      <c r="DZ41" s="691"/>
      <c r="EA41" s="691"/>
      <c r="EB41" s="691"/>
      <c r="EC41" s="692"/>
    </row>
    <row r="42" spans="2:133" ht="11.25" customHeight="1" x14ac:dyDescent="0.2">
      <c r="B42" s="618" t="s">
        <v>349</v>
      </c>
      <c r="C42" s="619"/>
      <c r="D42" s="619"/>
      <c r="E42" s="619"/>
      <c r="F42" s="619"/>
      <c r="G42" s="619"/>
      <c r="H42" s="619"/>
      <c r="I42" s="619"/>
      <c r="J42" s="619"/>
      <c r="K42" s="619"/>
      <c r="L42" s="619"/>
      <c r="M42" s="619"/>
      <c r="N42" s="619"/>
      <c r="O42" s="619"/>
      <c r="P42" s="619"/>
      <c r="Q42" s="620"/>
      <c r="R42" s="621" t="s">
        <v>129</v>
      </c>
      <c r="S42" s="622"/>
      <c r="T42" s="622"/>
      <c r="U42" s="622"/>
      <c r="V42" s="622"/>
      <c r="W42" s="622"/>
      <c r="X42" s="622"/>
      <c r="Y42" s="623"/>
      <c r="Z42" s="624" t="s">
        <v>129</v>
      </c>
      <c r="AA42" s="624"/>
      <c r="AB42" s="624"/>
      <c r="AC42" s="624"/>
      <c r="AD42" s="625" t="s">
        <v>129</v>
      </c>
      <c r="AE42" s="625"/>
      <c r="AF42" s="625"/>
      <c r="AG42" s="625"/>
      <c r="AH42" s="625"/>
      <c r="AI42" s="625"/>
      <c r="AJ42" s="625"/>
      <c r="AK42" s="625"/>
      <c r="AL42" s="626" t="s">
        <v>129</v>
      </c>
      <c r="AM42" s="627"/>
      <c r="AN42" s="627"/>
      <c r="AO42" s="628"/>
      <c r="AQ42" s="693" t="s">
        <v>350</v>
      </c>
      <c r="AR42" s="694"/>
      <c r="AS42" s="694"/>
      <c r="AT42" s="694"/>
      <c r="AU42" s="694"/>
      <c r="AV42" s="694"/>
      <c r="AW42" s="694"/>
      <c r="AX42" s="694"/>
      <c r="AY42" s="695"/>
      <c r="AZ42" s="699">
        <v>821249</v>
      </c>
      <c r="BA42" s="700"/>
      <c r="BB42" s="700"/>
      <c r="BC42" s="700"/>
      <c r="BD42" s="680"/>
      <c r="BE42" s="680"/>
      <c r="BF42" s="682"/>
      <c r="BG42" s="669"/>
      <c r="BH42" s="670"/>
      <c r="BI42" s="670"/>
      <c r="BJ42" s="670"/>
      <c r="BK42" s="670"/>
      <c r="BL42" s="357"/>
      <c r="BM42" s="643" t="s">
        <v>351</v>
      </c>
      <c r="BN42" s="643"/>
      <c r="BO42" s="643"/>
      <c r="BP42" s="643"/>
      <c r="BQ42" s="643"/>
      <c r="BR42" s="643"/>
      <c r="BS42" s="643"/>
      <c r="BT42" s="643"/>
      <c r="BU42" s="644"/>
      <c r="BV42" s="699">
        <v>344</v>
      </c>
      <c r="BW42" s="700"/>
      <c r="BX42" s="700"/>
      <c r="BY42" s="700"/>
      <c r="BZ42" s="700"/>
      <c r="CA42" s="700"/>
      <c r="CB42" s="706"/>
      <c r="CD42" s="618" t="s">
        <v>352</v>
      </c>
      <c r="CE42" s="619"/>
      <c r="CF42" s="619"/>
      <c r="CG42" s="619"/>
      <c r="CH42" s="619"/>
      <c r="CI42" s="619"/>
      <c r="CJ42" s="619"/>
      <c r="CK42" s="619"/>
      <c r="CL42" s="619"/>
      <c r="CM42" s="619"/>
      <c r="CN42" s="619"/>
      <c r="CO42" s="619"/>
      <c r="CP42" s="619"/>
      <c r="CQ42" s="620"/>
      <c r="CR42" s="621">
        <v>883070</v>
      </c>
      <c r="CS42" s="652"/>
      <c r="CT42" s="652"/>
      <c r="CU42" s="652"/>
      <c r="CV42" s="652"/>
      <c r="CW42" s="652"/>
      <c r="CX42" s="652"/>
      <c r="CY42" s="653"/>
      <c r="CZ42" s="626">
        <v>6.7</v>
      </c>
      <c r="DA42" s="654"/>
      <c r="DB42" s="654"/>
      <c r="DC42" s="656"/>
      <c r="DD42" s="630">
        <v>382701</v>
      </c>
      <c r="DE42" s="652"/>
      <c r="DF42" s="652"/>
      <c r="DG42" s="652"/>
      <c r="DH42" s="652"/>
      <c r="DI42" s="652"/>
      <c r="DJ42" s="652"/>
      <c r="DK42" s="653"/>
      <c r="DL42" s="696"/>
      <c r="DM42" s="697"/>
      <c r="DN42" s="697"/>
      <c r="DO42" s="697"/>
      <c r="DP42" s="697"/>
      <c r="DQ42" s="697"/>
      <c r="DR42" s="697"/>
      <c r="DS42" s="697"/>
      <c r="DT42" s="697"/>
      <c r="DU42" s="697"/>
      <c r="DV42" s="698"/>
      <c r="DW42" s="690"/>
      <c r="DX42" s="691"/>
      <c r="DY42" s="691"/>
      <c r="DZ42" s="691"/>
      <c r="EA42" s="691"/>
      <c r="EB42" s="691"/>
      <c r="EC42" s="692"/>
    </row>
    <row r="43" spans="2:133" ht="11.25" customHeight="1" x14ac:dyDescent="0.2">
      <c r="B43" s="618" t="s">
        <v>353</v>
      </c>
      <c r="C43" s="619"/>
      <c r="D43" s="619"/>
      <c r="E43" s="619"/>
      <c r="F43" s="619"/>
      <c r="G43" s="619"/>
      <c r="H43" s="619"/>
      <c r="I43" s="619"/>
      <c r="J43" s="619"/>
      <c r="K43" s="619"/>
      <c r="L43" s="619"/>
      <c r="M43" s="619"/>
      <c r="N43" s="619"/>
      <c r="O43" s="619"/>
      <c r="P43" s="619"/>
      <c r="Q43" s="620"/>
      <c r="R43" s="621">
        <v>300000</v>
      </c>
      <c r="S43" s="622"/>
      <c r="T43" s="622"/>
      <c r="U43" s="622"/>
      <c r="V43" s="622"/>
      <c r="W43" s="622"/>
      <c r="X43" s="622"/>
      <c r="Y43" s="623"/>
      <c r="Z43" s="624">
        <v>2.2000000000000002</v>
      </c>
      <c r="AA43" s="624"/>
      <c r="AB43" s="624"/>
      <c r="AC43" s="624"/>
      <c r="AD43" s="625" t="s">
        <v>129</v>
      </c>
      <c r="AE43" s="625"/>
      <c r="AF43" s="625"/>
      <c r="AG43" s="625"/>
      <c r="AH43" s="625"/>
      <c r="AI43" s="625"/>
      <c r="AJ43" s="625"/>
      <c r="AK43" s="625"/>
      <c r="AL43" s="626" t="s">
        <v>129</v>
      </c>
      <c r="AM43" s="627"/>
      <c r="AN43" s="627"/>
      <c r="AO43" s="628"/>
      <c r="CD43" s="618" t="s">
        <v>354</v>
      </c>
      <c r="CE43" s="619"/>
      <c r="CF43" s="619"/>
      <c r="CG43" s="619"/>
      <c r="CH43" s="619"/>
      <c r="CI43" s="619"/>
      <c r="CJ43" s="619"/>
      <c r="CK43" s="619"/>
      <c r="CL43" s="619"/>
      <c r="CM43" s="619"/>
      <c r="CN43" s="619"/>
      <c r="CO43" s="619"/>
      <c r="CP43" s="619"/>
      <c r="CQ43" s="620"/>
      <c r="CR43" s="621">
        <v>47241</v>
      </c>
      <c r="CS43" s="652"/>
      <c r="CT43" s="652"/>
      <c r="CU43" s="652"/>
      <c r="CV43" s="652"/>
      <c r="CW43" s="652"/>
      <c r="CX43" s="652"/>
      <c r="CY43" s="653"/>
      <c r="CZ43" s="626">
        <v>0.4</v>
      </c>
      <c r="DA43" s="654"/>
      <c r="DB43" s="654"/>
      <c r="DC43" s="656"/>
      <c r="DD43" s="630">
        <v>47241</v>
      </c>
      <c r="DE43" s="652"/>
      <c r="DF43" s="652"/>
      <c r="DG43" s="652"/>
      <c r="DH43" s="652"/>
      <c r="DI43" s="652"/>
      <c r="DJ43" s="652"/>
      <c r="DK43" s="653"/>
      <c r="DL43" s="696"/>
      <c r="DM43" s="697"/>
      <c r="DN43" s="697"/>
      <c r="DO43" s="697"/>
      <c r="DP43" s="697"/>
      <c r="DQ43" s="697"/>
      <c r="DR43" s="697"/>
      <c r="DS43" s="697"/>
      <c r="DT43" s="697"/>
      <c r="DU43" s="697"/>
      <c r="DV43" s="698"/>
      <c r="DW43" s="690"/>
      <c r="DX43" s="691"/>
      <c r="DY43" s="691"/>
      <c r="DZ43" s="691"/>
      <c r="EA43" s="691"/>
      <c r="EB43" s="691"/>
      <c r="EC43" s="692"/>
    </row>
    <row r="44" spans="2:133" ht="11.25" customHeight="1" x14ac:dyDescent="0.2">
      <c r="B44" s="642" t="s">
        <v>355</v>
      </c>
      <c r="C44" s="643"/>
      <c r="D44" s="643"/>
      <c r="E44" s="643"/>
      <c r="F44" s="643"/>
      <c r="G44" s="643"/>
      <c r="H44" s="643"/>
      <c r="I44" s="643"/>
      <c r="J44" s="643"/>
      <c r="K44" s="643"/>
      <c r="L44" s="643"/>
      <c r="M44" s="643"/>
      <c r="N44" s="643"/>
      <c r="O44" s="643"/>
      <c r="P44" s="643"/>
      <c r="Q44" s="644"/>
      <c r="R44" s="699">
        <v>13662277</v>
      </c>
      <c r="S44" s="700"/>
      <c r="T44" s="700"/>
      <c r="U44" s="700"/>
      <c r="V44" s="700"/>
      <c r="W44" s="700"/>
      <c r="X44" s="700"/>
      <c r="Y44" s="701"/>
      <c r="Z44" s="702">
        <v>100</v>
      </c>
      <c r="AA44" s="702"/>
      <c r="AB44" s="702"/>
      <c r="AC44" s="702"/>
      <c r="AD44" s="703">
        <v>8494426</v>
      </c>
      <c r="AE44" s="703"/>
      <c r="AF44" s="703"/>
      <c r="AG44" s="703"/>
      <c r="AH44" s="703"/>
      <c r="AI44" s="703"/>
      <c r="AJ44" s="703"/>
      <c r="AK44" s="703"/>
      <c r="AL44" s="704">
        <v>100</v>
      </c>
      <c r="AM44" s="681"/>
      <c r="AN44" s="681"/>
      <c r="AO44" s="705"/>
      <c r="CD44" s="659" t="s">
        <v>302</v>
      </c>
      <c r="CE44" s="660"/>
      <c r="CF44" s="618" t="s">
        <v>356</v>
      </c>
      <c r="CG44" s="619"/>
      <c r="CH44" s="619"/>
      <c r="CI44" s="619"/>
      <c r="CJ44" s="619"/>
      <c r="CK44" s="619"/>
      <c r="CL44" s="619"/>
      <c r="CM44" s="619"/>
      <c r="CN44" s="619"/>
      <c r="CO44" s="619"/>
      <c r="CP44" s="619"/>
      <c r="CQ44" s="620"/>
      <c r="CR44" s="621">
        <v>820266</v>
      </c>
      <c r="CS44" s="622"/>
      <c r="CT44" s="622"/>
      <c r="CU44" s="622"/>
      <c r="CV44" s="622"/>
      <c r="CW44" s="622"/>
      <c r="CX44" s="622"/>
      <c r="CY44" s="623"/>
      <c r="CZ44" s="626">
        <v>6.3</v>
      </c>
      <c r="DA44" s="627"/>
      <c r="DB44" s="627"/>
      <c r="DC44" s="633"/>
      <c r="DD44" s="630">
        <v>363310</v>
      </c>
      <c r="DE44" s="622"/>
      <c r="DF44" s="622"/>
      <c r="DG44" s="622"/>
      <c r="DH44" s="622"/>
      <c r="DI44" s="622"/>
      <c r="DJ44" s="622"/>
      <c r="DK44" s="623"/>
      <c r="DL44" s="696"/>
      <c r="DM44" s="697"/>
      <c r="DN44" s="697"/>
      <c r="DO44" s="697"/>
      <c r="DP44" s="697"/>
      <c r="DQ44" s="697"/>
      <c r="DR44" s="697"/>
      <c r="DS44" s="697"/>
      <c r="DT44" s="697"/>
      <c r="DU44" s="697"/>
      <c r="DV44" s="698"/>
      <c r="DW44" s="690"/>
      <c r="DX44" s="691"/>
      <c r="DY44" s="691"/>
      <c r="DZ44" s="691"/>
      <c r="EA44" s="691"/>
      <c r="EB44" s="691"/>
      <c r="EC44" s="692"/>
    </row>
    <row r="45" spans="2:133" ht="11.25" customHeight="1" x14ac:dyDescent="0.2">
      <c r="CD45" s="661"/>
      <c r="CE45" s="662"/>
      <c r="CF45" s="618" t="s">
        <v>357</v>
      </c>
      <c r="CG45" s="619"/>
      <c r="CH45" s="619"/>
      <c r="CI45" s="619"/>
      <c r="CJ45" s="619"/>
      <c r="CK45" s="619"/>
      <c r="CL45" s="619"/>
      <c r="CM45" s="619"/>
      <c r="CN45" s="619"/>
      <c r="CO45" s="619"/>
      <c r="CP45" s="619"/>
      <c r="CQ45" s="620"/>
      <c r="CR45" s="621">
        <v>264305</v>
      </c>
      <c r="CS45" s="652"/>
      <c r="CT45" s="652"/>
      <c r="CU45" s="652"/>
      <c r="CV45" s="652"/>
      <c r="CW45" s="652"/>
      <c r="CX45" s="652"/>
      <c r="CY45" s="653"/>
      <c r="CZ45" s="626">
        <v>2</v>
      </c>
      <c r="DA45" s="654"/>
      <c r="DB45" s="654"/>
      <c r="DC45" s="656"/>
      <c r="DD45" s="630">
        <v>55629</v>
      </c>
      <c r="DE45" s="652"/>
      <c r="DF45" s="652"/>
      <c r="DG45" s="652"/>
      <c r="DH45" s="652"/>
      <c r="DI45" s="652"/>
      <c r="DJ45" s="652"/>
      <c r="DK45" s="653"/>
      <c r="DL45" s="696"/>
      <c r="DM45" s="697"/>
      <c r="DN45" s="697"/>
      <c r="DO45" s="697"/>
      <c r="DP45" s="697"/>
      <c r="DQ45" s="697"/>
      <c r="DR45" s="697"/>
      <c r="DS45" s="697"/>
      <c r="DT45" s="697"/>
      <c r="DU45" s="697"/>
      <c r="DV45" s="698"/>
      <c r="DW45" s="690"/>
      <c r="DX45" s="691"/>
      <c r="DY45" s="691"/>
      <c r="DZ45" s="691"/>
      <c r="EA45" s="691"/>
      <c r="EB45" s="691"/>
      <c r="EC45" s="692"/>
    </row>
    <row r="46" spans="2:133" ht="11.25" customHeight="1" x14ac:dyDescent="0.2">
      <c r="B46" s="211" t="s">
        <v>358</v>
      </c>
      <c r="CD46" s="661"/>
      <c r="CE46" s="662"/>
      <c r="CF46" s="618" t="s">
        <v>359</v>
      </c>
      <c r="CG46" s="619"/>
      <c r="CH46" s="619"/>
      <c r="CI46" s="619"/>
      <c r="CJ46" s="619"/>
      <c r="CK46" s="619"/>
      <c r="CL46" s="619"/>
      <c r="CM46" s="619"/>
      <c r="CN46" s="619"/>
      <c r="CO46" s="619"/>
      <c r="CP46" s="619"/>
      <c r="CQ46" s="620"/>
      <c r="CR46" s="621">
        <v>535190</v>
      </c>
      <c r="CS46" s="622"/>
      <c r="CT46" s="622"/>
      <c r="CU46" s="622"/>
      <c r="CV46" s="622"/>
      <c r="CW46" s="622"/>
      <c r="CX46" s="622"/>
      <c r="CY46" s="623"/>
      <c r="CZ46" s="626">
        <v>4.0999999999999996</v>
      </c>
      <c r="DA46" s="627"/>
      <c r="DB46" s="627"/>
      <c r="DC46" s="633"/>
      <c r="DD46" s="630">
        <v>294560</v>
      </c>
      <c r="DE46" s="622"/>
      <c r="DF46" s="622"/>
      <c r="DG46" s="622"/>
      <c r="DH46" s="622"/>
      <c r="DI46" s="622"/>
      <c r="DJ46" s="622"/>
      <c r="DK46" s="623"/>
      <c r="DL46" s="696"/>
      <c r="DM46" s="697"/>
      <c r="DN46" s="697"/>
      <c r="DO46" s="697"/>
      <c r="DP46" s="697"/>
      <c r="DQ46" s="697"/>
      <c r="DR46" s="697"/>
      <c r="DS46" s="697"/>
      <c r="DT46" s="697"/>
      <c r="DU46" s="697"/>
      <c r="DV46" s="698"/>
      <c r="DW46" s="690"/>
      <c r="DX46" s="691"/>
      <c r="DY46" s="691"/>
      <c r="DZ46" s="691"/>
      <c r="EA46" s="691"/>
      <c r="EB46" s="691"/>
      <c r="EC46" s="692"/>
    </row>
    <row r="47" spans="2:133" ht="11.25" customHeight="1" x14ac:dyDescent="0.2">
      <c r="B47" s="717" t="s">
        <v>360</v>
      </c>
      <c r="C47" s="717"/>
      <c r="D47" s="717"/>
      <c r="E47" s="717"/>
      <c r="F47" s="717"/>
      <c r="G47" s="717"/>
      <c r="H47" s="717"/>
      <c r="I47" s="717"/>
      <c r="J47" s="717"/>
      <c r="K47" s="717"/>
      <c r="L47" s="717"/>
      <c r="M47" s="717"/>
      <c r="N47" s="717"/>
      <c r="O47" s="717"/>
      <c r="P47" s="717"/>
      <c r="Q47" s="717"/>
      <c r="R47" s="717"/>
      <c r="S47" s="717"/>
      <c r="T47" s="717"/>
      <c r="U47" s="717"/>
      <c r="V47" s="717"/>
      <c r="W47" s="717"/>
      <c r="X47" s="717"/>
      <c r="Y47" s="717"/>
      <c r="Z47" s="717"/>
      <c r="AA47" s="717"/>
      <c r="AB47" s="717"/>
      <c r="AC47" s="717"/>
      <c r="AD47" s="717"/>
      <c r="AE47" s="717"/>
      <c r="AF47" s="717"/>
      <c r="AG47" s="717"/>
      <c r="AH47" s="717"/>
      <c r="AI47" s="717"/>
      <c r="AJ47" s="717"/>
      <c r="AK47" s="717"/>
      <c r="AL47" s="717"/>
      <c r="AM47" s="717"/>
      <c r="AN47" s="717"/>
      <c r="AO47" s="717"/>
      <c r="AP47" s="717"/>
      <c r="AQ47" s="717"/>
      <c r="AR47" s="717"/>
      <c r="AS47" s="717"/>
      <c r="AT47" s="717"/>
      <c r="AU47" s="717"/>
      <c r="AV47" s="717"/>
      <c r="AW47" s="717"/>
      <c r="AX47" s="717"/>
      <c r="AY47" s="717"/>
      <c r="AZ47" s="717"/>
      <c r="BA47" s="717"/>
      <c r="BB47" s="717"/>
      <c r="BC47" s="717"/>
      <c r="BD47" s="717"/>
      <c r="BE47" s="717"/>
      <c r="BF47" s="717"/>
      <c r="BG47" s="717"/>
      <c r="BH47" s="717"/>
      <c r="BI47" s="717"/>
      <c r="BJ47" s="717"/>
      <c r="BK47" s="717"/>
      <c r="BL47" s="717"/>
      <c r="BM47" s="717"/>
      <c r="BN47" s="717"/>
      <c r="BO47" s="717"/>
      <c r="BP47" s="717"/>
      <c r="BQ47" s="717"/>
      <c r="BR47" s="717"/>
      <c r="BS47" s="717"/>
      <c r="BT47" s="717"/>
      <c r="BU47" s="717"/>
      <c r="BV47" s="717"/>
      <c r="BW47" s="717"/>
      <c r="BX47" s="717"/>
      <c r="BY47" s="717"/>
      <c r="BZ47" s="717"/>
      <c r="CA47" s="717"/>
      <c r="CB47" s="717"/>
      <c r="CD47" s="661"/>
      <c r="CE47" s="662"/>
      <c r="CF47" s="618" t="s">
        <v>361</v>
      </c>
      <c r="CG47" s="619"/>
      <c r="CH47" s="619"/>
      <c r="CI47" s="619"/>
      <c r="CJ47" s="619"/>
      <c r="CK47" s="619"/>
      <c r="CL47" s="619"/>
      <c r="CM47" s="619"/>
      <c r="CN47" s="619"/>
      <c r="CO47" s="619"/>
      <c r="CP47" s="619"/>
      <c r="CQ47" s="620"/>
      <c r="CR47" s="621">
        <v>62804</v>
      </c>
      <c r="CS47" s="652"/>
      <c r="CT47" s="652"/>
      <c r="CU47" s="652"/>
      <c r="CV47" s="652"/>
      <c r="CW47" s="652"/>
      <c r="CX47" s="652"/>
      <c r="CY47" s="653"/>
      <c r="CZ47" s="626">
        <v>0.5</v>
      </c>
      <c r="DA47" s="654"/>
      <c r="DB47" s="654"/>
      <c r="DC47" s="656"/>
      <c r="DD47" s="630">
        <v>19391</v>
      </c>
      <c r="DE47" s="652"/>
      <c r="DF47" s="652"/>
      <c r="DG47" s="652"/>
      <c r="DH47" s="652"/>
      <c r="DI47" s="652"/>
      <c r="DJ47" s="652"/>
      <c r="DK47" s="653"/>
      <c r="DL47" s="696"/>
      <c r="DM47" s="697"/>
      <c r="DN47" s="697"/>
      <c r="DO47" s="697"/>
      <c r="DP47" s="697"/>
      <c r="DQ47" s="697"/>
      <c r="DR47" s="697"/>
      <c r="DS47" s="697"/>
      <c r="DT47" s="697"/>
      <c r="DU47" s="697"/>
      <c r="DV47" s="698"/>
      <c r="DW47" s="690"/>
      <c r="DX47" s="691"/>
      <c r="DY47" s="691"/>
      <c r="DZ47" s="691"/>
      <c r="EA47" s="691"/>
      <c r="EB47" s="691"/>
      <c r="EC47" s="692"/>
    </row>
    <row r="48" spans="2:133" ht="10.8" x14ac:dyDescent="0.2">
      <c r="B48" s="717" t="s">
        <v>362</v>
      </c>
      <c r="C48" s="717"/>
      <c r="D48" s="717"/>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c r="AC48" s="717"/>
      <c r="AD48" s="717"/>
      <c r="AE48" s="717"/>
      <c r="AF48" s="717"/>
      <c r="AG48" s="717"/>
      <c r="AH48" s="717"/>
      <c r="AI48" s="717"/>
      <c r="AJ48" s="717"/>
      <c r="AK48" s="717"/>
      <c r="AL48" s="717"/>
      <c r="AM48" s="717"/>
      <c r="AN48" s="717"/>
      <c r="AO48" s="717"/>
      <c r="AP48" s="717"/>
      <c r="AQ48" s="717"/>
      <c r="AR48" s="717"/>
      <c r="AS48" s="717"/>
      <c r="AT48" s="717"/>
      <c r="AU48" s="717"/>
      <c r="AV48" s="717"/>
      <c r="AW48" s="717"/>
      <c r="AX48" s="717"/>
      <c r="AY48" s="717"/>
      <c r="AZ48" s="717"/>
      <c r="BA48" s="717"/>
      <c r="BB48" s="717"/>
      <c r="BC48" s="717"/>
      <c r="BD48" s="717"/>
      <c r="BE48" s="717"/>
      <c r="BF48" s="717"/>
      <c r="BG48" s="717"/>
      <c r="BH48" s="717"/>
      <c r="BI48" s="717"/>
      <c r="BJ48" s="717"/>
      <c r="BK48" s="717"/>
      <c r="BL48" s="717"/>
      <c r="BM48" s="717"/>
      <c r="BN48" s="717"/>
      <c r="BO48" s="717"/>
      <c r="BP48" s="717"/>
      <c r="BQ48" s="717"/>
      <c r="BR48" s="717"/>
      <c r="BS48" s="717"/>
      <c r="BT48" s="717"/>
      <c r="BU48" s="717"/>
      <c r="BV48" s="717"/>
      <c r="BW48" s="717"/>
      <c r="BX48" s="717"/>
      <c r="BY48" s="717"/>
      <c r="BZ48" s="717"/>
      <c r="CA48" s="717"/>
      <c r="CB48" s="717"/>
      <c r="CD48" s="663"/>
      <c r="CE48" s="664"/>
      <c r="CF48" s="618" t="s">
        <v>363</v>
      </c>
      <c r="CG48" s="619"/>
      <c r="CH48" s="619"/>
      <c r="CI48" s="619"/>
      <c r="CJ48" s="619"/>
      <c r="CK48" s="619"/>
      <c r="CL48" s="619"/>
      <c r="CM48" s="619"/>
      <c r="CN48" s="619"/>
      <c r="CO48" s="619"/>
      <c r="CP48" s="619"/>
      <c r="CQ48" s="620"/>
      <c r="CR48" s="621" t="s">
        <v>129</v>
      </c>
      <c r="CS48" s="622"/>
      <c r="CT48" s="622"/>
      <c r="CU48" s="622"/>
      <c r="CV48" s="622"/>
      <c r="CW48" s="622"/>
      <c r="CX48" s="622"/>
      <c r="CY48" s="623"/>
      <c r="CZ48" s="626" t="s">
        <v>129</v>
      </c>
      <c r="DA48" s="627"/>
      <c r="DB48" s="627"/>
      <c r="DC48" s="633"/>
      <c r="DD48" s="630" t="s">
        <v>129</v>
      </c>
      <c r="DE48" s="622"/>
      <c r="DF48" s="622"/>
      <c r="DG48" s="622"/>
      <c r="DH48" s="622"/>
      <c r="DI48" s="622"/>
      <c r="DJ48" s="622"/>
      <c r="DK48" s="623"/>
      <c r="DL48" s="696"/>
      <c r="DM48" s="697"/>
      <c r="DN48" s="697"/>
      <c r="DO48" s="697"/>
      <c r="DP48" s="697"/>
      <c r="DQ48" s="697"/>
      <c r="DR48" s="697"/>
      <c r="DS48" s="697"/>
      <c r="DT48" s="697"/>
      <c r="DU48" s="697"/>
      <c r="DV48" s="698"/>
      <c r="DW48" s="690"/>
      <c r="DX48" s="691"/>
      <c r="DY48" s="691"/>
      <c r="DZ48" s="691"/>
      <c r="EA48" s="691"/>
      <c r="EB48" s="691"/>
      <c r="EC48" s="692"/>
    </row>
    <row r="49" spans="2:133" ht="11.25" customHeight="1" x14ac:dyDescent="0.2">
      <c r="B49" s="361"/>
      <c r="CD49" s="642" t="s">
        <v>364</v>
      </c>
      <c r="CE49" s="643"/>
      <c r="CF49" s="643"/>
      <c r="CG49" s="643"/>
      <c r="CH49" s="643"/>
      <c r="CI49" s="643"/>
      <c r="CJ49" s="643"/>
      <c r="CK49" s="643"/>
      <c r="CL49" s="643"/>
      <c r="CM49" s="643"/>
      <c r="CN49" s="643"/>
      <c r="CO49" s="643"/>
      <c r="CP49" s="643"/>
      <c r="CQ49" s="644"/>
      <c r="CR49" s="699">
        <v>13098408</v>
      </c>
      <c r="CS49" s="680"/>
      <c r="CT49" s="680"/>
      <c r="CU49" s="680"/>
      <c r="CV49" s="680"/>
      <c r="CW49" s="680"/>
      <c r="CX49" s="680"/>
      <c r="CY49" s="707"/>
      <c r="CZ49" s="704">
        <v>100</v>
      </c>
      <c r="DA49" s="708"/>
      <c r="DB49" s="708"/>
      <c r="DC49" s="709"/>
      <c r="DD49" s="710">
        <v>9521040</v>
      </c>
      <c r="DE49" s="680"/>
      <c r="DF49" s="680"/>
      <c r="DG49" s="680"/>
      <c r="DH49" s="680"/>
      <c r="DI49" s="680"/>
      <c r="DJ49" s="680"/>
      <c r="DK49" s="707"/>
      <c r="DL49" s="711"/>
      <c r="DM49" s="712"/>
      <c r="DN49" s="712"/>
      <c r="DO49" s="712"/>
      <c r="DP49" s="712"/>
      <c r="DQ49" s="712"/>
      <c r="DR49" s="712"/>
      <c r="DS49" s="712"/>
      <c r="DT49" s="712"/>
      <c r="DU49" s="712"/>
      <c r="DV49" s="713"/>
      <c r="DW49" s="714"/>
      <c r="DX49" s="715"/>
      <c r="DY49" s="715"/>
      <c r="DZ49" s="715"/>
      <c r="EA49" s="715"/>
      <c r="EB49" s="715"/>
      <c r="EC49" s="716"/>
    </row>
    <row r="50" spans="2:133" ht="10.8" hidden="1" x14ac:dyDescent="0.2">
      <c r="B50" s="361"/>
    </row>
  </sheetData>
  <sheetProtection algorithmName="SHA-512" hashValue="JX0BLnKiruOCV1WjuJTylwdDdtYMbbiXxQ8f5Mf6HTCzxdORLhr7nWgbQJiAxdkrasAGdxRyUQx01SldKkzzRA==" saltValue="tY1oBOc9V3meAKEf4ZRBX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3" zoomScale="70" zoomScaleNormal="25" zoomScaleSheetLayoutView="70" workbookViewId="0">
      <selection activeCell="B23" sqref="B23:P23"/>
    </sheetView>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087" t="s">
        <v>365</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88" t="s">
        <v>366</v>
      </c>
      <c r="DK2" s="1089"/>
      <c r="DL2" s="1089"/>
      <c r="DM2" s="1089"/>
      <c r="DN2" s="1089"/>
      <c r="DO2" s="1090"/>
      <c r="DP2" s="219"/>
      <c r="DQ2" s="1088" t="s">
        <v>367</v>
      </c>
      <c r="DR2" s="1089"/>
      <c r="DS2" s="1089"/>
      <c r="DT2" s="1089"/>
      <c r="DU2" s="1089"/>
      <c r="DV2" s="1089"/>
      <c r="DW2" s="1089"/>
      <c r="DX2" s="1089"/>
      <c r="DY2" s="1089"/>
      <c r="DZ2" s="1090"/>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56" t="s">
        <v>368</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23"/>
      <c r="BA4" s="223"/>
      <c r="BB4" s="223"/>
      <c r="BC4" s="223"/>
      <c r="BD4" s="223"/>
      <c r="BE4" s="224"/>
      <c r="BF4" s="224"/>
      <c r="BG4" s="224"/>
      <c r="BH4" s="224"/>
      <c r="BI4" s="224"/>
      <c r="BJ4" s="224"/>
      <c r="BK4" s="224"/>
      <c r="BL4" s="224"/>
      <c r="BM4" s="224"/>
      <c r="BN4" s="224"/>
      <c r="BO4" s="224"/>
      <c r="BP4" s="224"/>
      <c r="BQ4" s="727" t="s">
        <v>369</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5"/>
    </row>
    <row r="5" spans="1:131" s="226" customFormat="1" ht="26.25" customHeight="1" x14ac:dyDescent="0.2">
      <c r="A5" s="992" t="s">
        <v>370</v>
      </c>
      <c r="B5" s="993"/>
      <c r="C5" s="993"/>
      <c r="D5" s="993"/>
      <c r="E5" s="993"/>
      <c r="F5" s="993"/>
      <c r="G5" s="993"/>
      <c r="H5" s="993"/>
      <c r="I5" s="993"/>
      <c r="J5" s="993"/>
      <c r="K5" s="993"/>
      <c r="L5" s="993"/>
      <c r="M5" s="993"/>
      <c r="N5" s="993"/>
      <c r="O5" s="993"/>
      <c r="P5" s="994"/>
      <c r="Q5" s="998" t="s">
        <v>371</v>
      </c>
      <c r="R5" s="999"/>
      <c r="S5" s="999"/>
      <c r="T5" s="999"/>
      <c r="U5" s="1000"/>
      <c r="V5" s="998" t="s">
        <v>372</v>
      </c>
      <c r="W5" s="999"/>
      <c r="X5" s="999"/>
      <c r="Y5" s="999"/>
      <c r="Z5" s="1000"/>
      <c r="AA5" s="998" t="s">
        <v>373</v>
      </c>
      <c r="AB5" s="999"/>
      <c r="AC5" s="999"/>
      <c r="AD5" s="999"/>
      <c r="AE5" s="999"/>
      <c r="AF5" s="1091" t="s">
        <v>374</v>
      </c>
      <c r="AG5" s="999"/>
      <c r="AH5" s="999"/>
      <c r="AI5" s="999"/>
      <c r="AJ5" s="1012"/>
      <c r="AK5" s="999" t="s">
        <v>375</v>
      </c>
      <c r="AL5" s="999"/>
      <c r="AM5" s="999"/>
      <c r="AN5" s="999"/>
      <c r="AO5" s="1000"/>
      <c r="AP5" s="998" t="s">
        <v>376</v>
      </c>
      <c r="AQ5" s="999"/>
      <c r="AR5" s="999"/>
      <c r="AS5" s="999"/>
      <c r="AT5" s="1000"/>
      <c r="AU5" s="998" t="s">
        <v>377</v>
      </c>
      <c r="AV5" s="999"/>
      <c r="AW5" s="999"/>
      <c r="AX5" s="999"/>
      <c r="AY5" s="1012"/>
      <c r="AZ5" s="223"/>
      <c r="BA5" s="223"/>
      <c r="BB5" s="223"/>
      <c r="BC5" s="223"/>
      <c r="BD5" s="223"/>
      <c r="BE5" s="224"/>
      <c r="BF5" s="224"/>
      <c r="BG5" s="224"/>
      <c r="BH5" s="224"/>
      <c r="BI5" s="224"/>
      <c r="BJ5" s="224"/>
      <c r="BK5" s="224"/>
      <c r="BL5" s="224"/>
      <c r="BM5" s="224"/>
      <c r="BN5" s="224"/>
      <c r="BO5" s="224"/>
      <c r="BP5" s="224"/>
      <c r="BQ5" s="992" t="s">
        <v>378</v>
      </c>
      <c r="BR5" s="993"/>
      <c r="BS5" s="993"/>
      <c r="BT5" s="993"/>
      <c r="BU5" s="993"/>
      <c r="BV5" s="993"/>
      <c r="BW5" s="993"/>
      <c r="BX5" s="993"/>
      <c r="BY5" s="993"/>
      <c r="BZ5" s="993"/>
      <c r="CA5" s="993"/>
      <c r="CB5" s="993"/>
      <c r="CC5" s="993"/>
      <c r="CD5" s="993"/>
      <c r="CE5" s="993"/>
      <c r="CF5" s="993"/>
      <c r="CG5" s="994"/>
      <c r="CH5" s="998" t="s">
        <v>379</v>
      </c>
      <c r="CI5" s="999"/>
      <c r="CJ5" s="999"/>
      <c r="CK5" s="999"/>
      <c r="CL5" s="1000"/>
      <c r="CM5" s="998" t="s">
        <v>380</v>
      </c>
      <c r="CN5" s="999"/>
      <c r="CO5" s="999"/>
      <c r="CP5" s="999"/>
      <c r="CQ5" s="1000"/>
      <c r="CR5" s="998" t="s">
        <v>381</v>
      </c>
      <c r="CS5" s="999"/>
      <c r="CT5" s="999"/>
      <c r="CU5" s="999"/>
      <c r="CV5" s="1000"/>
      <c r="CW5" s="998" t="s">
        <v>382</v>
      </c>
      <c r="CX5" s="999"/>
      <c r="CY5" s="999"/>
      <c r="CZ5" s="999"/>
      <c r="DA5" s="1000"/>
      <c r="DB5" s="998" t="s">
        <v>383</v>
      </c>
      <c r="DC5" s="999"/>
      <c r="DD5" s="999"/>
      <c r="DE5" s="999"/>
      <c r="DF5" s="1000"/>
      <c r="DG5" s="1081" t="s">
        <v>384</v>
      </c>
      <c r="DH5" s="1082"/>
      <c r="DI5" s="1082"/>
      <c r="DJ5" s="1082"/>
      <c r="DK5" s="1083"/>
      <c r="DL5" s="1081" t="s">
        <v>385</v>
      </c>
      <c r="DM5" s="1082"/>
      <c r="DN5" s="1082"/>
      <c r="DO5" s="1082"/>
      <c r="DP5" s="1083"/>
      <c r="DQ5" s="998" t="s">
        <v>386</v>
      </c>
      <c r="DR5" s="999"/>
      <c r="DS5" s="999"/>
      <c r="DT5" s="999"/>
      <c r="DU5" s="1000"/>
      <c r="DV5" s="998" t="s">
        <v>377</v>
      </c>
      <c r="DW5" s="999"/>
      <c r="DX5" s="999"/>
      <c r="DY5" s="999"/>
      <c r="DZ5" s="1012"/>
      <c r="EA5" s="225"/>
    </row>
    <row r="6" spans="1:131" s="226" customFormat="1" ht="26.25" customHeight="1" thickBot="1" x14ac:dyDescent="0.25">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092"/>
      <c r="AG6" s="1002"/>
      <c r="AH6" s="1002"/>
      <c r="AI6" s="1002"/>
      <c r="AJ6" s="1013"/>
      <c r="AK6" s="1002"/>
      <c r="AL6" s="1002"/>
      <c r="AM6" s="1002"/>
      <c r="AN6" s="1002"/>
      <c r="AO6" s="1003"/>
      <c r="AP6" s="1001"/>
      <c r="AQ6" s="1002"/>
      <c r="AR6" s="1002"/>
      <c r="AS6" s="1002"/>
      <c r="AT6" s="1003"/>
      <c r="AU6" s="1001"/>
      <c r="AV6" s="1002"/>
      <c r="AW6" s="1002"/>
      <c r="AX6" s="1002"/>
      <c r="AY6" s="1013"/>
      <c r="AZ6" s="223"/>
      <c r="BA6" s="223"/>
      <c r="BB6" s="223"/>
      <c r="BC6" s="223"/>
      <c r="BD6" s="223"/>
      <c r="BE6" s="224"/>
      <c r="BF6" s="224"/>
      <c r="BG6" s="224"/>
      <c r="BH6" s="224"/>
      <c r="BI6" s="224"/>
      <c r="BJ6" s="224"/>
      <c r="BK6" s="224"/>
      <c r="BL6" s="224"/>
      <c r="BM6" s="224"/>
      <c r="BN6" s="224"/>
      <c r="BO6" s="224"/>
      <c r="BP6" s="22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84"/>
      <c r="DH6" s="1085"/>
      <c r="DI6" s="1085"/>
      <c r="DJ6" s="1085"/>
      <c r="DK6" s="1086"/>
      <c r="DL6" s="1084"/>
      <c r="DM6" s="1085"/>
      <c r="DN6" s="1085"/>
      <c r="DO6" s="1085"/>
      <c r="DP6" s="1086"/>
      <c r="DQ6" s="1001"/>
      <c r="DR6" s="1002"/>
      <c r="DS6" s="1002"/>
      <c r="DT6" s="1002"/>
      <c r="DU6" s="1003"/>
      <c r="DV6" s="1001"/>
      <c r="DW6" s="1002"/>
      <c r="DX6" s="1002"/>
      <c r="DY6" s="1002"/>
      <c r="DZ6" s="1013"/>
      <c r="EA6" s="225"/>
    </row>
    <row r="7" spans="1:131" s="226" customFormat="1" ht="26.25" customHeight="1" thickTop="1" x14ac:dyDescent="0.2">
      <c r="A7" s="227">
        <v>1</v>
      </c>
      <c r="B7" s="1044" t="s">
        <v>387</v>
      </c>
      <c r="C7" s="1045"/>
      <c r="D7" s="1045"/>
      <c r="E7" s="1045"/>
      <c r="F7" s="1045"/>
      <c r="G7" s="1045"/>
      <c r="H7" s="1045"/>
      <c r="I7" s="1045"/>
      <c r="J7" s="1045"/>
      <c r="K7" s="1045"/>
      <c r="L7" s="1045"/>
      <c r="M7" s="1045"/>
      <c r="N7" s="1045"/>
      <c r="O7" s="1045"/>
      <c r="P7" s="1046"/>
      <c r="Q7" s="1099">
        <v>13619</v>
      </c>
      <c r="R7" s="1100"/>
      <c r="S7" s="1100"/>
      <c r="T7" s="1100"/>
      <c r="U7" s="1100"/>
      <c r="V7" s="1100">
        <v>13064</v>
      </c>
      <c r="W7" s="1100"/>
      <c r="X7" s="1100"/>
      <c r="Y7" s="1100"/>
      <c r="Z7" s="1100"/>
      <c r="AA7" s="1100">
        <v>555</v>
      </c>
      <c r="AB7" s="1100"/>
      <c r="AC7" s="1100"/>
      <c r="AD7" s="1100"/>
      <c r="AE7" s="1101"/>
      <c r="AF7" s="1102">
        <v>507</v>
      </c>
      <c r="AG7" s="1103"/>
      <c r="AH7" s="1103"/>
      <c r="AI7" s="1103"/>
      <c r="AJ7" s="1104"/>
      <c r="AK7" s="1105">
        <v>32</v>
      </c>
      <c r="AL7" s="1106"/>
      <c r="AM7" s="1106"/>
      <c r="AN7" s="1106"/>
      <c r="AO7" s="1106"/>
      <c r="AP7" s="1106">
        <v>9814</v>
      </c>
      <c r="AQ7" s="1106"/>
      <c r="AR7" s="1106"/>
      <c r="AS7" s="1106"/>
      <c r="AT7" s="1106"/>
      <c r="AU7" s="1107"/>
      <c r="AV7" s="1107"/>
      <c r="AW7" s="1107"/>
      <c r="AX7" s="1107"/>
      <c r="AY7" s="1108"/>
      <c r="AZ7" s="223"/>
      <c r="BA7" s="223"/>
      <c r="BB7" s="223"/>
      <c r="BC7" s="223"/>
      <c r="BD7" s="223"/>
      <c r="BE7" s="224"/>
      <c r="BF7" s="224"/>
      <c r="BG7" s="224"/>
      <c r="BH7" s="224"/>
      <c r="BI7" s="224"/>
      <c r="BJ7" s="224"/>
      <c r="BK7" s="224"/>
      <c r="BL7" s="224"/>
      <c r="BM7" s="224"/>
      <c r="BN7" s="224"/>
      <c r="BO7" s="224"/>
      <c r="BP7" s="224"/>
      <c r="BQ7" s="227">
        <v>1</v>
      </c>
      <c r="BR7" s="228"/>
      <c r="BS7" s="1096" t="s">
        <v>601</v>
      </c>
      <c r="BT7" s="1097"/>
      <c r="BU7" s="1097"/>
      <c r="BV7" s="1097"/>
      <c r="BW7" s="1097"/>
      <c r="BX7" s="1097"/>
      <c r="BY7" s="1097"/>
      <c r="BZ7" s="1097"/>
      <c r="CA7" s="1097"/>
      <c r="CB7" s="1097"/>
      <c r="CC7" s="1097"/>
      <c r="CD7" s="1097"/>
      <c r="CE7" s="1097"/>
      <c r="CF7" s="1097"/>
      <c r="CG7" s="1109"/>
      <c r="CH7" s="1093">
        <v>-2</v>
      </c>
      <c r="CI7" s="1094"/>
      <c r="CJ7" s="1094"/>
      <c r="CK7" s="1094"/>
      <c r="CL7" s="1095"/>
      <c r="CM7" s="1093">
        <v>51556</v>
      </c>
      <c r="CN7" s="1094"/>
      <c r="CO7" s="1094"/>
      <c r="CP7" s="1094"/>
      <c r="CQ7" s="1095"/>
      <c r="CR7" s="1093">
        <v>22</v>
      </c>
      <c r="CS7" s="1094"/>
      <c r="CT7" s="1094"/>
      <c r="CU7" s="1094"/>
      <c r="CV7" s="1095"/>
      <c r="CW7" s="1093">
        <v>4</v>
      </c>
      <c r="CX7" s="1094"/>
      <c r="CY7" s="1094"/>
      <c r="CZ7" s="1094"/>
      <c r="DA7" s="1095"/>
      <c r="DB7" s="1093" t="s">
        <v>600</v>
      </c>
      <c r="DC7" s="1094"/>
      <c r="DD7" s="1094"/>
      <c r="DE7" s="1094"/>
      <c r="DF7" s="1095"/>
      <c r="DG7" s="1093" t="s">
        <v>600</v>
      </c>
      <c r="DH7" s="1094"/>
      <c r="DI7" s="1094"/>
      <c r="DJ7" s="1094"/>
      <c r="DK7" s="1095"/>
      <c r="DL7" s="1093" t="s">
        <v>600</v>
      </c>
      <c r="DM7" s="1094"/>
      <c r="DN7" s="1094"/>
      <c r="DO7" s="1094"/>
      <c r="DP7" s="1095"/>
      <c r="DQ7" s="1093" t="s">
        <v>600</v>
      </c>
      <c r="DR7" s="1094"/>
      <c r="DS7" s="1094"/>
      <c r="DT7" s="1094"/>
      <c r="DU7" s="1095"/>
      <c r="DV7" s="1096"/>
      <c r="DW7" s="1097"/>
      <c r="DX7" s="1097"/>
      <c r="DY7" s="1097"/>
      <c r="DZ7" s="1098"/>
      <c r="EA7" s="225"/>
    </row>
    <row r="8" spans="1:131" s="226" customFormat="1" ht="26.25" customHeight="1" x14ac:dyDescent="0.2">
      <c r="A8" s="229">
        <v>2</v>
      </c>
      <c r="B8" s="1027" t="s">
        <v>388</v>
      </c>
      <c r="C8" s="1028"/>
      <c r="D8" s="1028"/>
      <c r="E8" s="1028"/>
      <c r="F8" s="1028"/>
      <c r="G8" s="1028"/>
      <c r="H8" s="1028"/>
      <c r="I8" s="1028"/>
      <c r="J8" s="1028"/>
      <c r="K8" s="1028"/>
      <c r="L8" s="1028"/>
      <c r="M8" s="1028"/>
      <c r="N8" s="1028"/>
      <c r="O8" s="1028"/>
      <c r="P8" s="1029"/>
      <c r="Q8" s="1035">
        <v>54</v>
      </c>
      <c r="R8" s="1036"/>
      <c r="S8" s="1036"/>
      <c r="T8" s="1036"/>
      <c r="U8" s="1036"/>
      <c r="V8" s="1036">
        <v>46</v>
      </c>
      <c r="W8" s="1036"/>
      <c r="X8" s="1036"/>
      <c r="Y8" s="1036"/>
      <c r="Z8" s="1036"/>
      <c r="AA8" s="1036">
        <v>8</v>
      </c>
      <c r="AB8" s="1036"/>
      <c r="AC8" s="1036"/>
      <c r="AD8" s="1036"/>
      <c r="AE8" s="1037"/>
      <c r="AF8" s="1032">
        <v>8</v>
      </c>
      <c r="AG8" s="1033"/>
      <c r="AH8" s="1033"/>
      <c r="AI8" s="1033"/>
      <c r="AJ8" s="1034"/>
      <c r="AK8" s="1077">
        <v>14</v>
      </c>
      <c r="AL8" s="1078"/>
      <c r="AM8" s="1078"/>
      <c r="AN8" s="1078"/>
      <c r="AO8" s="1078"/>
      <c r="AP8" s="1078" t="s">
        <v>586</v>
      </c>
      <c r="AQ8" s="1078"/>
      <c r="AR8" s="1078"/>
      <c r="AS8" s="1078"/>
      <c r="AT8" s="1078"/>
      <c r="AU8" s="1079"/>
      <c r="AV8" s="1079"/>
      <c r="AW8" s="1079"/>
      <c r="AX8" s="1079"/>
      <c r="AY8" s="1080"/>
      <c r="AZ8" s="223"/>
      <c r="BA8" s="223"/>
      <c r="BB8" s="223"/>
      <c r="BC8" s="223"/>
      <c r="BD8" s="223"/>
      <c r="BE8" s="224"/>
      <c r="BF8" s="224"/>
      <c r="BG8" s="224"/>
      <c r="BH8" s="224"/>
      <c r="BI8" s="224"/>
      <c r="BJ8" s="224"/>
      <c r="BK8" s="224"/>
      <c r="BL8" s="224"/>
      <c r="BM8" s="224"/>
      <c r="BN8" s="224"/>
      <c r="BO8" s="224"/>
      <c r="BP8" s="224"/>
      <c r="BQ8" s="229">
        <v>2</v>
      </c>
      <c r="BR8" s="230"/>
      <c r="BS8" s="989"/>
      <c r="BT8" s="990"/>
      <c r="BU8" s="990"/>
      <c r="BV8" s="990"/>
      <c r="BW8" s="990"/>
      <c r="BX8" s="990"/>
      <c r="BY8" s="990"/>
      <c r="BZ8" s="990"/>
      <c r="CA8" s="990"/>
      <c r="CB8" s="990"/>
      <c r="CC8" s="990"/>
      <c r="CD8" s="990"/>
      <c r="CE8" s="990"/>
      <c r="CF8" s="990"/>
      <c r="CG8" s="1011"/>
      <c r="CH8" s="986"/>
      <c r="CI8" s="987"/>
      <c r="CJ8" s="987"/>
      <c r="CK8" s="987"/>
      <c r="CL8" s="988"/>
      <c r="CM8" s="986"/>
      <c r="CN8" s="987"/>
      <c r="CO8" s="987"/>
      <c r="CP8" s="987"/>
      <c r="CQ8" s="988"/>
      <c r="CR8" s="986"/>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25"/>
    </row>
    <row r="9" spans="1:131" s="226" customFormat="1" ht="26.25" customHeight="1" x14ac:dyDescent="0.2">
      <c r="A9" s="229">
        <v>3</v>
      </c>
      <c r="B9" s="1027"/>
      <c r="C9" s="1028"/>
      <c r="D9" s="1028"/>
      <c r="E9" s="1028"/>
      <c r="F9" s="1028"/>
      <c r="G9" s="1028"/>
      <c r="H9" s="1028"/>
      <c r="I9" s="1028"/>
      <c r="J9" s="1028"/>
      <c r="K9" s="1028"/>
      <c r="L9" s="1028"/>
      <c r="M9" s="1028"/>
      <c r="N9" s="1028"/>
      <c r="O9" s="1028"/>
      <c r="P9" s="1029"/>
      <c r="Q9" s="1035"/>
      <c r="R9" s="1036"/>
      <c r="S9" s="1036"/>
      <c r="T9" s="1036"/>
      <c r="U9" s="1036"/>
      <c r="V9" s="1036"/>
      <c r="W9" s="1036"/>
      <c r="X9" s="1036"/>
      <c r="Y9" s="1036"/>
      <c r="Z9" s="1036"/>
      <c r="AA9" s="1036"/>
      <c r="AB9" s="1036"/>
      <c r="AC9" s="1036"/>
      <c r="AD9" s="1036"/>
      <c r="AE9" s="1037"/>
      <c r="AF9" s="1032"/>
      <c r="AG9" s="1033"/>
      <c r="AH9" s="1033"/>
      <c r="AI9" s="1033"/>
      <c r="AJ9" s="1034"/>
      <c r="AK9" s="1077"/>
      <c r="AL9" s="1078"/>
      <c r="AM9" s="1078"/>
      <c r="AN9" s="1078"/>
      <c r="AO9" s="1078"/>
      <c r="AP9" s="1078"/>
      <c r="AQ9" s="1078"/>
      <c r="AR9" s="1078"/>
      <c r="AS9" s="1078"/>
      <c r="AT9" s="1078"/>
      <c r="AU9" s="1079"/>
      <c r="AV9" s="1079"/>
      <c r="AW9" s="1079"/>
      <c r="AX9" s="1079"/>
      <c r="AY9" s="1080"/>
      <c r="AZ9" s="223"/>
      <c r="BA9" s="223"/>
      <c r="BB9" s="223"/>
      <c r="BC9" s="223"/>
      <c r="BD9" s="223"/>
      <c r="BE9" s="224"/>
      <c r="BF9" s="224"/>
      <c r="BG9" s="224"/>
      <c r="BH9" s="224"/>
      <c r="BI9" s="224"/>
      <c r="BJ9" s="224"/>
      <c r="BK9" s="224"/>
      <c r="BL9" s="224"/>
      <c r="BM9" s="224"/>
      <c r="BN9" s="224"/>
      <c r="BO9" s="224"/>
      <c r="BP9" s="224"/>
      <c r="BQ9" s="229">
        <v>3</v>
      </c>
      <c r="BR9" s="230"/>
      <c r="BS9" s="989"/>
      <c r="BT9" s="990"/>
      <c r="BU9" s="990"/>
      <c r="BV9" s="990"/>
      <c r="BW9" s="990"/>
      <c r="BX9" s="990"/>
      <c r="BY9" s="990"/>
      <c r="BZ9" s="990"/>
      <c r="CA9" s="990"/>
      <c r="CB9" s="990"/>
      <c r="CC9" s="990"/>
      <c r="CD9" s="990"/>
      <c r="CE9" s="990"/>
      <c r="CF9" s="990"/>
      <c r="CG9" s="1011"/>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25"/>
    </row>
    <row r="10" spans="1:131" s="226" customFormat="1" ht="26.25" customHeight="1" x14ac:dyDescent="0.2">
      <c r="A10" s="229">
        <v>4</v>
      </c>
      <c r="B10" s="1027"/>
      <c r="C10" s="1028"/>
      <c r="D10" s="1028"/>
      <c r="E10" s="1028"/>
      <c r="F10" s="1028"/>
      <c r="G10" s="1028"/>
      <c r="H10" s="1028"/>
      <c r="I10" s="1028"/>
      <c r="J10" s="1028"/>
      <c r="K10" s="1028"/>
      <c r="L10" s="1028"/>
      <c r="M10" s="1028"/>
      <c r="N10" s="1028"/>
      <c r="O10" s="1028"/>
      <c r="P10" s="1029"/>
      <c r="Q10" s="1035"/>
      <c r="R10" s="1036"/>
      <c r="S10" s="1036"/>
      <c r="T10" s="1036"/>
      <c r="U10" s="1036"/>
      <c r="V10" s="1036"/>
      <c r="W10" s="1036"/>
      <c r="X10" s="1036"/>
      <c r="Y10" s="1036"/>
      <c r="Z10" s="1036"/>
      <c r="AA10" s="1036"/>
      <c r="AB10" s="1036"/>
      <c r="AC10" s="1036"/>
      <c r="AD10" s="1036"/>
      <c r="AE10" s="1037"/>
      <c r="AF10" s="1032"/>
      <c r="AG10" s="1033"/>
      <c r="AH10" s="1033"/>
      <c r="AI10" s="1033"/>
      <c r="AJ10" s="1034"/>
      <c r="AK10" s="1077"/>
      <c r="AL10" s="1078"/>
      <c r="AM10" s="1078"/>
      <c r="AN10" s="1078"/>
      <c r="AO10" s="1078"/>
      <c r="AP10" s="1078"/>
      <c r="AQ10" s="1078"/>
      <c r="AR10" s="1078"/>
      <c r="AS10" s="1078"/>
      <c r="AT10" s="1078"/>
      <c r="AU10" s="1079"/>
      <c r="AV10" s="1079"/>
      <c r="AW10" s="1079"/>
      <c r="AX10" s="1079"/>
      <c r="AY10" s="1080"/>
      <c r="AZ10" s="223"/>
      <c r="BA10" s="223"/>
      <c r="BB10" s="223"/>
      <c r="BC10" s="223"/>
      <c r="BD10" s="223"/>
      <c r="BE10" s="224"/>
      <c r="BF10" s="224"/>
      <c r="BG10" s="224"/>
      <c r="BH10" s="224"/>
      <c r="BI10" s="224"/>
      <c r="BJ10" s="224"/>
      <c r="BK10" s="224"/>
      <c r="BL10" s="224"/>
      <c r="BM10" s="224"/>
      <c r="BN10" s="224"/>
      <c r="BO10" s="224"/>
      <c r="BP10" s="224"/>
      <c r="BQ10" s="229">
        <v>4</v>
      </c>
      <c r="BR10" s="230"/>
      <c r="BS10" s="989"/>
      <c r="BT10" s="990"/>
      <c r="BU10" s="990"/>
      <c r="BV10" s="990"/>
      <c r="BW10" s="990"/>
      <c r="BX10" s="990"/>
      <c r="BY10" s="990"/>
      <c r="BZ10" s="990"/>
      <c r="CA10" s="990"/>
      <c r="CB10" s="990"/>
      <c r="CC10" s="990"/>
      <c r="CD10" s="990"/>
      <c r="CE10" s="990"/>
      <c r="CF10" s="990"/>
      <c r="CG10" s="1011"/>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25"/>
    </row>
    <row r="11" spans="1:131" s="226" customFormat="1" ht="26.25" customHeight="1" x14ac:dyDescent="0.2">
      <c r="A11" s="229">
        <v>5</v>
      </c>
      <c r="B11" s="1027"/>
      <c r="C11" s="1028"/>
      <c r="D11" s="1028"/>
      <c r="E11" s="1028"/>
      <c r="F11" s="1028"/>
      <c r="G11" s="1028"/>
      <c r="H11" s="1028"/>
      <c r="I11" s="1028"/>
      <c r="J11" s="1028"/>
      <c r="K11" s="1028"/>
      <c r="L11" s="1028"/>
      <c r="M11" s="1028"/>
      <c r="N11" s="1028"/>
      <c r="O11" s="1028"/>
      <c r="P11" s="1029"/>
      <c r="Q11" s="1035"/>
      <c r="R11" s="1036"/>
      <c r="S11" s="1036"/>
      <c r="T11" s="1036"/>
      <c r="U11" s="1036"/>
      <c r="V11" s="1036"/>
      <c r="W11" s="1036"/>
      <c r="X11" s="1036"/>
      <c r="Y11" s="1036"/>
      <c r="Z11" s="1036"/>
      <c r="AA11" s="1036"/>
      <c r="AB11" s="1036"/>
      <c r="AC11" s="1036"/>
      <c r="AD11" s="1036"/>
      <c r="AE11" s="1037"/>
      <c r="AF11" s="1032"/>
      <c r="AG11" s="1033"/>
      <c r="AH11" s="1033"/>
      <c r="AI11" s="1033"/>
      <c r="AJ11" s="1034"/>
      <c r="AK11" s="1077"/>
      <c r="AL11" s="1078"/>
      <c r="AM11" s="1078"/>
      <c r="AN11" s="1078"/>
      <c r="AO11" s="1078"/>
      <c r="AP11" s="1078"/>
      <c r="AQ11" s="1078"/>
      <c r="AR11" s="1078"/>
      <c r="AS11" s="1078"/>
      <c r="AT11" s="1078"/>
      <c r="AU11" s="1079"/>
      <c r="AV11" s="1079"/>
      <c r="AW11" s="1079"/>
      <c r="AX11" s="1079"/>
      <c r="AY11" s="1080"/>
      <c r="AZ11" s="223"/>
      <c r="BA11" s="223"/>
      <c r="BB11" s="223"/>
      <c r="BC11" s="223"/>
      <c r="BD11" s="223"/>
      <c r="BE11" s="224"/>
      <c r="BF11" s="224"/>
      <c r="BG11" s="224"/>
      <c r="BH11" s="224"/>
      <c r="BI11" s="224"/>
      <c r="BJ11" s="224"/>
      <c r="BK11" s="224"/>
      <c r="BL11" s="224"/>
      <c r="BM11" s="224"/>
      <c r="BN11" s="224"/>
      <c r="BO11" s="224"/>
      <c r="BP11" s="224"/>
      <c r="BQ11" s="229">
        <v>5</v>
      </c>
      <c r="BR11" s="230"/>
      <c r="BS11" s="989"/>
      <c r="BT11" s="990"/>
      <c r="BU11" s="990"/>
      <c r="BV11" s="990"/>
      <c r="BW11" s="990"/>
      <c r="BX11" s="990"/>
      <c r="BY11" s="990"/>
      <c r="BZ11" s="990"/>
      <c r="CA11" s="990"/>
      <c r="CB11" s="990"/>
      <c r="CC11" s="990"/>
      <c r="CD11" s="990"/>
      <c r="CE11" s="990"/>
      <c r="CF11" s="990"/>
      <c r="CG11" s="1011"/>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25"/>
    </row>
    <row r="12" spans="1:131" s="226" customFormat="1" ht="26.25" customHeight="1" x14ac:dyDescent="0.2">
      <c r="A12" s="229">
        <v>6</v>
      </c>
      <c r="B12" s="1027"/>
      <c r="C12" s="1028"/>
      <c r="D12" s="1028"/>
      <c r="E12" s="1028"/>
      <c r="F12" s="1028"/>
      <c r="G12" s="1028"/>
      <c r="H12" s="1028"/>
      <c r="I12" s="1028"/>
      <c r="J12" s="1028"/>
      <c r="K12" s="1028"/>
      <c r="L12" s="1028"/>
      <c r="M12" s="1028"/>
      <c r="N12" s="1028"/>
      <c r="O12" s="1028"/>
      <c r="P12" s="1029"/>
      <c r="Q12" s="1035"/>
      <c r="R12" s="1036"/>
      <c r="S12" s="1036"/>
      <c r="T12" s="1036"/>
      <c r="U12" s="1036"/>
      <c r="V12" s="1036"/>
      <c r="W12" s="1036"/>
      <c r="X12" s="1036"/>
      <c r="Y12" s="1036"/>
      <c r="Z12" s="1036"/>
      <c r="AA12" s="1036"/>
      <c r="AB12" s="1036"/>
      <c r="AC12" s="1036"/>
      <c r="AD12" s="1036"/>
      <c r="AE12" s="1037"/>
      <c r="AF12" s="1032"/>
      <c r="AG12" s="1033"/>
      <c r="AH12" s="1033"/>
      <c r="AI12" s="1033"/>
      <c r="AJ12" s="1034"/>
      <c r="AK12" s="1077"/>
      <c r="AL12" s="1078"/>
      <c r="AM12" s="1078"/>
      <c r="AN12" s="1078"/>
      <c r="AO12" s="1078"/>
      <c r="AP12" s="1078"/>
      <c r="AQ12" s="1078"/>
      <c r="AR12" s="1078"/>
      <c r="AS12" s="1078"/>
      <c r="AT12" s="1078"/>
      <c r="AU12" s="1079"/>
      <c r="AV12" s="1079"/>
      <c r="AW12" s="1079"/>
      <c r="AX12" s="1079"/>
      <c r="AY12" s="1080"/>
      <c r="AZ12" s="223"/>
      <c r="BA12" s="223"/>
      <c r="BB12" s="223"/>
      <c r="BC12" s="223"/>
      <c r="BD12" s="223"/>
      <c r="BE12" s="224"/>
      <c r="BF12" s="224"/>
      <c r="BG12" s="224"/>
      <c r="BH12" s="224"/>
      <c r="BI12" s="224"/>
      <c r="BJ12" s="224"/>
      <c r="BK12" s="224"/>
      <c r="BL12" s="224"/>
      <c r="BM12" s="224"/>
      <c r="BN12" s="224"/>
      <c r="BO12" s="224"/>
      <c r="BP12" s="224"/>
      <c r="BQ12" s="229">
        <v>6</v>
      </c>
      <c r="BR12" s="230"/>
      <c r="BS12" s="989"/>
      <c r="BT12" s="990"/>
      <c r="BU12" s="990"/>
      <c r="BV12" s="990"/>
      <c r="BW12" s="990"/>
      <c r="BX12" s="990"/>
      <c r="BY12" s="990"/>
      <c r="BZ12" s="990"/>
      <c r="CA12" s="990"/>
      <c r="CB12" s="990"/>
      <c r="CC12" s="990"/>
      <c r="CD12" s="990"/>
      <c r="CE12" s="990"/>
      <c r="CF12" s="990"/>
      <c r="CG12" s="1011"/>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25"/>
    </row>
    <row r="13" spans="1:131" s="226" customFormat="1" ht="26.25" customHeight="1" x14ac:dyDescent="0.2">
      <c r="A13" s="229">
        <v>7</v>
      </c>
      <c r="B13" s="1027"/>
      <c r="C13" s="1028"/>
      <c r="D13" s="1028"/>
      <c r="E13" s="1028"/>
      <c r="F13" s="1028"/>
      <c r="G13" s="1028"/>
      <c r="H13" s="1028"/>
      <c r="I13" s="1028"/>
      <c r="J13" s="1028"/>
      <c r="K13" s="1028"/>
      <c r="L13" s="1028"/>
      <c r="M13" s="1028"/>
      <c r="N13" s="1028"/>
      <c r="O13" s="1028"/>
      <c r="P13" s="1029"/>
      <c r="Q13" s="1035"/>
      <c r="R13" s="1036"/>
      <c r="S13" s="1036"/>
      <c r="T13" s="1036"/>
      <c r="U13" s="1036"/>
      <c r="V13" s="1036"/>
      <c r="W13" s="1036"/>
      <c r="X13" s="1036"/>
      <c r="Y13" s="1036"/>
      <c r="Z13" s="1036"/>
      <c r="AA13" s="1036"/>
      <c r="AB13" s="1036"/>
      <c r="AC13" s="1036"/>
      <c r="AD13" s="1036"/>
      <c r="AE13" s="1037"/>
      <c r="AF13" s="1032"/>
      <c r="AG13" s="1033"/>
      <c r="AH13" s="1033"/>
      <c r="AI13" s="1033"/>
      <c r="AJ13" s="1034"/>
      <c r="AK13" s="1077"/>
      <c r="AL13" s="1078"/>
      <c r="AM13" s="1078"/>
      <c r="AN13" s="1078"/>
      <c r="AO13" s="1078"/>
      <c r="AP13" s="1078"/>
      <c r="AQ13" s="1078"/>
      <c r="AR13" s="1078"/>
      <c r="AS13" s="1078"/>
      <c r="AT13" s="1078"/>
      <c r="AU13" s="1079"/>
      <c r="AV13" s="1079"/>
      <c r="AW13" s="1079"/>
      <c r="AX13" s="1079"/>
      <c r="AY13" s="1080"/>
      <c r="AZ13" s="223"/>
      <c r="BA13" s="223"/>
      <c r="BB13" s="223"/>
      <c r="BC13" s="223"/>
      <c r="BD13" s="223"/>
      <c r="BE13" s="224"/>
      <c r="BF13" s="224"/>
      <c r="BG13" s="224"/>
      <c r="BH13" s="224"/>
      <c r="BI13" s="224"/>
      <c r="BJ13" s="224"/>
      <c r="BK13" s="224"/>
      <c r="BL13" s="224"/>
      <c r="BM13" s="224"/>
      <c r="BN13" s="224"/>
      <c r="BO13" s="224"/>
      <c r="BP13" s="224"/>
      <c r="BQ13" s="229">
        <v>7</v>
      </c>
      <c r="BR13" s="230"/>
      <c r="BS13" s="989"/>
      <c r="BT13" s="990"/>
      <c r="BU13" s="990"/>
      <c r="BV13" s="990"/>
      <c r="BW13" s="990"/>
      <c r="BX13" s="990"/>
      <c r="BY13" s="990"/>
      <c r="BZ13" s="990"/>
      <c r="CA13" s="990"/>
      <c r="CB13" s="990"/>
      <c r="CC13" s="990"/>
      <c r="CD13" s="990"/>
      <c r="CE13" s="990"/>
      <c r="CF13" s="990"/>
      <c r="CG13" s="1011"/>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25"/>
    </row>
    <row r="14" spans="1:131" s="226" customFormat="1" ht="26.25" customHeight="1" x14ac:dyDescent="0.2">
      <c r="A14" s="229">
        <v>8</v>
      </c>
      <c r="B14" s="1027"/>
      <c r="C14" s="1028"/>
      <c r="D14" s="1028"/>
      <c r="E14" s="1028"/>
      <c r="F14" s="1028"/>
      <c r="G14" s="1028"/>
      <c r="H14" s="1028"/>
      <c r="I14" s="1028"/>
      <c r="J14" s="1028"/>
      <c r="K14" s="1028"/>
      <c r="L14" s="1028"/>
      <c r="M14" s="1028"/>
      <c r="N14" s="1028"/>
      <c r="O14" s="1028"/>
      <c r="P14" s="1029"/>
      <c r="Q14" s="1035"/>
      <c r="R14" s="1036"/>
      <c r="S14" s="1036"/>
      <c r="T14" s="1036"/>
      <c r="U14" s="1036"/>
      <c r="V14" s="1036"/>
      <c r="W14" s="1036"/>
      <c r="X14" s="1036"/>
      <c r="Y14" s="1036"/>
      <c r="Z14" s="1036"/>
      <c r="AA14" s="1036"/>
      <c r="AB14" s="1036"/>
      <c r="AC14" s="1036"/>
      <c r="AD14" s="1036"/>
      <c r="AE14" s="1037"/>
      <c r="AF14" s="1032"/>
      <c r="AG14" s="1033"/>
      <c r="AH14" s="1033"/>
      <c r="AI14" s="1033"/>
      <c r="AJ14" s="1034"/>
      <c r="AK14" s="1077"/>
      <c r="AL14" s="1078"/>
      <c r="AM14" s="1078"/>
      <c r="AN14" s="1078"/>
      <c r="AO14" s="1078"/>
      <c r="AP14" s="1078"/>
      <c r="AQ14" s="1078"/>
      <c r="AR14" s="1078"/>
      <c r="AS14" s="1078"/>
      <c r="AT14" s="1078"/>
      <c r="AU14" s="1079"/>
      <c r="AV14" s="1079"/>
      <c r="AW14" s="1079"/>
      <c r="AX14" s="1079"/>
      <c r="AY14" s="1080"/>
      <c r="AZ14" s="223"/>
      <c r="BA14" s="223"/>
      <c r="BB14" s="223"/>
      <c r="BC14" s="223"/>
      <c r="BD14" s="223"/>
      <c r="BE14" s="224"/>
      <c r="BF14" s="224"/>
      <c r="BG14" s="224"/>
      <c r="BH14" s="224"/>
      <c r="BI14" s="224"/>
      <c r="BJ14" s="224"/>
      <c r="BK14" s="224"/>
      <c r="BL14" s="224"/>
      <c r="BM14" s="224"/>
      <c r="BN14" s="224"/>
      <c r="BO14" s="224"/>
      <c r="BP14" s="224"/>
      <c r="BQ14" s="229">
        <v>8</v>
      </c>
      <c r="BR14" s="230"/>
      <c r="BS14" s="989"/>
      <c r="BT14" s="990"/>
      <c r="BU14" s="990"/>
      <c r="BV14" s="990"/>
      <c r="BW14" s="990"/>
      <c r="BX14" s="990"/>
      <c r="BY14" s="990"/>
      <c r="BZ14" s="990"/>
      <c r="CA14" s="990"/>
      <c r="CB14" s="990"/>
      <c r="CC14" s="990"/>
      <c r="CD14" s="990"/>
      <c r="CE14" s="990"/>
      <c r="CF14" s="990"/>
      <c r="CG14" s="1011"/>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25"/>
    </row>
    <row r="15" spans="1:131" s="226" customFormat="1" ht="26.25" customHeight="1" x14ac:dyDescent="0.2">
      <c r="A15" s="229">
        <v>9</v>
      </c>
      <c r="B15" s="1027"/>
      <c r="C15" s="1028"/>
      <c r="D15" s="1028"/>
      <c r="E15" s="1028"/>
      <c r="F15" s="1028"/>
      <c r="G15" s="1028"/>
      <c r="H15" s="1028"/>
      <c r="I15" s="1028"/>
      <c r="J15" s="1028"/>
      <c r="K15" s="1028"/>
      <c r="L15" s="1028"/>
      <c r="M15" s="1028"/>
      <c r="N15" s="1028"/>
      <c r="O15" s="1028"/>
      <c r="P15" s="1029"/>
      <c r="Q15" s="1035"/>
      <c r="R15" s="1036"/>
      <c r="S15" s="1036"/>
      <c r="T15" s="1036"/>
      <c r="U15" s="1036"/>
      <c r="V15" s="1036"/>
      <c r="W15" s="1036"/>
      <c r="X15" s="1036"/>
      <c r="Y15" s="1036"/>
      <c r="Z15" s="1036"/>
      <c r="AA15" s="1036"/>
      <c r="AB15" s="1036"/>
      <c r="AC15" s="1036"/>
      <c r="AD15" s="1036"/>
      <c r="AE15" s="1037"/>
      <c r="AF15" s="1032"/>
      <c r="AG15" s="1033"/>
      <c r="AH15" s="1033"/>
      <c r="AI15" s="1033"/>
      <c r="AJ15" s="1034"/>
      <c r="AK15" s="1077"/>
      <c r="AL15" s="1078"/>
      <c r="AM15" s="1078"/>
      <c r="AN15" s="1078"/>
      <c r="AO15" s="1078"/>
      <c r="AP15" s="1078"/>
      <c r="AQ15" s="1078"/>
      <c r="AR15" s="1078"/>
      <c r="AS15" s="1078"/>
      <c r="AT15" s="1078"/>
      <c r="AU15" s="1079"/>
      <c r="AV15" s="1079"/>
      <c r="AW15" s="1079"/>
      <c r="AX15" s="1079"/>
      <c r="AY15" s="1080"/>
      <c r="AZ15" s="223"/>
      <c r="BA15" s="223"/>
      <c r="BB15" s="223"/>
      <c r="BC15" s="223"/>
      <c r="BD15" s="223"/>
      <c r="BE15" s="224"/>
      <c r="BF15" s="224"/>
      <c r="BG15" s="224"/>
      <c r="BH15" s="224"/>
      <c r="BI15" s="224"/>
      <c r="BJ15" s="224"/>
      <c r="BK15" s="224"/>
      <c r="BL15" s="224"/>
      <c r="BM15" s="224"/>
      <c r="BN15" s="224"/>
      <c r="BO15" s="224"/>
      <c r="BP15" s="224"/>
      <c r="BQ15" s="229">
        <v>9</v>
      </c>
      <c r="BR15" s="230"/>
      <c r="BS15" s="989"/>
      <c r="BT15" s="990"/>
      <c r="BU15" s="990"/>
      <c r="BV15" s="990"/>
      <c r="BW15" s="990"/>
      <c r="BX15" s="990"/>
      <c r="BY15" s="990"/>
      <c r="BZ15" s="990"/>
      <c r="CA15" s="990"/>
      <c r="CB15" s="990"/>
      <c r="CC15" s="990"/>
      <c r="CD15" s="990"/>
      <c r="CE15" s="990"/>
      <c r="CF15" s="990"/>
      <c r="CG15" s="1011"/>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25"/>
    </row>
    <row r="16" spans="1:131" s="226" customFormat="1" ht="26.25" customHeight="1" x14ac:dyDescent="0.2">
      <c r="A16" s="229">
        <v>10</v>
      </c>
      <c r="B16" s="1027"/>
      <c r="C16" s="1028"/>
      <c r="D16" s="1028"/>
      <c r="E16" s="1028"/>
      <c r="F16" s="1028"/>
      <c r="G16" s="1028"/>
      <c r="H16" s="1028"/>
      <c r="I16" s="1028"/>
      <c r="J16" s="1028"/>
      <c r="K16" s="1028"/>
      <c r="L16" s="1028"/>
      <c r="M16" s="1028"/>
      <c r="N16" s="1028"/>
      <c r="O16" s="1028"/>
      <c r="P16" s="1029"/>
      <c r="Q16" s="1035"/>
      <c r="R16" s="1036"/>
      <c r="S16" s="1036"/>
      <c r="T16" s="1036"/>
      <c r="U16" s="1036"/>
      <c r="V16" s="1036"/>
      <c r="W16" s="1036"/>
      <c r="X16" s="1036"/>
      <c r="Y16" s="1036"/>
      <c r="Z16" s="1036"/>
      <c r="AA16" s="1036"/>
      <c r="AB16" s="1036"/>
      <c r="AC16" s="1036"/>
      <c r="AD16" s="1036"/>
      <c r="AE16" s="1037"/>
      <c r="AF16" s="1032"/>
      <c r="AG16" s="1033"/>
      <c r="AH16" s="1033"/>
      <c r="AI16" s="1033"/>
      <c r="AJ16" s="1034"/>
      <c r="AK16" s="1077"/>
      <c r="AL16" s="1078"/>
      <c r="AM16" s="1078"/>
      <c r="AN16" s="1078"/>
      <c r="AO16" s="1078"/>
      <c r="AP16" s="1078"/>
      <c r="AQ16" s="1078"/>
      <c r="AR16" s="1078"/>
      <c r="AS16" s="1078"/>
      <c r="AT16" s="1078"/>
      <c r="AU16" s="1079"/>
      <c r="AV16" s="1079"/>
      <c r="AW16" s="1079"/>
      <c r="AX16" s="1079"/>
      <c r="AY16" s="1080"/>
      <c r="AZ16" s="223"/>
      <c r="BA16" s="223"/>
      <c r="BB16" s="223"/>
      <c r="BC16" s="223"/>
      <c r="BD16" s="223"/>
      <c r="BE16" s="224"/>
      <c r="BF16" s="224"/>
      <c r="BG16" s="224"/>
      <c r="BH16" s="224"/>
      <c r="BI16" s="224"/>
      <c r="BJ16" s="224"/>
      <c r="BK16" s="224"/>
      <c r="BL16" s="224"/>
      <c r="BM16" s="224"/>
      <c r="BN16" s="224"/>
      <c r="BO16" s="224"/>
      <c r="BP16" s="224"/>
      <c r="BQ16" s="229">
        <v>10</v>
      </c>
      <c r="BR16" s="230"/>
      <c r="BS16" s="989"/>
      <c r="BT16" s="990"/>
      <c r="BU16" s="990"/>
      <c r="BV16" s="990"/>
      <c r="BW16" s="990"/>
      <c r="BX16" s="990"/>
      <c r="BY16" s="990"/>
      <c r="BZ16" s="990"/>
      <c r="CA16" s="990"/>
      <c r="CB16" s="990"/>
      <c r="CC16" s="990"/>
      <c r="CD16" s="990"/>
      <c r="CE16" s="990"/>
      <c r="CF16" s="990"/>
      <c r="CG16" s="1011"/>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25"/>
    </row>
    <row r="17" spans="1:131" s="226" customFormat="1" ht="26.25" customHeight="1" x14ac:dyDescent="0.2">
      <c r="A17" s="229">
        <v>11</v>
      </c>
      <c r="B17" s="1027"/>
      <c r="C17" s="1028"/>
      <c r="D17" s="1028"/>
      <c r="E17" s="1028"/>
      <c r="F17" s="1028"/>
      <c r="G17" s="1028"/>
      <c r="H17" s="1028"/>
      <c r="I17" s="1028"/>
      <c r="J17" s="1028"/>
      <c r="K17" s="1028"/>
      <c r="L17" s="1028"/>
      <c r="M17" s="1028"/>
      <c r="N17" s="1028"/>
      <c r="O17" s="1028"/>
      <c r="P17" s="1029"/>
      <c r="Q17" s="1035"/>
      <c r="R17" s="1036"/>
      <c r="S17" s="1036"/>
      <c r="T17" s="1036"/>
      <c r="U17" s="1036"/>
      <c r="V17" s="1036"/>
      <c r="W17" s="1036"/>
      <c r="X17" s="1036"/>
      <c r="Y17" s="1036"/>
      <c r="Z17" s="1036"/>
      <c r="AA17" s="1036"/>
      <c r="AB17" s="1036"/>
      <c r="AC17" s="1036"/>
      <c r="AD17" s="1036"/>
      <c r="AE17" s="1037"/>
      <c r="AF17" s="1032"/>
      <c r="AG17" s="1033"/>
      <c r="AH17" s="1033"/>
      <c r="AI17" s="1033"/>
      <c r="AJ17" s="1034"/>
      <c r="AK17" s="1077"/>
      <c r="AL17" s="1078"/>
      <c r="AM17" s="1078"/>
      <c r="AN17" s="1078"/>
      <c r="AO17" s="1078"/>
      <c r="AP17" s="1078"/>
      <c r="AQ17" s="1078"/>
      <c r="AR17" s="1078"/>
      <c r="AS17" s="1078"/>
      <c r="AT17" s="1078"/>
      <c r="AU17" s="1079"/>
      <c r="AV17" s="1079"/>
      <c r="AW17" s="1079"/>
      <c r="AX17" s="1079"/>
      <c r="AY17" s="1080"/>
      <c r="AZ17" s="223"/>
      <c r="BA17" s="223"/>
      <c r="BB17" s="223"/>
      <c r="BC17" s="223"/>
      <c r="BD17" s="223"/>
      <c r="BE17" s="224"/>
      <c r="BF17" s="224"/>
      <c r="BG17" s="224"/>
      <c r="BH17" s="224"/>
      <c r="BI17" s="224"/>
      <c r="BJ17" s="224"/>
      <c r="BK17" s="224"/>
      <c r="BL17" s="224"/>
      <c r="BM17" s="224"/>
      <c r="BN17" s="224"/>
      <c r="BO17" s="224"/>
      <c r="BP17" s="224"/>
      <c r="BQ17" s="229">
        <v>11</v>
      </c>
      <c r="BR17" s="230"/>
      <c r="BS17" s="989"/>
      <c r="BT17" s="990"/>
      <c r="BU17" s="990"/>
      <c r="BV17" s="990"/>
      <c r="BW17" s="990"/>
      <c r="BX17" s="990"/>
      <c r="BY17" s="990"/>
      <c r="BZ17" s="990"/>
      <c r="CA17" s="990"/>
      <c r="CB17" s="990"/>
      <c r="CC17" s="990"/>
      <c r="CD17" s="990"/>
      <c r="CE17" s="990"/>
      <c r="CF17" s="990"/>
      <c r="CG17" s="1011"/>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25"/>
    </row>
    <row r="18" spans="1:131" s="226" customFormat="1" ht="26.25" customHeight="1" x14ac:dyDescent="0.2">
      <c r="A18" s="229">
        <v>12</v>
      </c>
      <c r="B18" s="1027"/>
      <c r="C18" s="1028"/>
      <c r="D18" s="1028"/>
      <c r="E18" s="1028"/>
      <c r="F18" s="1028"/>
      <c r="G18" s="1028"/>
      <c r="H18" s="1028"/>
      <c r="I18" s="1028"/>
      <c r="J18" s="1028"/>
      <c r="K18" s="1028"/>
      <c r="L18" s="1028"/>
      <c r="M18" s="1028"/>
      <c r="N18" s="1028"/>
      <c r="O18" s="1028"/>
      <c r="P18" s="1029"/>
      <c r="Q18" s="1035"/>
      <c r="R18" s="1036"/>
      <c r="S18" s="1036"/>
      <c r="T18" s="1036"/>
      <c r="U18" s="1036"/>
      <c r="V18" s="1036"/>
      <c r="W18" s="1036"/>
      <c r="X18" s="1036"/>
      <c r="Y18" s="1036"/>
      <c r="Z18" s="1036"/>
      <c r="AA18" s="1036"/>
      <c r="AB18" s="1036"/>
      <c r="AC18" s="1036"/>
      <c r="AD18" s="1036"/>
      <c r="AE18" s="1037"/>
      <c r="AF18" s="1032"/>
      <c r="AG18" s="1033"/>
      <c r="AH18" s="1033"/>
      <c r="AI18" s="1033"/>
      <c r="AJ18" s="1034"/>
      <c r="AK18" s="1077"/>
      <c r="AL18" s="1078"/>
      <c r="AM18" s="1078"/>
      <c r="AN18" s="1078"/>
      <c r="AO18" s="1078"/>
      <c r="AP18" s="1078"/>
      <c r="AQ18" s="1078"/>
      <c r="AR18" s="1078"/>
      <c r="AS18" s="1078"/>
      <c r="AT18" s="1078"/>
      <c r="AU18" s="1079"/>
      <c r="AV18" s="1079"/>
      <c r="AW18" s="1079"/>
      <c r="AX18" s="1079"/>
      <c r="AY18" s="1080"/>
      <c r="AZ18" s="223"/>
      <c r="BA18" s="223"/>
      <c r="BB18" s="223"/>
      <c r="BC18" s="223"/>
      <c r="BD18" s="223"/>
      <c r="BE18" s="224"/>
      <c r="BF18" s="224"/>
      <c r="BG18" s="224"/>
      <c r="BH18" s="224"/>
      <c r="BI18" s="224"/>
      <c r="BJ18" s="224"/>
      <c r="BK18" s="224"/>
      <c r="BL18" s="224"/>
      <c r="BM18" s="224"/>
      <c r="BN18" s="224"/>
      <c r="BO18" s="224"/>
      <c r="BP18" s="224"/>
      <c r="BQ18" s="229">
        <v>12</v>
      </c>
      <c r="BR18" s="230"/>
      <c r="BS18" s="989"/>
      <c r="BT18" s="990"/>
      <c r="BU18" s="990"/>
      <c r="BV18" s="990"/>
      <c r="BW18" s="990"/>
      <c r="BX18" s="990"/>
      <c r="BY18" s="990"/>
      <c r="BZ18" s="990"/>
      <c r="CA18" s="990"/>
      <c r="CB18" s="990"/>
      <c r="CC18" s="990"/>
      <c r="CD18" s="990"/>
      <c r="CE18" s="990"/>
      <c r="CF18" s="990"/>
      <c r="CG18" s="1011"/>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25"/>
    </row>
    <row r="19" spans="1:131" s="226" customFormat="1" ht="26.25" customHeight="1" x14ac:dyDescent="0.2">
      <c r="A19" s="229">
        <v>13</v>
      </c>
      <c r="B19" s="1027"/>
      <c r="C19" s="1028"/>
      <c r="D19" s="1028"/>
      <c r="E19" s="1028"/>
      <c r="F19" s="1028"/>
      <c r="G19" s="1028"/>
      <c r="H19" s="1028"/>
      <c r="I19" s="1028"/>
      <c r="J19" s="1028"/>
      <c r="K19" s="1028"/>
      <c r="L19" s="1028"/>
      <c r="M19" s="1028"/>
      <c r="N19" s="1028"/>
      <c r="O19" s="1028"/>
      <c r="P19" s="1029"/>
      <c r="Q19" s="1035"/>
      <c r="R19" s="1036"/>
      <c r="S19" s="1036"/>
      <c r="T19" s="1036"/>
      <c r="U19" s="1036"/>
      <c r="V19" s="1036"/>
      <c r="W19" s="1036"/>
      <c r="X19" s="1036"/>
      <c r="Y19" s="1036"/>
      <c r="Z19" s="1036"/>
      <c r="AA19" s="1036"/>
      <c r="AB19" s="1036"/>
      <c r="AC19" s="1036"/>
      <c r="AD19" s="1036"/>
      <c r="AE19" s="1037"/>
      <c r="AF19" s="1032"/>
      <c r="AG19" s="1033"/>
      <c r="AH19" s="1033"/>
      <c r="AI19" s="1033"/>
      <c r="AJ19" s="1034"/>
      <c r="AK19" s="1077"/>
      <c r="AL19" s="1078"/>
      <c r="AM19" s="1078"/>
      <c r="AN19" s="1078"/>
      <c r="AO19" s="1078"/>
      <c r="AP19" s="1078"/>
      <c r="AQ19" s="1078"/>
      <c r="AR19" s="1078"/>
      <c r="AS19" s="1078"/>
      <c r="AT19" s="1078"/>
      <c r="AU19" s="1079"/>
      <c r="AV19" s="1079"/>
      <c r="AW19" s="1079"/>
      <c r="AX19" s="1079"/>
      <c r="AY19" s="1080"/>
      <c r="AZ19" s="223"/>
      <c r="BA19" s="223"/>
      <c r="BB19" s="223"/>
      <c r="BC19" s="223"/>
      <c r="BD19" s="223"/>
      <c r="BE19" s="224"/>
      <c r="BF19" s="224"/>
      <c r="BG19" s="224"/>
      <c r="BH19" s="224"/>
      <c r="BI19" s="224"/>
      <c r="BJ19" s="224"/>
      <c r="BK19" s="224"/>
      <c r="BL19" s="224"/>
      <c r="BM19" s="224"/>
      <c r="BN19" s="224"/>
      <c r="BO19" s="224"/>
      <c r="BP19" s="224"/>
      <c r="BQ19" s="229">
        <v>13</v>
      </c>
      <c r="BR19" s="230"/>
      <c r="BS19" s="989"/>
      <c r="BT19" s="990"/>
      <c r="BU19" s="990"/>
      <c r="BV19" s="990"/>
      <c r="BW19" s="990"/>
      <c r="BX19" s="990"/>
      <c r="BY19" s="990"/>
      <c r="BZ19" s="990"/>
      <c r="CA19" s="990"/>
      <c r="CB19" s="990"/>
      <c r="CC19" s="990"/>
      <c r="CD19" s="990"/>
      <c r="CE19" s="990"/>
      <c r="CF19" s="990"/>
      <c r="CG19" s="1011"/>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25"/>
    </row>
    <row r="20" spans="1:131" s="226" customFormat="1" ht="26.25" customHeight="1" x14ac:dyDescent="0.2">
      <c r="A20" s="229">
        <v>14</v>
      </c>
      <c r="B20" s="1027"/>
      <c r="C20" s="1028"/>
      <c r="D20" s="1028"/>
      <c r="E20" s="1028"/>
      <c r="F20" s="1028"/>
      <c r="G20" s="1028"/>
      <c r="H20" s="1028"/>
      <c r="I20" s="1028"/>
      <c r="J20" s="1028"/>
      <c r="K20" s="1028"/>
      <c r="L20" s="1028"/>
      <c r="M20" s="1028"/>
      <c r="N20" s="1028"/>
      <c r="O20" s="1028"/>
      <c r="P20" s="1029"/>
      <c r="Q20" s="1035"/>
      <c r="R20" s="1036"/>
      <c r="S20" s="1036"/>
      <c r="T20" s="1036"/>
      <c r="U20" s="1036"/>
      <c r="V20" s="1036"/>
      <c r="W20" s="1036"/>
      <c r="X20" s="1036"/>
      <c r="Y20" s="1036"/>
      <c r="Z20" s="1036"/>
      <c r="AA20" s="1036"/>
      <c r="AB20" s="1036"/>
      <c r="AC20" s="1036"/>
      <c r="AD20" s="1036"/>
      <c r="AE20" s="1037"/>
      <c r="AF20" s="1032"/>
      <c r="AG20" s="1033"/>
      <c r="AH20" s="1033"/>
      <c r="AI20" s="1033"/>
      <c r="AJ20" s="1034"/>
      <c r="AK20" s="1077"/>
      <c r="AL20" s="1078"/>
      <c r="AM20" s="1078"/>
      <c r="AN20" s="1078"/>
      <c r="AO20" s="1078"/>
      <c r="AP20" s="1078"/>
      <c r="AQ20" s="1078"/>
      <c r="AR20" s="1078"/>
      <c r="AS20" s="1078"/>
      <c r="AT20" s="1078"/>
      <c r="AU20" s="1079"/>
      <c r="AV20" s="1079"/>
      <c r="AW20" s="1079"/>
      <c r="AX20" s="1079"/>
      <c r="AY20" s="1080"/>
      <c r="AZ20" s="223"/>
      <c r="BA20" s="223"/>
      <c r="BB20" s="223"/>
      <c r="BC20" s="223"/>
      <c r="BD20" s="223"/>
      <c r="BE20" s="224"/>
      <c r="BF20" s="224"/>
      <c r="BG20" s="224"/>
      <c r="BH20" s="224"/>
      <c r="BI20" s="224"/>
      <c r="BJ20" s="224"/>
      <c r="BK20" s="224"/>
      <c r="BL20" s="224"/>
      <c r="BM20" s="224"/>
      <c r="BN20" s="224"/>
      <c r="BO20" s="224"/>
      <c r="BP20" s="224"/>
      <c r="BQ20" s="229">
        <v>14</v>
      </c>
      <c r="BR20" s="230"/>
      <c r="BS20" s="989"/>
      <c r="BT20" s="990"/>
      <c r="BU20" s="990"/>
      <c r="BV20" s="990"/>
      <c r="BW20" s="990"/>
      <c r="BX20" s="990"/>
      <c r="BY20" s="990"/>
      <c r="BZ20" s="990"/>
      <c r="CA20" s="990"/>
      <c r="CB20" s="990"/>
      <c r="CC20" s="990"/>
      <c r="CD20" s="990"/>
      <c r="CE20" s="990"/>
      <c r="CF20" s="990"/>
      <c r="CG20" s="1011"/>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25"/>
    </row>
    <row r="21" spans="1:131" s="226" customFormat="1" ht="26.25" customHeight="1" thickBot="1" x14ac:dyDescent="0.25">
      <c r="A21" s="229">
        <v>15</v>
      </c>
      <c r="B21" s="1027"/>
      <c r="C21" s="1028"/>
      <c r="D21" s="1028"/>
      <c r="E21" s="1028"/>
      <c r="F21" s="1028"/>
      <c r="G21" s="1028"/>
      <c r="H21" s="1028"/>
      <c r="I21" s="1028"/>
      <c r="J21" s="1028"/>
      <c r="K21" s="1028"/>
      <c r="L21" s="1028"/>
      <c r="M21" s="1028"/>
      <c r="N21" s="1028"/>
      <c r="O21" s="1028"/>
      <c r="P21" s="1029"/>
      <c r="Q21" s="1035"/>
      <c r="R21" s="1036"/>
      <c r="S21" s="1036"/>
      <c r="T21" s="1036"/>
      <c r="U21" s="1036"/>
      <c r="V21" s="1036"/>
      <c r="W21" s="1036"/>
      <c r="X21" s="1036"/>
      <c r="Y21" s="1036"/>
      <c r="Z21" s="1036"/>
      <c r="AA21" s="1036"/>
      <c r="AB21" s="1036"/>
      <c r="AC21" s="1036"/>
      <c r="AD21" s="1036"/>
      <c r="AE21" s="1037"/>
      <c r="AF21" s="1032"/>
      <c r="AG21" s="1033"/>
      <c r="AH21" s="1033"/>
      <c r="AI21" s="1033"/>
      <c r="AJ21" s="1034"/>
      <c r="AK21" s="1077"/>
      <c r="AL21" s="1078"/>
      <c r="AM21" s="1078"/>
      <c r="AN21" s="1078"/>
      <c r="AO21" s="1078"/>
      <c r="AP21" s="1078"/>
      <c r="AQ21" s="1078"/>
      <c r="AR21" s="1078"/>
      <c r="AS21" s="1078"/>
      <c r="AT21" s="1078"/>
      <c r="AU21" s="1079"/>
      <c r="AV21" s="1079"/>
      <c r="AW21" s="1079"/>
      <c r="AX21" s="1079"/>
      <c r="AY21" s="1080"/>
      <c r="AZ21" s="223"/>
      <c r="BA21" s="223"/>
      <c r="BB21" s="223"/>
      <c r="BC21" s="223"/>
      <c r="BD21" s="223"/>
      <c r="BE21" s="224"/>
      <c r="BF21" s="224"/>
      <c r="BG21" s="224"/>
      <c r="BH21" s="224"/>
      <c r="BI21" s="224"/>
      <c r="BJ21" s="224"/>
      <c r="BK21" s="224"/>
      <c r="BL21" s="224"/>
      <c r="BM21" s="224"/>
      <c r="BN21" s="224"/>
      <c r="BO21" s="224"/>
      <c r="BP21" s="224"/>
      <c r="BQ21" s="229">
        <v>15</v>
      </c>
      <c r="BR21" s="230"/>
      <c r="BS21" s="989"/>
      <c r="BT21" s="990"/>
      <c r="BU21" s="990"/>
      <c r="BV21" s="990"/>
      <c r="BW21" s="990"/>
      <c r="BX21" s="990"/>
      <c r="BY21" s="990"/>
      <c r="BZ21" s="990"/>
      <c r="CA21" s="990"/>
      <c r="CB21" s="990"/>
      <c r="CC21" s="990"/>
      <c r="CD21" s="990"/>
      <c r="CE21" s="990"/>
      <c r="CF21" s="990"/>
      <c r="CG21" s="1011"/>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25"/>
    </row>
    <row r="22" spans="1:131" s="226" customFormat="1" ht="26.25" customHeight="1" x14ac:dyDescent="0.2">
      <c r="A22" s="229">
        <v>16</v>
      </c>
      <c r="B22" s="1027"/>
      <c r="C22" s="1028"/>
      <c r="D22" s="1028"/>
      <c r="E22" s="1028"/>
      <c r="F22" s="1028"/>
      <c r="G22" s="1028"/>
      <c r="H22" s="1028"/>
      <c r="I22" s="1028"/>
      <c r="J22" s="1028"/>
      <c r="K22" s="1028"/>
      <c r="L22" s="1028"/>
      <c r="M22" s="1028"/>
      <c r="N22" s="1028"/>
      <c r="O22" s="1028"/>
      <c r="P22" s="1029"/>
      <c r="Q22" s="1070"/>
      <c r="R22" s="1071"/>
      <c r="S22" s="1071"/>
      <c r="T22" s="1071"/>
      <c r="U22" s="1071"/>
      <c r="V22" s="1071"/>
      <c r="W22" s="1071"/>
      <c r="X22" s="1071"/>
      <c r="Y22" s="1071"/>
      <c r="Z22" s="1071"/>
      <c r="AA22" s="1071"/>
      <c r="AB22" s="1071"/>
      <c r="AC22" s="1071"/>
      <c r="AD22" s="1071"/>
      <c r="AE22" s="1072"/>
      <c r="AF22" s="1032"/>
      <c r="AG22" s="1033"/>
      <c r="AH22" s="1033"/>
      <c r="AI22" s="1033"/>
      <c r="AJ22" s="1034"/>
      <c r="AK22" s="1073"/>
      <c r="AL22" s="1074"/>
      <c r="AM22" s="1074"/>
      <c r="AN22" s="1074"/>
      <c r="AO22" s="1074"/>
      <c r="AP22" s="1074"/>
      <c r="AQ22" s="1074"/>
      <c r="AR22" s="1074"/>
      <c r="AS22" s="1074"/>
      <c r="AT22" s="1074"/>
      <c r="AU22" s="1075"/>
      <c r="AV22" s="1075"/>
      <c r="AW22" s="1075"/>
      <c r="AX22" s="1075"/>
      <c r="AY22" s="1076"/>
      <c r="AZ22" s="1025" t="s">
        <v>389</v>
      </c>
      <c r="BA22" s="1025"/>
      <c r="BB22" s="1025"/>
      <c r="BC22" s="1025"/>
      <c r="BD22" s="1026"/>
      <c r="BE22" s="224"/>
      <c r="BF22" s="224"/>
      <c r="BG22" s="224"/>
      <c r="BH22" s="224"/>
      <c r="BI22" s="224"/>
      <c r="BJ22" s="224"/>
      <c r="BK22" s="224"/>
      <c r="BL22" s="224"/>
      <c r="BM22" s="224"/>
      <c r="BN22" s="224"/>
      <c r="BO22" s="224"/>
      <c r="BP22" s="224"/>
      <c r="BQ22" s="229">
        <v>16</v>
      </c>
      <c r="BR22" s="230"/>
      <c r="BS22" s="989"/>
      <c r="BT22" s="990"/>
      <c r="BU22" s="990"/>
      <c r="BV22" s="990"/>
      <c r="BW22" s="990"/>
      <c r="BX22" s="990"/>
      <c r="BY22" s="990"/>
      <c r="BZ22" s="990"/>
      <c r="CA22" s="990"/>
      <c r="CB22" s="990"/>
      <c r="CC22" s="990"/>
      <c r="CD22" s="990"/>
      <c r="CE22" s="990"/>
      <c r="CF22" s="990"/>
      <c r="CG22" s="1011"/>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25"/>
    </row>
    <row r="23" spans="1:131" s="226" customFormat="1" ht="26.25" customHeight="1" thickBot="1" x14ac:dyDescent="0.25">
      <c r="A23" s="231" t="s">
        <v>390</v>
      </c>
      <c r="B23" s="934" t="s">
        <v>391</v>
      </c>
      <c r="C23" s="935"/>
      <c r="D23" s="935"/>
      <c r="E23" s="935"/>
      <c r="F23" s="935"/>
      <c r="G23" s="935"/>
      <c r="H23" s="935"/>
      <c r="I23" s="935"/>
      <c r="J23" s="935"/>
      <c r="K23" s="935"/>
      <c r="L23" s="935"/>
      <c r="M23" s="935"/>
      <c r="N23" s="935"/>
      <c r="O23" s="935"/>
      <c r="P23" s="945"/>
      <c r="Q23" s="1064">
        <v>13662</v>
      </c>
      <c r="R23" s="1058"/>
      <c r="S23" s="1058"/>
      <c r="T23" s="1058"/>
      <c r="U23" s="1058"/>
      <c r="V23" s="1058">
        <v>13098</v>
      </c>
      <c r="W23" s="1058"/>
      <c r="X23" s="1058"/>
      <c r="Y23" s="1058"/>
      <c r="Z23" s="1058"/>
      <c r="AA23" s="1058">
        <v>564</v>
      </c>
      <c r="AB23" s="1058"/>
      <c r="AC23" s="1058"/>
      <c r="AD23" s="1058"/>
      <c r="AE23" s="1065"/>
      <c r="AF23" s="1066">
        <v>516</v>
      </c>
      <c r="AG23" s="1058"/>
      <c r="AH23" s="1058"/>
      <c r="AI23" s="1058"/>
      <c r="AJ23" s="1067"/>
      <c r="AK23" s="1068"/>
      <c r="AL23" s="1069"/>
      <c r="AM23" s="1069"/>
      <c r="AN23" s="1069"/>
      <c r="AO23" s="1069"/>
      <c r="AP23" s="1058">
        <v>9814</v>
      </c>
      <c r="AQ23" s="1058"/>
      <c r="AR23" s="1058"/>
      <c r="AS23" s="1058"/>
      <c r="AT23" s="1058"/>
      <c r="AU23" s="1059"/>
      <c r="AV23" s="1059"/>
      <c r="AW23" s="1059"/>
      <c r="AX23" s="1059"/>
      <c r="AY23" s="1060"/>
      <c r="AZ23" s="1061" t="s">
        <v>392</v>
      </c>
      <c r="BA23" s="1062"/>
      <c r="BB23" s="1062"/>
      <c r="BC23" s="1062"/>
      <c r="BD23" s="1063"/>
      <c r="BE23" s="224"/>
      <c r="BF23" s="224"/>
      <c r="BG23" s="224"/>
      <c r="BH23" s="224"/>
      <c r="BI23" s="224"/>
      <c r="BJ23" s="224"/>
      <c r="BK23" s="224"/>
      <c r="BL23" s="224"/>
      <c r="BM23" s="224"/>
      <c r="BN23" s="224"/>
      <c r="BO23" s="224"/>
      <c r="BP23" s="224"/>
      <c r="BQ23" s="229">
        <v>17</v>
      </c>
      <c r="BR23" s="230"/>
      <c r="BS23" s="989"/>
      <c r="BT23" s="990"/>
      <c r="BU23" s="990"/>
      <c r="BV23" s="990"/>
      <c r="BW23" s="990"/>
      <c r="BX23" s="990"/>
      <c r="BY23" s="990"/>
      <c r="BZ23" s="990"/>
      <c r="CA23" s="990"/>
      <c r="CB23" s="990"/>
      <c r="CC23" s="990"/>
      <c r="CD23" s="990"/>
      <c r="CE23" s="990"/>
      <c r="CF23" s="990"/>
      <c r="CG23" s="1011"/>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25"/>
    </row>
    <row r="24" spans="1:131" s="226" customFormat="1" ht="26.25" customHeight="1" x14ac:dyDescent="0.2">
      <c r="A24" s="1057" t="s">
        <v>393</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23"/>
      <c r="BA24" s="223"/>
      <c r="BB24" s="223"/>
      <c r="BC24" s="223"/>
      <c r="BD24" s="223"/>
      <c r="BE24" s="224"/>
      <c r="BF24" s="224"/>
      <c r="BG24" s="224"/>
      <c r="BH24" s="224"/>
      <c r="BI24" s="224"/>
      <c r="BJ24" s="224"/>
      <c r="BK24" s="224"/>
      <c r="BL24" s="224"/>
      <c r="BM24" s="224"/>
      <c r="BN24" s="224"/>
      <c r="BO24" s="224"/>
      <c r="BP24" s="224"/>
      <c r="BQ24" s="229">
        <v>18</v>
      </c>
      <c r="BR24" s="230"/>
      <c r="BS24" s="989"/>
      <c r="BT24" s="990"/>
      <c r="BU24" s="990"/>
      <c r="BV24" s="990"/>
      <c r="BW24" s="990"/>
      <c r="BX24" s="990"/>
      <c r="BY24" s="990"/>
      <c r="BZ24" s="990"/>
      <c r="CA24" s="990"/>
      <c r="CB24" s="990"/>
      <c r="CC24" s="990"/>
      <c r="CD24" s="990"/>
      <c r="CE24" s="990"/>
      <c r="CF24" s="990"/>
      <c r="CG24" s="1011"/>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25"/>
    </row>
    <row r="25" spans="1:131" ht="26.25" customHeight="1" thickBot="1" x14ac:dyDescent="0.25">
      <c r="A25" s="1056" t="s">
        <v>394</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23"/>
      <c r="BK25" s="223"/>
      <c r="BL25" s="223"/>
      <c r="BM25" s="223"/>
      <c r="BN25" s="223"/>
      <c r="BO25" s="232"/>
      <c r="BP25" s="232"/>
      <c r="BQ25" s="229">
        <v>19</v>
      </c>
      <c r="BR25" s="230"/>
      <c r="BS25" s="989"/>
      <c r="BT25" s="990"/>
      <c r="BU25" s="990"/>
      <c r="BV25" s="990"/>
      <c r="BW25" s="990"/>
      <c r="BX25" s="990"/>
      <c r="BY25" s="990"/>
      <c r="BZ25" s="990"/>
      <c r="CA25" s="990"/>
      <c r="CB25" s="990"/>
      <c r="CC25" s="990"/>
      <c r="CD25" s="990"/>
      <c r="CE25" s="990"/>
      <c r="CF25" s="990"/>
      <c r="CG25" s="1011"/>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221"/>
    </row>
    <row r="26" spans="1:131" ht="26.25" customHeight="1" x14ac:dyDescent="0.2">
      <c r="A26" s="992" t="s">
        <v>370</v>
      </c>
      <c r="B26" s="993"/>
      <c r="C26" s="993"/>
      <c r="D26" s="993"/>
      <c r="E26" s="993"/>
      <c r="F26" s="993"/>
      <c r="G26" s="993"/>
      <c r="H26" s="993"/>
      <c r="I26" s="993"/>
      <c r="J26" s="993"/>
      <c r="K26" s="993"/>
      <c r="L26" s="993"/>
      <c r="M26" s="993"/>
      <c r="N26" s="993"/>
      <c r="O26" s="993"/>
      <c r="P26" s="994"/>
      <c r="Q26" s="998" t="s">
        <v>395</v>
      </c>
      <c r="R26" s="999"/>
      <c r="S26" s="999"/>
      <c r="T26" s="999"/>
      <c r="U26" s="1000"/>
      <c r="V26" s="998" t="s">
        <v>396</v>
      </c>
      <c r="W26" s="999"/>
      <c r="X26" s="999"/>
      <c r="Y26" s="999"/>
      <c r="Z26" s="1000"/>
      <c r="AA26" s="998" t="s">
        <v>397</v>
      </c>
      <c r="AB26" s="999"/>
      <c r="AC26" s="999"/>
      <c r="AD26" s="999"/>
      <c r="AE26" s="999"/>
      <c r="AF26" s="1052" t="s">
        <v>398</v>
      </c>
      <c r="AG26" s="1005"/>
      <c r="AH26" s="1005"/>
      <c r="AI26" s="1005"/>
      <c r="AJ26" s="1053"/>
      <c r="AK26" s="999" t="s">
        <v>399</v>
      </c>
      <c r="AL26" s="999"/>
      <c r="AM26" s="999"/>
      <c r="AN26" s="999"/>
      <c r="AO26" s="1000"/>
      <c r="AP26" s="998" t="s">
        <v>400</v>
      </c>
      <c r="AQ26" s="999"/>
      <c r="AR26" s="999"/>
      <c r="AS26" s="999"/>
      <c r="AT26" s="1000"/>
      <c r="AU26" s="998" t="s">
        <v>401</v>
      </c>
      <c r="AV26" s="999"/>
      <c r="AW26" s="999"/>
      <c r="AX26" s="999"/>
      <c r="AY26" s="1000"/>
      <c r="AZ26" s="998" t="s">
        <v>402</v>
      </c>
      <c r="BA26" s="999"/>
      <c r="BB26" s="999"/>
      <c r="BC26" s="999"/>
      <c r="BD26" s="1000"/>
      <c r="BE26" s="998" t="s">
        <v>377</v>
      </c>
      <c r="BF26" s="999"/>
      <c r="BG26" s="999"/>
      <c r="BH26" s="999"/>
      <c r="BI26" s="1012"/>
      <c r="BJ26" s="223"/>
      <c r="BK26" s="223"/>
      <c r="BL26" s="223"/>
      <c r="BM26" s="223"/>
      <c r="BN26" s="223"/>
      <c r="BO26" s="232"/>
      <c r="BP26" s="232"/>
      <c r="BQ26" s="229">
        <v>20</v>
      </c>
      <c r="BR26" s="230"/>
      <c r="BS26" s="989"/>
      <c r="BT26" s="990"/>
      <c r="BU26" s="990"/>
      <c r="BV26" s="990"/>
      <c r="BW26" s="990"/>
      <c r="BX26" s="990"/>
      <c r="BY26" s="990"/>
      <c r="BZ26" s="990"/>
      <c r="CA26" s="990"/>
      <c r="CB26" s="990"/>
      <c r="CC26" s="990"/>
      <c r="CD26" s="990"/>
      <c r="CE26" s="990"/>
      <c r="CF26" s="990"/>
      <c r="CG26" s="1011"/>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221"/>
    </row>
    <row r="27" spans="1:131" ht="26.25" customHeight="1" thickBot="1" x14ac:dyDescent="0.25">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4"/>
      <c r="AG27" s="1008"/>
      <c r="AH27" s="1008"/>
      <c r="AI27" s="1008"/>
      <c r="AJ27" s="1055"/>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3"/>
      <c r="BJ27" s="223"/>
      <c r="BK27" s="223"/>
      <c r="BL27" s="223"/>
      <c r="BM27" s="223"/>
      <c r="BN27" s="223"/>
      <c r="BO27" s="232"/>
      <c r="BP27" s="232"/>
      <c r="BQ27" s="229">
        <v>21</v>
      </c>
      <c r="BR27" s="230"/>
      <c r="BS27" s="989"/>
      <c r="BT27" s="990"/>
      <c r="BU27" s="990"/>
      <c r="BV27" s="990"/>
      <c r="BW27" s="990"/>
      <c r="BX27" s="990"/>
      <c r="BY27" s="990"/>
      <c r="BZ27" s="990"/>
      <c r="CA27" s="990"/>
      <c r="CB27" s="990"/>
      <c r="CC27" s="990"/>
      <c r="CD27" s="990"/>
      <c r="CE27" s="990"/>
      <c r="CF27" s="990"/>
      <c r="CG27" s="1011"/>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221"/>
    </row>
    <row r="28" spans="1:131" ht="26.25" customHeight="1" thickTop="1" x14ac:dyDescent="0.2">
      <c r="A28" s="233">
        <v>1</v>
      </c>
      <c r="B28" s="1044" t="s">
        <v>403</v>
      </c>
      <c r="C28" s="1045"/>
      <c r="D28" s="1045"/>
      <c r="E28" s="1045"/>
      <c r="F28" s="1045"/>
      <c r="G28" s="1045"/>
      <c r="H28" s="1045"/>
      <c r="I28" s="1045"/>
      <c r="J28" s="1045"/>
      <c r="K28" s="1045"/>
      <c r="L28" s="1045"/>
      <c r="M28" s="1045"/>
      <c r="N28" s="1045"/>
      <c r="O28" s="1045"/>
      <c r="P28" s="1046"/>
      <c r="Q28" s="1047">
        <v>3465</v>
      </c>
      <c r="R28" s="1048"/>
      <c r="S28" s="1048"/>
      <c r="T28" s="1048"/>
      <c r="U28" s="1048"/>
      <c r="V28" s="1048">
        <v>3359</v>
      </c>
      <c r="W28" s="1048"/>
      <c r="X28" s="1048"/>
      <c r="Y28" s="1048"/>
      <c r="Z28" s="1048"/>
      <c r="AA28" s="1048">
        <v>105</v>
      </c>
      <c r="AB28" s="1048"/>
      <c r="AC28" s="1048"/>
      <c r="AD28" s="1048"/>
      <c r="AE28" s="1049"/>
      <c r="AF28" s="1050">
        <v>105</v>
      </c>
      <c r="AG28" s="1048"/>
      <c r="AH28" s="1048"/>
      <c r="AI28" s="1048"/>
      <c r="AJ28" s="1051"/>
      <c r="AK28" s="1039">
        <v>315</v>
      </c>
      <c r="AL28" s="1040"/>
      <c r="AM28" s="1040"/>
      <c r="AN28" s="1040"/>
      <c r="AO28" s="1040"/>
      <c r="AP28" s="1040" t="s">
        <v>587</v>
      </c>
      <c r="AQ28" s="1040"/>
      <c r="AR28" s="1040"/>
      <c r="AS28" s="1040"/>
      <c r="AT28" s="1040"/>
      <c r="AU28" s="1040" t="s">
        <v>589</v>
      </c>
      <c r="AV28" s="1040"/>
      <c r="AW28" s="1040"/>
      <c r="AX28" s="1040"/>
      <c r="AY28" s="1040"/>
      <c r="AZ28" s="1041" t="s">
        <v>587</v>
      </c>
      <c r="BA28" s="1041"/>
      <c r="BB28" s="1041"/>
      <c r="BC28" s="1041"/>
      <c r="BD28" s="1041"/>
      <c r="BE28" s="1042"/>
      <c r="BF28" s="1042"/>
      <c r="BG28" s="1042"/>
      <c r="BH28" s="1042"/>
      <c r="BI28" s="1043"/>
      <c r="BJ28" s="223"/>
      <c r="BK28" s="223"/>
      <c r="BL28" s="223"/>
      <c r="BM28" s="223"/>
      <c r="BN28" s="223"/>
      <c r="BO28" s="232"/>
      <c r="BP28" s="232"/>
      <c r="BQ28" s="229">
        <v>22</v>
      </c>
      <c r="BR28" s="230"/>
      <c r="BS28" s="989"/>
      <c r="BT28" s="990"/>
      <c r="BU28" s="990"/>
      <c r="BV28" s="990"/>
      <c r="BW28" s="990"/>
      <c r="BX28" s="990"/>
      <c r="BY28" s="990"/>
      <c r="BZ28" s="990"/>
      <c r="CA28" s="990"/>
      <c r="CB28" s="990"/>
      <c r="CC28" s="990"/>
      <c r="CD28" s="990"/>
      <c r="CE28" s="990"/>
      <c r="CF28" s="990"/>
      <c r="CG28" s="1011"/>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221"/>
    </row>
    <row r="29" spans="1:131" ht="26.25" customHeight="1" x14ac:dyDescent="0.2">
      <c r="A29" s="233">
        <v>2</v>
      </c>
      <c r="B29" s="1027" t="s">
        <v>404</v>
      </c>
      <c r="C29" s="1028"/>
      <c r="D29" s="1028"/>
      <c r="E29" s="1028"/>
      <c r="F29" s="1028"/>
      <c r="G29" s="1028"/>
      <c r="H29" s="1028"/>
      <c r="I29" s="1028"/>
      <c r="J29" s="1028"/>
      <c r="K29" s="1028"/>
      <c r="L29" s="1028"/>
      <c r="M29" s="1028"/>
      <c r="N29" s="1028"/>
      <c r="O29" s="1028"/>
      <c r="P29" s="1029"/>
      <c r="Q29" s="1035">
        <v>2988</v>
      </c>
      <c r="R29" s="1036"/>
      <c r="S29" s="1036"/>
      <c r="T29" s="1036"/>
      <c r="U29" s="1036"/>
      <c r="V29" s="1036">
        <v>2857</v>
      </c>
      <c r="W29" s="1036"/>
      <c r="X29" s="1036"/>
      <c r="Y29" s="1036"/>
      <c r="Z29" s="1036"/>
      <c r="AA29" s="1036">
        <v>131</v>
      </c>
      <c r="AB29" s="1036"/>
      <c r="AC29" s="1036"/>
      <c r="AD29" s="1036"/>
      <c r="AE29" s="1037"/>
      <c r="AF29" s="1032">
        <v>131</v>
      </c>
      <c r="AG29" s="1033"/>
      <c r="AH29" s="1033"/>
      <c r="AI29" s="1033"/>
      <c r="AJ29" s="1034"/>
      <c r="AK29" s="977">
        <v>446</v>
      </c>
      <c r="AL29" s="968"/>
      <c r="AM29" s="968"/>
      <c r="AN29" s="968"/>
      <c r="AO29" s="968"/>
      <c r="AP29" s="968" t="s">
        <v>587</v>
      </c>
      <c r="AQ29" s="968"/>
      <c r="AR29" s="968"/>
      <c r="AS29" s="968"/>
      <c r="AT29" s="968"/>
      <c r="AU29" s="968" t="s">
        <v>588</v>
      </c>
      <c r="AV29" s="968"/>
      <c r="AW29" s="968"/>
      <c r="AX29" s="968"/>
      <c r="AY29" s="968"/>
      <c r="AZ29" s="1038" t="s">
        <v>587</v>
      </c>
      <c r="BA29" s="1038"/>
      <c r="BB29" s="1038"/>
      <c r="BC29" s="1038"/>
      <c r="BD29" s="1038"/>
      <c r="BE29" s="969"/>
      <c r="BF29" s="969"/>
      <c r="BG29" s="969"/>
      <c r="BH29" s="969"/>
      <c r="BI29" s="970"/>
      <c r="BJ29" s="223"/>
      <c r="BK29" s="223"/>
      <c r="BL29" s="223"/>
      <c r="BM29" s="223"/>
      <c r="BN29" s="223"/>
      <c r="BO29" s="232"/>
      <c r="BP29" s="232"/>
      <c r="BQ29" s="229">
        <v>23</v>
      </c>
      <c r="BR29" s="230"/>
      <c r="BS29" s="989"/>
      <c r="BT29" s="990"/>
      <c r="BU29" s="990"/>
      <c r="BV29" s="990"/>
      <c r="BW29" s="990"/>
      <c r="BX29" s="990"/>
      <c r="BY29" s="990"/>
      <c r="BZ29" s="990"/>
      <c r="CA29" s="990"/>
      <c r="CB29" s="990"/>
      <c r="CC29" s="990"/>
      <c r="CD29" s="990"/>
      <c r="CE29" s="990"/>
      <c r="CF29" s="990"/>
      <c r="CG29" s="1011"/>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221"/>
    </row>
    <row r="30" spans="1:131" ht="26.25" customHeight="1" x14ac:dyDescent="0.2">
      <c r="A30" s="233">
        <v>3</v>
      </c>
      <c r="B30" s="1027" t="s">
        <v>405</v>
      </c>
      <c r="C30" s="1028"/>
      <c r="D30" s="1028"/>
      <c r="E30" s="1028"/>
      <c r="F30" s="1028"/>
      <c r="G30" s="1028"/>
      <c r="H30" s="1028"/>
      <c r="I30" s="1028"/>
      <c r="J30" s="1028"/>
      <c r="K30" s="1028"/>
      <c r="L30" s="1028"/>
      <c r="M30" s="1028"/>
      <c r="N30" s="1028"/>
      <c r="O30" s="1028"/>
      <c r="P30" s="1029"/>
      <c r="Q30" s="1035">
        <v>360</v>
      </c>
      <c r="R30" s="1036"/>
      <c r="S30" s="1036"/>
      <c r="T30" s="1036"/>
      <c r="U30" s="1036"/>
      <c r="V30" s="1036">
        <v>356</v>
      </c>
      <c r="W30" s="1036"/>
      <c r="X30" s="1036"/>
      <c r="Y30" s="1036"/>
      <c r="Z30" s="1036"/>
      <c r="AA30" s="1036">
        <v>4</v>
      </c>
      <c r="AB30" s="1036"/>
      <c r="AC30" s="1036"/>
      <c r="AD30" s="1036"/>
      <c r="AE30" s="1037"/>
      <c r="AF30" s="1032">
        <v>4</v>
      </c>
      <c r="AG30" s="1033"/>
      <c r="AH30" s="1033"/>
      <c r="AI30" s="1033"/>
      <c r="AJ30" s="1034"/>
      <c r="AK30" s="977">
        <v>95</v>
      </c>
      <c r="AL30" s="968"/>
      <c r="AM30" s="968"/>
      <c r="AN30" s="968"/>
      <c r="AO30" s="968"/>
      <c r="AP30" s="968" t="s">
        <v>588</v>
      </c>
      <c r="AQ30" s="968"/>
      <c r="AR30" s="968"/>
      <c r="AS30" s="968"/>
      <c r="AT30" s="968"/>
      <c r="AU30" s="968" t="s">
        <v>587</v>
      </c>
      <c r="AV30" s="968"/>
      <c r="AW30" s="968"/>
      <c r="AX30" s="968"/>
      <c r="AY30" s="968"/>
      <c r="AZ30" s="1038" t="s">
        <v>587</v>
      </c>
      <c r="BA30" s="1038"/>
      <c r="BB30" s="1038"/>
      <c r="BC30" s="1038"/>
      <c r="BD30" s="1038"/>
      <c r="BE30" s="969"/>
      <c r="BF30" s="969"/>
      <c r="BG30" s="969"/>
      <c r="BH30" s="969"/>
      <c r="BI30" s="970"/>
      <c r="BJ30" s="223"/>
      <c r="BK30" s="223"/>
      <c r="BL30" s="223"/>
      <c r="BM30" s="223"/>
      <c r="BN30" s="223"/>
      <c r="BO30" s="232"/>
      <c r="BP30" s="232"/>
      <c r="BQ30" s="229">
        <v>24</v>
      </c>
      <c r="BR30" s="230"/>
      <c r="BS30" s="989"/>
      <c r="BT30" s="990"/>
      <c r="BU30" s="990"/>
      <c r="BV30" s="990"/>
      <c r="BW30" s="990"/>
      <c r="BX30" s="990"/>
      <c r="BY30" s="990"/>
      <c r="BZ30" s="990"/>
      <c r="CA30" s="990"/>
      <c r="CB30" s="990"/>
      <c r="CC30" s="990"/>
      <c r="CD30" s="990"/>
      <c r="CE30" s="990"/>
      <c r="CF30" s="990"/>
      <c r="CG30" s="1011"/>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221"/>
    </row>
    <row r="31" spans="1:131" ht="26.25" customHeight="1" x14ac:dyDescent="0.2">
      <c r="A31" s="233">
        <v>4</v>
      </c>
      <c r="B31" s="1027" t="s">
        <v>406</v>
      </c>
      <c r="C31" s="1028"/>
      <c r="D31" s="1028"/>
      <c r="E31" s="1028"/>
      <c r="F31" s="1028"/>
      <c r="G31" s="1028"/>
      <c r="H31" s="1028"/>
      <c r="I31" s="1028"/>
      <c r="J31" s="1028"/>
      <c r="K31" s="1028"/>
      <c r="L31" s="1028"/>
      <c r="M31" s="1028"/>
      <c r="N31" s="1028"/>
      <c r="O31" s="1028"/>
      <c r="P31" s="1029"/>
      <c r="Q31" s="1035">
        <v>601</v>
      </c>
      <c r="R31" s="1036"/>
      <c r="S31" s="1036"/>
      <c r="T31" s="1036"/>
      <c r="U31" s="1036"/>
      <c r="V31" s="1036">
        <v>483</v>
      </c>
      <c r="W31" s="1036"/>
      <c r="X31" s="1036"/>
      <c r="Y31" s="1036"/>
      <c r="Z31" s="1036"/>
      <c r="AA31" s="1036">
        <v>118</v>
      </c>
      <c r="AB31" s="1036"/>
      <c r="AC31" s="1036"/>
      <c r="AD31" s="1036"/>
      <c r="AE31" s="1037"/>
      <c r="AF31" s="1032">
        <v>975</v>
      </c>
      <c r="AG31" s="1033"/>
      <c r="AH31" s="1033"/>
      <c r="AI31" s="1033"/>
      <c r="AJ31" s="1034"/>
      <c r="AK31" s="977">
        <v>5</v>
      </c>
      <c r="AL31" s="968"/>
      <c r="AM31" s="968"/>
      <c r="AN31" s="968"/>
      <c r="AO31" s="968"/>
      <c r="AP31" s="968">
        <v>1671</v>
      </c>
      <c r="AQ31" s="968"/>
      <c r="AR31" s="968"/>
      <c r="AS31" s="968"/>
      <c r="AT31" s="968"/>
      <c r="AU31" s="968">
        <v>226</v>
      </c>
      <c r="AV31" s="968"/>
      <c r="AW31" s="968"/>
      <c r="AX31" s="968"/>
      <c r="AY31" s="968"/>
      <c r="AZ31" s="1038" t="s">
        <v>587</v>
      </c>
      <c r="BA31" s="1038"/>
      <c r="BB31" s="1038"/>
      <c r="BC31" s="1038"/>
      <c r="BD31" s="1038"/>
      <c r="BE31" s="969" t="s">
        <v>407</v>
      </c>
      <c r="BF31" s="969"/>
      <c r="BG31" s="969"/>
      <c r="BH31" s="969"/>
      <c r="BI31" s="970"/>
      <c r="BJ31" s="223"/>
      <c r="BK31" s="223"/>
      <c r="BL31" s="223"/>
      <c r="BM31" s="223"/>
      <c r="BN31" s="223"/>
      <c r="BO31" s="232"/>
      <c r="BP31" s="232"/>
      <c r="BQ31" s="229">
        <v>25</v>
      </c>
      <c r="BR31" s="230"/>
      <c r="BS31" s="989"/>
      <c r="BT31" s="990"/>
      <c r="BU31" s="990"/>
      <c r="BV31" s="990"/>
      <c r="BW31" s="990"/>
      <c r="BX31" s="990"/>
      <c r="BY31" s="990"/>
      <c r="BZ31" s="990"/>
      <c r="CA31" s="990"/>
      <c r="CB31" s="990"/>
      <c r="CC31" s="990"/>
      <c r="CD31" s="990"/>
      <c r="CE31" s="990"/>
      <c r="CF31" s="990"/>
      <c r="CG31" s="1011"/>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221"/>
    </row>
    <row r="32" spans="1:131" ht="26.25" customHeight="1" x14ac:dyDescent="0.2">
      <c r="A32" s="233">
        <v>5</v>
      </c>
      <c r="B32" s="1027" t="s">
        <v>408</v>
      </c>
      <c r="C32" s="1028"/>
      <c r="D32" s="1028"/>
      <c r="E32" s="1028"/>
      <c r="F32" s="1028"/>
      <c r="G32" s="1028"/>
      <c r="H32" s="1028"/>
      <c r="I32" s="1028"/>
      <c r="J32" s="1028"/>
      <c r="K32" s="1028"/>
      <c r="L32" s="1028"/>
      <c r="M32" s="1028"/>
      <c r="N32" s="1028"/>
      <c r="O32" s="1028"/>
      <c r="P32" s="1029"/>
      <c r="Q32" s="1035">
        <v>369</v>
      </c>
      <c r="R32" s="1036"/>
      <c r="S32" s="1036"/>
      <c r="T32" s="1036"/>
      <c r="U32" s="1036"/>
      <c r="V32" s="1036">
        <v>345</v>
      </c>
      <c r="W32" s="1036"/>
      <c r="X32" s="1036"/>
      <c r="Y32" s="1036"/>
      <c r="Z32" s="1036"/>
      <c r="AA32" s="1036">
        <v>24</v>
      </c>
      <c r="AB32" s="1036"/>
      <c r="AC32" s="1036"/>
      <c r="AD32" s="1036"/>
      <c r="AE32" s="1037"/>
      <c r="AF32" s="1032">
        <v>24</v>
      </c>
      <c r="AG32" s="1033"/>
      <c r="AH32" s="1033"/>
      <c r="AI32" s="1033"/>
      <c r="AJ32" s="1034"/>
      <c r="AK32" s="977">
        <v>232</v>
      </c>
      <c r="AL32" s="968"/>
      <c r="AM32" s="968"/>
      <c r="AN32" s="968"/>
      <c r="AO32" s="968"/>
      <c r="AP32" s="968">
        <v>2293</v>
      </c>
      <c r="AQ32" s="968"/>
      <c r="AR32" s="968"/>
      <c r="AS32" s="968"/>
      <c r="AT32" s="968"/>
      <c r="AU32" s="968">
        <v>2293</v>
      </c>
      <c r="AV32" s="968"/>
      <c r="AW32" s="968"/>
      <c r="AX32" s="968"/>
      <c r="AY32" s="968"/>
      <c r="AZ32" s="1038" t="s">
        <v>587</v>
      </c>
      <c r="BA32" s="1038"/>
      <c r="BB32" s="1038"/>
      <c r="BC32" s="1038"/>
      <c r="BD32" s="1038"/>
      <c r="BE32" s="969" t="s">
        <v>409</v>
      </c>
      <c r="BF32" s="969"/>
      <c r="BG32" s="969"/>
      <c r="BH32" s="969"/>
      <c r="BI32" s="970"/>
      <c r="BJ32" s="223"/>
      <c r="BK32" s="223"/>
      <c r="BL32" s="223"/>
      <c r="BM32" s="223"/>
      <c r="BN32" s="223"/>
      <c r="BO32" s="232"/>
      <c r="BP32" s="232"/>
      <c r="BQ32" s="229">
        <v>26</v>
      </c>
      <c r="BR32" s="230"/>
      <c r="BS32" s="989"/>
      <c r="BT32" s="990"/>
      <c r="BU32" s="990"/>
      <c r="BV32" s="990"/>
      <c r="BW32" s="990"/>
      <c r="BX32" s="990"/>
      <c r="BY32" s="990"/>
      <c r="BZ32" s="990"/>
      <c r="CA32" s="990"/>
      <c r="CB32" s="990"/>
      <c r="CC32" s="990"/>
      <c r="CD32" s="990"/>
      <c r="CE32" s="990"/>
      <c r="CF32" s="990"/>
      <c r="CG32" s="1011"/>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221"/>
    </row>
    <row r="33" spans="1:131" ht="26.25" customHeight="1" x14ac:dyDescent="0.2">
      <c r="A33" s="233">
        <v>6</v>
      </c>
      <c r="B33" s="1027" t="s">
        <v>410</v>
      </c>
      <c r="C33" s="1028"/>
      <c r="D33" s="1028"/>
      <c r="E33" s="1028"/>
      <c r="F33" s="1028"/>
      <c r="G33" s="1028"/>
      <c r="H33" s="1028"/>
      <c r="I33" s="1028"/>
      <c r="J33" s="1028"/>
      <c r="K33" s="1028"/>
      <c r="L33" s="1028"/>
      <c r="M33" s="1028"/>
      <c r="N33" s="1028"/>
      <c r="O33" s="1028"/>
      <c r="P33" s="1029"/>
      <c r="Q33" s="1035">
        <v>66</v>
      </c>
      <c r="R33" s="1036"/>
      <c r="S33" s="1036"/>
      <c r="T33" s="1036"/>
      <c r="U33" s="1036"/>
      <c r="V33" s="1036">
        <v>63</v>
      </c>
      <c r="W33" s="1036"/>
      <c r="X33" s="1036"/>
      <c r="Y33" s="1036"/>
      <c r="Z33" s="1036"/>
      <c r="AA33" s="1036">
        <v>3</v>
      </c>
      <c r="AB33" s="1036"/>
      <c r="AC33" s="1036"/>
      <c r="AD33" s="1036"/>
      <c r="AE33" s="1037"/>
      <c r="AF33" s="1032">
        <v>3</v>
      </c>
      <c r="AG33" s="1033"/>
      <c r="AH33" s="1033"/>
      <c r="AI33" s="1033"/>
      <c r="AJ33" s="1034"/>
      <c r="AK33" s="977">
        <v>38</v>
      </c>
      <c r="AL33" s="968"/>
      <c r="AM33" s="968"/>
      <c r="AN33" s="968"/>
      <c r="AO33" s="968"/>
      <c r="AP33" s="968">
        <v>218</v>
      </c>
      <c r="AQ33" s="968"/>
      <c r="AR33" s="968"/>
      <c r="AS33" s="968"/>
      <c r="AT33" s="968"/>
      <c r="AU33" s="968">
        <v>218</v>
      </c>
      <c r="AV33" s="968"/>
      <c r="AW33" s="968"/>
      <c r="AX33" s="968"/>
      <c r="AY33" s="968"/>
      <c r="AZ33" s="1038" t="s">
        <v>587</v>
      </c>
      <c r="BA33" s="1038"/>
      <c r="BB33" s="1038"/>
      <c r="BC33" s="1038"/>
      <c r="BD33" s="1038"/>
      <c r="BE33" s="969" t="s">
        <v>409</v>
      </c>
      <c r="BF33" s="969"/>
      <c r="BG33" s="969"/>
      <c r="BH33" s="969"/>
      <c r="BI33" s="970"/>
      <c r="BJ33" s="223"/>
      <c r="BK33" s="223"/>
      <c r="BL33" s="223"/>
      <c r="BM33" s="223"/>
      <c r="BN33" s="223"/>
      <c r="BO33" s="232"/>
      <c r="BP33" s="232"/>
      <c r="BQ33" s="229">
        <v>27</v>
      </c>
      <c r="BR33" s="230"/>
      <c r="BS33" s="989"/>
      <c r="BT33" s="990"/>
      <c r="BU33" s="990"/>
      <c r="BV33" s="990"/>
      <c r="BW33" s="990"/>
      <c r="BX33" s="990"/>
      <c r="BY33" s="990"/>
      <c r="BZ33" s="990"/>
      <c r="CA33" s="990"/>
      <c r="CB33" s="990"/>
      <c r="CC33" s="990"/>
      <c r="CD33" s="990"/>
      <c r="CE33" s="990"/>
      <c r="CF33" s="990"/>
      <c r="CG33" s="1011"/>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221"/>
    </row>
    <row r="34" spans="1:131" ht="26.25" customHeight="1" x14ac:dyDescent="0.2">
      <c r="A34" s="233">
        <v>7</v>
      </c>
      <c r="B34" s="1027"/>
      <c r="C34" s="1028"/>
      <c r="D34" s="1028"/>
      <c r="E34" s="1028"/>
      <c r="F34" s="1028"/>
      <c r="G34" s="1028"/>
      <c r="H34" s="1028"/>
      <c r="I34" s="1028"/>
      <c r="J34" s="1028"/>
      <c r="K34" s="1028"/>
      <c r="L34" s="1028"/>
      <c r="M34" s="1028"/>
      <c r="N34" s="1028"/>
      <c r="O34" s="1028"/>
      <c r="P34" s="1029"/>
      <c r="Q34" s="1035"/>
      <c r="R34" s="1036"/>
      <c r="S34" s="1036"/>
      <c r="T34" s="1036"/>
      <c r="U34" s="1036"/>
      <c r="V34" s="1036"/>
      <c r="W34" s="1036"/>
      <c r="X34" s="1036"/>
      <c r="Y34" s="1036"/>
      <c r="Z34" s="1036"/>
      <c r="AA34" s="1036"/>
      <c r="AB34" s="1036"/>
      <c r="AC34" s="1036"/>
      <c r="AD34" s="1036"/>
      <c r="AE34" s="1037"/>
      <c r="AF34" s="1032"/>
      <c r="AG34" s="1033"/>
      <c r="AH34" s="1033"/>
      <c r="AI34" s="1033"/>
      <c r="AJ34" s="1034"/>
      <c r="AK34" s="977"/>
      <c r="AL34" s="968"/>
      <c r="AM34" s="968"/>
      <c r="AN34" s="968"/>
      <c r="AO34" s="968"/>
      <c r="AP34" s="968"/>
      <c r="AQ34" s="968"/>
      <c r="AR34" s="968"/>
      <c r="AS34" s="968"/>
      <c r="AT34" s="968"/>
      <c r="AU34" s="968"/>
      <c r="AV34" s="968"/>
      <c r="AW34" s="968"/>
      <c r="AX34" s="968"/>
      <c r="AY34" s="968"/>
      <c r="AZ34" s="1038"/>
      <c r="BA34" s="1038"/>
      <c r="BB34" s="1038"/>
      <c r="BC34" s="1038"/>
      <c r="BD34" s="1038"/>
      <c r="BE34" s="969"/>
      <c r="BF34" s="969"/>
      <c r="BG34" s="969"/>
      <c r="BH34" s="969"/>
      <c r="BI34" s="970"/>
      <c r="BJ34" s="223"/>
      <c r="BK34" s="223"/>
      <c r="BL34" s="223"/>
      <c r="BM34" s="223"/>
      <c r="BN34" s="223"/>
      <c r="BO34" s="232"/>
      <c r="BP34" s="232"/>
      <c r="BQ34" s="229">
        <v>28</v>
      </c>
      <c r="BR34" s="230"/>
      <c r="BS34" s="989"/>
      <c r="BT34" s="990"/>
      <c r="BU34" s="990"/>
      <c r="BV34" s="990"/>
      <c r="BW34" s="990"/>
      <c r="BX34" s="990"/>
      <c r="BY34" s="990"/>
      <c r="BZ34" s="990"/>
      <c r="CA34" s="990"/>
      <c r="CB34" s="990"/>
      <c r="CC34" s="990"/>
      <c r="CD34" s="990"/>
      <c r="CE34" s="990"/>
      <c r="CF34" s="990"/>
      <c r="CG34" s="1011"/>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221"/>
    </row>
    <row r="35" spans="1:131" ht="26.25" customHeight="1" x14ac:dyDescent="0.2">
      <c r="A35" s="233">
        <v>8</v>
      </c>
      <c r="B35" s="1027"/>
      <c r="C35" s="1028"/>
      <c r="D35" s="1028"/>
      <c r="E35" s="1028"/>
      <c r="F35" s="1028"/>
      <c r="G35" s="1028"/>
      <c r="H35" s="1028"/>
      <c r="I35" s="1028"/>
      <c r="J35" s="1028"/>
      <c r="K35" s="1028"/>
      <c r="L35" s="1028"/>
      <c r="M35" s="1028"/>
      <c r="N35" s="1028"/>
      <c r="O35" s="1028"/>
      <c r="P35" s="1029"/>
      <c r="Q35" s="1035"/>
      <c r="R35" s="1036"/>
      <c r="S35" s="1036"/>
      <c r="T35" s="1036"/>
      <c r="U35" s="1036"/>
      <c r="V35" s="1036"/>
      <c r="W35" s="1036"/>
      <c r="X35" s="1036"/>
      <c r="Y35" s="1036"/>
      <c r="Z35" s="1036"/>
      <c r="AA35" s="1036"/>
      <c r="AB35" s="1036"/>
      <c r="AC35" s="1036"/>
      <c r="AD35" s="1036"/>
      <c r="AE35" s="1037"/>
      <c r="AF35" s="1032"/>
      <c r="AG35" s="1033"/>
      <c r="AH35" s="1033"/>
      <c r="AI35" s="1033"/>
      <c r="AJ35" s="1034"/>
      <c r="AK35" s="977"/>
      <c r="AL35" s="968"/>
      <c r="AM35" s="968"/>
      <c r="AN35" s="968"/>
      <c r="AO35" s="968"/>
      <c r="AP35" s="968"/>
      <c r="AQ35" s="968"/>
      <c r="AR35" s="968"/>
      <c r="AS35" s="968"/>
      <c r="AT35" s="968"/>
      <c r="AU35" s="968"/>
      <c r="AV35" s="968"/>
      <c r="AW35" s="968"/>
      <c r="AX35" s="968"/>
      <c r="AY35" s="968"/>
      <c r="AZ35" s="1038"/>
      <c r="BA35" s="1038"/>
      <c r="BB35" s="1038"/>
      <c r="BC35" s="1038"/>
      <c r="BD35" s="1038"/>
      <c r="BE35" s="969"/>
      <c r="BF35" s="969"/>
      <c r="BG35" s="969"/>
      <c r="BH35" s="969"/>
      <c r="BI35" s="970"/>
      <c r="BJ35" s="223"/>
      <c r="BK35" s="223"/>
      <c r="BL35" s="223"/>
      <c r="BM35" s="223"/>
      <c r="BN35" s="223"/>
      <c r="BO35" s="232"/>
      <c r="BP35" s="232"/>
      <c r="BQ35" s="229">
        <v>29</v>
      </c>
      <c r="BR35" s="230"/>
      <c r="BS35" s="989"/>
      <c r="BT35" s="990"/>
      <c r="BU35" s="990"/>
      <c r="BV35" s="990"/>
      <c r="BW35" s="990"/>
      <c r="BX35" s="990"/>
      <c r="BY35" s="990"/>
      <c r="BZ35" s="990"/>
      <c r="CA35" s="990"/>
      <c r="CB35" s="990"/>
      <c r="CC35" s="990"/>
      <c r="CD35" s="990"/>
      <c r="CE35" s="990"/>
      <c r="CF35" s="990"/>
      <c r="CG35" s="1011"/>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221"/>
    </row>
    <row r="36" spans="1:131" ht="26.25" customHeight="1" x14ac:dyDescent="0.2">
      <c r="A36" s="233">
        <v>9</v>
      </c>
      <c r="B36" s="1027"/>
      <c r="C36" s="1028"/>
      <c r="D36" s="1028"/>
      <c r="E36" s="1028"/>
      <c r="F36" s="1028"/>
      <c r="G36" s="1028"/>
      <c r="H36" s="1028"/>
      <c r="I36" s="1028"/>
      <c r="J36" s="1028"/>
      <c r="K36" s="1028"/>
      <c r="L36" s="1028"/>
      <c r="M36" s="1028"/>
      <c r="N36" s="1028"/>
      <c r="O36" s="1028"/>
      <c r="P36" s="1029"/>
      <c r="Q36" s="1035"/>
      <c r="R36" s="1036"/>
      <c r="S36" s="1036"/>
      <c r="T36" s="1036"/>
      <c r="U36" s="1036"/>
      <c r="V36" s="1036"/>
      <c r="W36" s="1036"/>
      <c r="X36" s="1036"/>
      <c r="Y36" s="1036"/>
      <c r="Z36" s="1036"/>
      <c r="AA36" s="1036"/>
      <c r="AB36" s="1036"/>
      <c r="AC36" s="1036"/>
      <c r="AD36" s="1036"/>
      <c r="AE36" s="1037"/>
      <c r="AF36" s="1032"/>
      <c r="AG36" s="1033"/>
      <c r="AH36" s="1033"/>
      <c r="AI36" s="1033"/>
      <c r="AJ36" s="1034"/>
      <c r="AK36" s="977"/>
      <c r="AL36" s="968"/>
      <c r="AM36" s="968"/>
      <c r="AN36" s="968"/>
      <c r="AO36" s="968"/>
      <c r="AP36" s="968"/>
      <c r="AQ36" s="968"/>
      <c r="AR36" s="968"/>
      <c r="AS36" s="968"/>
      <c r="AT36" s="968"/>
      <c r="AU36" s="968"/>
      <c r="AV36" s="968"/>
      <c r="AW36" s="968"/>
      <c r="AX36" s="968"/>
      <c r="AY36" s="968"/>
      <c r="AZ36" s="1038"/>
      <c r="BA36" s="1038"/>
      <c r="BB36" s="1038"/>
      <c r="BC36" s="1038"/>
      <c r="BD36" s="1038"/>
      <c r="BE36" s="969"/>
      <c r="BF36" s="969"/>
      <c r="BG36" s="969"/>
      <c r="BH36" s="969"/>
      <c r="BI36" s="970"/>
      <c r="BJ36" s="223"/>
      <c r="BK36" s="223"/>
      <c r="BL36" s="223"/>
      <c r="BM36" s="223"/>
      <c r="BN36" s="223"/>
      <c r="BO36" s="232"/>
      <c r="BP36" s="232"/>
      <c r="BQ36" s="229">
        <v>30</v>
      </c>
      <c r="BR36" s="230"/>
      <c r="BS36" s="989"/>
      <c r="BT36" s="990"/>
      <c r="BU36" s="990"/>
      <c r="BV36" s="990"/>
      <c r="BW36" s="990"/>
      <c r="BX36" s="990"/>
      <c r="BY36" s="990"/>
      <c r="BZ36" s="990"/>
      <c r="CA36" s="990"/>
      <c r="CB36" s="990"/>
      <c r="CC36" s="990"/>
      <c r="CD36" s="990"/>
      <c r="CE36" s="990"/>
      <c r="CF36" s="990"/>
      <c r="CG36" s="1011"/>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221"/>
    </row>
    <row r="37" spans="1:131" ht="26.25" customHeight="1" x14ac:dyDescent="0.2">
      <c r="A37" s="233">
        <v>10</v>
      </c>
      <c r="B37" s="1027"/>
      <c r="C37" s="1028"/>
      <c r="D37" s="1028"/>
      <c r="E37" s="1028"/>
      <c r="F37" s="1028"/>
      <c r="G37" s="1028"/>
      <c r="H37" s="1028"/>
      <c r="I37" s="1028"/>
      <c r="J37" s="1028"/>
      <c r="K37" s="1028"/>
      <c r="L37" s="1028"/>
      <c r="M37" s="1028"/>
      <c r="N37" s="1028"/>
      <c r="O37" s="1028"/>
      <c r="P37" s="1029"/>
      <c r="Q37" s="1035"/>
      <c r="R37" s="1036"/>
      <c r="S37" s="1036"/>
      <c r="T37" s="1036"/>
      <c r="U37" s="1036"/>
      <c r="V37" s="1036"/>
      <c r="W37" s="1036"/>
      <c r="X37" s="1036"/>
      <c r="Y37" s="1036"/>
      <c r="Z37" s="1036"/>
      <c r="AA37" s="1036"/>
      <c r="AB37" s="1036"/>
      <c r="AC37" s="1036"/>
      <c r="AD37" s="1036"/>
      <c r="AE37" s="1037"/>
      <c r="AF37" s="1032"/>
      <c r="AG37" s="1033"/>
      <c r="AH37" s="1033"/>
      <c r="AI37" s="1033"/>
      <c r="AJ37" s="1034"/>
      <c r="AK37" s="977"/>
      <c r="AL37" s="968"/>
      <c r="AM37" s="968"/>
      <c r="AN37" s="968"/>
      <c r="AO37" s="968"/>
      <c r="AP37" s="968"/>
      <c r="AQ37" s="968"/>
      <c r="AR37" s="968"/>
      <c r="AS37" s="968"/>
      <c r="AT37" s="968"/>
      <c r="AU37" s="968"/>
      <c r="AV37" s="968"/>
      <c r="AW37" s="968"/>
      <c r="AX37" s="968"/>
      <c r="AY37" s="968"/>
      <c r="AZ37" s="1038"/>
      <c r="BA37" s="1038"/>
      <c r="BB37" s="1038"/>
      <c r="BC37" s="1038"/>
      <c r="BD37" s="1038"/>
      <c r="BE37" s="969"/>
      <c r="BF37" s="969"/>
      <c r="BG37" s="969"/>
      <c r="BH37" s="969"/>
      <c r="BI37" s="970"/>
      <c r="BJ37" s="223"/>
      <c r="BK37" s="223"/>
      <c r="BL37" s="223"/>
      <c r="BM37" s="223"/>
      <c r="BN37" s="223"/>
      <c r="BO37" s="232"/>
      <c r="BP37" s="232"/>
      <c r="BQ37" s="229">
        <v>31</v>
      </c>
      <c r="BR37" s="230"/>
      <c r="BS37" s="989"/>
      <c r="BT37" s="990"/>
      <c r="BU37" s="990"/>
      <c r="BV37" s="990"/>
      <c r="BW37" s="990"/>
      <c r="BX37" s="990"/>
      <c r="BY37" s="990"/>
      <c r="BZ37" s="990"/>
      <c r="CA37" s="990"/>
      <c r="CB37" s="990"/>
      <c r="CC37" s="990"/>
      <c r="CD37" s="990"/>
      <c r="CE37" s="990"/>
      <c r="CF37" s="990"/>
      <c r="CG37" s="1011"/>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221"/>
    </row>
    <row r="38" spans="1:131" ht="26.25" customHeight="1" x14ac:dyDescent="0.2">
      <c r="A38" s="233">
        <v>11</v>
      </c>
      <c r="B38" s="1027"/>
      <c r="C38" s="1028"/>
      <c r="D38" s="1028"/>
      <c r="E38" s="1028"/>
      <c r="F38" s="1028"/>
      <c r="G38" s="1028"/>
      <c r="H38" s="1028"/>
      <c r="I38" s="1028"/>
      <c r="J38" s="1028"/>
      <c r="K38" s="1028"/>
      <c r="L38" s="1028"/>
      <c r="M38" s="1028"/>
      <c r="N38" s="1028"/>
      <c r="O38" s="1028"/>
      <c r="P38" s="1029"/>
      <c r="Q38" s="1035"/>
      <c r="R38" s="1036"/>
      <c r="S38" s="1036"/>
      <c r="T38" s="1036"/>
      <c r="U38" s="1036"/>
      <c r="V38" s="1036"/>
      <c r="W38" s="1036"/>
      <c r="X38" s="1036"/>
      <c r="Y38" s="1036"/>
      <c r="Z38" s="1036"/>
      <c r="AA38" s="1036"/>
      <c r="AB38" s="1036"/>
      <c r="AC38" s="1036"/>
      <c r="AD38" s="1036"/>
      <c r="AE38" s="1037"/>
      <c r="AF38" s="1032"/>
      <c r="AG38" s="1033"/>
      <c r="AH38" s="1033"/>
      <c r="AI38" s="1033"/>
      <c r="AJ38" s="1034"/>
      <c r="AK38" s="977"/>
      <c r="AL38" s="968"/>
      <c r="AM38" s="968"/>
      <c r="AN38" s="968"/>
      <c r="AO38" s="968"/>
      <c r="AP38" s="968"/>
      <c r="AQ38" s="968"/>
      <c r="AR38" s="968"/>
      <c r="AS38" s="968"/>
      <c r="AT38" s="968"/>
      <c r="AU38" s="968"/>
      <c r="AV38" s="968"/>
      <c r="AW38" s="968"/>
      <c r="AX38" s="968"/>
      <c r="AY38" s="968"/>
      <c r="AZ38" s="1038"/>
      <c r="BA38" s="1038"/>
      <c r="BB38" s="1038"/>
      <c r="BC38" s="1038"/>
      <c r="BD38" s="1038"/>
      <c r="BE38" s="969"/>
      <c r="BF38" s="969"/>
      <c r="BG38" s="969"/>
      <c r="BH38" s="969"/>
      <c r="BI38" s="970"/>
      <c r="BJ38" s="223"/>
      <c r="BK38" s="223"/>
      <c r="BL38" s="223"/>
      <c r="BM38" s="223"/>
      <c r="BN38" s="223"/>
      <c r="BO38" s="232"/>
      <c r="BP38" s="232"/>
      <c r="BQ38" s="229">
        <v>32</v>
      </c>
      <c r="BR38" s="230"/>
      <c r="BS38" s="989"/>
      <c r="BT38" s="990"/>
      <c r="BU38" s="990"/>
      <c r="BV38" s="990"/>
      <c r="BW38" s="990"/>
      <c r="BX38" s="990"/>
      <c r="BY38" s="990"/>
      <c r="BZ38" s="990"/>
      <c r="CA38" s="990"/>
      <c r="CB38" s="990"/>
      <c r="CC38" s="990"/>
      <c r="CD38" s="990"/>
      <c r="CE38" s="990"/>
      <c r="CF38" s="990"/>
      <c r="CG38" s="1011"/>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21"/>
    </row>
    <row r="39" spans="1:131" ht="26.25" customHeight="1" x14ac:dyDescent="0.2">
      <c r="A39" s="233">
        <v>12</v>
      </c>
      <c r="B39" s="1027"/>
      <c r="C39" s="1028"/>
      <c r="D39" s="1028"/>
      <c r="E39" s="1028"/>
      <c r="F39" s="1028"/>
      <c r="G39" s="1028"/>
      <c r="H39" s="1028"/>
      <c r="I39" s="1028"/>
      <c r="J39" s="1028"/>
      <c r="K39" s="1028"/>
      <c r="L39" s="1028"/>
      <c r="M39" s="1028"/>
      <c r="N39" s="1028"/>
      <c r="O39" s="1028"/>
      <c r="P39" s="1029"/>
      <c r="Q39" s="1035"/>
      <c r="R39" s="1036"/>
      <c r="S39" s="1036"/>
      <c r="T39" s="1036"/>
      <c r="U39" s="1036"/>
      <c r="V39" s="1036"/>
      <c r="W39" s="1036"/>
      <c r="X39" s="1036"/>
      <c r="Y39" s="1036"/>
      <c r="Z39" s="1036"/>
      <c r="AA39" s="1036"/>
      <c r="AB39" s="1036"/>
      <c r="AC39" s="1036"/>
      <c r="AD39" s="1036"/>
      <c r="AE39" s="1037"/>
      <c r="AF39" s="1032"/>
      <c r="AG39" s="1033"/>
      <c r="AH39" s="1033"/>
      <c r="AI39" s="1033"/>
      <c r="AJ39" s="1034"/>
      <c r="AK39" s="977"/>
      <c r="AL39" s="968"/>
      <c r="AM39" s="968"/>
      <c r="AN39" s="968"/>
      <c r="AO39" s="968"/>
      <c r="AP39" s="968"/>
      <c r="AQ39" s="968"/>
      <c r="AR39" s="968"/>
      <c r="AS39" s="968"/>
      <c r="AT39" s="968"/>
      <c r="AU39" s="968"/>
      <c r="AV39" s="968"/>
      <c r="AW39" s="968"/>
      <c r="AX39" s="968"/>
      <c r="AY39" s="968"/>
      <c r="AZ39" s="1038"/>
      <c r="BA39" s="1038"/>
      <c r="BB39" s="1038"/>
      <c r="BC39" s="1038"/>
      <c r="BD39" s="1038"/>
      <c r="BE39" s="969"/>
      <c r="BF39" s="969"/>
      <c r="BG39" s="969"/>
      <c r="BH39" s="969"/>
      <c r="BI39" s="970"/>
      <c r="BJ39" s="223"/>
      <c r="BK39" s="223"/>
      <c r="BL39" s="223"/>
      <c r="BM39" s="223"/>
      <c r="BN39" s="223"/>
      <c r="BO39" s="232"/>
      <c r="BP39" s="232"/>
      <c r="BQ39" s="229">
        <v>33</v>
      </c>
      <c r="BR39" s="230"/>
      <c r="BS39" s="989"/>
      <c r="BT39" s="990"/>
      <c r="BU39" s="990"/>
      <c r="BV39" s="990"/>
      <c r="BW39" s="990"/>
      <c r="BX39" s="990"/>
      <c r="BY39" s="990"/>
      <c r="BZ39" s="990"/>
      <c r="CA39" s="990"/>
      <c r="CB39" s="990"/>
      <c r="CC39" s="990"/>
      <c r="CD39" s="990"/>
      <c r="CE39" s="990"/>
      <c r="CF39" s="990"/>
      <c r="CG39" s="1011"/>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21"/>
    </row>
    <row r="40" spans="1:131" ht="26.25" customHeight="1" x14ac:dyDescent="0.2">
      <c r="A40" s="229">
        <v>13</v>
      </c>
      <c r="B40" s="1027"/>
      <c r="C40" s="1028"/>
      <c r="D40" s="1028"/>
      <c r="E40" s="1028"/>
      <c r="F40" s="1028"/>
      <c r="G40" s="1028"/>
      <c r="H40" s="1028"/>
      <c r="I40" s="1028"/>
      <c r="J40" s="1028"/>
      <c r="K40" s="1028"/>
      <c r="L40" s="1028"/>
      <c r="M40" s="1028"/>
      <c r="N40" s="1028"/>
      <c r="O40" s="1028"/>
      <c r="P40" s="1029"/>
      <c r="Q40" s="1035"/>
      <c r="R40" s="1036"/>
      <c r="S40" s="1036"/>
      <c r="T40" s="1036"/>
      <c r="U40" s="1036"/>
      <c r="V40" s="1036"/>
      <c r="W40" s="1036"/>
      <c r="X40" s="1036"/>
      <c r="Y40" s="1036"/>
      <c r="Z40" s="1036"/>
      <c r="AA40" s="1036"/>
      <c r="AB40" s="1036"/>
      <c r="AC40" s="1036"/>
      <c r="AD40" s="1036"/>
      <c r="AE40" s="1037"/>
      <c r="AF40" s="1032"/>
      <c r="AG40" s="1033"/>
      <c r="AH40" s="1033"/>
      <c r="AI40" s="1033"/>
      <c r="AJ40" s="1034"/>
      <c r="AK40" s="977"/>
      <c r="AL40" s="968"/>
      <c r="AM40" s="968"/>
      <c r="AN40" s="968"/>
      <c r="AO40" s="968"/>
      <c r="AP40" s="968"/>
      <c r="AQ40" s="968"/>
      <c r="AR40" s="968"/>
      <c r="AS40" s="968"/>
      <c r="AT40" s="968"/>
      <c r="AU40" s="968"/>
      <c r="AV40" s="968"/>
      <c r="AW40" s="968"/>
      <c r="AX40" s="968"/>
      <c r="AY40" s="968"/>
      <c r="AZ40" s="1038"/>
      <c r="BA40" s="1038"/>
      <c r="BB40" s="1038"/>
      <c r="BC40" s="1038"/>
      <c r="BD40" s="1038"/>
      <c r="BE40" s="969"/>
      <c r="BF40" s="969"/>
      <c r="BG40" s="969"/>
      <c r="BH40" s="969"/>
      <c r="BI40" s="970"/>
      <c r="BJ40" s="223"/>
      <c r="BK40" s="223"/>
      <c r="BL40" s="223"/>
      <c r="BM40" s="223"/>
      <c r="BN40" s="223"/>
      <c r="BO40" s="232"/>
      <c r="BP40" s="232"/>
      <c r="BQ40" s="229">
        <v>34</v>
      </c>
      <c r="BR40" s="230"/>
      <c r="BS40" s="989"/>
      <c r="BT40" s="990"/>
      <c r="BU40" s="990"/>
      <c r="BV40" s="990"/>
      <c r="BW40" s="990"/>
      <c r="BX40" s="990"/>
      <c r="BY40" s="990"/>
      <c r="BZ40" s="990"/>
      <c r="CA40" s="990"/>
      <c r="CB40" s="990"/>
      <c r="CC40" s="990"/>
      <c r="CD40" s="990"/>
      <c r="CE40" s="990"/>
      <c r="CF40" s="990"/>
      <c r="CG40" s="1011"/>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21"/>
    </row>
    <row r="41" spans="1:131" ht="26.25" customHeight="1" x14ac:dyDescent="0.2">
      <c r="A41" s="229">
        <v>14</v>
      </c>
      <c r="B41" s="1027"/>
      <c r="C41" s="1028"/>
      <c r="D41" s="1028"/>
      <c r="E41" s="1028"/>
      <c r="F41" s="1028"/>
      <c r="G41" s="1028"/>
      <c r="H41" s="1028"/>
      <c r="I41" s="1028"/>
      <c r="J41" s="1028"/>
      <c r="K41" s="1028"/>
      <c r="L41" s="1028"/>
      <c r="M41" s="1028"/>
      <c r="N41" s="1028"/>
      <c r="O41" s="1028"/>
      <c r="P41" s="1029"/>
      <c r="Q41" s="1035"/>
      <c r="R41" s="1036"/>
      <c r="S41" s="1036"/>
      <c r="T41" s="1036"/>
      <c r="U41" s="1036"/>
      <c r="V41" s="1036"/>
      <c r="W41" s="1036"/>
      <c r="X41" s="1036"/>
      <c r="Y41" s="1036"/>
      <c r="Z41" s="1036"/>
      <c r="AA41" s="1036"/>
      <c r="AB41" s="1036"/>
      <c r="AC41" s="1036"/>
      <c r="AD41" s="1036"/>
      <c r="AE41" s="1037"/>
      <c r="AF41" s="1032"/>
      <c r="AG41" s="1033"/>
      <c r="AH41" s="1033"/>
      <c r="AI41" s="1033"/>
      <c r="AJ41" s="1034"/>
      <c r="AK41" s="977"/>
      <c r="AL41" s="968"/>
      <c r="AM41" s="968"/>
      <c r="AN41" s="968"/>
      <c r="AO41" s="968"/>
      <c r="AP41" s="968"/>
      <c r="AQ41" s="968"/>
      <c r="AR41" s="968"/>
      <c r="AS41" s="968"/>
      <c r="AT41" s="968"/>
      <c r="AU41" s="968"/>
      <c r="AV41" s="968"/>
      <c r="AW41" s="968"/>
      <c r="AX41" s="968"/>
      <c r="AY41" s="968"/>
      <c r="AZ41" s="1038"/>
      <c r="BA41" s="1038"/>
      <c r="BB41" s="1038"/>
      <c r="BC41" s="1038"/>
      <c r="BD41" s="1038"/>
      <c r="BE41" s="969"/>
      <c r="BF41" s="969"/>
      <c r="BG41" s="969"/>
      <c r="BH41" s="969"/>
      <c r="BI41" s="970"/>
      <c r="BJ41" s="223"/>
      <c r="BK41" s="223"/>
      <c r="BL41" s="223"/>
      <c r="BM41" s="223"/>
      <c r="BN41" s="223"/>
      <c r="BO41" s="232"/>
      <c r="BP41" s="232"/>
      <c r="BQ41" s="229">
        <v>35</v>
      </c>
      <c r="BR41" s="230"/>
      <c r="BS41" s="989"/>
      <c r="BT41" s="990"/>
      <c r="BU41" s="990"/>
      <c r="BV41" s="990"/>
      <c r="BW41" s="990"/>
      <c r="BX41" s="990"/>
      <c r="BY41" s="990"/>
      <c r="BZ41" s="990"/>
      <c r="CA41" s="990"/>
      <c r="CB41" s="990"/>
      <c r="CC41" s="990"/>
      <c r="CD41" s="990"/>
      <c r="CE41" s="990"/>
      <c r="CF41" s="990"/>
      <c r="CG41" s="1011"/>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21"/>
    </row>
    <row r="42" spans="1:131" ht="26.25" customHeight="1" x14ac:dyDescent="0.2">
      <c r="A42" s="229">
        <v>15</v>
      </c>
      <c r="B42" s="1027"/>
      <c r="C42" s="1028"/>
      <c r="D42" s="1028"/>
      <c r="E42" s="1028"/>
      <c r="F42" s="1028"/>
      <c r="G42" s="1028"/>
      <c r="H42" s="1028"/>
      <c r="I42" s="1028"/>
      <c r="J42" s="1028"/>
      <c r="K42" s="1028"/>
      <c r="L42" s="1028"/>
      <c r="M42" s="1028"/>
      <c r="N42" s="1028"/>
      <c r="O42" s="1028"/>
      <c r="P42" s="1029"/>
      <c r="Q42" s="1035"/>
      <c r="R42" s="1036"/>
      <c r="S42" s="1036"/>
      <c r="T42" s="1036"/>
      <c r="U42" s="1036"/>
      <c r="V42" s="1036"/>
      <c r="W42" s="1036"/>
      <c r="X42" s="1036"/>
      <c r="Y42" s="1036"/>
      <c r="Z42" s="1036"/>
      <c r="AA42" s="1036"/>
      <c r="AB42" s="1036"/>
      <c r="AC42" s="1036"/>
      <c r="AD42" s="1036"/>
      <c r="AE42" s="1037"/>
      <c r="AF42" s="1032"/>
      <c r="AG42" s="1033"/>
      <c r="AH42" s="1033"/>
      <c r="AI42" s="1033"/>
      <c r="AJ42" s="1034"/>
      <c r="AK42" s="977"/>
      <c r="AL42" s="968"/>
      <c r="AM42" s="968"/>
      <c r="AN42" s="968"/>
      <c r="AO42" s="968"/>
      <c r="AP42" s="968"/>
      <c r="AQ42" s="968"/>
      <c r="AR42" s="968"/>
      <c r="AS42" s="968"/>
      <c r="AT42" s="968"/>
      <c r="AU42" s="968"/>
      <c r="AV42" s="968"/>
      <c r="AW42" s="968"/>
      <c r="AX42" s="968"/>
      <c r="AY42" s="968"/>
      <c r="AZ42" s="1038"/>
      <c r="BA42" s="1038"/>
      <c r="BB42" s="1038"/>
      <c r="BC42" s="1038"/>
      <c r="BD42" s="1038"/>
      <c r="BE42" s="969"/>
      <c r="BF42" s="969"/>
      <c r="BG42" s="969"/>
      <c r="BH42" s="969"/>
      <c r="BI42" s="970"/>
      <c r="BJ42" s="223"/>
      <c r="BK42" s="223"/>
      <c r="BL42" s="223"/>
      <c r="BM42" s="223"/>
      <c r="BN42" s="223"/>
      <c r="BO42" s="232"/>
      <c r="BP42" s="232"/>
      <c r="BQ42" s="229">
        <v>36</v>
      </c>
      <c r="BR42" s="230"/>
      <c r="BS42" s="989"/>
      <c r="BT42" s="990"/>
      <c r="BU42" s="990"/>
      <c r="BV42" s="990"/>
      <c r="BW42" s="990"/>
      <c r="BX42" s="990"/>
      <c r="BY42" s="990"/>
      <c r="BZ42" s="990"/>
      <c r="CA42" s="990"/>
      <c r="CB42" s="990"/>
      <c r="CC42" s="990"/>
      <c r="CD42" s="990"/>
      <c r="CE42" s="990"/>
      <c r="CF42" s="990"/>
      <c r="CG42" s="1011"/>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21"/>
    </row>
    <row r="43" spans="1:131" ht="26.25" customHeight="1" x14ac:dyDescent="0.2">
      <c r="A43" s="229">
        <v>16</v>
      </c>
      <c r="B43" s="1027"/>
      <c r="C43" s="1028"/>
      <c r="D43" s="1028"/>
      <c r="E43" s="1028"/>
      <c r="F43" s="1028"/>
      <c r="G43" s="1028"/>
      <c r="H43" s="1028"/>
      <c r="I43" s="1028"/>
      <c r="J43" s="1028"/>
      <c r="K43" s="1028"/>
      <c r="L43" s="1028"/>
      <c r="M43" s="1028"/>
      <c r="N43" s="1028"/>
      <c r="O43" s="1028"/>
      <c r="P43" s="1029"/>
      <c r="Q43" s="1035"/>
      <c r="R43" s="1036"/>
      <c r="S43" s="1036"/>
      <c r="T43" s="1036"/>
      <c r="U43" s="1036"/>
      <c r="V43" s="1036"/>
      <c r="W43" s="1036"/>
      <c r="X43" s="1036"/>
      <c r="Y43" s="1036"/>
      <c r="Z43" s="1036"/>
      <c r="AA43" s="1036"/>
      <c r="AB43" s="1036"/>
      <c r="AC43" s="1036"/>
      <c r="AD43" s="1036"/>
      <c r="AE43" s="1037"/>
      <c r="AF43" s="1032"/>
      <c r="AG43" s="1033"/>
      <c r="AH43" s="1033"/>
      <c r="AI43" s="1033"/>
      <c r="AJ43" s="1034"/>
      <c r="AK43" s="977"/>
      <c r="AL43" s="968"/>
      <c r="AM43" s="968"/>
      <c r="AN43" s="968"/>
      <c r="AO43" s="968"/>
      <c r="AP43" s="968"/>
      <c r="AQ43" s="968"/>
      <c r="AR43" s="968"/>
      <c r="AS43" s="968"/>
      <c r="AT43" s="968"/>
      <c r="AU43" s="968"/>
      <c r="AV43" s="968"/>
      <c r="AW43" s="968"/>
      <c r="AX43" s="968"/>
      <c r="AY43" s="968"/>
      <c r="AZ43" s="1038"/>
      <c r="BA43" s="1038"/>
      <c r="BB43" s="1038"/>
      <c r="BC43" s="1038"/>
      <c r="BD43" s="1038"/>
      <c r="BE43" s="969"/>
      <c r="BF43" s="969"/>
      <c r="BG43" s="969"/>
      <c r="BH43" s="969"/>
      <c r="BI43" s="970"/>
      <c r="BJ43" s="223"/>
      <c r="BK43" s="223"/>
      <c r="BL43" s="223"/>
      <c r="BM43" s="223"/>
      <c r="BN43" s="223"/>
      <c r="BO43" s="232"/>
      <c r="BP43" s="232"/>
      <c r="BQ43" s="229">
        <v>37</v>
      </c>
      <c r="BR43" s="230"/>
      <c r="BS43" s="989"/>
      <c r="BT43" s="990"/>
      <c r="BU43" s="990"/>
      <c r="BV43" s="990"/>
      <c r="BW43" s="990"/>
      <c r="BX43" s="990"/>
      <c r="BY43" s="990"/>
      <c r="BZ43" s="990"/>
      <c r="CA43" s="990"/>
      <c r="CB43" s="990"/>
      <c r="CC43" s="990"/>
      <c r="CD43" s="990"/>
      <c r="CE43" s="990"/>
      <c r="CF43" s="990"/>
      <c r="CG43" s="1011"/>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21"/>
    </row>
    <row r="44" spans="1:131" ht="26.25" customHeight="1" x14ac:dyDescent="0.2">
      <c r="A44" s="229">
        <v>17</v>
      </c>
      <c r="B44" s="1027"/>
      <c r="C44" s="1028"/>
      <c r="D44" s="1028"/>
      <c r="E44" s="1028"/>
      <c r="F44" s="1028"/>
      <c r="G44" s="1028"/>
      <c r="H44" s="1028"/>
      <c r="I44" s="1028"/>
      <c r="J44" s="1028"/>
      <c r="K44" s="1028"/>
      <c r="L44" s="1028"/>
      <c r="M44" s="1028"/>
      <c r="N44" s="1028"/>
      <c r="O44" s="1028"/>
      <c r="P44" s="1029"/>
      <c r="Q44" s="1035"/>
      <c r="R44" s="1036"/>
      <c r="S44" s="1036"/>
      <c r="T44" s="1036"/>
      <c r="U44" s="1036"/>
      <c r="V44" s="1036"/>
      <c r="W44" s="1036"/>
      <c r="X44" s="1036"/>
      <c r="Y44" s="1036"/>
      <c r="Z44" s="1036"/>
      <c r="AA44" s="1036"/>
      <c r="AB44" s="1036"/>
      <c r="AC44" s="1036"/>
      <c r="AD44" s="1036"/>
      <c r="AE44" s="1037"/>
      <c r="AF44" s="1032"/>
      <c r="AG44" s="1033"/>
      <c r="AH44" s="1033"/>
      <c r="AI44" s="1033"/>
      <c r="AJ44" s="1034"/>
      <c r="AK44" s="977"/>
      <c r="AL44" s="968"/>
      <c r="AM44" s="968"/>
      <c r="AN44" s="968"/>
      <c r="AO44" s="968"/>
      <c r="AP44" s="968"/>
      <c r="AQ44" s="968"/>
      <c r="AR44" s="968"/>
      <c r="AS44" s="968"/>
      <c r="AT44" s="968"/>
      <c r="AU44" s="968"/>
      <c r="AV44" s="968"/>
      <c r="AW44" s="968"/>
      <c r="AX44" s="968"/>
      <c r="AY44" s="968"/>
      <c r="AZ44" s="1038"/>
      <c r="BA44" s="1038"/>
      <c r="BB44" s="1038"/>
      <c r="BC44" s="1038"/>
      <c r="BD44" s="1038"/>
      <c r="BE44" s="969"/>
      <c r="BF44" s="969"/>
      <c r="BG44" s="969"/>
      <c r="BH44" s="969"/>
      <c r="BI44" s="970"/>
      <c r="BJ44" s="223"/>
      <c r="BK44" s="223"/>
      <c r="BL44" s="223"/>
      <c r="BM44" s="223"/>
      <c r="BN44" s="223"/>
      <c r="BO44" s="232"/>
      <c r="BP44" s="232"/>
      <c r="BQ44" s="229">
        <v>38</v>
      </c>
      <c r="BR44" s="230"/>
      <c r="BS44" s="989"/>
      <c r="BT44" s="990"/>
      <c r="BU44" s="990"/>
      <c r="BV44" s="990"/>
      <c r="BW44" s="990"/>
      <c r="BX44" s="990"/>
      <c r="BY44" s="990"/>
      <c r="BZ44" s="990"/>
      <c r="CA44" s="990"/>
      <c r="CB44" s="990"/>
      <c r="CC44" s="990"/>
      <c r="CD44" s="990"/>
      <c r="CE44" s="990"/>
      <c r="CF44" s="990"/>
      <c r="CG44" s="1011"/>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21"/>
    </row>
    <row r="45" spans="1:131" ht="26.25" customHeight="1" x14ac:dyDescent="0.2">
      <c r="A45" s="229">
        <v>18</v>
      </c>
      <c r="B45" s="1027"/>
      <c r="C45" s="1028"/>
      <c r="D45" s="1028"/>
      <c r="E45" s="1028"/>
      <c r="F45" s="1028"/>
      <c r="G45" s="1028"/>
      <c r="H45" s="1028"/>
      <c r="I45" s="1028"/>
      <c r="J45" s="1028"/>
      <c r="K45" s="1028"/>
      <c r="L45" s="1028"/>
      <c r="M45" s="1028"/>
      <c r="N45" s="1028"/>
      <c r="O45" s="1028"/>
      <c r="P45" s="1029"/>
      <c r="Q45" s="1035"/>
      <c r="R45" s="1036"/>
      <c r="S45" s="1036"/>
      <c r="T45" s="1036"/>
      <c r="U45" s="1036"/>
      <c r="V45" s="1036"/>
      <c r="W45" s="1036"/>
      <c r="X45" s="1036"/>
      <c r="Y45" s="1036"/>
      <c r="Z45" s="1036"/>
      <c r="AA45" s="1036"/>
      <c r="AB45" s="1036"/>
      <c r="AC45" s="1036"/>
      <c r="AD45" s="1036"/>
      <c r="AE45" s="1037"/>
      <c r="AF45" s="1032"/>
      <c r="AG45" s="1033"/>
      <c r="AH45" s="1033"/>
      <c r="AI45" s="1033"/>
      <c r="AJ45" s="1034"/>
      <c r="AK45" s="977"/>
      <c r="AL45" s="968"/>
      <c r="AM45" s="968"/>
      <c r="AN45" s="968"/>
      <c r="AO45" s="968"/>
      <c r="AP45" s="968"/>
      <c r="AQ45" s="968"/>
      <c r="AR45" s="968"/>
      <c r="AS45" s="968"/>
      <c r="AT45" s="968"/>
      <c r="AU45" s="968"/>
      <c r="AV45" s="968"/>
      <c r="AW45" s="968"/>
      <c r="AX45" s="968"/>
      <c r="AY45" s="968"/>
      <c r="AZ45" s="1038"/>
      <c r="BA45" s="1038"/>
      <c r="BB45" s="1038"/>
      <c r="BC45" s="1038"/>
      <c r="BD45" s="1038"/>
      <c r="BE45" s="969"/>
      <c r="BF45" s="969"/>
      <c r="BG45" s="969"/>
      <c r="BH45" s="969"/>
      <c r="BI45" s="970"/>
      <c r="BJ45" s="223"/>
      <c r="BK45" s="223"/>
      <c r="BL45" s="223"/>
      <c r="BM45" s="223"/>
      <c r="BN45" s="223"/>
      <c r="BO45" s="232"/>
      <c r="BP45" s="232"/>
      <c r="BQ45" s="229">
        <v>39</v>
      </c>
      <c r="BR45" s="230"/>
      <c r="BS45" s="989"/>
      <c r="BT45" s="990"/>
      <c r="BU45" s="990"/>
      <c r="BV45" s="990"/>
      <c r="BW45" s="990"/>
      <c r="BX45" s="990"/>
      <c r="BY45" s="990"/>
      <c r="BZ45" s="990"/>
      <c r="CA45" s="990"/>
      <c r="CB45" s="990"/>
      <c r="CC45" s="990"/>
      <c r="CD45" s="990"/>
      <c r="CE45" s="990"/>
      <c r="CF45" s="990"/>
      <c r="CG45" s="1011"/>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21"/>
    </row>
    <row r="46" spans="1:131" ht="26.25" customHeight="1" x14ac:dyDescent="0.2">
      <c r="A46" s="229">
        <v>19</v>
      </c>
      <c r="B46" s="1027"/>
      <c r="C46" s="1028"/>
      <c r="D46" s="1028"/>
      <c r="E46" s="1028"/>
      <c r="F46" s="1028"/>
      <c r="G46" s="1028"/>
      <c r="H46" s="1028"/>
      <c r="I46" s="1028"/>
      <c r="J46" s="1028"/>
      <c r="K46" s="1028"/>
      <c r="L46" s="1028"/>
      <c r="M46" s="1028"/>
      <c r="N46" s="1028"/>
      <c r="O46" s="1028"/>
      <c r="P46" s="1029"/>
      <c r="Q46" s="1035"/>
      <c r="R46" s="1036"/>
      <c r="S46" s="1036"/>
      <c r="T46" s="1036"/>
      <c r="U46" s="1036"/>
      <c r="V46" s="1036"/>
      <c r="W46" s="1036"/>
      <c r="X46" s="1036"/>
      <c r="Y46" s="1036"/>
      <c r="Z46" s="1036"/>
      <c r="AA46" s="1036"/>
      <c r="AB46" s="1036"/>
      <c r="AC46" s="1036"/>
      <c r="AD46" s="1036"/>
      <c r="AE46" s="1037"/>
      <c r="AF46" s="1032"/>
      <c r="AG46" s="1033"/>
      <c r="AH46" s="1033"/>
      <c r="AI46" s="1033"/>
      <c r="AJ46" s="1034"/>
      <c r="AK46" s="977"/>
      <c r="AL46" s="968"/>
      <c r="AM46" s="968"/>
      <c r="AN46" s="968"/>
      <c r="AO46" s="968"/>
      <c r="AP46" s="968"/>
      <c r="AQ46" s="968"/>
      <c r="AR46" s="968"/>
      <c r="AS46" s="968"/>
      <c r="AT46" s="968"/>
      <c r="AU46" s="968"/>
      <c r="AV46" s="968"/>
      <c r="AW46" s="968"/>
      <c r="AX46" s="968"/>
      <c r="AY46" s="968"/>
      <c r="AZ46" s="1038"/>
      <c r="BA46" s="1038"/>
      <c r="BB46" s="1038"/>
      <c r="BC46" s="1038"/>
      <c r="BD46" s="1038"/>
      <c r="BE46" s="969"/>
      <c r="BF46" s="969"/>
      <c r="BG46" s="969"/>
      <c r="BH46" s="969"/>
      <c r="BI46" s="970"/>
      <c r="BJ46" s="223"/>
      <c r="BK46" s="223"/>
      <c r="BL46" s="223"/>
      <c r="BM46" s="223"/>
      <c r="BN46" s="223"/>
      <c r="BO46" s="232"/>
      <c r="BP46" s="232"/>
      <c r="BQ46" s="229">
        <v>40</v>
      </c>
      <c r="BR46" s="230"/>
      <c r="BS46" s="989"/>
      <c r="BT46" s="990"/>
      <c r="BU46" s="990"/>
      <c r="BV46" s="990"/>
      <c r="BW46" s="990"/>
      <c r="BX46" s="990"/>
      <c r="BY46" s="990"/>
      <c r="BZ46" s="990"/>
      <c r="CA46" s="990"/>
      <c r="CB46" s="990"/>
      <c r="CC46" s="990"/>
      <c r="CD46" s="990"/>
      <c r="CE46" s="990"/>
      <c r="CF46" s="990"/>
      <c r="CG46" s="1011"/>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21"/>
    </row>
    <row r="47" spans="1:131" ht="26.25" customHeight="1" x14ac:dyDescent="0.2">
      <c r="A47" s="229">
        <v>20</v>
      </c>
      <c r="B47" s="1027"/>
      <c r="C47" s="1028"/>
      <c r="D47" s="1028"/>
      <c r="E47" s="1028"/>
      <c r="F47" s="1028"/>
      <c r="G47" s="1028"/>
      <c r="H47" s="1028"/>
      <c r="I47" s="1028"/>
      <c r="J47" s="1028"/>
      <c r="K47" s="1028"/>
      <c r="L47" s="1028"/>
      <c r="M47" s="1028"/>
      <c r="N47" s="1028"/>
      <c r="O47" s="1028"/>
      <c r="P47" s="1029"/>
      <c r="Q47" s="1035"/>
      <c r="R47" s="1036"/>
      <c r="S47" s="1036"/>
      <c r="T47" s="1036"/>
      <c r="U47" s="1036"/>
      <c r="V47" s="1036"/>
      <c r="W47" s="1036"/>
      <c r="X47" s="1036"/>
      <c r="Y47" s="1036"/>
      <c r="Z47" s="1036"/>
      <c r="AA47" s="1036"/>
      <c r="AB47" s="1036"/>
      <c r="AC47" s="1036"/>
      <c r="AD47" s="1036"/>
      <c r="AE47" s="1037"/>
      <c r="AF47" s="1032"/>
      <c r="AG47" s="1033"/>
      <c r="AH47" s="1033"/>
      <c r="AI47" s="1033"/>
      <c r="AJ47" s="1034"/>
      <c r="AK47" s="977"/>
      <c r="AL47" s="968"/>
      <c r="AM47" s="968"/>
      <c r="AN47" s="968"/>
      <c r="AO47" s="968"/>
      <c r="AP47" s="968"/>
      <c r="AQ47" s="968"/>
      <c r="AR47" s="968"/>
      <c r="AS47" s="968"/>
      <c r="AT47" s="968"/>
      <c r="AU47" s="968"/>
      <c r="AV47" s="968"/>
      <c r="AW47" s="968"/>
      <c r="AX47" s="968"/>
      <c r="AY47" s="968"/>
      <c r="AZ47" s="1038"/>
      <c r="BA47" s="1038"/>
      <c r="BB47" s="1038"/>
      <c r="BC47" s="1038"/>
      <c r="BD47" s="1038"/>
      <c r="BE47" s="969"/>
      <c r="BF47" s="969"/>
      <c r="BG47" s="969"/>
      <c r="BH47" s="969"/>
      <c r="BI47" s="970"/>
      <c r="BJ47" s="223"/>
      <c r="BK47" s="223"/>
      <c r="BL47" s="223"/>
      <c r="BM47" s="223"/>
      <c r="BN47" s="223"/>
      <c r="BO47" s="232"/>
      <c r="BP47" s="232"/>
      <c r="BQ47" s="229">
        <v>41</v>
      </c>
      <c r="BR47" s="230"/>
      <c r="BS47" s="989"/>
      <c r="BT47" s="990"/>
      <c r="BU47" s="990"/>
      <c r="BV47" s="990"/>
      <c r="BW47" s="990"/>
      <c r="BX47" s="990"/>
      <c r="BY47" s="990"/>
      <c r="BZ47" s="990"/>
      <c r="CA47" s="990"/>
      <c r="CB47" s="990"/>
      <c r="CC47" s="990"/>
      <c r="CD47" s="990"/>
      <c r="CE47" s="990"/>
      <c r="CF47" s="990"/>
      <c r="CG47" s="1011"/>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21"/>
    </row>
    <row r="48" spans="1:131" ht="26.25" customHeight="1" x14ac:dyDescent="0.2">
      <c r="A48" s="229">
        <v>21</v>
      </c>
      <c r="B48" s="1027"/>
      <c r="C48" s="1028"/>
      <c r="D48" s="1028"/>
      <c r="E48" s="1028"/>
      <c r="F48" s="1028"/>
      <c r="G48" s="1028"/>
      <c r="H48" s="1028"/>
      <c r="I48" s="1028"/>
      <c r="J48" s="1028"/>
      <c r="K48" s="1028"/>
      <c r="L48" s="1028"/>
      <c r="M48" s="1028"/>
      <c r="N48" s="1028"/>
      <c r="O48" s="1028"/>
      <c r="P48" s="1029"/>
      <c r="Q48" s="1035"/>
      <c r="R48" s="1036"/>
      <c r="S48" s="1036"/>
      <c r="T48" s="1036"/>
      <c r="U48" s="1036"/>
      <c r="V48" s="1036"/>
      <c r="W48" s="1036"/>
      <c r="X48" s="1036"/>
      <c r="Y48" s="1036"/>
      <c r="Z48" s="1036"/>
      <c r="AA48" s="1036"/>
      <c r="AB48" s="1036"/>
      <c r="AC48" s="1036"/>
      <c r="AD48" s="1036"/>
      <c r="AE48" s="1037"/>
      <c r="AF48" s="1032"/>
      <c r="AG48" s="1033"/>
      <c r="AH48" s="1033"/>
      <c r="AI48" s="1033"/>
      <c r="AJ48" s="1034"/>
      <c r="AK48" s="977"/>
      <c r="AL48" s="968"/>
      <c r="AM48" s="968"/>
      <c r="AN48" s="968"/>
      <c r="AO48" s="968"/>
      <c r="AP48" s="968"/>
      <c r="AQ48" s="968"/>
      <c r="AR48" s="968"/>
      <c r="AS48" s="968"/>
      <c r="AT48" s="968"/>
      <c r="AU48" s="968"/>
      <c r="AV48" s="968"/>
      <c r="AW48" s="968"/>
      <c r="AX48" s="968"/>
      <c r="AY48" s="968"/>
      <c r="AZ48" s="1038"/>
      <c r="BA48" s="1038"/>
      <c r="BB48" s="1038"/>
      <c r="BC48" s="1038"/>
      <c r="BD48" s="1038"/>
      <c r="BE48" s="969"/>
      <c r="BF48" s="969"/>
      <c r="BG48" s="969"/>
      <c r="BH48" s="969"/>
      <c r="BI48" s="970"/>
      <c r="BJ48" s="223"/>
      <c r="BK48" s="223"/>
      <c r="BL48" s="223"/>
      <c r="BM48" s="223"/>
      <c r="BN48" s="223"/>
      <c r="BO48" s="232"/>
      <c r="BP48" s="232"/>
      <c r="BQ48" s="229">
        <v>42</v>
      </c>
      <c r="BR48" s="230"/>
      <c r="BS48" s="989"/>
      <c r="BT48" s="990"/>
      <c r="BU48" s="990"/>
      <c r="BV48" s="990"/>
      <c r="BW48" s="990"/>
      <c r="BX48" s="990"/>
      <c r="BY48" s="990"/>
      <c r="BZ48" s="990"/>
      <c r="CA48" s="990"/>
      <c r="CB48" s="990"/>
      <c r="CC48" s="990"/>
      <c r="CD48" s="990"/>
      <c r="CE48" s="990"/>
      <c r="CF48" s="990"/>
      <c r="CG48" s="1011"/>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21"/>
    </row>
    <row r="49" spans="1:131" ht="26.25" customHeight="1" x14ac:dyDescent="0.2">
      <c r="A49" s="229">
        <v>22</v>
      </c>
      <c r="B49" s="1027"/>
      <c r="C49" s="1028"/>
      <c r="D49" s="1028"/>
      <c r="E49" s="1028"/>
      <c r="F49" s="1028"/>
      <c r="G49" s="1028"/>
      <c r="H49" s="1028"/>
      <c r="I49" s="1028"/>
      <c r="J49" s="1028"/>
      <c r="K49" s="1028"/>
      <c r="L49" s="1028"/>
      <c r="M49" s="1028"/>
      <c r="N49" s="1028"/>
      <c r="O49" s="1028"/>
      <c r="P49" s="1029"/>
      <c r="Q49" s="1035"/>
      <c r="R49" s="1036"/>
      <c r="S49" s="1036"/>
      <c r="T49" s="1036"/>
      <c r="U49" s="1036"/>
      <c r="V49" s="1036"/>
      <c r="W49" s="1036"/>
      <c r="X49" s="1036"/>
      <c r="Y49" s="1036"/>
      <c r="Z49" s="1036"/>
      <c r="AA49" s="1036"/>
      <c r="AB49" s="1036"/>
      <c r="AC49" s="1036"/>
      <c r="AD49" s="1036"/>
      <c r="AE49" s="1037"/>
      <c r="AF49" s="1032"/>
      <c r="AG49" s="1033"/>
      <c r="AH49" s="1033"/>
      <c r="AI49" s="1033"/>
      <c r="AJ49" s="1034"/>
      <c r="AK49" s="977"/>
      <c r="AL49" s="968"/>
      <c r="AM49" s="968"/>
      <c r="AN49" s="968"/>
      <c r="AO49" s="968"/>
      <c r="AP49" s="968"/>
      <c r="AQ49" s="968"/>
      <c r="AR49" s="968"/>
      <c r="AS49" s="968"/>
      <c r="AT49" s="968"/>
      <c r="AU49" s="968"/>
      <c r="AV49" s="968"/>
      <c r="AW49" s="968"/>
      <c r="AX49" s="968"/>
      <c r="AY49" s="968"/>
      <c r="AZ49" s="1038"/>
      <c r="BA49" s="1038"/>
      <c r="BB49" s="1038"/>
      <c r="BC49" s="1038"/>
      <c r="BD49" s="1038"/>
      <c r="BE49" s="969"/>
      <c r="BF49" s="969"/>
      <c r="BG49" s="969"/>
      <c r="BH49" s="969"/>
      <c r="BI49" s="970"/>
      <c r="BJ49" s="223"/>
      <c r="BK49" s="223"/>
      <c r="BL49" s="223"/>
      <c r="BM49" s="223"/>
      <c r="BN49" s="223"/>
      <c r="BO49" s="232"/>
      <c r="BP49" s="232"/>
      <c r="BQ49" s="229">
        <v>43</v>
      </c>
      <c r="BR49" s="230"/>
      <c r="BS49" s="989"/>
      <c r="BT49" s="990"/>
      <c r="BU49" s="990"/>
      <c r="BV49" s="990"/>
      <c r="BW49" s="990"/>
      <c r="BX49" s="990"/>
      <c r="BY49" s="990"/>
      <c r="BZ49" s="990"/>
      <c r="CA49" s="990"/>
      <c r="CB49" s="990"/>
      <c r="CC49" s="990"/>
      <c r="CD49" s="990"/>
      <c r="CE49" s="990"/>
      <c r="CF49" s="990"/>
      <c r="CG49" s="1011"/>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21"/>
    </row>
    <row r="50" spans="1:131" ht="26.25" customHeight="1" x14ac:dyDescent="0.2">
      <c r="A50" s="229">
        <v>23</v>
      </c>
      <c r="B50" s="1027"/>
      <c r="C50" s="1028"/>
      <c r="D50" s="1028"/>
      <c r="E50" s="1028"/>
      <c r="F50" s="1028"/>
      <c r="G50" s="1028"/>
      <c r="H50" s="1028"/>
      <c r="I50" s="1028"/>
      <c r="J50" s="1028"/>
      <c r="K50" s="1028"/>
      <c r="L50" s="1028"/>
      <c r="M50" s="1028"/>
      <c r="N50" s="1028"/>
      <c r="O50" s="1028"/>
      <c r="P50" s="1029"/>
      <c r="Q50" s="1030"/>
      <c r="R50" s="1022"/>
      <c r="S50" s="1022"/>
      <c r="T50" s="1022"/>
      <c r="U50" s="1022"/>
      <c r="V50" s="1022"/>
      <c r="W50" s="1022"/>
      <c r="X50" s="1022"/>
      <c r="Y50" s="1022"/>
      <c r="Z50" s="1022"/>
      <c r="AA50" s="1022"/>
      <c r="AB50" s="1022"/>
      <c r="AC50" s="1022"/>
      <c r="AD50" s="1022"/>
      <c r="AE50" s="1031"/>
      <c r="AF50" s="1032"/>
      <c r="AG50" s="1033"/>
      <c r="AH50" s="1033"/>
      <c r="AI50" s="1033"/>
      <c r="AJ50" s="1034"/>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969"/>
      <c r="BF50" s="969"/>
      <c r="BG50" s="969"/>
      <c r="BH50" s="969"/>
      <c r="BI50" s="970"/>
      <c r="BJ50" s="223"/>
      <c r="BK50" s="223"/>
      <c r="BL50" s="223"/>
      <c r="BM50" s="223"/>
      <c r="BN50" s="223"/>
      <c r="BO50" s="232"/>
      <c r="BP50" s="232"/>
      <c r="BQ50" s="229">
        <v>44</v>
      </c>
      <c r="BR50" s="230"/>
      <c r="BS50" s="989"/>
      <c r="BT50" s="990"/>
      <c r="BU50" s="990"/>
      <c r="BV50" s="990"/>
      <c r="BW50" s="990"/>
      <c r="BX50" s="990"/>
      <c r="BY50" s="990"/>
      <c r="BZ50" s="990"/>
      <c r="CA50" s="990"/>
      <c r="CB50" s="990"/>
      <c r="CC50" s="990"/>
      <c r="CD50" s="990"/>
      <c r="CE50" s="990"/>
      <c r="CF50" s="990"/>
      <c r="CG50" s="1011"/>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21"/>
    </row>
    <row r="51" spans="1:131" ht="26.25" customHeight="1" x14ac:dyDescent="0.2">
      <c r="A51" s="229">
        <v>24</v>
      </c>
      <c r="B51" s="1027"/>
      <c r="C51" s="1028"/>
      <c r="D51" s="1028"/>
      <c r="E51" s="1028"/>
      <c r="F51" s="1028"/>
      <c r="G51" s="1028"/>
      <c r="H51" s="1028"/>
      <c r="I51" s="1028"/>
      <c r="J51" s="1028"/>
      <c r="K51" s="1028"/>
      <c r="L51" s="1028"/>
      <c r="M51" s="1028"/>
      <c r="N51" s="1028"/>
      <c r="O51" s="1028"/>
      <c r="P51" s="1029"/>
      <c r="Q51" s="1030"/>
      <c r="R51" s="1022"/>
      <c r="S51" s="1022"/>
      <c r="T51" s="1022"/>
      <c r="U51" s="1022"/>
      <c r="V51" s="1022"/>
      <c r="W51" s="1022"/>
      <c r="X51" s="1022"/>
      <c r="Y51" s="1022"/>
      <c r="Z51" s="1022"/>
      <c r="AA51" s="1022"/>
      <c r="AB51" s="1022"/>
      <c r="AC51" s="1022"/>
      <c r="AD51" s="1022"/>
      <c r="AE51" s="1031"/>
      <c r="AF51" s="1032"/>
      <c r="AG51" s="1033"/>
      <c r="AH51" s="1033"/>
      <c r="AI51" s="1033"/>
      <c r="AJ51" s="1034"/>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969"/>
      <c r="BF51" s="969"/>
      <c r="BG51" s="969"/>
      <c r="BH51" s="969"/>
      <c r="BI51" s="970"/>
      <c r="BJ51" s="223"/>
      <c r="BK51" s="223"/>
      <c r="BL51" s="223"/>
      <c r="BM51" s="223"/>
      <c r="BN51" s="223"/>
      <c r="BO51" s="232"/>
      <c r="BP51" s="232"/>
      <c r="BQ51" s="229">
        <v>45</v>
      </c>
      <c r="BR51" s="230"/>
      <c r="BS51" s="989"/>
      <c r="BT51" s="990"/>
      <c r="BU51" s="990"/>
      <c r="BV51" s="990"/>
      <c r="BW51" s="990"/>
      <c r="BX51" s="990"/>
      <c r="BY51" s="990"/>
      <c r="BZ51" s="990"/>
      <c r="CA51" s="990"/>
      <c r="CB51" s="990"/>
      <c r="CC51" s="990"/>
      <c r="CD51" s="990"/>
      <c r="CE51" s="990"/>
      <c r="CF51" s="990"/>
      <c r="CG51" s="1011"/>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21"/>
    </row>
    <row r="52" spans="1:131" ht="26.25" customHeight="1" x14ac:dyDescent="0.2">
      <c r="A52" s="229">
        <v>25</v>
      </c>
      <c r="B52" s="1027"/>
      <c r="C52" s="1028"/>
      <c r="D52" s="1028"/>
      <c r="E52" s="1028"/>
      <c r="F52" s="1028"/>
      <c r="G52" s="1028"/>
      <c r="H52" s="1028"/>
      <c r="I52" s="1028"/>
      <c r="J52" s="1028"/>
      <c r="K52" s="1028"/>
      <c r="L52" s="1028"/>
      <c r="M52" s="1028"/>
      <c r="N52" s="1028"/>
      <c r="O52" s="1028"/>
      <c r="P52" s="1029"/>
      <c r="Q52" s="1030"/>
      <c r="R52" s="1022"/>
      <c r="S52" s="1022"/>
      <c r="T52" s="1022"/>
      <c r="U52" s="1022"/>
      <c r="V52" s="1022"/>
      <c r="W52" s="1022"/>
      <c r="X52" s="1022"/>
      <c r="Y52" s="1022"/>
      <c r="Z52" s="1022"/>
      <c r="AA52" s="1022"/>
      <c r="AB52" s="1022"/>
      <c r="AC52" s="1022"/>
      <c r="AD52" s="1022"/>
      <c r="AE52" s="1031"/>
      <c r="AF52" s="1032"/>
      <c r="AG52" s="1033"/>
      <c r="AH52" s="1033"/>
      <c r="AI52" s="1033"/>
      <c r="AJ52" s="1034"/>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969"/>
      <c r="BF52" s="969"/>
      <c r="BG52" s="969"/>
      <c r="BH52" s="969"/>
      <c r="BI52" s="970"/>
      <c r="BJ52" s="223"/>
      <c r="BK52" s="223"/>
      <c r="BL52" s="223"/>
      <c r="BM52" s="223"/>
      <c r="BN52" s="223"/>
      <c r="BO52" s="232"/>
      <c r="BP52" s="232"/>
      <c r="BQ52" s="229">
        <v>46</v>
      </c>
      <c r="BR52" s="230"/>
      <c r="BS52" s="989"/>
      <c r="BT52" s="990"/>
      <c r="BU52" s="990"/>
      <c r="BV52" s="990"/>
      <c r="BW52" s="990"/>
      <c r="BX52" s="990"/>
      <c r="BY52" s="990"/>
      <c r="BZ52" s="990"/>
      <c r="CA52" s="990"/>
      <c r="CB52" s="990"/>
      <c r="CC52" s="990"/>
      <c r="CD52" s="990"/>
      <c r="CE52" s="990"/>
      <c r="CF52" s="990"/>
      <c r="CG52" s="1011"/>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21"/>
    </row>
    <row r="53" spans="1:131" ht="26.25" customHeight="1" x14ac:dyDescent="0.2">
      <c r="A53" s="229">
        <v>26</v>
      </c>
      <c r="B53" s="1027"/>
      <c r="C53" s="1028"/>
      <c r="D53" s="1028"/>
      <c r="E53" s="1028"/>
      <c r="F53" s="1028"/>
      <c r="G53" s="1028"/>
      <c r="H53" s="1028"/>
      <c r="I53" s="1028"/>
      <c r="J53" s="1028"/>
      <c r="K53" s="1028"/>
      <c r="L53" s="1028"/>
      <c r="M53" s="1028"/>
      <c r="N53" s="1028"/>
      <c r="O53" s="1028"/>
      <c r="P53" s="1029"/>
      <c r="Q53" s="1030"/>
      <c r="R53" s="1022"/>
      <c r="S53" s="1022"/>
      <c r="T53" s="1022"/>
      <c r="U53" s="1022"/>
      <c r="V53" s="1022"/>
      <c r="W53" s="1022"/>
      <c r="X53" s="1022"/>
      <c r="Y53" s="1022"/>
      <c r="Z53" s="1022"/>
      <c r="AA53" s="1022"/>
      <c r="AB53" s="1022"/>
      <c r="AC53" s="1022"/>
      <c r="AD53" s="1022"/>
      <c r="AE53" s="1031"/>
      <c r="AF53" s="1032"/>
      <c r="AG53" s="1033"/>
      <c r="AH53" s="1033"/>
      <c r="AI53" s="1033"/>
      <c r="AJ53" s="1034"/>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969"/>
      <c r="BF53" s="969"/>
      <c r="BG53" s="969"/>
      <c r="BH53" s="969"/>
      <c r="BI53" s="970"/>
      <c r="BJ53" s="223"/>
      <c r="BK53" s="223"/>
      <c r="BL53" s="223"/>
      <c r="BM53" s="223"/>
      <c r="BN53" s="223"/>
      <c r="BO53" s="232"/>
      <c r="BP53" s="232"/>
      <c r="BQ53" s="229">
        <v>47</v>
      </c>
      <c r="BR53" s="230"/>
      <c r="BS53" s="989"/>
      <c r="BT53" s="990"/>
      <c r="BU53" s="990"/>
      <c r="BV53" s="990"/>
      <c r="BW53" s="990"/>
      <c r="BX53" s="990"/>
      <c r="BY53" s="990"/>
      <c r="BZ53" s="990"/>
      <c r="CA53" s="990"/>
      <c r="CB53" s="990"/>
      <c r="CC53" s="990"/>
      <c r="CD53" s="990"/>
      <c r="CE53" s="990"/>
      <c r="CF53" s="990"/>
      <c r="CG53" s="1011"/>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21"/>
    </row>
    <row r="54" spans="1:131" ht="26.25" customHeight="1" x14ac:dyDescent="0.2">
      <c r="A54" s="229">
        <v>27</v>
      </c>
      <c r="B54" s="1027"/>
      <c r="C54" s="1028"/>
      <c r="D54" s="1028"/>
      <c r="E54" s="1028"/>
      <c r="F54" s="1028"/>
      <c r="G54" s="1028"/>
      <c r="H54" s="1028"/>
      <c r="I54" s="1028"/>
      <c r="J54" s="1028"/>
      <c r="K54" s="1028"/>
      <c r="L54" s="1028"/>
      <c r="M54" s="1028"/>
      <c r="N54" s="1028"/>
      <c r="O54" s="1028"/>
      <c r="P54" s="1029"/>
      <c r="Q54" s="1030"/>
      <c r="R54" s="1022"/>
      <c r="S54" s="1022"/>
      <c r="T54" s="1022"/>
      <c r="U54" s="1022"/>
      <c r="V54" s="1022"/>
      <c r="W54" s="1022"/>
      <c r="X54" s="1022"/>
      <c r="Y54" s="1022"/>
      <c r="Z54" s="1022"/>
      <c r="AA54" s="1022"/>
      <c r="AB54" s="1022"/>
      <c r="AC54" s="1022"/>
      <c r="AD54" s="1022"/>
      <c r="AE54" s="1031"/>
      <c r="AF54" s="1032"/>
      <c r="AG54" s="1033"/>
      <c r="AH54" s="1033"/>
      <c r="AI54" s="1033"/>
      <c r="AJ54" s="1034"/>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969"/>
      <c r="BF54" s="969"/>
      <c r="BG54" s="969"/>
      <c r="BH54" s="969"/>
      <c r="BI54" s="970"/>
      <c r="BJ54" s="223"/>
      <c r="BK54" s="223"/>
      <c r="BL54" s="223"/>
      <c r="BM54" s="223"/>
      <c r="BN54" s="223"/>
      <c r="BO54" s="232"/>
      <c r="BP54" s="232"/>
      <c r="BQ54" s="229">
        <v>48</v>
      </c>
      <c r="BR54" s="230"/>
      <c r="BS54" s="989"/>
      <c r="BT54" s="990"/>
      <c r="BU54" s="990"/>
      <c r="BV54" s="990"/>
      <c r="BW54" s="990"/>
      <c r="BX54" s="990"/>
      <c r="BY54" s="990"/>
      <c r="BZ54" s="990"/>
      <c r="CA54" s="990"/>
      <c r="CB54" s="990"/>
      <c r="CC54" s="990"/>
      <c r="CD54" s="990"/>
      <c r="CE54" s="990"/>
      <c r="CF54" s="990"/>
      <c r="CG54" s="1011"/>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21"/>
    </row>
    <row r="55" spans="1:131" ht="26.25" customHeight="1" x14ac:dyDescent="0.2">
      <c r="A55" s="229">
        <v>28</v>
      </c>
      <c r="B55" s="1027"/>
      <c r="C55" s="1028"/>
      <c r="D55" s="1028"/>
      <c r="E55" s="1028"/>
      <c r="F55" s="1028"/>
      <c r="G55" s="1028"/>
      <c r="H55" s="1028"/>
      <c r="I55" s="1028"/>
      <c r="J55" s="1028"/>
      <c r="K55" s="1028"/>
      <c r="L55" s="1028"/>
      <c r="M55" s="1028"/>
      <c r="N55" s="1028"/>
      <c r="O55" s="1028"/>
      <c r="P55" s="1029"/>
      <c r="Q55" s="1030"/>
      <c r="R55" s="1022"/>
      <c r="S55" s="1022"/>
      <c r="T55" s="1022"/>
      <c r="U55" s="1022"/>
      <c r="V55" s="1022"/>
      <c r="W55" s="1022"/>
      <c r="X55" s="1022"/>
      <c r="Y55" s="1022"/>
      <c r="Z55" s="1022"/>
      <c r="AA55" s="1022"/>
      <c r="AB55" s="1022"/>
      <c r="AC55" s="1022"/>
      <c r="AD55" s="1022"/>
      <c r="AE55" s="1031"/>
      <c r="AF55" s="1032"/>
      <c r="AG55" s="1033"/>
      <c r="AH55" s="1033"/>
      <c r="AI55" s="1033"/>
      <c r="AJ55" s="1034"/>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969"/>
      <c r="BF55" s="969"/>
      <c r="BG55" s="969"/>
      <c r="BH55" s="969"/>
      <c r="BI55" s="970"/>
      <c r="BJ55" s="223"/>
      <c r="BK55" s="223"/>
      <c r="BL55" s="223"/>
      <c r="BM55" s="223"/>
      <c r="BN55" s="223"/>
      <c r="BO55" s="232"/>
      <c r="BP55" s="232"/>
      <c r="BQ55" s="229">
        <v>49</v>
      </c>
      <c r="BR55" s="230"/>
      <c r="BS55" s="989"/>
      <c r="BT55" s="990"/>
      <c r="BU55" s="990"/>
      <c r="BV55" s="990"/>
      <c r="BW55" s="990"/>
      <c r="BX55" s="990"/>
      <c r="BY55" s="990"/>
      <c r="BZ55" s="990"/>
      <c r="CA55" s="990"/>
      <c r="CB55" s="990"/>
      <c r="CC55" s="990"/>
      <c r="CD55" s="990"/>
      <c r="CE55" s="990"/>
      <c r="CF55" s="990"/>
      <c r="CG55" s="1011"/>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21"/>
    </row>
    <row r="56" spans="1:131" ht="26.25" customHeight="1" x14ac:dyDescent="0.2">
      <c r="A56" s="229">
        <v>29</v>
      </c>
      <c r="B56" s="1027"/>
      <c r="C56" s="1028"/>
      <c r="D56" s="1028"/>
      <c r="E56" s="1028"/>
      <c r="F56" s="1028"/>
      <c r="G56" s="1028"/>
      <c r="H56" s="1028"/>
      <c r="I56" s="1028"/>
      <c r="J56" s="1028"/>
      <c r="K56" s="1028"/>
      <c r="L56" s="1028"/>
      <c r="M56" s="1028"/>
      <c r="N56" s="1028"/>
      <c r="O56" s="1028"/>
      <c r="P56" s="1029"/>
      <c r="Q56" s="1030"/>
      <c r="R56" s="1022"/>
      <c r="S56" s="1022"/>
      <c r="T56" s="1022"/>
      <c r="U56" s="1022"/>
      <c r="V56" s="1022"/>
      <c r="W56" s="1022"/>
      <c r="X56" s="1022"/>
      <c r="Y56" s="1022"/>
      <c r="Z56" s="1022"/>
      <c r="AA56" s="1022"/>
      <c r="AB56" s="1022"/>
      <c r="AC56" s="1022"/>
      <c r="AD56" s="1022"/>
      <c r="AE56" s="1031"/>
      <c r="AF56" s="1032"/>
      <c r="AG56" s="1033"/>
      <c r="AH56" s="1033"/>
      <c r="AI56" s="1033"/>
      <c r="AJ56" s="1034"/>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969"/>
      <c r="BF56" s="969"/>
      <c r="BG56" s="969"/>
      <c r="BH56" s="969"/>
      <c r="BI56" s="970"/>
      <c r="BJ56" s="223"/>
      <c r="BK56" s="223"/>
      <c r="BL56" s="223"/>
      <c r="BM56" s="223"/>
      <c r="BN56" s="223"/>
      <c r="BO56" s="232"/>
      <c r="BP56" s="232"/>
      <c r="BQ56" s="229">
        <v>50</v>
      </c>
      <c r="BR56" s="230"/>
      <c r="BS56" s="989"/>
      <c r="BT56" s="990"/>
      <c r="BU56" s="990"/>
      <c r="BV56" s="990"/>
      <c r="BW56" s="990"/>
      <c r="BX56" s="990"/>
      <c r="BY56" s="990"/>
      <c r="BZ56" s="990"/>
      <c r="CA56" s="990"/>
      <c r="CB56" s="990"/>
      <c r="CC56" s="990"/>
      <c r="CD56" s="990"/>
      <c r="CE56" s="990"/>
      <c r="CF56" s="990"/>
      <c r="CG56" s="1011"/>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21"/>
    </row>
    <row r="57" spans="1:131" ht="26.25" customHeight="1" x14ac:dyDescent="0.2">
      <c r="A57" s="229">
        <v>30</v>
      </c>
      <c r="B57" s="1027"/>
      <c r="C57" s="1028"/>
      <c r="D57" s="1028"/>
      <c r="E57" s="1028"/>
      <c r="F57" s="1028"/>
      <c r="G57" s="1028"/>
      <c r="H57" s="1028"/>
      <c r="I57" s="1028"/>
      <c r="J57" s="1028"/>
      <c r="K57" s="1028"/>
      <c r="L57" s="1028"/>
      <c r="M57" s="1028"/>
      <c r="N57" s="1028"/>
      <c r="O57" s="1028"/>
      <c r="P57" s="1029"/>
      <c r="Q57" s="1030"/>
      <c r="R57" s="1022"/>
      <c r="S57" s="1022"/>
      <c r="T57" s="1022"/>
      <c r="U57" s="1022"/>
      <c r="V57" s="1022"/>
      <c r="W57" s="1022"/>
      <c r="X57" s="1022"/>
      <c r="Y57" s="1022"/>
      <c r="Z57" s="1022"/>
      <c r="AA57" s="1022"/>
      <c r="AB57" s="1022"/>
      <c r="AC57" s="1022"/>
      <c r="AD57" s="1022"/>
      <c r="AE57" s="1031"/>
      <c r="AF57" s="1032"/>
      <c r="AG57" s="1033"/>
      <c r="AH57" s="1033"/>
      <c r="AI57" s="1033"/>
      <c r="AJ57" s="1034"/>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969"/>
      <c r="BF57" s="969"/>
      <c r="BG57" s="969"/>
      <c r="BH57" s="969"/>
      <c r="BI57" s="970"/>
      <c r="BJ57" s="223"/>
      <c r="BK57" s="223"/>
      <c r="BL57" s="223"/>
      <c r="BM57" s="223"/>
      <c r="BN57" s="223"/>
      <c r="BO57" s="232"/>
      <c r="BP57" s="232"/>
      <c r="BQ57" s="229">
        <v>51</v>
      </c>
      <c r="BR57" s="230"/>
      <c r="BS57" s="989"/>
      <c r="BT57" s="990"/>
      <c r="BU57" s="990"/>
      <c r="BV57" s="990"/>
      <c r="BW57" s="990"/>
      <c r="BX57" s="990"/>
      <c r="BY57" s="990"/>
      <c r="BZ57" s="990"/>
      <c r="CA57" s="990"/>
      <c r="CB57" s="990"/>
      <c r="CC57" s="990"/>
      <c r="CD57" s="990"/>
      <c r="CE57" s="990"/>
      <c r="CF57" s="990"/>
      <c r="CG57" s="1011"/>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21"/>
    </row>
    <row r="58" spans="1:131" ht="26.25" customHeight="1" x14ac:dyDescent="0.2">
      <c r="A58" s="229">
        <v>31</v>
      </c>
      <c r="B58" s="1027"/>
      <c r="C58" s="1028"/>
      <c r="D58" s="1028"/>
      <c r="E58" s="1028"/>
      <c r="F58" s="1028"/>
      <c r="G58" s="1028"/>
      <c r="H58" s="1028"/>
      <c r="I58" s="1028"/>
      <c r="J58" s="1028"/>
      <c r="K58" s="1028"/>
      <c r="L58" s="1028"/>
      <c r="M58" s="1028"/>
      <c r="N58" s="1028"/>
      <c r="O58" s="1028"/>
      <c r="P58" s="1029"/>
      <c r="Q58" s="1030"/>
      <c r="R58" s="1022"/>
      <c r="S58" s="1022"/>
      <c r="T58" s="1022"/>
      <c r="U58" s="1022"/>
      <c r="V58" s="1022"/>
      <c r="W58" s="1022"/>
      <c r="X58" s="1022"/>
      <c r="Y58" s="1022"/>
      <c r="Z58" s="1022"/>
      <c r="AA58" s="1022"/>
      <c r="AB58" s="1022"/>
      <c r="AC58" s="1022"/>
      <c r="AD58" s="1022"/>
      <c r="AE58" s="1031"/>
      <c r="AF58" s="1032"/>
      <c r="AG58" s="1033"/>
      <c r="AH58" s="1033"/>
      <c r="AI58" s="1033"/>
      <c r="AJ58" s="1034"/>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969"/>
      <c r="BF58" s="969"/>
      <c r="BG58" s="969"/>
      <c r="BH58" s="969"/>
      <c r="BI58" s="970"/>
      <c r="BJ58" s="223"/>
      <c r="BK58" s="223"/>
      <c r="BL58" s="223"/>
      <c r="BM58" s="223"/>
      <c r="BN58" s="223"/>
      <c r="BO58" s="232"/>
      <c r="BP58" s="232"/>
      <c r="BQ58" s="229">
        <v>52</v>
      </c>
      <c r="BR58" s="230"/>
      <c r="BS58" s="989"/>
      <c r="BT58" s="990"/>
      <c r="BU58" s="990"/>
      <c r="BV58" s="990"/>
      <c r="BW58" s="990"/>
      <c r="BX58" s="990"/>
      <c r="BY58" s="990"/>
      <c r="BZ58" s="990"/>
      <c r="CA58" s="990"/>
      <c r="CB58" s="990"/>
      <c r="CC58" s="990"/>
      <c r="CD58" s="990"/>
      <c r="CE58" s="990"/>
      <c r="CF58" s="990"/>
      <c r="CG58" s="1011"/>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21"/>
    </row>
    <row r="59" spans="1:131" ht="26.25" customHeight="1" x14ac:dyDescent="0.2">
      <c r="A59" s="229">
        <v>32</v>
      </c>
      <c r="B59" s="1027"/>
      <c r="C59" s="1028"/>
      <c r="D59" s="1028"/>
      <c r="E59" s="1028"/>
      <c r="F59" s="1028"/>
      <c r="G59" s="1028"/>
      <c r="H59" s="1028"/>
      <c r="I59" s="1028"/>
      <c r="J59" s="1028"/>
      <c r="K59" s="1028"/>
      <c r="L59" s="1028"/>
      <c r="M59" s="1028"/>
      <c r="N59" s="1028"/>
      <c r="O59" s="1028"/>
      <c r="P59" s="1029"/>
      <c r="Q59" s="1030"/>
      <c r="R59" s="1022"/>
      <c r="S59" s="1022"/>
      <c r="T59" s="1022"/>
      <c r="U59" s="1022"/>
      <c r="V59" s="1022"/>
      <c r="W59" s="1022"/>
      <c r="X59" s="1022"/>
      <c r="Y59" s="1022"/>
      <c r="Z59" s="1022"/>
      <c r="AA59" s="1022"/>
      <c r="AB59" s="1022"/>
      <c r="AC59" s="1022"/>
      <c r="AD59" s="1022"/>
      <c r="AE59" s="1031"/>
      <c r="AF59" s="1032"/>
      <c r="AG59" s="1033"/>
      <c r="AH59" s="1033"/>
      <c r="AI59" s="1033"/>
      <c r="AJ59" s="1034"/>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969"/>
      <c r="BF59" s="969"/>
      <c r="BG59" s="969"/>
      <c r="BH59" s="969"/>
      <c r="BI59" s="970"/>
      <c r="BJ59" s="223"/>
      <c r="BK59" s="223"/>
      <c r="BL59" s="223"/>
      <c r="BM59" s="223"/>
      <c r="BN59" s="223"/>
      <c r="BO59" s="232"/>
      <c r="BP59" s="232"/>
      <c r="BQ59" s="229">
        <v>53</v>
      </c>
      <c r="BR59" s="230"/>
      <c r="BS59" s="989"/>
      <c r="BT59" s="990"/>
      <c r="BU59" s="990"/>
      <c r="BV59" s="990"/>
      <c r="BW59" s="990"/>
      <c r="BX59" s="990"/>
      <c r="BY59" s="990"/>
      <c r="BZ59" s="990"/>
      <c r="CA59" s="990"/>
      <c r="CB59" s="990"/>
      <c r="CC59" s="990"/>
      <c r="CD59" s="990"/>
      <c r="CE59" s="990"/>
      <c r="CF59" s="990"/>
      <c r="CG59" s="1011"/>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21"/>
    </row>
    <row r="60" spans="1:131" ht="26.25" customHeight="1" x14ac:dyDescent="0.2">
      <c r="A60" s="229">
        <v>33</v>
      </c>
      <c r="B60" s="1027"/>
      <c r="C60" s="1028"/>
      <c r="D60" s="1028"/>
      <c r="E60" s="1028"/>
      <c r="F60" s="1028"/>
      <c r="G60" s="1028"/>
      <c r="H60" s="1028"/>
      <c r="I60" s="1028"/>
      <c r="J60" s="1028"/>
      <c r="K60" s="1028"/>
      <c r="L60" s="1028"/>
      <c r="M60" s="1028"/>
      <c r="N60" s="1028"/>
      <c r="O60" s="1028"/>
      <c r="P60" s="1029"/>
      <c r="Q60" s="1030"/>
      <c r="R60" s="1022"/>
      <c r="S60" s="1022"/>
      <c r="T60" s="1022"/>
      <c r="U60" s="1022"/>
      <c r="V60" s="1022"/>
      <c r="W60" s="1022"/>
      <c r="X60" s="1022"/>
      <c r="Y60" s="1022"/>
      <c r="Z60" s="1022"/>
      <c r="AA60" s="1022"/>
      <c r="AB60" s="1022"/>
      <c r="AC60" s="1022"/>
      <c r="AD60" s="1022"/>
      <c r="AE60" s="1031"/>
      <c r="AF60" s="1032"/>
      <c r="AG60" s="1033"/>
      <c r="AH60" s="1033"/>
      <c r="AI60" s="1033"/>
      <c r="AJ60" s="1034"/>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969"/>
      <c r="BF60" s="969"/>
      <c r="BG60" s="969"/>
      <c r="BH60" s="969"/>
      <c r="BI60" s="970"/>
      <c r="BJ60" s="223"/>
      <c r="BK60" s="223"/>
      <c r="BL60" s="223"/>
      <c r="BM60" s="223"/>
      <c r="BN60" s="223"/>
      <c r="BO60" s="232"/>
      <c r="BP60" s="232"/>
      <c r="BQ60" s="229">
        <v>54</v>
      </c>
      <c r="BR60" s="230"/>
      <c r="BS60" s="989"/>
      <c r="BT60" s="990"/>
      <c r="BU60" s="990"/>
      <c r="BV60" s="990"/>
      <c r="BW60" s="990"/>
      <c r="BX60" s="990"/>
      <c r="BY60" s="990"/>
      <c r="BZ60" s="990"/>
      <c r="CA60" s="990"/>
      <c r="CB60" s="990"/>
      <c r="CC60" s="990"/>
      <c r="CD60" s="990"/>
      <c r="CE60" s="990"/>
      <c r="CF60" s="990"/>
      <c r="CG60" s="1011"/>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21"/>
    </row>
    <row r="61" spans="1:131" ht="26.25" customHeight="1" thickBot="1" x14ac:dyDescent="0.25">
      <c r="A61" s="229">
        <v>34</v>
      </c>
      <c r="B61" s="1027"/>
      <c r="C61" s="1028"/>
      <c r="D61" s="1028"/>
      <c r="E61" s="1028"/>
      <c r="F61" s="1028"/>
      <c r="G61" s="1028"/>
      <c r="H61" s="1028"/>
      <c r="I61" s="1028"/>
      <c r="J61" s="1028"/>
      <c r="K61" s="1028"/>
      <c r="L61" s="1028"/>
      <c r="M61" s="1028"/>
      <c r="N61" s="1028"/>
      <c r="O61" s="1028"/>
      <c r="P61" s="1029"/>
      <c r="Q61" s="1030"/>
      <c r="R61" s="1022"/>
      <c r="S61" s="1022"/>
      <c r="T61" s="1022"/>
      <c r="U61" s="1022"/>
      <c r="V61" s="1022"/>
      <c r="W61" s="1022"/>
      <c r="X61" s="1022"/>
      <c r="Y61" s="1022"/>
      <c r="Z61" s="1022"/>
      <c r="AA61" s="1022"/>
      <c r="AB61" s="1022"/>
      <c r="AC61" s="1022"/>
      <c r="AD61" s="1022"/>
      <c r="AE61" s="1031"/>
      <c r="AF61" s="1032"/>
      <c r="AG61" s="1033"/>
      <c r="AH61" s="1033"/>
      <c r="AI61" s="1033"/>
      <c r="AJ61" s="1034"/>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969"/>
      <c r="BF61" s="969"/>
      <c r="BG61" s="969"/>
      <c r="BH61" s="969"/>
      <c r="BI61" s="970"/>
      <c r="BJ61" s="223"/>
      <c r="BK61" s="223"/>
      <c r="BL61" s="223"/>
      <c r="BM61" s="223"/>
      <c r="BN61" s="223"/>
      <c r="BO61" s="232"/>
      <c r="BP61" s="232"/>
      <c r="BQ61" s="229">
        <v>55</v>
      </c>
      <c r="BR61" s="230"/>
      <c r="BS61" s="989"/>
      <c r="BT61" s="990"/>
      <c r="BU61" s="990"/>
      <c r="BV61" s="990"/>
      <c r="BW61" s="990"/>
      <c r="BX61" s="990"/>
      <c r="BY61" s="990"/>
      <c r="BZ61" s="990"/>
      <c r="CA61" s="990"/>
      <c r="CB61" s="990"/>
      <c r="CC61" s="990"/>
      <c r="CD61" s="990"/>
      <c r="CE61" s="990"/>
      <c r="CF61" s="990"/>
      <c r="CG61" s="1011"/>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21"/>
    </row>
    <row r="62" spans="1:131" ht="26.25" customHeight="1" x14ac:dyDescent="0.2">
      <c r="A62" s="229">
        <v>35</v>
      </c>
      <c r="B62" s="1027"/>
      <c r="C62" s="1028"/>
      <c r="D62" s="1028"/>
      <c r="E62" s="1028"/>
      <c r="F62" s="1028"/>
      <c r="G62" s="1028"/>
      <c r="H62" s="1028"/>
      <c r="I62" s="1028"/>
      <c r="J62" s="1028"/>
      <c r="K62" s="1028"/>
      <c r="L62" s="1028"/>
      <c r="M62" s="1028"/>
      <c r="N62" s="1028"/>
      <c r="O62" s="1028"/>
      <c r="P62" s="1029"/>
      <c r="Q62" s="1030"/>
      <c r="R62" s="1022"/>
      <c r="S62" s="1022"/>
      <c r="T62" s="1022"/>
      <c r="U62" s="1022"/>
      <c r="V62" s="1022"/>
      <c r="W62" s="1022"/>
      <c r="X62" s="1022"/>
      <c r="Y62" s="1022"/>
      <c r="Z62" s="1022"/>
      <c r="AA62" s="1022"/>
      <c r="AB62" s="1022"/>
      <c r="AC62" s="1022"/>
      <c r="AD62" s="1022"/>
      <c r="AE62" s="1031"/>
      <c r="AF62" s="1032"/>
      <c r="AG62" s="1033"/>
      <c r="AH62" s="1033"/>
      <c r="AI62" s="1033"/>
      <c r="AJ62" s="1034"/>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969"/>
      <c r="BF62" s="969"/>
      <c r="BG62" s="969"/>
      <c r="BH62" s="969"/>
      <c r="BI62" s="970"/>
      <c r="BJ62" s="1024" t="s">
        <v>411</v>
      </c>
      <c r="BK62" s="1025"/>
      <c r="BL62" s="1025"/>
      <c r="BM62" s="1025"/>
      <c r="BN62" s="1026"/>
      <c r="BO62" s="232"/>
      <c r="BP62" s="232"/>
      <c r="BQ62" s="229">
        <v>56</v>
      </c>
      <c r="BR62" s="230"/>
      <c r="BS62" s="989"/>
      <c r="BT62" s="990"/>
      <c r="BU62" s="990"/>
      <c r="BV62" s="990"/>
      <c r="BW62" s="990"/>
      <c r="BX62" s="990"/>
      <c r="BY62" s="990"/>
      <c r="BZ62" s="990"/>
      <c r="CA62" s="990"/>
      <c r="CB62" s="990"/>
      <c r="CC62" s="990"/>
      <c r="CD62" s="990"/>
      <c r="CE62" s="990"/>
      <c r="CF62" s="990"/>
      <c r="CG62" s="1011"/>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21"/>
    </row>
    <row r="63" spans="1:131" ht="26.25" customHeight="1" thickBot="1" x14ac:dyDescent="0.25">
      <c r="A63" s="231" t="s">
        <v>390</v>
      </c>
      <c r="B63" s="934" t="s">
        <v>412</v>
      </c>
      <c r="C63" s="935"/>
      <c r="D63" s="935"/>
      <c r="E63" s="935"/>
      <c r="F63" s="935"/>
      <c r="G63" s="935"/>
      <c r="H63" s="935"/>
      <c r="I63" s="935"/>
      <c r="J63" s="935"/>
      <c r="K63" s="935"/>
      <c r="L63" s="935"/>
      <c r="M63" s="935"/>
      <c r="N63" s="935"/>
      <c r="O63" s="935"/>
      <c r="P63" s="945"/>
      <c r="Q63" s="959"/>
      <c r="R63" s="960"/>
      <c r="S63" s="960"/>
      <c r="T63" s="960"/>
      <c r="U63" s="960"/>
      <c r="V63" s="960"/>
      <c r="W63" s="960"/>
      <c r="X63" s="960"/>
      <c r="Y63" s="960"/>
      <c r="Z63" s="960"/>
      <c r="AA63" s="960"/>
      <c r="AB63" s="960"/>
      <c r="AC63" s="960"/>
      <c r="AD63" s="960"/>
      <c r="AE63" s="1017"/>
      <c r="AF63" s="1018">
        <v>1242</v>
      </c>
      <c r="AG63" s="956"/>
      <c r="AH63" s="956"/>
      <c r="AI63" s="956"/>
      <c r="AJ63" s="1019"/>
      <c r="AK63" s="1020"/>
      <c r="AL63" s="960"/>
      <c r="AM63" s="960"/>
      <c r="AN63" s="960"/>
      <c r="AO63" s="960"/>
      <c r="AP63" s="956">
        <v>4182</v>
      </c>
      <c r="AQ63" s="956"/>
      <c r="AR63" s="956"/>
      <c r="AS63" s="956"/>
      <c r="AT63" s="956"/>
      <c r="AU63" s="956">
        <v>2736</v>
      </c>
      <c r="AV63" s="956"/>
      <c r="AW63" s="956"/>
      <c r="AX63" s="956"/>
      <c r="AY63" s="956"/>
      <c r="AZ63" s="1014"/>
      <c r="BA63" s="1014"/>
      <c r="BB63" s="1014"/>
      <c r="BC63" s="1014"/>
      <c r="BD63" s="1014"/>
      <c r="BE63" s="957"/>
      <c r="BF63" s="957"/>
      <c r="BG63" s="957"/>
      <c r="BH63" s="957"/>
      <c r="BI63" s="958"/>
      <c r="BJ63" s="1015" t="s">
        <v>413</v>
      </c>
      <c r="BK63" s="950"/>
      <c r="BL63" s="950"/>
      <c r="BM63" s="950"/>
      <c r="BN63" s="1016"/>
      <c r="BO63" s="232"/>
      <c r="BP63" s="232"/>
      <c r="BQ63" s="229">
        <v>57</v>
      </c>
      <c r="BR63" s="230"/>
      <c r="BS63" s="989"/>
      <c r="BT63" s="990"/>
      <c r="BU63" s="990"/>
      <c r="BV63" s="990"/>
      <c r="BW63" s="990"/>
      <c r="BX63" s="990"/>
      <c r="BY63" s="990"/>
      <c r="BZ63" s="990"/>
      <c r="CA63" s="990"/>
      <c r="CB63" s="990"/>
      <c r="CC63" s="990"/>
      <c r="CD63" s="990"/>
      <c r="CE63" s="990"/>
      <c r="CF63" s="990"/>
      <c r="CG63" s="1011"/>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89"/>
      <c r="BT64" s="990"/>
      <c r="BU64" s="990"/>
      <c r="BV64" s="990"/>
      <c r="BW64" s="990"/>
      <c r="BX64" s="990"/>
      <c r="BY64" s="990"/>
      <c r="BZ64" s="990"/>
      <c r="CA64" s="990"/>
      <c r="CB64" s="990"/>
      <c r="CC64" s="990"/>
      <c r="CD64" s="990"/>
      <c r="CE64" s="990"/>
      <c r="CF64" s="990"/>
      <c r="CG64" s="1011"/>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21"/>
    </row>
    <row r="65" spans="1:131" ht="26.25" customHeight="1" thickBot="1" x14ac:dyDescent="0.25">
      <c r="A65" s="223" t="s">
        <v>414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89"/>
      <c r="BT65" s="990"/>
      <c r="BU65" s="990"/>
      <c r="BV65" s="990"/>
      <c r="BW65" s="990"/>
      <c r="BX65" s="990"/>
      <c r="BY65" s="990"/>
      <c r="BZ65" s="990"/>
      <c r="CA65" s="990"/>
      <c r="CB65" s="990"/>
      <c r="CC65" s="990"/>
      <c r="CD65" s="990"/>
      <c r="CE65" s="990"/>
      <c r="CF65" s="990"/>
      <c r="CG65" s="1011"/>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21"/>
    </row>
    <row r="66" spans="1:131" ht="26.25" customHeight="1" x14ac:dyDescent="0.2">
      <c r="A66" s="992" t="s">
        <v>415</v>
      </c>
      <c r="B66" s="993"/>
      <c r="C66" s="993"/>
      <c r="D66" s="993"/>
      <c r="E66" s="993"/>
      <c r="F66" s="993"/>
      <c r="G66" s="993"/>
      <c r="H66" s="993"/>
      <c r="I66" s="993"/>
      <c r="J66" s="993"/>
      <c r="K66" s="993"/>
      <c r="L66" s="993"/>
      <c r="M66" s="993"/>
      <c r="N66" s="993"/>
      <c r="O66" s="993"/>
      <c r="P66" s="994"/>
      <c r="Q66" s="998" t="s">
        <v>395</v>
      </c>
      <c r="R66" s="999"/>
      <c r="S66" s="999"/>
      <c r="T66" s="999"/>
      <c r="U66" s="1000"/>
      <c r="V66" s="998" t="s">
        <v>416</v>
      </c>
      <c r="W66" s="999"/>
      <c r="X66" s="999"/>
      <c r="Y66" s="999"/>
      <c r="Z66" s="1000"/>
      <c r="AA66" s="998" t="s">
        <v>397</v>
      </c>
      <c r="AB66" s="999"/>
      <c r="AC66" s="999"/>
      <c r="AD66" s="999"/>
      <c r="AE66" s="1000"/>
      <c r="AF66" s="1004" t="s">
        <v>417</v>
      </c>
      <c r="AG66" s="1005"/>
      <c r="AH66" s="1005"/>
      <c r="AI66" s="1005"/>
      <c r="AJ66" s="1006"/>
      <c r="AK66" s="998" t="s">
        <v>418</v>
      </c>
      <c r="AL66" s="993"/>
      <c r="AM66" s="993"/>
      <c r="AN66" s="993"/>
      <c r="AO66" s="994"/>
      <c r="AP66" s="998" t="s">
        <v>400</v>
      </c>
      <c r="AQ66" s="999"/>
      <c r="AR66" s="999"/>
      <c r="AS66" s="999"/>
      <c r="AT66" s="1000"/>
      <c r="AU66" s="998" t="s">
        <v>419</v>
      </c>
      <c r="AV66" s="999"/>
      <c r="AW66" s="999"/>
      <c r="AX66" s="999"/>
      <c r="AY66" s="1000"/>
      <c r="AZ66" s="998" t="s">
        <v>377</v>
      </c>
      <c r="BA66" s="999"/>
      <c r="BB66" s="999"/>
      <c r="BC66" s="999"/>
      <c r="BD66" s="1012"/>
      <c r="BE66" s="232"/>
      <c r="BF66" s="232"/>
      <c r="BG66" s="232"/>
      <c r="BH66" s="232"/>
      <c r="BI66" s="232"/>
      <c r="BJ66" s="232"/>
      <c r="BK66" s="232"/>
      <c r="BL66" s="232"/>
      <c r="BM66" s="232"/>
      <c r="BN66" s="232"/>
      <c r="BO66" s="232"/>
      <c r="BP66" s="232"/>
      <c r="BQ66" s="229">
        <v>60</v>
      </c>
      <c r="BR66" s="234"/>
      <c r="BS66" s="942"/>
      <c r="BT66" s="943"/>
      <c r="BU66" s="943"/>
      <c r="BV66" s="943"/>
      <c r="BW66" s="943"/>
      <c r="BX66" s="943"/>
      <c r="BY66" s="943"/>
      <c r="BZ66" s="943"/>
      <c r="CA66" s="943"/>
      <c r="CB66" s="943"/>
      <c r="CC66" s="943"/>
      <c r="CD66" s="943"/>
      <c r="CE66" s="943"/>
      <c r="CF66" s="943"/>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42"/>
      <c r="DW66" s="943"/>
      <c r="DX66" s="943"/>
      <c r="DY66" s="943"/>
      <c r="DZ66" s="944"/>
      <c r="EA66" s="221"/>
    </row>
    <row r="67" spans="1:131" ht="26.25" customHeight="1" thickBot="1" x14ac:dyDescent="0.25">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3"/>
      <c r="BE67" s="232"/>
      <c r="BF67" s="232"/>
      <c r="BG67" s="232"/>
      <c r="BH67" s="232"/>
      <c r="BI67" s="232"/>
      <c r="BJ67" s="232"/>
      <c r="BK67" s="232"/>
      <c r="BL67" s="232"/>
      <c r="BM67" s="232"/>
      <c r="BN67" s="232"/>
      <c r="BO67" s="232"/>
      <c r="BP67" s="232"/>
      <c r="BQ67" s="229">
        <v>61</v>
      </c>
      <c r="BR67" s="234"/>
      <c r="BS67" s="942"/>
      <c r="BT67" s="943"/>
      <c r="BU67" s="943"/>
      <c r="BV67" s="943"/>
      <c r="BW67" s="943"/>
      <c r="BX67" s="943"/>
      <c r="BY67" s="943"/>
      <c r="BZ67" s="943"/>
      <c r="CA67" s="943"/>
      <c r="CB67" s="943"/>
      <c r="CC67" s="943"/>
      <c r="CD67" s="943"/>
      <c r="CE67" s="943"/>
      <c r="CF67" s="943"/>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42"/>
      <c r="DW67" s="943"/>
      <c r="DX67" s="943"/>
      <c r="DY67" s="943"/>
      <c r="DZ67" s="944"/>
      <c r="EA67" s="221"/>
    </row>
    <row r="68" spans="1:131" ht="26.25" customHeight="1" thickTop="1" x14ac:dyDescent="0.2">
      <c r="A68" s="227">
        <v>1</v>
      </c>
      <c r="B68" s="982" t="s">
        <v>590</v>
      </c>
      <c r="C68" s="983"/>
      <c r="D68" s="983"/>
      <c r="E68" s="983"/>
      <c r="F68" s="983"/>
      <c r="G68" s="983"/>
      <c r="H68" s="983"/>
      <c r="I68" s="983"/>
      <c r="J68" s="983"/>
      <c r="K68" s="983"/>
      <c r="L68" s="983"/>
      <c r="M68" s="983"/>
      <c r="N68" s="983"/>
      <c r="O68" s="983"/>
      <c r="P68" s="984"/>
      <c r="Q68" s="985">
        <v>1684</v>
      </c>
      <c r="R68" s="979"/>
      <c r="S68" s="979"/>
      <c r="T68" s="979"/>
      <c r="U68" s="979"/>
      <c r="V68" s="979">
        <v>1638</v>
      </c>
      <c r="W68" s="979"/>
      <c r="X68" s="979"/>
      <c r="Y68" s="979"/>
      <c r="Z68" s="979"/>
      <c r="AA68" s="979">
        <v>46</v>
      </c>
      <c r="AB68" s="979"/>
      <c r="AC68" s="979"/>
      <c r="AD68" s="979"/>
      <c r="AE68" s="979"/>
      <c r="AF68" s="979">
        <v>46</v>
      </c>
      <c r="AG68" s="979"/>
      <c r="AH68" s="979"/>
      <c r="AI68" s="979"/>
      <c r="AJ68" s="979"/>
      <c r="AK68" s="979">
        <v>38</v>
      </c>
      <c r="AL68" s="979"/>
      <c r="AM68" s="979"/>
      <c r="AN68" s="979"/>
      <c r="AO68" s="979"/>
      <c r="AP68" s="979">
        <v>103</v>
      </c>
      <c r="AQ68" s="979"/>
      <c r="AR68" s="979"/>
      <c r="AS68" s="979"/>
      <c r="AT68" s="979"/>
      <c r="AU68" s="979">
        <v>56</v>
      </c>
      <c r="AV68" s="979"/>
      <c r="AW68" s="979"/>
      <c r="AX68" s="979"/>
      <c r="AY68" s="979"/>
      <c r="AZ68" s="980"/>
      <c r="BA68" s="980"/>
      <c r="BB68" s="980"/>
      <c r="BC68" s="980"/>
      <c r="BD68" s="981"/>
      <c r="BE68" s="232"/>
      <c r="BF68" s="232"/>
      <c r="BG68" s="232"/>
      <c r="BH68" s="232"/>
      <c r="BI68" s="232"/>
      <c r="BJ68" s="232"/>
      <c r="BK68" s="232"/>
      <c r="BL68" s="232"/>
      <c r="BM68" s="232"/>
      <c r="BN68" s="232"/>
      <c r="BO68" s="232"/>
      <c r="BP68" s="232"/>
      <c r="BQ68" s="229">
        <v>62</v>
      </c>
      <c r="BR68" s="234"/>
      <c r="BS68" s="942"/>
      <c r="BT68" s="943"/>
      <c r="BU68" s="943"/>
      <c r="BV68" s="943"/>
      <c r="BW68" s="943"/>
      <c r="BX68" s="943"/>
      <c r="BY68" s="943"/>
      <c r="BZ68" s="943"/>
      <c r="CA68" s="943"/>
      <c r="CB68" s="943"/>
      <c r="CC68" s="943"/>
      <c r="CD68" s="943"/>
      <c r="CE68" s="943"/>
      <c r="CF68" s="943"/>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42"/>
      <c r="DW68" s="943"/>
      <c r="DX68" s="943"/>
      <c r="DY68" s="943"/>
      <c r="DZ68" s="944"/>
      <c r="EA68" s="221"/>
    </row>
    <row r="69" spans="1:131" ht="26.25" customHeight="1" x14ac:dyDescent="0.2">
      <c r="A69" s="229">
        <v>2</v>
      </c>
      <c r="B69" s="971" t="s">
        <v>591</v>
      </c>
      <c r="C69" s="972"/>
      <c r="D69" s="972"/>
      <c r="E69" s="972"/>
      <c r="F69" s="972"/>
      <c r="G69" s="972"/>
      <c r="H69" s="972"/>
      <c r="I69" s="972"/>
      <c r="J69" s="972"/>
      <c r="K69" s="972"/>
      <c r="L69" s="972"/>
      <c r="M69" s="972"/>
      <c r="N69" s="972"/>
      <c r="O69" s="972"/>
      <c r="P69" s="973"/>
      <c r="Q69" s="974">
        <v>948</v>
      </c>
      <c r="R69" s="968"/>
      <c r="S69" s="968"/>
      <c r="T69" s="968"/>
      <c r="U69" s="968"/>
      <c r="V69" s="968">
        <v>217</v>
      </c>
      <c r="W69" s="968"/>
      <c r="X69" s="968"/>
      <c r="Y69" s="968"/>
      <c r="Z69" s="968"/>
      <c r="AA69" s="968">
        <v>731</v>
      </c>
      <c r="AB69" s="968"/>
      <c r="AC69" s="968"/>
      <c r="AD69" s="968"/>
      <c r="AE69" s="968"/>
      <c r="AF69" s="968">
        <v>731</v>
      </c>
      <c r="AG69" s="968"/>
      <c r="AH69" s="968"/>
      <c r="AI69" s="968"/>
      <c r="AJ69" s="968"/>
      <c r="AK69" s="968" t="s">
        <v>600</v>
      </c>
      <c r="AL69" s="968"/>
      <c r="AM69" s="968"/>
      <c r="AN69" s="968"/>
      <c r="AO69" s="968"/>
      <c r="AP69" s="968">
        <v>1035</v>
      </c>
      <c r="AQ69" s="968"/>
      <c r="AR69" s="968"/>
      <c r="AS69" s="968"/>
      <c r="AT69" s="968"/>
      <c r="AU69" s="968">
        <v>600</v>
      </c>
      <c r="AV69" s="968"/>
      <c r="AW69" s="968"/>
      <c r="AX69" s="968"/>
      <c r="AY69" s="968"/>
      <c r="AZ69" s="969"/>
      <c r="BA69" s="969"/>
      <c r="BB69" s="969"/>
      <c r="BC69" s="969"/>
      <c r="BD69" s="970"/>
      <c r="BE69" s="232"/>
      <c r="BF69" s="232"/>
      <c r="BG69" s="232"/>
      <c r="BH69" s="232"/>
      <c r="BI69" s="232"/>
      <c r="BJ69" s="232"/>
      <c r="BK69" s="232"/>
      <c r="BL69" s="232"/>
      <c r="BM69" s="232"/>
      <c r="BN69" s="232"/>
      <c r="BO69" s="232"/>
      <c r="BP69" s="232"/>
      <c r="BQ69" s="229">
        <v>63</v>
      </c>
      <c r="BR69" s="234"/>
      <c r="BS69" s="942"/>
      <c r="BT69" s="943"/>
      <c r="BU69" s="943"/>
      <c r="BV69" s="943"/>
      <c r="BW69" s="943"/>
      <c r="BX69" s="943"/>
      <c r="BY69" s="943"/>
      <c r="BZ69" s="943"/>
      <c r="CA69" s="943"/>
      <c r="CB69" s="943"/>
      <c r="CC69" s="943"/>
      <c r="CD69" s="943"/>
      <c r="CE69" s="943"/>
      <c r="CF69" s="943"/>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42"/>
      <c r="DW69" s="943"/>
      <c r="DX69" s="943"/>
      <c r="DY69" s="943"/>
      <c r="DZ69" s="944"/>
      <c r="EA69" s="221"/>
    </row>
    <row r="70" spans="1:131" ht="26.25" customHeight="1" x14ac:dyDescent="0.2">
      <c r="A70" s="229">
        <v>3</v>
      </c>
      <c r="B70" s="971" t="s">
        <v>592</v>
      </c>
      <c r="C70" s="972"/>
      <c r="D70" s="972"/>
      <c r="E70" s="972"/>
      <c r="F70" s="972"/>
      <c r="G70" s="972"/>
      <c r="H70" s="972"/>
      <c r="I70" s="972"/>
      <c r="J70" s="972"/>
      <c r="K70" s="972"/>
      <c r="L70" s="972"/>
      <c r="M70" s="972"/>
      <c r="N70" s="972"/>
      <c r="O70" s="972"/>
      <c r="P70" s="973"/>
      <c r="Q70" s="974">
        <v>8141</v>
      </c>
      <c r="R70" s="968"/>
      <c r="S70" s="968"/>
      <c r="T70" s="968"/>
      <c r="U70" s="968"/>
      <c r="V70" s="968">
        <v>7919</v>
      </c>
      <c r="W70" s="968"/>
      <c r="X70" s="968"/>
      <c r="Y70" s="968"/>
      <c r="Z70" s="968"/>
      <c r="AA70" s="968">
        <v>222</v>
      </c>
      <c r="AB70" s="968"/>
      <c r="AC70" s="968"/>
      <c r="AD70" s="968"/>
      <c r="AE70" s="968"/>
      <c r="AF70" s="968">
        <v>222</v>
      </c>
      <c r="AG70" s="968"/>
      <c r="AH70" s="968"/>
      <c r="AI70" s="968"/>
      <c r="AJ70" s="968"/>
      <c r="AK70" s="968">
        <v>4</v>
      </c>
      <c r="AL70" s="968"/>
      <c r="AM70" s="968"/>
      <c r="AN70" s="968"/>
      <c r="AO70" s="968"/>
      <c r="AP70" s="968" t="s">
        <v>587</v>
      </c>
      <c r="AQ70" s="968"/>
      <c r="AR70" s="968"/>
      <c r="AS70" s="968"/>
      <c r="AT70" s="968"/>
      <c r="AU70" s="968" t="s">
        <v>596</v>
      </c>
      <c r="AV70" s="968"/>
      <c r="AW70" s="968"/>
      <c r="AX70" s="968"/>
      <c r="AY70" s="968"/>
      <c r="AZ70" s="969"/>
      <c r="BA70" s="969"/>
      <c r="BB70" s="969"/>
      <c r="BC70" s="969"/>
      <c r="BD70" s="970"/>
      <c r="BE70" s="232"/>
      <c r="BF70" s="232"/>
      <c r="BG70" s="232"/>
      <c r="BH70" s="232"/>
      <c r="BI70" s="232"/>
      <c r="BJ70" s="232"/>
      <c r="BK70" s="232"/>
      <c r="BL70" s="232"/>
      <c r="BM70" s="232"/>
      <c r="BN70" s="232"/>
      <c r="BO70" s="232"/>
      <c r="BP70" s="232"/>
      <c r="BQ70" s="229">
        <v>64</v>
      </c>
      <c r="BR70" s="234"/>
      <c r="BS70" s="942"/>
      <c r="BT70" s="943"/>
      <c r="BU70" s="943"/>
      <c r="BV70" s="943"/>
      <c r="BW70" s="943"/>
      <c r="BX70" s="943"/>
      <c r="BY70" s="943"/>
      <c r="BZ70" s="943"/>
      <c r="CA70" s="943"/>
      <c r="CB70" s="943"/>
      <c r="CC70" s="943"/>
      <c r="CD70" s="943"/>
      <c r="CE70" s="943"/>
      <c r="CF70" s="943"/>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42"/>
      <c r="DW70" s="943"/>
      <c r="DX70" s="943"/>
      <c r="DY70" s="943"/>
      <c r="DZ70" s="944"/>
      <c r="EA70" s="221"/>
    </row>
    <row r="71" spans="1:131" ht="26.25" customHeight="1" x14ac:dyDescent="0.2">
      <c r="A71" s="229">
        <v>4</v>
      </c>
      <c r="B71" s="971" t="s">
        <v>593</v>
      </c>
      <c r="C71" s="972"/>
      <c r="D71" s="972"/>
      <c r="E71" s="972"/>
      <c r="F71" s="972"/>
      <c r="G71" s="972"/>
      <c r="H71" s="972"/>
      <c r="I71" s="972"/>
      <c r="J71" s="972"/>
      <c r="K71" s="972"/>
      <c r="L71" s="972"/>
      <c r="M71" s="972"/>
      <c r="N71" s="972"/>
      <c r="O71" s="972"/>
      <c r="P71" s="973"/>
      <c r="Q71" s="974">
        <v>22</v>
      </c>
      <c r="R71" s="968"/>
      <c r="S71" s="968"/>
      <c r="T71" s="968"/>
      <c r="U71" s="968"/>
      <c r="V71" s="968">
        <v>16</v>
      </c>
      <c r="W71" s="968"/>
      <c r="X71" s="968"/>
      <c r="Y71" s="968"/>
      <c r="Z71" s="968"/>
      <c r="AA71" s="968">
        <v>6</v>
      </c>
      <c r="AB71" s="968"/>
      <c r="AC71" s="968"/>
      <c r="AD71" s="968"/>
      <c r="AE71" s="968"/>
      <c r="AF71" s="968">
        <v>6</v>
      </c>
      <c r="AG71" s="968"/>
      <c r="AH71" s="968"/>
      <c r="AI71" s="968"/>
      <c r="AJ71" s="968"/>
      <c r="AK71" s="968">
        <v>4</v>
      </c>
      <c r="AL71" s="968"/>
      <c r="AM71" s="968"/>
      <c r="AN71" s="968"/>
      <c r="AO71" s="968"/>
      <c r="AP71" s="968" t="s">
        <v>587</v>
      </c>
      <c r="AQ71" s="968"/>
      <c r="AR71" s="968"/>
      <c r="AS71" s="968"/>
      <c r="AT71" s="968"/>
      <c r="AU71" s="968" t="s">
        <v>596</v>
      </c>
      <c r="AV71" s="968"/>
      <c r="AW71" s="968"/>
      <c r="AX71" s="968"/>
      <c r="AY71" s="968"/>
      <c r="AZ71" s="969"/>
      <c r="BA71" s="969"/>
      <c r="BB71" s="969"/>
      <c r="BC71" s="969"/>
      <c r="BD71" s="970"/>
      <c r="BE71" s="232"/>
      <c r="BF71" s="232"/>
      <c r="BG71" s="232"/>
      <c r="BH71" s="232"/>
      <c r="BI71" s="232"/>
      <c r="BJ71" s="232"/>
      <c r="BK71" s="232"/>
      <c r="BL71" s="232"/>
      <c r="BM71" s="232"/>
      <c r="BN71" s="232"/>
      <c r="BO71" s="232"/>
      <c r="BP71" s="232"/>
      <c r="BQ71" s="229">
        <v>65</v>
      </c>
      <c r="BR71" s="234"/>
      <c r="BS71" s="942"/>
      <c r="BT71" s="943"/>
      <c r="BU71" s="943"/>
      <c r="BV71" s="943"/>
      <c r="BW71" s="943"/>
      <c r="BX71" s="943"/>
      <c r="BY71" s="943"/>
      <c r="BZ71" s="943"/>
      <c r="CA71" s="943"/>
      <c r="CB71" s="943"/>
      <c r="CC71" s="943"/>
      <c r="CD71" s="943"/>
      <c r="CE71" s="943"/>
      <c r="CF71" s="943"/>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42"/>
      <c r="DW71" s="943"/>
      <c r="DX71" s="943"/>
      <c r="DY71" s="943"/>
      <c r="DZ71" s="944"/>
      <c r="EA71" s="221"/>
    </row>
    <row r="72" spans="1:131" ht="26.25" customHeight="1" x14ac:dyDescent="0.2">
      <c r="A72" s="229">
        <v>5</v>
      </c>
      <c r="B72" s="971" t="s">
        <v>594</v>
      </c>
      <c r="C72" s="972"/>
      <c r="D72" s="972"/>
      <c r="E72" s="972"/>
      <c r="F72" s="972"/>
      <c r="G72" s="972"/>
      <c r="H72" s="972"/>
      <c r="I72" s="972"/>
      <c r="J72" s="972"/>
      <c r="K72" s="972"/>
      <c r="L72" s="972"/>
      <c r="M72" s="972"/>
      <c r="N72" s="972"/>
      <c r="O72" s="972"/>
      <c r="P72" s="973"/>
      <c r="Q72" s="974">
        <v>160</v>
      </c>
      <c r="R72" s="968"/>
      <c r="S72" s="968"/>
      <c r="T72" s="968"/>
      <c r="U72" s="968"/>
      <c r="V72" s="968">
        <v>153</v>
      </c>
      <c r="W72" s="968"/>
      <c r="X72" s="968"/>
      <c r="Y72" s="968"/>
      <c r="Z72" s="968"/>
      <c r="AA72" s="968">
        <v>8</v>
      </c>
      <c r="AB72" s="968"/>
      <c r="AC72" s="968"/>
      <c r="AD72" s="968"/>
      <c r="AE72" s="968"/>
      <c r="AF72" s="968">
        <v>8</v>
      </c>
      <c r="AG72" s="968"/>
      <c r="AH72" s="968"/>
      <c r="AI72" s="968"/>
      <c r="AJ72" s="968"/>
      <c r="AK72" s="968">
        <v>33</v>
      </c>
      <c r="AL72" s="968"/>
      <c r="AM72" s="968"/>
      <c r="AN72" s="968"/>
      <c r="AO72" s="968"/>
      <c r="AP72" s="968" t="s">
        <v>587</v>
      </c>
      <c r="AQ72" s="968"/>
      <c r="AR72" s="968"/>
      <c r="AS72" s="968"/>
      <c r="AT72" s="968"/>
      <c r="AU72" s="968" t="s">
        <v>596</v>
      </c>
      <c r="AV72" s="968"/>
      <c r="AW72" s="968"/>
      <c r="AX72" s="968"/>
      <c r="AY72" s="968"/>
      <c r="AZ72" s="969"/>
      <c r="BA72" s="969"/>
      <c r="BB72" s="969"/>
      <c r="BC72" s="969"/>
      <c r="BD72" s="970"/>
      <c r="BE72" s="232"/>
      <c r="BF72" s="232"/>
      <c r="BG72" s="232"/>
      <c r="BH72" s="232"/>
      <c r="BI72" s="232"/>
      <c r="BJ72" s="232"/>
      <c r="BK72" s="232"/>
      <c r="BL72" s="232"/>
      <c r="BM72" s="232"/>
      <c r="BN72" s="232"/>
      <c r="BO72" s="232"/>
      <c r="BP72" s="232"/>
      <c r="BQ72" s="229">
        <v>66</v>
      </c>
      <c r="BR72" s="234"/>
      <c r="BS72" s="942"/>
      <c r="BT72" s="943"/>
      <c r="BU72" s="943"/>
      <c r="BV72" s="943"/>
      <c r="BW72" s="943"/>
      <c r="BX72" s="943"/>
      <c r="BY72" s="943"/>
      <c r="BZ72" s="943"/>
      <c r="CA72" s="943"/>
      <c r="CB72" s="943"/>
      <c r="CC72" s="943"/>
      <c r="CD72" s="943"/>
      <c r="CE72" s="943"/>
      <c r="CF72" s="943"/>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42"/>
      <c r="DW72" s="943"/>
      <c r="DX72" s="943"/>
      <c r="DY72" s="943"/>
      <c r="DZ72" s="944"/>
      <c r="EA72" s="221"/>
    </row>
    <row r="73" spans="1:131" ht="26.25" customHeight="1" x14ac:dyDescent="0.2">
      <c r="A73" s="229">
        <v>6</v>
      </c>
      <c r="B73" s="971" t="s">
        <v>595</v>
      </c>
      <c r="C73" s="972"/>
      <c r="D73" s="972"/>
      <c r="E73" s="972"/>
      <c r="F73" s="972"/>
      <c r="G73" s="972"/>
      <c r="H73" s="972"/>
      <c r="I73" s="972"/>
      <c r="J73" s="972"/>
      <c r="K73" s="972"/>
      <c r="L73" s="972"/>
      <c r="M73" s="972"/>
      <c r="N73" s="972"/>
      <c r="O73" s="972"/>
      <c r="P73" s="973"/>
      <c r="Q73" s="974">
        <v>227759</v>
      </c>
      <c r="R73" s="968"/>
      <c r="S73" s="968"/>
      <c r="T73" s="968"/>
      <c r="U73" s="968"/>
      <c r="V73" s="968">
        <v>221002</v>
      </c>
      <c r="W73" s="968"/>
      <c r="X73" s="968"/>
      <c r="Y73" s="968"/>
      <c r="Z73" s="968"/>
      <c r="AA73" s="968">
        <v>6757</v>
      </c>
      <c r="AB73" s="968"/>
      <c r="AC73" s="968"/>
      <c r="AD73" s="968"/>
      <c r="AE73" s="968"/>
      <c r="AF73" s="968">
        <v>6757</v>
      </c>
      <c r="AG73" s="968"/>
      <c r="AH73" s="968"/>
      <c r="AI73" s="968"/>
      <c r="AJ73" s="968"/>
      <c r="AK73" s="968">
        <v>10</v>
      </c>
      <c r="AL73" s="968"/>
      <c r="AM73" s="968"/>
      <c r="AN73" s="968"/>
      <c r="AO73" s="968"/>
      <c r="AP73" s="968" t="s">
        <v>587</v>
      </c>
      <c r="AQ73" s="968"/>
      <c r="AR73" s="968"/>
      <c r="AS73" s="968"/>
      <c r="AT73" s="968"/>
      <c r="AU73" s="968" t="s">
        <v>596</v>
      </c>
      <c r="AV73" s="968"/>
      <c r="AW73" s="968"/>
      <c r="AX73" s="968"/>
      <c r="AY73" s="968"/>
      <c r="AZ73" s="969"/>
      <c r="BA73" s="969"/>
      <c r="BB73" s="969"/>
      <c r="BC73" s="969"/>
      <c r="BD73" s="970"/>
      <c r="BE73" s="232"/>
      <c r="BF73" s="232"/>
      <c r="BG73" s="232"/>
      <c r="BH73" s="232"/>
      <c r="BI73" s="232"/>
      <c r="BJ73" s="232"/>
      <c r="BK73" s="232"/>
      <c r="BL73" s="232"/>
      <c r="BM73" s="232"/>
      <c r="BN73" s="232"/>
      <c r="BO73" s="232"/>
      <c r="BP73" s="232"/>
      <c r="BQ73" s="229">
        <v>67</v>
      </c>
      <c r="BR73" s="234"/>
      <c r="BS73" s="942"/>
      <c r="BT73" s="943"/>
      <c r="BU73" s="943"/>
      <c r="BV73" s="943"/>
      <c r="BW73" s="943"/>
      <c r="BX73" s="943"/>
      <c r="BY73" s="943"/>
      <c r="BZ73" s="943"/>
      <c r="CA73" s="943"/>
      <c r="CB73" s="943"/>
      <c r="CC73" s="943"/>
      <c r="CD73" s="943"/>
      <c r="CE73" s="943"/>
      <c r="CF73" s="943"/>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42"/>
      <c r="DW73" s="943"/>
      <c r="DX73" s="943"/>
      <c r="DY73" s="943"/>
      <c r="DZ73" s="944"/>
      <c r="EA73" s="221"/>
    </row>
    <row r="74" spans="1:131" ht="26.25" customHeight="1" x14ac:dyDescent="0.2">
      <c r="A74" s="229">
        <v>7</v>
      </c>
      <c r="B74" s="971"/>
      <c r="C74" s="972"/>
      <c r="D74" s="972"/>
      <c r="E74" s="972"/>
      <c r="F74" s="972"/>
      <c r="G74" s="972"/>
      <c r="H74" s="972"/>
      <c r="I74" s="972"/>
      <c r="J74" s="972"/>
      <c r="K74" s="972"/>
      <c r="L74" s="972"/>
      <c r="M74" s="972"/>
      <c r="N74" s="972"/>
      <c r="O74" s="972"/>
      <c r="P74" s="973"/>
      <c r="Q74" s="974"/>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69"/>
      <c r="BA74" s="969"/>
      <c r="BB74" s="969"/>
      <c r="BC74" s="969"/>
      <c r="BD74" s="970"/>
      <c r="BE74" s="232"/>
      <c r="BF74" s="232"/>
      <c r="BG74" s="232"/>
      <c r="BH74" s="232"/>
      <c r="BI74" s="232"/>
      <c r="BJ74" s="232"/>
      <c r="BK74" s="232"/>
      <c r="BL74" s="232"/>
      <c r="BM74" s="232"/>
      <c r="BN74" s="232"/>
      <c r="BO74" s="232"/>
      <c r="BP74" s="232"/>
      <c r="BQ74" s="229">
        <v>68</v>
      </c>
      <c r="BR74" s="234"/>
      <c r="BS74" s="942"/>
      <c r="BT74" s="943"/>
      <c r="BU74" s="943"/>
      <c r="BV74" s="943"/>
      <c r="BW74" s="943"/>
      <c r="BX74" s="943"/>
      <c r="BY74" s="943"/>
      <c r="BZ74" s="943"/>
      <c r="CA74" s="943"/>
      <c r="CB74" s="943"/>
      <c r="CC74" s="943"/>
      <c r="CD74" s="943"/>
      <c r="CE74" s="943"/>
      <c r="CF74" s="943"/>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42"/>
      <c r="DW74" s="943"/>
      <c r="DX74" s="943"/>
      <c r="DY74" s="943"/>
      <c r="DZ74" s="944"/>
      <c r="EA74" s="221"/>
    </row>
    <row r="75" spans="1:131" ht="26.25" customHeight="1" x14ac:dyDescent="0.2">
      <c r="A75" s="229">
        <v>8</v>
      </c>
      <c r="B75" s="971"/>
      <c r="C75" s="972"/>
      <c r="D75" s="972"/>
      <c r="E75" s="972"/>
      <c r="F75" s="972"/>
      <c r="G75" s="972"/>
      <c r="H75" s="972"/>
      <c r="I75" s="972"/>
      <c r="J75" s="972"/>
      <c r="K75" s="972"/>
      <c r="L75" s="972"/>
      <c r="M75" s="972"/>
      <c r="N75" s="972"/>
      <c r="O75" s="972"/>
      <c r="P75" s="973"/>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69"/>
      <c r="BA75" s="969"/>
      <c r="BB75" s="969"/>
      <c r="BC75" s="969"/>
      <c r="BD75" s="970"/>
      <c r="BE75" s="232"/>
      <c r="BF75" s="232"/>
      <c r="BG75" s="232"/>
      <c r="BH75" s="232"/>
      <c r="BI75" s="232"/>
      <c r="BJ75" s="232"/>
      <c r="BK75" s="232"/>
      <c r="BL75" s="232"/>
      <c r="BM75" s="232"/>
      <c r="BN75" s="232"/>
      <c r="BO75" s="232"/>
      <c r="BP75" s="232"/>
      <c r="BQ75" s="229">
        <v>69</v>
      </c>
      <c r="BR75" s="234"/>
      <c r="BS75" s="942"/>
      <c r="BT75" s="943"/>
      <c r="BU75" s="943"/>
      <c r="BV75" s="943"/>
      <c r="BW75" s="943"/>
      <c r="BX75" s="943"/>
      <c r="BY75" s="943"/>
      <c r="BZ75" s="943"/>
      <c r="CA75" s="943"/>
      <c r="CB75" s="943"/>
      <c r="CC75" s="943"/>
      <c r="CD75" s="943"/>
      <c r="CE75" s="943"/>
      <c r="CF75" s="943"/>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42"/>
      <c r="DW75" s="943"/>
      <c r="DX75" s="943"/>
      <c r="DY75" s="943"/>
      <c r="DZ75" s="944"/>
      <c r="EA75" s="221"/>
    </row>
    <row r="76" spans="1:131" ht="26.25" customHeight="1" x14ac:dyDescent="0.2">
      <c r="A76" s="229">
        <v>9</v>
      </c>
      <c r="B76" s="971"/>
      <c r="C76" s="972"/>
      <c r="D76" s="972"/>
      <c r="E76" s="972"/>
      <c r="F76" s="972"/>
      <c r="G76" s="972"/>
      <c r="H76" s="972"/>
      <c r="I76" s="972"/>
      <c r="J76" s="972"/>
      <c r="K76" s="972"/>
      <c r="L76" s="972"/>
      <c r="M76" s="972"/>
      <c r="N76" s="972"/>
      <c r="O76" s="972"/>
      <c r="P76" s="973"/>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69"/>
      <c r="BA76" s="969"/>
      <c r="BB76" s="969"/>
      <c r="BC76" s="969"/>
      <c r="BD76" s="970"/>
      <c r="BE76" s="232"/>
      <c r="BF76" s="232"/>
      <c r="BG76" s="232"/>
      <c r="BH76" s="232"/>
      <c r="BI76" s="232"/>
      <c r="BJ76" s="232"/>
      <c r="BK76" s="232"/>
      <c r="BL76" s="232"/>
      <c r="BM76" s="232"/>
      <c r="BN76" s="232"/>
      <c r="BO76" s="232"/>
      <c r="BP76" s="232"/>
      <c r="BQ76" s="229">
        <v>70</v>
      </c>
      <c r="BR76" s="234"/>
      <c r="BS76" s="942"/>
      <c r="BT76" s="943"/>
      <c r="BU76" s="943"/>
      <c r="BV76" s="943"/>
      <c r="BW76" s="943"/>
      <c r="BX76" s="943"/>
      <c r="BY76" s="943"/>
      <c r="BZ76" s="943"/>
      <c r="CA76" s="943"/>
      <c r="CB76" s="943"/>
      <c r="CC76" s="943"/>
      <c r="CD76" s="943"/>
      <c r="CE76" s="943"/>
      <c r="CF76" s="943"/>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42"/>
      <c r="DW76" s="943"/>
      <c r="DX76" s="943"/>
      <c r="DY76" s="943"/>
      <c r="DZ76" s="944"/>
      <c r="EA76" s="221"/>
    </row>
    <row r="77" spans="1:131" ht="26.25" customHeight="1" x14ac:dyDescent="0.2">
      <c r="A77" s="229">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32"/>
      <c r="BF77" s="232"/>
      <c r="BG77" s="232"/>
      <c r="BH77" s="232"/>
      <c r="BI77" s="232"/>
      <c r="BJ77" s="232"/>
      <c r="BK77" s="232"/>
      <c r="BL77" s="232"/>
      <c r="BM77" s="232"/>
      <c r="BN77" s="232"/>
      <c r="BO77" s="232"/>
      <c r="BP77" s="232"/>
      <c r="BQ77" s="229">
        <v>71</v>
      </c>
      <c r="BR77" s="234"/>
      <c r="BS77" s="942"/>
      <c r="BT77" s="943"/>
      <c r="BU77" s="943"/>
      <c r="BV77" s="943"/>
      <c r="BW77" s="943"/>
      <c r="BX77" s="943"/>
      <c r="BY77" s="943"/>
      <c r="BZ77" s="943"/>
      <c r="CA77" s="943"/>
      <c r="CB77" s="943"/>
      <c r="CC77" s="943"/>
      <c r="CD77" s="943"/>
      <c r="CE77" s="943"/>
      <c r="CF77" s="943"/>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42"/>
      <c r="DW77" s="943"/>
      <c r="DX77" s="943"/>
      <c r="DY77" s="943"/>
      <c r="DZ77" s="944"/>
      <c r="EA77" s="221"/>
    </row>
    <row r="78" spans="1:131" ht="26.25" customHeight="1" x14ac:dyDescent="0.2">
      <c r="A78" s="229">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32"/>
      <c r="BF78" s="232"/>
      <c r="BG78" s="232"/>
      <c r="BH78" s="232"/>
      <c r="BI78" s="232"/>
      <c r="BJ78" s="221"/>
      <c r="BK78" s="221"/>
      <c r="BL78" s="221"/>
      <c r="BM78" s="221"/>
      <c r="BN78" s="221"/>
      <c r="BO78" s="232"/>
      <c r="BP78" s="232"/>
      <c r="BQ78" s="229">
        <v>72</v>
      </c>
      <c r="BR78" s="234"/>
      <c r="BS78" s="942"/>
      <c r="BT78" s="943"/>
      <c r="BU78" s="943"/>
      <c r="BV78" s="943"/>
      <c r="BW78" s="943"/>
      <c r="BX78" s="943"/>
      <c r="BY78" s="943"/>
      <c r="BZ78" s="943"/>
      <c r="CA78" s="943"/>
      <c r="CB78" s="943"/>
      <c r="CC78" s="943"/>
      <c r="CD78" s="943"/>
      <c r="CE78" s="943"/>
      <c r="CF78" s="943"/>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42"/>
      <c r="DW78" s="943"/>
      <c r="DX78" s="943"/>
      <c r="DY78" s="943"/>
      <c r="DZ78" s="944"/>
      <c r="EA78" s="221"/>
    </row>
    <row r="79" spans="1:131" ht="26.25" customHeight="1" x14ac:dyDescent="0.2">
      <c r="A79" s="229">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32"/>
      <c r="BF79" s="232"/>
      <c r="BG79" s="232"/>
      <c r="BH79" s="232"/>
      <c r="BI79" s="232"/>
      <c r="BJ79" s="221"/>
      <c r="BK79" s="221"/>
      <c r="BL79" s="221"/>
      <c r="BM79" s="221"/>
      <c r="BN79" s="221"/>
      <c r="BO79" s="232"/>
      <c r="BP79" s="232"/>
      <c r="BQ79" s="229">
        <v>73</v>
      </c>
      <c r="BR79" s="234"/>
      <c r="BS79" s="942"/>
      <c r="BT79" s="943"/>
      <c r="BU79" s="943"/>
      <c r="BV79" s="943"/>
      <c r="BW79" s="943"/>
      <c r="BX79" s="943"/>
      <c r="BY79" s="943"/>
      <c r="BZ79" s="943"/>
      <c r="CA79" s="943"/>
      <c r="CB79" s="943"/>
      <c r="CC79" s="943"/>
      <c r="CD79" s="943"/>
      <c r="CE79" s="943"/>
      <c r="CF79" s="943"/>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42"/>
      <c r="DW79" s="943"/>
      <c r="DX79" s="943"/>
      <c r="DY79" s="943"/>
      <c r="DZ79" s="944"/>
      <c r="EA79" s="221"/>
    </row>
    <row r="80" spans="1:131" ht="26.25" customHeight="1" x14ac:dyDescent="0.2">
      <c r="A80" s="229">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32"/>
      <c r="BF80" s="232"/>
      <c r="BG80" s="232"/>
      <c r="BH80" s="232"/>
      <c r="BI80" s="232"/>
      <c r="BJ80" s="232"/>
      <c r="BK80" s="232"/>
      <c r="BL80" s="232"/>
      <c r="BM80" s="232"/>
      <c r="BN80" s="232"/>
      <c r="BO80" s="232"/>
      <c r="BP80" s="232"/>
      <c r="BQ80" s="229">
        <v>74</v>
      </c>
      <c r="BR80" s="234"/>
      <c r="BS80" s="942"/>
      <c r="BT80" s="943"/>
      <c r="BU80" s="943"/>
      <c r="BV80" s="943"/>
      <c r="BW80" s="943"/>
      <c r="BX80" s="943"/>
      <c r="BY80" s="943"/>
      <c r="BZ80" s="943"/>
      <c r="CA80" s="943"/>
      <c r="CB80" s="943"/>
      <c r="CC80" s="943"/>
      <c r="CD80" s="943"/>
      <c r="CE80" s="943"/>
      <c r="CF80" s="943"/>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42"/>
      <c r="DW80" s="943"/>
      <c r="DX80" s="943"/>
      <c r="DY80" s="943"/>
      <c r="DZ80" s="944"/>
      <c r="EA80" s="221"/>
    </row>
    <row r="81" spans="1:131" ht="26.25" customHeight="1" x14ac:dyDescent="0.2">
      <c r="A81" s="229">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32"/>
      <c r="BF81" s="232"/>
      <c r="BG81" s="232"/>
      <c r="BH81" s="232"/>
      <c r="BI81" s="232"/>
      <c r="BJ81" s="232"/>
      <c r="BK81" s="232"/>
      <c r="BL81" s="232"/>
      <c r="BM81" s="232"/>
      <c r="BN81" s="232"/>
      <c r="BO81" s="232"/>
      <c r="BP81" s="232"/>
      <c r="BQ81" s="229">
        <v>75</v>
      </c>
      <c r="BR81" s="234"/>
      <c r="BS81" s="942"/>
      <c r="BT81" s="943"/>
      <c r="BU81" s="943"/>
      <c r="BV81" s="943"/>
      <c r="BW81" s="943"/>
      <c r="BX81" s="943"/>
      <c r="BY81" s="943"/>
      <c r="BZ81" s="943"/>
      <c r="CA81" s="943"/>
      <c r="CB81" s="943"/>
      <c r="CC81" s="943"/>
      <c r="CD81" s="943"/>
      <c r="CE81" s="943"/>
      <c r="CF81" s="943"/>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42"/>
      <c r="DW81" s="943"/>
      <c r="DX81" s="943"/>
      <c r="DY81" s="943"/>
      <c r="DZ81" s="944"/>
      <c r="EA81" s="221"/>
    </row>
    <row r="82" spans="1:131" ht="26.25" customHeight="1" x14ac:dyDescent="0.2">
      <c r="A82" s="229">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32"/>
      <c r="BF82" s="232"/>
      <c r="BG82" s="232"/>
      <c r="BH82" s="232"/>
      <c r="BI82" s="232"/>
      <c r="BJ82" s="232"/>
      <c r="BK82" s="232"/>
      <c r="BL82" s="232"/>
      <c r="BM82" s="232"/>
      <c r="BN82" s="232"/>
      <c r="BO82" s="232"/>
      <c r="BP82" s="232"/>
      <c r="BQ82" s="229">
        <v>76</v>
      </c>
      <c r="BR82" s="234"/>
      <c r="BS82" s="942"/>
      <c r="BT82" s="943"/>
      <c r="BU82" s="943"/>
      <c r="BV82" s="943"/>
      <c r="BW82" s="943"/>
      <c r="BX82" s="943"/>
      <c r="BY82" s="943"/>
      <c r="BZ82" s="943"/>
      <c r="CA82" s="943"/>
      <c r="CB82" s="943"/>
      <c r="CC82" s="943"/>
      <c r="CD82" s="943"/>
      <c r="CE82" s="943"/>
      <c r="CF82" s="943"/>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42"/>
      <c r="DW82" s="943"/>
      <c r="DX82" s="943"/>
      <c r="DY82" s="943"/>
      <c r="DZ82" s="944"/>
      <c r="EA82" s="221"/>
    </row>
    <row r="83" spans="1:131" ht="26.25" customHeight="1" x14ac:dyDescent="0.2">
      <c r="A83" s="229">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32"/>
      <c r="BF83" s="232"/>
      <c r="BG83" s="232"/>
      <c r="BH83" s="232"/>
      <c r="BI83" s="232"/>
      <c r="BJ83" s="232"/>
      <c r="BK83" s="232"/>
      <c r="BL83" s="232"/>
      <c r="BM83" s="232"/>
      <c r="BN83" s="232"/>
      <c r="BO83" s="232"/>
      <c r="BP83" s="232"/>
      <c r="BQ83" s="229">
        <v>77</v>
      </c>
      <c r="BR83" s="234"/>
      <c r="BS83" s="942"/>
      <c r="BT83" s="943"/>
      <c r="BU83" s="943"/>
      <c r="BV83" s="943"/>
      <c r="BW83" s="943"/>
      <c r="BX83" s="943"/>
      <c r="BY83" s="943"/>
      <c r="BZ83" s="943"/>
      <c r="CA83" s="943"/>
      <c r="CB83" s="943"/>
      <c r="CC83" s="943"/>
      <c r="CD83" s="943"/>
      <c r="CE83" s="943"/>
      <c r="CF83" s="943"/>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42"/>
      <c r="DW83" s="943"/>
      <c r="DX83" s="943"/>
      <c r="DY83" s="943"/>
      <c r="DZ83" s="944"/>
      <c r="EA83" s="221"/>
    </row>
    <row r="84" spans="1:131" ht="26.25" customHeight="1" x14ac:dyDescent="0.2">
      <c r="A84" s="229">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32"/>
      <c r="BF84" s="232"/>
      <c r="BG84" s="232"/>
      <c r="BH84" s="232"/>
      <c r="BI84" s="232"/>
      <c r="BJ84" s="232"/>
      <c r="BK84" s="232"/>
      <c r="BL84" s="232"/>
      <c r="BM84" s="232"/>
      <c r="BN84" s="232"/>
      <c r="BO84" s="232"/>
      <c r="BP84" s="232"/>
      <c r="BQ84" s="229">
        <v>78</v>
      </c>
      <c r="BR84" s="234"/>
      <c r="BS84" s="942"/>
      <c r="BT84" s="943"/>
      <c r="BU84" s="943"/>
      <c r="BV84" s="943"/>
      <c r="BW84" s="943"/>
      <c r="BX84" s="943"/>
      <c r="BY84" s="943"/>
      <c r="BZ84" s="943"/>
      <c r="CA84" s="943"/>
      <c r="CB84" s="943"/>
      <c r="CC84" s="943"/>
      <c r="CD84" s="943"/>
      <c r="CE84" s="943"/>
      <c r="CF84" s="943"/>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42"/>
      <c r="DW84" s="943"/>
      <c r="DX84" s="943"/>
      <c r="DY84" s="943"/>
      <c r="DZ84" s="944"/>
      <c r="EA84" s="221"/>
    </row>
    <row r="85" spans="1:131" ht="26.25" customHeight="1" x14ac:dyDescent="0.2">
      <c r="A85" s="229">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32"/>
      <c r="BF85" s="232"/>
      <c r="BG85" s="232"/>
      <c r="BH85" s="232"/>
      <c r="BI85" s="232"/>
      <c r="BJ85" s="232"/>
      <c r="BK85" s="232"/>
      <c r="BL85" s="232"/>
      <c r="BM85" s="232"/>
      <c r="BN85" s="232"/>
      <c r="BO85" s="232"/>
      <c r="BP85" s="232"/>
      <c r="BQ85" s="229">
        <v>79</v>
      </c>
      <c r="BR85" s="234"/>
      <c r="BS85" s="942"/>
      <c r="BT85" s="943"/>
      <c r="BU85" s="943"/>
      <c r="BV85" s="943"/>
      <c r="BW85" s="943"/>
      <c r="BX85" s="943"/>
      <c r="BY85" s="943"/>
      <c r="BZ85" s="943"/>
      <c r="CA85" s="943"/>
      <c r="CB85" s="943"/>
      <c r="CC85" s="943"/>
      <c r="CD85" s="943"/>
      <c r="CE85" s="943"/>
      <c r="CF85" s="943"/>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42"/>
      <c r="DW85" s="943"/>
      <c r="DX85" s="943"/>
      <c r="DY85" s="943"/>
      <c r="DZ85" s="944"/>
      <c r="EA85" s="221"/>
    </row>
    <row r="86" spans="1:131" ht="26.25" customHeight="1" x14ac:dyDescent="0.2">
      <c r="A86" s="229">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32"/>
      <c r="BF86" s="232"/>
      <c r="BG86" s="232"/>
      <c r="BH86" s="232"/>
      <c r="BI86" s="232"/>
      <c r="BJ86" s="232"/>
      <c r="BK86" s="232"/>
      <c r="BL86" s="232"/>
      <c r="BM86" s="232"/>
      <c r="BN86" s="232"/>
      <c r="BO86" s="232"/>
      <c r="BP86" s="232"/>
      <c r="BQ86" s="229">
        <v>80</v>
      </c>
      <c r="BR86" s="234"/>
      <c r="BS86" s="942"/>
      <c r="BT86" s="943"/>
      <c r="BU86" s="943"/>
      <c r="BV86" s="943"/>
      <c r="BW86" s="943"/>
      <c r="BX86" s="943"/>
      <c r="BY86" s="943"/>
      <c r="BZ86" s="943"/>
      <c r="CA86" s="943"/>
      <c r="CB86" s="943"/>
      <c r="CC86" s="943"/>
      <c r="CD86" s="943"/>
      <c r="CE86" s="943"/>
      <c r="CF86" s="943"/>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42"/>
      <c r="DW86" s="943"/>
      <c r="DX86" s="943"/>
      <c r="DY86" s="943"/>
      <c r="DZ86" s="944"/>
      <c r="EA86" s="221"/>
    </row>
    <row r="87" spans="1:131" ht="26.25" customHeight="1" x14ac:dyDescent="0.2">
      <c r="A87" s="235">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32"/>
      <c r="BF87" s="232"/>
      <c r="BG87" s="232"/>
      <c r="BH87" s="232"/>
      <c r="BI87" s="232"/>
      <c r="BJ87" s="232"/>
      <c r="BK87" s="232"/>
      <c r="BL87" s="232"/>
      <c r="BM87" s="232"/>
      <c r="BN87" s="232"/>
      <c r="BO87" s="232"/>
      <c r="BP87" s="232"/>
      <c r="BQ87" s="229">
        <v>81</v>
      </c>
      <c r="BR87" s="234"/>
      <c r="BS87" s="942"/>
      <c r="BT87" s="943"/>
      <c r="BU87" s="943"/>
      <c r="BV87" s="943"/>
      <c r="BW87" s="943"/>
      <c r="BX87" s="943"/>
      <c r="BY87" s="943"/>
      <c r="BZ87" s="943"/>
      <c r="CA87" s="943"/>
      <c r="CB87" s="943"/>
      <c r="CC87" s="943"/>
      <c r="CD87" s="943"/>
      <c r="CE87" s="943"/>
      <c r="CF87" s="943"/>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42"/>
      <c r="DW87" s="943"/>
      <c r="DX87" s="943"/>
      <c r="DY87" s="943"/>
      <c r="DZ87" s="944"/>
      <c r="EA87" s="221"/>
    </row>
    <row r="88" spans="1:131" ht="26.25" customHeight="1" thickBot="1" x14ac:dyDescent="0.25">
      <c r="A88" s="231" t="s">
        <v>390</v>
      </c>
      <c r="B88" s="934" t="s">
        <v>420</v>
      </c>
      <c r="C88" s="935"/>
      <c r="D88" s="935"/>
      <c r="E88" s="935"/>
      <c r="F88" s="935"/>
      <c r="G88" s="935"/>
      <c r="H88" s="935"/>
      <c r="I88" s="935"/>
      <c r="J88" s="935"/>
      <c r="K88" s="935"/>
      <c r="L88" s="935"/>
      <c r="M88" s="935"/>
      <c r="N88" s="935"/>
      <c r="O88" s="935"/>
      <c r="P88" s="945"/>
      <c r="Q88" s="959"/>
      <c r="R88" s="960"/>
      <c r="S88" s="960"/>
      <c r="T88" s="960"/>
      <c r="U88" s="960"/>
      <c r="V88" s="960"/>
      <c r="W88" s="960"/>
      <c r="X88" s="960"/>
      <c r="Y88" s="960"/>
      <c r="Z88" s="960"/>
      <c r="AA88" s="960"/>
      <c r="AB88" s="960"/>
      <c r="AC88" s="960"/>
      <c r="AD88" s="960"/>
      <c r="AE88" s="960"/>
      <c r="AF88" s="956">
        <v>7769</v>
      </c>
      <c r="AG88" s="956"/>
      <c r="AH88" s="956"/>
      <c r="AI88" s="956"/>
      <c r="AJ88" s="956"/>
      <c r="AK88" s="960"/>
      <c r="AL88" s="960"/>
      <c r="AM88" s="960"/>
      <c r="AN88" s="960"/>
      <c r="AO88" s="960"/>
      <c r="AP88" s="956">
        <v>1139</v>
      </c>
      <c r="AQ88" s="956"/>
      <c r="AR88" s="956"/>
      <c r="AS88" s="956"/>
      <c r="AT88" s="956"/>
      <c r="AU88" s="956">
        <v>655</v>
      </c>
      <c r="AV88" s="956"/>
      <c r="AW88" s="956"/>
      <c r="AX88" s="956"/>
      <c r="AY88" s="956"/>
      <c r="AZ88" s="957"/>
      <c r="BA88" s="957"/>
      <c r="BB88" s="957"/>
      <c r="BC88" s="957"/>
      <c r="BD88" s="958"/>
      <c r="BE88" s="232"/>
      <c r="BF88" s="232"/>
      <c r="BG88" s="232"/>
      <c r="BH88" s="232"/>
      <c r="BI88" s="232"/>
      <c r="BJ88" s="232"/>
      <c r="BK88" s="232"/>
      <c r="BL88" s="232"/>
      <c r="BM88" s="232"/>
      <c r="BN88" s="232"/>
      <c r="BO88" s="232"/>
      <c r="BP88" s="232"/>
      <c r="BQ88" s="229">
        <v>82</v>
      </c>
      <c r="BR88" s="234"/>
      <c r="BS88" s="942"/>
      <c r="BT88" s="943"/>
      <c r="BU88" s="943"/>
      <c r="BV88" s="943"/>
      <c r="BW88" s="943"/>
      <c r="BX88" s="943"/>
      <c r="BY88" s="943"/>
      <c r="BZ88" s="943"/>
      <c r="CA88" s="943"/>
      <c r="CB88" s="943"/>
      <c r="CC88" s="943"/>
      <c r="CD88" s="943"/>
      <c r="CE88" s="943"/>
      <c r="CF88" s="943"/>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42"/>
      <c r="DW88" s="943"/>
      <c r="DX88" s="943"/>
      <c r="DY88" s="943"/>
      <c r="DZ88" s="944"/>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2"/>
      <c r="BT89" s="943"/>
      <c r="BU89" s="943"/>
      <c r="BV89" s="943"/>
      <c r="BW89" s="943"/>
      <c r="BX89" s="943"/>
      <c r="BY89" s="943"/>
      <c r="BZ89" s="943"/>
      <c r="CA89" s="943"/>
      <c r="CB89" s="943"/>
      <c r="CC89" s="943"/>
      <c r="CD89" s="943"/>
      <c r="CE89" s="943"/>
      <c r="CF89" s="943"/>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42"/>
      <c r="DW89" s="943"/>
      <c r="DX89" s="943"/>
      <c r="DY89" s="943"/>
      <c r="DZ89" s="944"/>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2"/>
      <c r="BT90" s="943"/>
      <c r="BU90" s="943"/>
      <c r="BV90" s="943"/>
      <c r="BW90" s="943"/>
      <c r="BX90" s="943"/>
      <c r="BY90" s="943"/>
      <c r="BZ90" s="943"/>
      <c r="CA90" s="943"/>
      <c r="CB90" s="943"/>
      <c r="CC90" s="943"/>
      <c r="CD90" s="943"/>
      <c r="CE90" s="943"/>
      <c r="CF90" s="943"/>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42"/>
      <c r="DW90" s="943"/>
      <c r="DX90" s="943"/>
      <c r="DY90" s="943"/>
      <c r="DZ90" s="944"/>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2"/>
      <c r="BT91" s="943"/>
      <c r="BU91" s="943"/>
      <c r="BV91" s="943"/>
      <c r="BW91" s="943"/>
      <c r="BX91" s="943"/>
      <c r="BY91" s="943"/>
      <c r="BZ91" s="943"/>
      <c r="CA91" s="943"/>
      <c r="CB91" s="943"/>
      <c r="CC91" s="943"/>
      <c r="CD91" s="943"/>
      <c r="CE91" s="943"/>
      <c r="CF91" s="943"/>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42"/>
      <c r="DW91" s="943"/>
      <c r="DX91" s="943"/>
      <c r="DY91" s="943"/>
      <c r="DZ91" s="944"/>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2"/>
      <c r="BT92" s="943"/>
      <c r="BU92" s="943"/>
      <c r="BV92" s="943"/>
      <c r="BW92" s="943"/>
      <c r="BX92" s="943"/>
      <c r="BY92" s="943"/>
      <c r="BZ92" s="943"/>
      <c r="CA92" s="943"/>
      <c r="CB92" s="943"/>
      <c r="CC92" s="943"/>
      <c r="CD92" s="943"/>
      <c r="CE92" s="943"/>
      <c r="CF92" s="943"/>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42"/>
      <c r="DW92" s="943"/>
      <c r="DX92" s="943"/>
      <c r="DY92" s="943"/>
      <c r="DZ92" s="944"/>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2"/>
      <c r="BT93" s="943"/>
      <c r="BU93" s="943"/>
      <c r="BV93" s="943"/>
      <c r="BW93" s="943"/>
      <c r="BX93" s="943"/>
      <c r="BY93" s="943"/>
      <c r="BZ93" s="943"/>
      <c r="CA93" s="943"/>
      <c r="CB93" s="943"/>
      <c r="CC93" s="943"/>
      <c r="CD93" s="943"/>
      <c r="CE93" s="943"/>
      <c r="CF93" s="943"/>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42"/>
      <c r="DW93" s="943"/>
      <c r="DX93" s="943"/>
      <c r="DY93" s="943"/>
      <c r="DZ93" s="944"/>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2"/>
      <c r="BT94" s="943"/>
      <c r="BU94" s="943"/>
      <c r="BV94" s="943"/>
      <c r="BW94" s="943"/>
      <c r="BX94" s="943"/>
      <c r="BY94" s="943"/>
      <c r="BZ94" s="943"/>
      <c r="CA94" s="943"/>
      <c r="CB94" s="943"/>
      <c r="CC94" s="943"/>
      <c r="CD94" s="943"/>
      <c r="CE94" s="943"/>
      <c r="CF94" s="943"/>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42"/>
      <c r="DW94" s="943"/>
      <c r="DX94" s="943"/>
      <c r="DY94" s="943"/>
      <c r="DZ94" s="944"/>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2"/>
      <c r="BT95" s="943"/>
      <c r="BU95" s="943"/>
      <c r="BV95" s="943"/>
      <c r="BW95" s="943"/>
      <c r="BX95" s="943"/>
      <c r="BY95" s="943"/>
      <c r="BZ95" s="943"/>
      <c r="CA95" s="943"/>
      <c r="CB95" s="943"/>
      <c r="CC95" s="943"/>
      <c r="CD95" s="943"/>
      <c r="CE95" s="943"/>
      <c r="CF95" s="943"/>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42"/>
      <c r="DW95" s="943"/>
      <c r="DX95" s="943"/>
      <c r="DY95" s="943"/>
      <c r="DZ95" s="944"/>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2"/>
      <c r="BT96" s="943"/>
      <c r="BU96" s="943"/>
      <c r="BV96" s="943"/>
      <c r="BW96" s="943"/>
      <c r="BX96" s="943"/>
      <c r="BY96" s="943"/>
      <c r="BZ96" s="943"/>
      <c r="CA96" s="943"/>
      <c r="CB96" s="943"/>
      <c r="CC96" s="943"/>
      <c r="CD96" s="943"/>
      <c r="CE96" s="943"/>
      <c r="CF96" s="943"/>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42"/>
      <c r="DW96" s="943"/>
      <c r="DX96" s="943"/>
      <c r="DY96" s="943"/>
      <c r="DZ96" s="944"/>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2"/>
      <c r="BT97" s="943"/>
      <c r="BU97" s="943"/>
      <c r="BV97" s="943"/>
      <c r="BW97" s="943"/>
      <c r="BX97" s="943"/>
      <c r="BY97" s="943"/>
      <c r="BZ97" s="943"/>
      <c r="CA97" s="943"/>
      <c r="CB97" s="943"/>
      <c r="CC97" s="943"/>
      <c r="CD97" s="943"/>
      <c r="CE97" s="943"/>
      <c r="CF97" s="943"/>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42"/>
      <c r="DW97" s="943"/>
      <c r="DX97" s="943"/>
      <c r="DY97" s="943"/>
      <c r="DZ97" s="944"/>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2"/>
      <c r="BT98" s="943"/>
      <c r="BU98" s="943"/>
      <c r="BV98" s="943"/>
      <c r="BW98" s="943"/>
      <c r="BX98" s="943"/>
      <c r="BY98" s="943"/>
      <c r="BZ98" s="943"/>
      <c r="CA98" s="943"/>
      <c r="CB98" s="943"/>
      <c r="CC98" s="943"/>
      <c r="CD98" s="943"/>
      <c r="CE98" s="943"/>
      <c r="CF98" s="943"/>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42"/>
      <c r="DW98" s="943"/>
      <c r="DX98" s="943"/>
      <c r="DY98" s="943"/>
      <c r="DZ98" s="944"/>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2"/>
      <c r="BT99" s="943"/>
      <c r="BU99" s="943"/>
      <c r="BV99" s="943"/>
      <c r="BW99" s="943"/>
      <c r="BX99" s="943"/>
      <c r="BY99" s="943"/>
      <c r="BZ99" s="943"/>
      <c r="CA99" s="943"/>
      <c r="CB99" s="943"/>
      <c r="CC99" s="943"/>
      <c r="CD99" s="943"/>
      <c r="CE99" s="943"/>
      <c r="CF99" s="943"/>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42"/>
      <c r="DW99" s="943"/>
      <c r="DX99" s="943"/>
      <c r="DY99" s="943"/>
      <c r="DZ99" s="944"/>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2"/>
      <c r="BT100" s="943"/>
      <c r="BU100" s="943"/>
      <c r="BV100" s="943"/>
      <c r="BW100" s="943"/>
      <c r="BX100" s="943"/>
      <c r="BY100" s="943"/>
      <c r="BZ100" s="943"/>
      <c r="CA100" s="943"/>
      <c r="CB100" s="943"/>
      <c r="CC100" s="943"/>
      <c r="CD100" s="943"/>
      <c r="CE100" s="943"/>
      <c r="CF100" s="943"/>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42"/>
      <c r="DW100" s="943"/>
      <c r="DX100" s="943"/>
      <c r="DY100" s="943"/>
      <c r="DZ100" s="944"/>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2"/>
      <c r="BT101" s="943"/>
      <c r="BU101" s="943"/>
      <c r="BV101" s="943"/>
      <c r="BW101" s="943"/>
      <c r="BX101" s="943"/>
      <c r="BY101" s="943"/>
      <c r="BZ101" s="943"/>
      <c r="CA101" s="943"/>
      <c r="CB101" s="943"/>
      <c r="CC101" s="943"/>
      <c r="CD101" s="943"/>
      <c r="CE101" s="943"/>
      <c r="CF101" s="943"/>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42"/>
      <c r="DW101" s="943"/>
      <c r="DX101" s="943"/>
      <c r="DY101" s="943"/>
      <c r="DZ101" s="944"/>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390</v>
      </c>
      <c r="BR102" s="934" t="s">
        <v>421</v>
      </c>
      <c r="BS102" s="935"/>
      <c r="BT102" s="935"/>
      <c r="BU102" s="935"/>
      <c r="BV102" s="935"/>
      <c r="BW102" s="935"/>
      <c r="BX102" s="935"/>
      <c r="BY102" s="935"/>
      <c r="BZ102" s="935"/>
      <c r="CA102" s="935"/>
      <c r="CB102" s="935"/>
      <c r="CC102" s="935"/>
      <c r="CD102" s="935"/>
      <c r="CE102" s="935"/>
      <c r="CF102" s="935"/>
      <c r="CG102" s="945"/>
      <c r="CH102" s="946"/>
      <c r="CI102" s="947"/>
      <c r="CJ102" s="947"/>
      <c r="CK102" s="947"/>
      <c r="CL102" s="948"/>
      <c r="CM102" s="946"/>
      <c r="CN102" s="947"/>
      <c r="CO102" s="947"/>
      <c r="CP102" s="947"/>
      <c r="CQ102" s="948"/>
      <c r="CR102" s="949">
        <v>22</v>
      </c>
      <c r="CS102" s="950"/>
      <c r="CT102" s="950"/>
      <c r="CU102" s="950"/>
      <c r="CV102" s="951"/>
      <c r="CW102" s="949">
        <v>4</v>
      </c>
      <c r="CX102" s="950"/>
      <c r="CY102" s="950"/>
      <c r="CZ102" s="950"/>
      <c r="DA102" s="951"/>
      <c r="DB102" s="949" t="s">
        <v>600</v>
      </c>
      <c r="DC102" s="950"/>
      <c r="DD102" s="950"/>
      <c r="DE102" s="950"/>
      <c r="DF102" s="951"/>
      <c r="DG102" s="949" t="s">
        <v>600</v>
      </c>
      <c r="DH102" s="950"/>
      <c r="DI102" s="950"/>
      <c r="DJ102" s="950"/>
      <c r="DK102" s="951"/>
      <c r="DL102" s="949" t="s">
        <v>600</v>
      </c>
      <c r="DM102" s="950"/>
      <c r="DN102" s="950"/>
      <c r="DO102" s="950"/>
      <c r="DP102" s="951"/>
      <c r="DQ102" s="949" t="s">
        <v>600</v>
      </c>
      <c r="DR102" s="950"/>
      <c r="DS102" s="950"/>
      <c r="DT102" s="950"/>
      <c r="DU102" s="951"/>
      <c r="DV102" s="934"/>
      <c r="DW102" s="935"/>
      <c r="DX102" s="935"/>
      <c r="DY102" s="935"/>
      <c r="DZ102" s="936"/>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7" t="s">
        <v>422</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8" t="s">
        <v>423</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424</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425</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39" t="s">
        <v>426</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427</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221" customFormat="1" ht="26.25" customHeight="1" x14ac:dyDescent="0.2">
      <c r="A109" s="89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429</v>
      </c>
      <c r="AB109" s="893"/>
      <c r="AC109" s="893"/>
      <c r="AD109" s="893"/>
      <c r="AE109" s="894"/>
      <c r="AF109" s="895" t="s">
        <v>430</v>
      </c>
      <c r="AG109" s="893"/>
      <c r="AH109" s="893"/>
      <c r="AI109" s="893"/>
      <c r="AJ109" s="894"/>
      <c r="AK109" s="895" t="s">
        <v>304</v>
      </c>
      <c r="AL109" s="893"/>
      <c r="AM109" s="893"/>
      <c r="AN109" s="893"/>
      <c r="AO109" s="894"/>
      <c r="AP109" s="895" t="s">
        <v>431</v>
      </c>
      <c r="AQ109" s="893"/>
      <c r="AR109" s="893"/>
      <c r="AS109" s="893"/>
      <c r="AT109" s="926"/>
      <c r="AU109" s="89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429</v>
      </c>
      <c r="BR109" s="893"/>
      <c r="BS109" s="893"/>
      <c r="BT109" s="893"/>
      <c r="BU109" s="894"/>
      <c r="BV109" s="895" t="s">
        <v>430</v>
      </c>
      <c r="BW109" s="893"/>
      <c r="BX109" s="893"/>
      <c r="BY109" s="893"/>
      <c r="BZ109" s="894"/>
      <c r="CA109" s="895" t="s">
        <v>304</v>
      </c>
      <c r="CB109" s="893"/>
      <c r="CC109" s="893"/>
      <c r="CD109" s="893"/>
      <c r="CE109" s="894"/>
      <c r="CF109" s="933" t="s">
        <v>431</v>
      </c>
      <c r="CG109" s="933"/>
      <c r="CH109" s="933"/>
      <c r="CI109" s="933"/>
      <c r="CJ109" s="933"/>
      <c r="CK109" s="895"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429</v>
      </c>
      <c r="DH109" s="893"/>
      <c r="DI109" s="893"/>
      <c r="DJ109" s="893"/>
      <c r="DK109" s="894"/>
      <c r="DL109" s="895" t="s">
        <v>430</v>
      </c>
      <c r="DM109" s="893"/>
      <c r="DN109" s="893"/>
      <c r="DO109" s="893"/>
      <c r="DP109" s="894"/>
      <c r="DQ109" s="895" t="s">
        <v>304</v>
      </c>
      <c r="DR109" s="893"/>
      <c r="DS109" s="893"/>
      <c r="DT109" s="893"/>
      <c r="DU109" s="894"/>
      <c r="DV109" s="895" t="s">
        <v>431</v>
      </c>
      <c r="DW109" s="893"/>
      <c r="DX109" s="893"/>
      <c r="DY109" s="893"/>
      <c r="DZ109" s="926"/>
    </row>
    <row r="110" spans="1:131" s="221" customFormat="1" ht="26.25" customHeight="1" x14ac:dyDescent="0.2">
      <c r="A110" s="804" t="s">
        <v>433</v>
      </c>
      <c r="B110" s="805"/>
      <c r="C110" s="805"/>
      <c r="D110" s="805"/>
      <c r="E110" s="805"/>
      <c r="F110" s="805"/>
      <c r="G110" s="805"/>
      <c r="H110" s="805"/>
      <c r="I110" s="805"/>
      <c r="J110" s="805"/>
      <c r="K110" s="805"/>
      <c r="L110" s="805"/>
      <c r="M110" s="805"/>
      <c r="N110" s="805"/>
      <c r="O110" s="805"/>
      <c r="P110" s="805"/>
      <c r="Q110" s="805"/>
      <c r="R110" s="805"/>
      <c r="S110" s="805"/>
      <c r="T110" s="805"/>
      <c r="U110" s="805"/>
      <c r="V110" s="805"/>
      <c r="W110" s="805"/>
      <c r="X110" s="805"/>
      <c r="Y110" s="805"/>
      <c r="Z110" s="806"/>
      <c r="AA110" s="885">
        <v>1368822</v>
      </c>
      <c r="AB110" s="886"/>
      <c r="AC110" s="886"/>
      <c r="AD110" s="886"/>
      <c r="AE110" s="887"/>
      <c r="AF110" s="888">
        <v>1332189</v>
      </c>
      <c r="AG110" s="886"/>
      <c r="AH110" s="886"/>
      <c r="AI110" s="886"/>
      <c r="AJ110" s="887"/>
      <c r="AK110" s="888">
        <v>1345911</v>
      </c>
      <c r="AL110" s="886"/>
      <c r="AM110" s="886"/>
      <c r="AN110" s="886"/>
      <c r="AO110" s="887"/>
      <c r="AP110" s="889">
        <v>18.2</v>
      </c>
      <c r="AQ110" s="890"/>
      <c r="AR110" s="890"/>
      <c r="AS110" s="890"/>
      <c r="AT110" s="891"/>
      <c r="AU110" s="927" t="s">
        <v>73</v>
      </c>
      <c r="AV110" s="928"/>
      <c r="AW110" s="928"/>
      <c r="AX110" s="928"/>
      <c r="AY110" s="928"/>
      <c r="AZ110" s="857" t="s">
        <v>434</v>
      </c>
      <c r="BA110" s="805"/>
      <c r="BB110" s="805"/>
      <c r="BC110" s="805"/>
      <c r="BD110" s="805"/>
      <c r="BE110" s="805"/>
      <c r="BF110" s="805"/>
      <c r="BG110" s="805"/>
      <c r="BH110" s="805"/>
      <c r="BI110" s="805"/>
      <c r="BJ110" s="805"/>
      <c r="BK110" s="805"/>
      <c r="BL110" s="805"/>
      <c r="BM110" s="805"/>
      <c r="BN110" s="805"/>
      <c r="BO110" s="805"/>
      <c r="BP110" s="806"/>
      <c r="BQ110" s="858">
        <v>10973589</v>
      </c>
      <c r="BR110" s="839"/>
      <c r="BS110" s="839"/>
      <c r="BT110" s="839"/>
      <c r="BU110" s="839"/>
      <c r="BV110" s="839">
        <v>10551435</v>
      </c>
      <c r="BW110" s="839"/>
      <c r="BX110" s="839"/>
      <c r="BY110" s="839"/>
      <c r="BZ110" s="839"/>
      <c r="CA110" s="839">
        <v>9813714</v>
      </c>
      <c r="CB110" s="839"/>
      <c r="CC110" s="839"/>
      <c r="CD110" s="839"/>
      <c r="CE110" s="839"/>
      <c r="CF110" s="863">
        <v>132.9</v>
      </c>
      <c r="CG110" s="864"/>
      <c r="CH110" s="864"/>
      <c r="CI110" s="864"/>
      <c r="CJ110" s="864"/>
      <c r="CK110" s="923" t="s">
        <v>435</v>
      </c>
      <c r="CL110" s="816"/>
      <c r="CM110" s="857" t="s">
        <v>436</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58" t="s">
        <v>413</v>
      </c>
      <c r="DH110" s="839"/>
      <c r="DI110" s="839"/>
      <c r="DJ110" s="839"/>
      <c r="DK110" s="839"/>
      <c r="DL110" s="839" t="s">
        <v>437</v>
      </c>
      <c r="DM110" s="839"/>
      <c r="DN110" s="839"/>
      <c r="DO110" s="839"/>
      <c r="DP110" s="839"/>
      <c r="DQ110" s="839" t="s">
        <v>437</v>
      </c>
      <c r="DR110" s="839"/>
      <c r="DS110" s="839"/>
      <c r="DT110" s="839"/>
      <c r="DU110" s="839"/>
      <c r="DV110" s="840" t="s">
        <v>413</v>
      </c>
      <c r="DW110" s="840"/>
      <c r="DX110" s="840"/>
      <c r="DY110" s="840"/>
      <c r="DZ110" s="841"/>
    </row>
    <row r="111" spans="1:131" s="221" customFormat="1" ht="26.25" customHeight="1" x14ac:dyDescent="0.2">
      <c r="A111" s="771" t="s">
        <v>438</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22"/>
      <c r="AA111" s="915" t="s">
        <v>437</v>
      </c>
      <c r="AB111" s="916"/>
      <c r="AC111" s="916"/>
      <c r="AD111" s="916"/>
      <c r="AE111" s="917"/>
      <c r="AF111" s="918" t="s">
        <v>437</v>
      </c>
      <c r="AG111" s="916"/>
      <c r="AH111" s="916"/>
      <c r="AI111" s="916"/>
      <c r="AJ111" s="917"/>
      <c r="AK111" s="918" t="s">
        <v>413</v>
      </c>
      <c r="AL111" s="916"/>
      <c r="AM111" s="916"/>
      <c r="AN111" s="916"/>
      <c r="AO111" s="917"/>
      <c r="AP111" s="919" t="s">
        <v>439</v>
      </c>
      <c r="AQ111" s="920"/>
      <c r="AR111" s="920"/>
      <c r="AS111" s="920"/>
      <c r="AT111" s="921"/>
      <c r="AU111" s="929"/>
      <c r="AV111" s="930"/>
      <c r="AW111" s="930"/>
      <c r="AX111" s="930"/>
      <c r="AY111" s="930"/>
      <c r="AZ111" s="812" t="s">
        <v>440</v>
      </c>
      <c r="BA111" s="749"/>
      <c r="BB111" s="749"/>
      <c r="BC111" s="749"/>
      <c r="BD111" s="749"/>
      <c r="BE111" s="749"/>
      <c r="BF111" s="749"/>
      <c r="BG111" s="749"/>
      <c r="BH111" s="749"/>
      <c r="BI111" s="749"/>
      <c r="BJ111" s="749"/>
      <c r="BK111" s="749"/>
      <c r="BL111" s="749"/>
      <c r="BM111" s="749"/>
      <c r="BN111" s="749"/>
      <c r="BO111" s="749"/>
      <c r="BP111" s="750"/>
      <c r="BQ111" s="813" t="s">
        <v>413</v>
      </c>
      <c r="BR111" s="814"/>
      <c r="BS111" s="814"/>
      <c r="BT111" s="814"/>
      <c r="BU111" s="814"/>
      <c r="BV111" s="814" t="s">
        <v>413</v>
      </c>
      <c r="BW111" s="814"/>
      <c r="BX111" s="814"/>
      <c r="BY111" s="814"/>
      <c r="BZ111" s="814"/>
      <c r="CA111" s="814" t="s">
        <v>437</v>
      </c>
      <c r="CB111" s="814"/>
      <c r="CC111" s="814"/>
      <c r="CD111" s="814"/>
      <c r="CE111" s="814"/>
      <c r="CF111" s="872" t="s">
        <v>413</v>
      </c>
      <c r="CG111" s="873"/>
      <c r="CH111" s="873"/>
      <c r="CI111" s="873"/>
      <c r="CJ111" s="873"/>
      <c r="CK111" s="924"/>
      <c r="CL111" s="818"/>
      <c r="CM111" s="812" t="s">
        <v>441</v>
      </c>
      <c r="CN111" s="749"/>
      <c r="CO111" s="749"/>
      <c r="CP111" s="749"/>
      <c r="CQ111" s="749"/>
      <c r="CR111" s="749"/>
      <c r="CS111" s="749"/>
      <c r="CT111" s="749"/>
      <c r="CU111" s="749"/>
      <c r="CV111" s="749"/>
      <c r="CW111" s="749"/>
      <c r="CX111" s="749"/>
      <c r="CY111" s="749"/>
      <c r="CZ111" s="749"/>
      <c r="DA111" s="749"/>
      <c r="DB111" s="749"/>
      <c r="DC111" s="749"/>
      <c r="DD111" s="749"/>
      <c r="DE111" s="749"/>
      <c r="DF111" s="750"/>
      <c r="DG111" s="813" t="s">
        <v>437</v>
      </c>
      <c r="DH111" s="814"/>
      <c r="DI111" s="814"/>
      <c r="DJ111" s="814"/>
      <c r="DK111" s="814"/>
      <c r="DL111" s="814" t="s">
        <v>437</v>
      </c>
      <c r="DM111" s="814"/>
      <c r="DN111" s="814"/>
      <c r="DO111" s="814"/>
      <c r="DP111" s="814"/>
      <c r="DQ111" s="814" t="s">
        <v>437</v>
      </c>
      <c r="DR111" s="814"/>
      <c r="DS111" s="814"/>
      <c r="DT111" s="814"/>
      <c r="DU111" s="814"/>
      <c r="DV111" s="791" t="s">
        <v>442</v>
      </c>
      <c r="DW111" s="791"/>
      <c r="DX111" s="791"/>
      <c r="DY111" s="791"/>
      <c r="DZ111" s="792"/>
    </row>
    <row r="112" spans="1:131" s="221" customFormat="1" ht="26.25" customHeight="1" x14ac:dyDescent="0.2">
      <c r="A112" s="909" t="s">
        <v>443</v>
      </c>
      <c r="B112" s="910"/>
      <c r="C112" s="749" t="s">
        <v>444</v>
      </c>
      <c r="D112" s="749"/>
      <c r="E112" s="749"/>
      <c r="F112" s="749"/>
      <c r="G112" s="749"/>
      <c r="H112" s="749"/>
      <c r="I112" s="749"/>
      <c r="J112" s="749"/>
      <c r="K112" s="749"/>
      <c r="L112" s="749"/>
      <c r="M112" s="749"/>
      <c r="N112" s="749"/>
      <c r="O112" s="749"/>
      <c r="P112" s="749"/>
      <c r="Q112" s="749"/>
      <c r="R112" s="749"/>
      <c r="S112" s="749"/>
      <c r="T112" s="749"/>
      <c r="U112" s="749"/>
      <c r="V112" s="749"/>
      <c r="W112" s="749"/>
      <c r="X112" s="749"/>
      <c r="Y112" s="749"/>
      <c r="Z112" s="750"/>
      <c r="AA112" s="776" t="s">
        <v>413</v>
      </c>
      <c r="AB112" s="777"/>
      <c r="AC112" s="777"/>
      <c r="AD112" s="777"/>
      <c r="AE112" s="778"/>
      <c r="AF112" s="779" t="s">
        <v>129</v>
      </c>
      <c r="AG112" s="777"/>
      <c r="AH112" s="777"/>
      <c r="AI112" s="777"/>
      <c r="AJ112" s="778"/>
      <c r="AK112" s="779" t="s">
        <v>437</v>
      </c>
      <c r="AL112" s="777"/>
      <c r="AM112" s="777"/>
      <c r="AN112" s="777"/>
      <c r="AO112" s="778"/>
      <c r="AP112" s="821" t="s">
        <v>437</v>
      </c>
      <c r="AQ112" s="822"/>
      <c r="AR112" s="822"/>
      <c r="AS112" s="822"/>
      <c r="AT112" s="823"/>
      <c r="AU112" s="929"/>
      <c r="AV112" s="930"/>
      <c r="AW112" s="930"/>
      <c r="AX112" s="930"/>
      <c r="AY112" s="930"/>
      <c r="AZ112" s="812" t="s">
        <v>445</v>
      </c>
      <c r="BA112" s="749"/>
      <c r="BB112" s="749"/>
      <c r="BC112" s="749"/>
      <c r="BD112" s="749"/>
      <c r="BE112" s="749"/>
      <c r="BF112" s="749"/>
      <c r="BG112" s="749"/>
      <c r="BH112" s="749"/>
      <c r="BI112" s="749"/>
      <c r="BJ112" s="749"/>
      <c r="BK112" s="749"/>
      <c r="BL112" s="749"/>
      <c r="BM112" s="749"/>
      <c r="BN112" s="749"/>
      <c r="BO112" s="749"/>
      <c r="BP112" s="750"/>
      <c r="BQ112" s="813">
        <v>2901743</v>
      </c>
      <c r="BR112" s="814"/>
      <c r="BS112" s="814"/>
      <c r="BT112" s="814"/>
      <c r="BU112" s="814"/>
      <c r="BV112" s="814">
        <v>2641785</v>
      </c>
      <c r="BW112" s="814"/>
      <c r="BX112" s="814"/>
      <c r="BY112" s="814"/>
      <c r="BZ112" s="814"/>
      <c r="CA112" s="814">
        <v>2736429</v>
      </c>
      <c r="CB112" s="814"/>
      <c r="CC112" s="814"/>
      <c r="CD112" s="814"/>
      <c r="CE112" s="814"/>
      <c r="CF112" s="872">
        <v>37.1</v>
      </c>
      <c r="CG112" s="873"/>
      <c r="CH112" s="873"/>
      <c r="CI112" s="873"/>
      <c r="CJ112" s="873"/>
      <c r="CK112" s="924"/>
      <c r="CL112" s="818"/>
      <c r="CM112" s="812" t="s">
        <v>446</v>
      </c>
      <c r="CN112" s="749"/>
      <c r="CO112" s="749"/>
      <c r="CP112" s="749"/>
      <c r="CQ112" s="749"/>
      <c r="CR112" s="749"/>
      <c r="CS112" s="749"/>
      <c r="CT112" s="749"/>
      <c r="CU112" s="749"/>
      <c r="CV112" s="749"/>
      <c r="CW112" s="749"/>
      <c r="CX112" s="749"/>
      <c r="CY112" s="749"/>
      <c r="CZ112" s="749"/>
      <c r="DA112" s="749"/>
      <c r="DB112" s="749"/>
      <c r="DC112" s="749"/>
      <c r="DD112" s="749"/>
      <c r="DE112" s="749"/>
      <c r="DF112" s="750"/>
      <c r="DG112" s="813" t="s">
        <v>413</v>
      </c>
      <c r="DH112" s="814"/>
      <c r="DI112" s="814"/>
      <c r="DJ112" s="814"/>
      <c r="DK112" s="814"/>
      <c r="DL112" s="814" t="s">
        <v>442</v>
      </c>
      <c r="DM112" s="814"/>
      <c r="DN112" s="814"/>
      <c r="DO112" s="814"/>
      <c r="DP112" s="814"/>
      <c r="DQ112" s="814" t="s">
        <v>413</v>
      </c>
      <c r="DR112" s="814"/>
      <c r="DS112" s="814"/>
      <c r="DT112" s="814"/>
      <c r="DU112" s="814"/>
      <c r="DV112" s="791" t="s">
        <v>437</v>
      </c>
      <c r="DW112" s="791"/>
      <c r="DX112" s="791"/>
      <c r="DY112" s="791"/>
      <c r="DZ112" s="792"/>
    </row>
    <row r="113" spans="1:130" s="221" customFormat="1" ht="26.25" customHeight="1" x14ac:dyDescent="0.2">
      <c r="A113" s="911"/>
      <c r="B113" s="912"/>
      <c r="C113" s="749" t="s">
        <v>447</v>
      </c>
      <c r="D113" s="749"/>
      <c r="E113" s="749"/>
      <c r="F113" s="749"/>
      <c r="G113" s="749"/>
      <c r="H113" s="749"/>
      <c r="I113" s="749"/>
      <c r="J113" s="749"/>
      <c r="K113" s="749"/>
      <c r="L113" s="749"/>
      <c r="M113" s="749"/>
      <c r="N113" s="749"/>
      <c r="O113" s="749"/>
      <c r="P113" s="749"/>
      <c r="Q113" s="749"/>
      <c r="R113" s="749"/>
      <c r="S113" s="749"/>
      <c r="T113" s="749"/>
      <c r="U113" s="749"/>
      <c r="V113" s="749"/>
      <c r="W113" s="749"/>
      <c r="X113" s="749"/>
      <c r="Y113" s="749"/>
      <c r="Z113" s="750"/>
      <c r="AA113" s="915">
        <v>226879</v>
      </c>
      <c r="AB113" s="916"/>
      <c r="AC113" s="916"/>
      <c r="AD113" s="916"/>
      <c r="AE113" s="917"/>
      <c r="AF113" s="918">
        <v>237176</v>
      </c>
      <c r="AG113" s="916"/>
      <c r="AH113" s="916"/>
      <c r="AI113" s="916"/>
      <c r="AJ113" s="917"/>
      <c r="AK113" s="918">
        <v>222150</v>
      </c>
      <c r="AL113" s="916"/>
      <c r="AM113" s="916"/>
      <c r="AN113" s="916"/>
      <c r="AO113" s="917"/>
      <c r="AP113" s="919">
        <v>3</v>
      </c>
      <c r="AQ113" s="920"/>
      <c r="AR113" s="920"/>
      <c r="AS113" s="920"/>
      <c r="AT113" s="921"/>
      <c r="AU113" s="929"/>
      <c r="AV113" s="930"/>
      <c r="AW113" s="930"/>
      <c r="AX113" s="930"/>
      <c r="AY113" s="930"/>
      <c r="AZ113" s="812" t="s">
        <v>448</v>
      </c>
      <c r="BA113" s="749"/>
      <c r="BB113" s="749"/>
      <c r="BC113" s="749"/>
      <c r="BD113" s="749"/>
      <c r="BE113" s="749"/>
      <c r="BF113" s="749"/>
      <c r="BG113" s="749"/>
      <c r="BH113" s="749"/>
      <c r="BI113" s="749"/>
      <c r="BJ113" s="749"/>
      <c r="BK113" s="749"/>
      <c r="BL113" s="749"/>
      <c r="BM113" s="749"/>
      <c r="BN113" s="749"/>
      <c r="BO113" s="749"/>
      <c r="BP113" s="750"/>
      <c r="BQ113" s="813">
        <v>748869</v>
      </c>
      <c r="BR113" s="814"/>
      <c r="BS113" s="814"/>
      <c r="BT113" s="814"/>
      <c r="BU113" s="814"/>
      <c r="BV113" s="814">
        <v>581374</v>
      </c>
      <c r="BW113" s="814"/>
      <c r="BX113" s="814"/>
      <c r="BY113" s="814"/>
      <c r="BZ113" s="814"/>
      <c r="CA113" s="814">
        <v>655469</v>
      </c>
      <c r="CB113" s="814"/>
      <c r="CC113" s="814"/>
      <c r="CD113" s="814"/>
      <c r="CE113" s="814"/>
      <c r="CF113" s="872">
        <v>8.9</v>
      </c>
      <c r="CG113" s="873"/>
      <c r="CH113" s="873"/>
      <c r="CI113" s="873"/>
      <c r="CJ113" s="873"/>
      <c r="CK113" s="924"/>
      <c r="CL113" s="818"/>
      <c r="CM113" s="812" t="s">
        <v>449</v>
      </c>
      <c r="CN113" s="749"/>
      <c r="CO113" s="749"/>
      <c r="CP113" s="749"/>
      <c r="CQ113" s="749"/>
      <c r="CR113" s="749"/>
      <c r="CS113" s="749"/>
      <c r="CT113" s="749"/>
      <c r="CU113" s="749"/>
      <c r="CV113" s="749"/>
      <c r="CW113" s="749"/>
      <c r="CX113" s="749"/>
      <c r="CY113" s="749"/>
      <c r="CZ113" s="749"/>
      <c r="DA113" s="749"/>
      <c r="DB113" s="749"/>
      <c r="DC113" s="749"/>
      <c r="DD113" s="749"/>
      <c r="DE113" s="749"/>
      <c r="DF113" s="750"/>
      <c r="DG113" s="776" t="s">
        <v>437</v>
      </c>
      <c r="DH113" s="777"/>
      <c r="DI113" s="777"/>
      <c r="DJ113" s="777"/>
      <c r="DK113" s="778"/>
      <c r="DL113" s="779" t="s">
        <v>442</v>
      </c>
      <c r="DM113" s="777"/>
      <c r="DN113" s="777"/>
      <c r="DO113" s="777"/>
      <c r="DP113" s="778"/>
      <c r="DQ113" s="779" t="s">
        <v>437</v>
      </c>
      <c r="DR113" s="777"/>
      <c r="DS113" s="777"/>
      <c r="DT113" s="777"/>
      <c r="DU113" s="778"/>
      <c r="DV113" s="821" t="s">
        <v>413</v>
      </c>
      <c r="DW113" s="822"/>
      <c r="DX113" s="822"/>
      <c r="DY113" s="822"/>
      <c r="DZ113" s="823"/>
    </row>
    <row r="114" spans="1:130" s="221" customFormat="1" ht="26.25" customHeight="1" x14ac:dyDescent="0.2">
      <c r="A114" s="911"/>
      <c r="B114" s="912"/>
      <c r="C114" s="749" t="s">
        <v>450</v>
      </c>
      <c r="D114" s="749"/>
      <c r="E114" s="749"/>
      <c r="F114" s="749"/>
      <c r="G114" s="749"/>
      <c r="H114" s="749"/>
      <c r="I114" s="749"/>
      <c r="J114" s="749"/>
      <c r="K114" s="749"/>
      <c r="L114" s="749"/>
      <c r="M114" s="749"/>
      <c r="N114" s="749"/>
      <c r="O114" s="749"/>
      <c r="P114" s="749"/>
      <c r="Q114" s="749"/>
      <c r="R114" s="749"/>
      <c r="S114" s="749"/>
      <c r="T114" s="749"/>
      <c r="U114" s="749"/>
      <c r="V114" s="749"/>
      <c r="W114" s="749"/>
      <c r="X114" s="749"/>
      <c r="Y114" s="749"/>
      <c r="Z114" s="750"/>
      <c r="AA114" s="776">
        <v>214254</v>
      </c>
      <c r="AB114" s="777"/>
      <c r="AC114" s="777"/>
      <c r="AD114" s="777"/>
      <c r="AE114" s="778"/>
      <c r="AF114" s="779">
        <v>177576</v>
      </c>
      <c r="AG114" s="777"/>
      <c r="AH114" s="777"/>
      <c r="AI114" s="777"/>
      <c r="AJ114" s="778"/>
      <c r="AK114" s="779">
        <v>244272</v>
      </c>
      <c r="AL114" s="777"/>
      <c r="AM114" s="777"/>
      <c r="AN114" s="777"/>
      <c r="AO114" s="778"/>
      <c r="AP114" s="821">
        <v>3.3</v>
      </c>
      <c r="AQ114" s="822"/>
      <c r="AR114" s="822"/>
      <c r="AS114" s="822"/>
      <c r="AT114" s="823"/>
      <c r="AU114" s="929"/>
      <c r="AV114" s="930"/>
      <c r="AW114" s="930"/>
      <c r="AX114" s="930"/>
      <c r="AY114" s="930"/>
      <c r="AZ114" s="812" t="s">
        <v>451</v>
      </c>
      <c r="BA114" s="749"/>
      <c r="BB114" s="749"/>
      <c r="BC114" s="749"/>
      <c r="BD114" s="749"/>
      <c r="BE114" s="749"/>
      <c r="BF114" s="749"/>
      <c r="BG114" s="749"/>
      <c r="BH114" s="749"/>
      <c r="BI114" s="749"/>
      <c r="BJ114" s="749"/>
      <c r="BK114" s="749"/>
      <c r="BL114" s="749"/>
      <c r="BM114" s="749"/>
      <c r="BN114" s="749"/>
      <c r="BO114" s="749"/>
      <c r="BP114" s="750"/>
      <c r="BQ114" s="813">
        <v>2780058</v>
      </c>
      <c r="BR114" s="814"/>
      <c r="BS114" s="814"/>
      <c r="BT114" s="814"/>
      <c r="BU114" s="814"/>
      <c r="BV114" s="814">
        <v>2757862</v>
      </c>
      <c r="BW114" s="814"/>
      <c r="BX114" s="814"/>
      <c r="BY114" s="814"/>
      <c r="BZ114" s="814"/>
      <c r="CA114" s="814">
        <v>2713248</v>
      </c>
      <c r="CB114" s="814"/>
      <c r="CC114" s="814"/>
      <c r="CD114" s="814"/>
      <c r="CE114" s="814"/>
      <c r="CF114" s="872">
        <v>36.700000000000003</v>
      </c>
      <c r="CG114" s="873"/>
      <c r="CH114" s="873"/>
      <c r="CI114" s="873"/>
      <c r="CJ114" s="873"/>
      <c r="CK114" s="924"/>
      <c r="CL114" s="818"/>
      <c r="CM114" s="812" t="s">
        <v>452</v>
      </c>
      <c r="CN114" s="749"/>
      <c r="CO114" s="749"/>
      <c r="CP114" s="749"/>
      <c r="CQ114" s="749"/>
      <c r="CR114" s="749"/>
      <c r="CS114" s="749"/>
      <c r="CT114" s="749"/>
      <c r="CU114" s="749"/>
      <c r="CV114" s="749"/>
      <c r="CW114" s="749"/>
      <c r="CX114" s="749"/>
      <c r="CY114" s="749"/>
      <c r="CZ114" s="749"/>
      <c r="DA114" s="749"/>
      <c r="DB114" s="749"/>
      <c r="DC114" s="749"/>
      <c r="DD114" s="749"/>
      <c r="DE114" s="749"/>
      <c r="DF114" s="750"/>
      <c r="DG114" s="776" t="s">
        <v>129</v>
      </c>
      <c r="DH114" s="777"/>
      <c r="DI114" s="777"/>
      <c r="DJ114" s="777"/>
      <c r="DK114" s="778"/>
      <c r="DL114" s="779" t="s">
        <v>413</v>
      </c>
      <c r="DM114" s="777"/>
      <c r="DN114" s="777"/>
      <c r="DO114" s="777"/>
      <c r="DP114" s="778"/>
      <c r="DQ114" s="779" t="s">
        <v>437</v>
      </c>
      <c r="DR114" s="777"/>
      <c r="DS114" s="777"/>
      <c r="DT114" s="777"/>
      <c r="DU114" s="778"/>
      <c r="DV114" s="821" t="s">
        <v>437</v>
      </c>
      <c r="DW114" s="822"/>
      <c r="DX114" s="822"/>
      <c r="DY114" s="822"/>
      <c r="DZ114" s="823"/>
    </row>
    <row r="115" spans="1:130" s="221" customFormat="1" ht="26.25" customHeight="1" x14ac:dyDescent="0.2">
      <c r="A115" s="911"/>
      <c r="B115" s="912"/>
      <c r="C115" s="749" t="s">
        <v>453</v>
      </c>
      <c r="D115" s="749"/>
      <c r="E115" s="749"/>
      <c r="F115" s="749"/>
      <c r="G115" s="749"/>
      <c r="H115" s="749"/>
      <c r="I115" s="749"/>
      <c r="J115" s="749"/>
      <c r="K115" s="749"/>
      <c r="L115" s="749"/>
      <c r="M115" s="749"/>
      <c r="N115" s="749"/>
      <c r="O115" s="749"/>
      <c r="P115" s="749"/>
      <c r="Q115" s="749"/>
      <c r="R115" s="749"/>
      <c r="S115" s="749"/>
      <c r="T115" s="749"/>
      <c r="U115" s="749"/>
      <c r="V115" s="749"/>
      <c r="W115" s="749"/>
      <c r="X115" s="749"/>
      <c r="Y115" s="749"/>
      <c r="Z115" s="750"/>
      <c r="AA115" s="915" t="s">
        <v>437</v>
      </c>
      <c r="AB115" s="916"/>
      <c r="AC115" s="916"/>
      <c r="AD115" s="916"/>
      <c r="AE115" s="917"/>
      <c r="AF115" s="918" t="s">
        <v>437</v>
      </c>
      <c r="AG115" s="916"/>
      <c r="AH115" s="916"/>
      <c r="AI115" s="916"/>
      <c r="AJ115" s="917"/>
      <c r="AK115" s="918" t="s">
        <v>442</v>
      </c>
      <c r="AL115" s="916"/>
      <c r="AM115" s="916"/>
      <c r="AN115" s="916"/>
      <c r="AO115" s="917"/>
      <c r="AP115" s="919" t="s">
        <v>437</v>
      </c>
      <c r="AQ115" s="920"/>
      <c r="AR115" s="920"/>
      <c r="AS115" s="920"/>
      <c r="AT115" s="921"/>
      <c r="AU115" s="929"/>
      <c r="AV115" s="930"/>
      <c r="AW115" s="930"/>
      <c r="AX115" s="930"/>
      <c r="AY115" s="930"/>
      <c r="AZ115" s="812" t="s">
        <v>454</v>
      </c>
      <c r="BA115" s="749"/>
      <c r="BB115" s="749"/>
      <c r="BC115" s="749"/>
      <c r="BD115" s="749"/>
      <c r="BE115" s="749"/>
      <c r="BF115" s="749"/>
      <c r="BG115" s="749"/>
      <c r="BH115" s="749"/>
      <c r="BI115" s="749"/>
      <c r="BJ115" s="749"/>
      <c r="BK115" s="749"/>
      <c r="BL115" s="749"/>
      <c r="BM115" s="749"/>
      <c r="BN115" s="749"/>
      <c r="BO115" s="749"/>
      <c r="BP115" s="750"/>
      <c r="BQ115" s="813" t="s">
        <v>442</v>
      </c>
      <c r="BR115" s="814"/>
      <c r="BS115" s="814"/>
      <c r="BT115" s="814"/>
      <c r="BU115" s="814"/>
      <c r="BV115" s="814" t="s">
        <v>437</v>
      </c>
      <c r="BW115" s="814"/>
      <c r="BX115" s="814"/>
      <c r="BY115" s="814"/>
      <c r="BZ115" s="814"/>
      <c r="CA115" s="814" t="s">
        <v>437</v>
      </c>
      <c r="CB115" s="814"/>
      <c r="CC115" s="814"/>
      <c r="CD115" s="814"/>
      <c r="CE115" s="814"/>
      <c r="CF115" s="872" t="s">
        <v>437</v>
      </c>
      <c r="CG115" s="873"/>
      <c r="CH115" s="873"/>
      <c r="CI115" s="873"/>
      <c r="CJ115" s="873"/>
      <c r="CK115" s="924"/>
      <c r="CL115" s="818"/>
      <c r="CM115" s="812" t="s">
        <v>455</v>
      </c>
      <c r="CN115" s="749"/>
      <c r="CO115" s="749"/>
      <c r="CP115" s="749"/>
      <c r="CQ115" s="749"/>
      <c r="CR115" s="749"/>
      <c r="CS115" s="749"/>
      <c r="CT115" s="749"/>
      <c r="CU115" s="749"/>
      <c r="CV115" s="749"/>
      <c r="CW115" s="749"/>
      <c r="CX115" s="749"/>
      <c r="CY115" s="749"/>
      <c r="CZ115" s="749"/>
      <c r="DA115" s="749"/>
      <c r="DB115" s="749"/>
      <c r="DC115" s="749"/>
      <c r="DD115" s="749"/>
      <c r="DE115" s="749"/>
      <c r="DF115" s="750"/>
      <c r="DG115" s="776" t="s">
        <v>413</v>
      </c>
      <c r="DH115" s="777"/>
      <c r="DI115" s="777"/>
      <c r="DJ115" s="777"/>
      <c r="DK115" s="778"/>
      <c r="DL115" s="779" t="s">
        <v>437</v>
      </c>
      <c r="DM115" s="777"/>
      <c r="DN115" s="777"/>
      <c r="DO115" s="777"/>
      <c r="DP115" s="778"/>
      <c r="DQ115" s="779" t="s">
        <v>442</v>
      </c>
      <c r="DR115" s="777"/>
      <c r="DS115" s="777"/>
      <c r="DT115" s="777"/>
      <c r="DU115" s="778"/>
      <c r="DV115" s="821" t="s">
        <v>437</v>
      </c>
      <c r="DW115" s="822"/>
      <c r="DX115" s="822"/>
      <c r="DY115" s="822"/>
      <c r="DZ115" s="823"/>
    </row>
    <row r="116" spans="1:130" s="221" customFormat="1" ht="26.25" customHeight="1" x14ac:dyDescent="0.2">
      <c r="A116" s="913"/>
      <c r="B116" s="914"/>
      <c r="C116" s="836" t="s">
        <v>456</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776" t="s">
        <v>129</v>
      </c>
      <c r="AB116" s="777"/>
      <c r="AC116" s="777"/>
      <c r="AD116" s="777"/>
      <c r="AE116" s="778"/>
      <c r="AF116" s="779" t="s">
        <v>413</v>
      </c>
      <c r="AG116" s="777"/>
      <c r="AH116" s="777"/>
      <c r="AI116" s="777"/>
      <c r="AJ116" s="778"/>
      <c r="AK116" s="779" t="s">
        <v>413</v>
      </c>
      <c r="AL116" s="777"/>
      <c r="AM116" s="777"/>
      <c r="AN116" s="777"/>
      <c r="AO116" s="778"/>
      <c r="AP116" s="821" t="s">
        <v>413</v>
      </c>
      <c r="AQ116" s="822"/>
      <c r="AR116" s="822"/>
      <c r="AS116" s="822"/>
      <c r="AT116" s="823"/>
      <c r="AU116" s="929"/>
      <c r="AV116" s="930"/>
      <c r="AW116" s="930"/>
      <c r="AX116" s="930"/>
      <c r="AY116" s="930"/>
      <c r="AZ116" s="906" t="s">
        <v>457</v>
      </c>
      <c r="BA116" s="907"/>
      <c r="BB116" s="907"/>
      <c r="BC116" s="907"/>
      <c r="BD116" s="907"/>
      <c r="BE116" s="907"/>
      <c r="BF116" s="907"/>
      <c r="BG116" s="907"/>
      <c r="BH116" s="907"/>
      <c r="BI116" s="907"/>
      <c r="BJ116" s="907"/>
      <c r="BK116" s="907"/>
      <c r="BL116" s="907"/>
      <c r="BM116" s="907"/>
      <c r="BN116" s="907"/>
      <c r="BO116" s="907"/>
      <c r="BP116" s="908"/>
      <c r="BQ116" s="813" t="s">
        <v>413</v>
      </c>
      <c r="BR116" s="814"/>
      <c r="BS116" s="814"/>
      <c r="BT116" s="814"/>
      <c r="BU116" s="814"/>
      <c r="BV116" s="814" t="s">
        <v>442</v>
      </c>
      <c r="BW116" s="814"/>
      <c r="BX116" s="814"/>
      <c r="BY116" s="814"/>
      <c r="BZ116" s="814"/>
      <c r="CA116" s="814" t="s">
        <v>437</v>
      </c>
      <c r="CB116" s="814"/>
      <c r="CC116" s="814"/>
      <c r="CD116" s="814"/>
      <c r="CE116" s="814"/>
      <c r="CF116" s="872" t="s">
        <v>129</v>
      </c>
      <c r="CG116" s="873"/>
      <c r="CH116" s="873"/>
      <c r="CI116" s="873"/>
      <c r="CJ116" s="873"/>
      <c r="CK116" s="924"/>
      <c r="CL116" s="818"/>
      <c r="CM116" s="812" t="s">
        <v>458</v>
      </c>
      <c r="CN116" s="749"/>
      <c r="CO116" s="749"/>
      <c r="CP116" s="749"/>
      <c r="CQ116" s="749"/>
      <c r="CR116" s="749"/>
      <c r="CS116" s="749"/>
      <c r="CT116" s="749"/>
      <c r="CU116" s="749"/>
      <c r="CV116" s="749"/>
      <c r="CW116" s="749"/>
      <c r="CX116" s="749"/>
      <c r="CY116" s="749"/>
      <c r="CZ116" s="749"/>
      <c r="DA116" s="749"/>
      <c r="DB116" s="749"/>
      <c r="DC116" s="749"/>
      <c r="DD116" s="749"/>
      <c r="DE116" s="749"/>
      <c r="DF116" s="750"/>
      <c r="DG116" s="776" t="s">
        <v>442</v>
      </c>
      <c r="DH116" s="777"/>
      <c r="DI116" s="777"/>
      <c r="DJ116" s="777"/>
      <c r="DK116" s="778"/>
      <c r="DL116" s="779" t="s">
        <v>437</v>
      </c>
      <c r="DM116" s="777"/>
      <c r="DN116" s="777"/>
      <c r="DO116" s="777"/>
      <c r="DP116" s="778"/>
      <c r="DQ116" s="779" t="s">
        <v>442</v>
      </c>
      <c r="DR116" s="777"/>
      <c r="DS116" s="777"/>
      <c r="DT116" s="777"/>
      <c r="DU116" s="778"/>
      <c r="DV116" s="821" t="s">
        <v>437</v>
      </c>
      <c r="DW116" s="822"/>
      <c r="DX116" s="822"/>
      <c r="DY116" s="822"/>
      <c r="DZ116" s="823"/>
    </row>
    <row r="117" spans="1:130" s="221" customFormat="1" ht="26.25" customHeight="1" x14ac:dyDescent="0.2">
      <c r="A117" s="89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74" t="s">
        <v>459</v>
      </c>
      <c r="Z117" s="894"/>
      <c r="AA117" s="899">
        <v>1809955</v>
      </c>
      <c r="AB117" s="900"/>
      <c r="AC117" s="900"/>
      <c r="AD117" s="900"/>
      <c r="AE117" s="901"/>
      <c r="AF117" s="902">
        <v>1746941</v>
      </c>
      <c r="AG117" s="900"/>
      <c r="AH117" s="900"/>
      <c r="AI117" s="900"/>
      <c r="AJ117" s="901"/>
      <c r="AK117" s="902">
        <v>1812333</v>
      </c>
      <c r="AL117" s="900"/>
      <c r="AM117" s="900"/>
      <c r="AN117" s="900"/>
      <c r="AO117" s="901"/>
      <c r="AP117" s="903"/>
      <c r="AQ117" s="904"/>
      <c r="AR117" s="904"/>
      <c r="AS117" s="904"/>
      <c r="AT117" s="905"/>
      <c r="AU117" s="929"/>
      <c r="AV117" s="930"/>
      <c r="AW117" s="930"/>
      <c r="AX117" s="930"/>
      <c r="AY117" s="930"/>
      <c r="AZ117" s="860" t="s">
        <v>460</v>
      </c>
      <c r="BA117" s="861"/>
      <c r="BB117" s="861"/>
      <c r="BC117" s="861"/>
      <c r="BD117" s="861"/>
      <c r="BE117" s="861"/>
      <c r="BF117" s="861"/>
      <c r="BG117" s="861"/>
      <c r="BH117" s="861"/>
      <c r="BI117" s="861"/>
      <c r="BJ117" s="861"/>
      <c r="BK117" s="861"/>
      <c r="BL117" s="861"/>
      <c r="BM117" s="861"/>
      <c r="BN117" s="861"/>
      <c r="BO117" s="861"/>
      <c r="BP117" s="862"/>
      <c r="BQ117" s="813" t="s">
        <v>413</v>
      </c>
      <c r="BR117" s="814"/>
      <c r="BS117" s="814"/>
      <c r="BT117" s="814"/>
      <c r="BU117" s="814"/>
      <c r="BV117" s="814" t="s">
        <v>437</v>
      </c>
      <c r="BW117" s="814"/>
      <c r="BX117" s="814"/>
      <c r="BY117" s="814"/>
      <c r="BZ117" s="814"/>
      <c r="CA117" s="814" t="s">
        <v>437</v>
      </c>
      <c r="CB117" s="814"/>
      <c r="CC117" s="814"/>
      <c r="CD117" s="814"/>
      <c r="CE117" s="814"/>
      <c r="CF117" s="872" t="s">
        <v>437</v>
      </c>
      <c r="CG117" s="873"/>
      <c r="CH117" s="873"/>
      <c r="CI117" s="873"/>
      <c r="CJ117" s="873"/>
      <c r="CK117" s="924"/>
      <c r="CL117" s="818"/>
      <c r="CM117" s="812" t="s">
        <v>461</v>
      </c>
      <c r="CN117" s="749"/>
      <c r="CO117" s="749"/>
      <c r="CP117" s="749"/>
      <c r="CQ117" s="749"/>
      <c r="CR117" s="749"/>
      <c r="CS117" s="749"/>
      <c r="CT117" s="749"/>
      <c r="CU117" s="749"/>
      <c r="CV117" s="749"/>
      <c r="CW117" s="749"/>
      <c r="CX117" s="749"/>
      <c r="CY117" s="749"/>
      <c r="CZ117" s="749"/>
      <c r="DA117" s="749"/>
      <c r="DB117" s="749"/>
      <c r="DC117" s="749"/>
      <c r="DD117" s="749"/>
      <c r="DE117" s="749"/>
      <c r="DF117" s="750"/>
      <c r="DG117" s="776" t="s">
        <v>413</v>
      </c>
      <c r="DH117" s="777"/>
      <c r="DI117" s="777"/>
      <c r="DJ117" s="777"/>
      <c r="DK117" s="778"/>
      <c r="DL117" s="779" t="s">
        <v>437</v>
      </c>
      <c r="DM117" s="777"/>
      <c r="DN117" s="777"/>
      <c r="DO117" s="777"/>
      <c r="DP117" s="778"/>
      <c r="DQ117" s="779" t="s">
        <v>413</v>
      </c>
      <c r="DR117" s="777"/>
      <c r="DS117" s="777"/>
      <c r="DT117" s="777"/>
      <c r="DU117" s="778"/>
      <c r="DV117" s="821" t="s">
        <v>437</v>
      </c>
      <c r="DW117" s="822"/>
      <c r="DX117" s="822"/>
      <c r="DY117" s="822"/>
      <c r="DZ117" s="823"/>
    </row>
    <row r="118" spans="1:130" s="221" customFormat="1" ht="26.25" customHeight="1" x14ac:dyDescent="0.2">
      <c r="A118" s="89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429</v>
      </c>
      <c r="AB118" s="893"/>
      <c r="AC118" s="893"/>
      <c r="AD118" s="893"/>
      <c r="AE118" s="894"/>
      <c r="AF118" s="895" t="s">
        <v>430</v>
      </c>
      <c r="AG118" s="893"/>
      <c r="AH118" s="893"/>
      <c r="AI118" s="893"/>
      <c r="AJ118" s="894"/>
      <c r="AK118" s="895" t="s">
        <v>304</v>
      </c>
      <c r="AL118" s="893"/>
      <c r="AM118" s="893"/>
      <c r="AN118" s="893"/>
      <c r="AO118" s="894"/>
      <c r="AP118" s="896" t="s">
        <v>431</v>
      </c>
      <c r="AQ118" s="897"/>
      <c r="AR118" s="897"/>
      <c r="AS118" s="897"/>
      <c r="AT118" s="898"/>
      <c r="AU118" s="929"/>
      <c r="AV118" s="930"/>
      <c r="AW118" s="930"/>
      <c r="AX118" s="930"/>
      <c r="AY118" s="930"/>
      <c r="AZ118" s="835" t="s">
        <v>462</v>
      </c>
      <c r="BA118" s="836"/>
      <c r="BB118" s="836"/>
      <c r="BC118" s="836"/>
      <c r="BD118" s="836"/>
      <c r="BE118" s="836"/>
      <c r="BF118" s="836"/>
      <c r="BG118" s="836"/>
      <c r="BH118" s="836"/>
      <c r="BI118" s="836"/>
      <c r="BJ118" s="836"/>
      <c r="BK118" s="836"/>
      <c r="BL118" s="836"/>
      <c r="BM118" s="836"/>
      <c r="BN118" s="836"/>
      <c r="BO118" s="836"/>
      <c r="BP118" s="837"/>
      <c r="BQ118" s="876" t="s">
        <v>413</v>
      </c>
      <c r="BR118" s="842"/>
      <c r="BS118" s="842"/>
      <c r="BT118" s="842"/>
      <c r="BU118" s="842"/>
      <c r="BV118" s="842" t="s">
        <v>413</v>
      </c>
      <c r="BW118" s="842"/>
      <c r="BX118" s="842"/>
      <c r="BY118" s="842"/>
      <c r="BZ118" s="842"/>
      <c r="CA118" s="842" t="s">
        <v>413</v>
      </c>
      <c r="CB118" s="842"/>
      <c r="CC118" s="842"/>
      <c r="CD118" s="842"/>
      <c r="CE118" s="842"/>
      <c r="CF118" s="872" t="s">
        <v>413</v>
      </c>
      <c r="CG118" s="873"/>
      <c r="CH118" s="873"/>
      <c r="CI118" s="873"/>
      <c r="CJ118" s="873"/>
      <c r="CK118" s="924"/>
      <c r="CL118" s="818"/>
      <c r="CM118" s="812" t="s">
        <v>463</v>
      </c>
      <c r="CN118" s="749"/>
      <c r="CO118" s="749"/>
      <c r="CP118" s="749"/>
      <c r="CQ118" s="749"/>
      <c r="CR118" s="749"/>
      <c r="CS118" s="749"/>
      <c r="CT118" s="749"/>
      <c r="CU118" s="749"/>
      <c r="CV118" s="749"/>
      <c r="CW118" s="749"/>
      <c r="CX118" s="749"/>
      <c r="CY118" s="749"/>
      <c r="CZ118" s="749"/>
      <c r="DA118" s="749"/>
      <c r="DB118" s="749"/>
      <c r="DC118" s="749"/>
      <c r="DD118" s="749"/>
      <c r="DE118" s="749"/>
      <c r="DF118" s="750"/>
      <c r="DG118" s="776" t="s">
        <v>437</v>
      </c>
      <c r="DH118" s="777"/>
      <c r="DI118" s="777"/>
      <c r="DJ118" s="777"/>
      <c r="DK118" s="778"/>
      <c r="DL118" s="779" t="s">
        <v>437</v>
      </c>
      <c r="DM118" s="777"/>
      <c r="DN118" s="777"/>
      <c r="DO118" s="777"/>
      <c r="DP118" s="778"/>
      <c r="DQ118" s="779" t="s">
        <v>413</v>
      </c>
      <c r="DR118" s="777"/>
      <c r="DS118" s="777"/>
      <c r="DT118" s="777"/>
      <c r="DU118" s="778"/>
      <c r="DV118" s="821" t="s">
        <v>129</v>
      </c>
      <c r="DW118" s="822"/>
      <c r="DX118" s="822"/>
      <c r="DY118" s="822"/>
      <c r="DZ118" s="823"/>
    </row>
    <row r="119" spans="1:130" s="221" customFormat="1" ht="26.25" customHeight="1" x14ac:dyDescent="0.2">
      <c r="A119" s="815" t="s">
        <v>435</v>
      </c>
      <c r="B119" s="816"/>
      <c r="C119" s="857" t="s">
        <v>436</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885" t="s">
        <v>129</v>
      </c>
      <c r="AB119" s="886"/>
      <c r="AC119" s="886"/>
      <c r="AD119" s="886"/>
      <c r="AE119" s="887"/>
      <c r="AF119" s="888" t="s">
        <v>413</v>
      </c>
      <c r="AG119" s="886"/>
      <c r="AH119" s="886"/>
      <c r="AI119" s="886"/>
      <c r="AJ119" s="887"/>
      <c r="AK119" s="888" t="s">
        <v>437</v>
      </c>
      <c r="AL119" s="886"/>
      <c r="AM119" s="886"/>
      <c r="AN119" s="886"/>
      <c r="AO119" s="887"/>
      <c r="AP119" s="889" t="s">
        <v>437</v>
      </c>
      <c r="AQ119" s="890"/>
      <c r="AR119" s="890"/>
      <c r="AS119" s="890"/>
      <c r="AT119" s="891"/>
      <c r="AU119" s="931"/>
      <c r="AV119" s="932"/>
      <c r="AW119" s="932"/>
      <c r="AX119" s="932"/>
      <c r="AY119" s="932"/>
      <c r="AZ119" s="242" t="s">
        <v>188</v>
      </c>
      <c r="BA119" s="242"/>
      <c r="BB119" s="242"/>
      <c r="BC119" s="242"/>
      <c r="BD119" s="242"/>
      <c r="BE119" s="242"/>
      <c r="BF119" s="242"/>
      <c r="BG119" s="242"/>
      <c r="BH119" s="242"/>
      <c r="BI119" s="242"/>
      <c r="BJ119" s="242"/>
      <c r="BK119" s="242"/>
      <c r="BL119" s="242"/>
      <c r="BM119" s="242"/>
      <c r="BN119" s="242"/>
      <c r="BO119" s="874" t="s">
        <v>464</v>
      </c>
      <c r="BP119" s="875"/>
      <c r="BQ119" s="876">
        <v>17404259</v>
      </c>
      <c r="BR119" s="842"/>
      <c r="BS119" s="842"/>
      <c r="BT119" s="842"/>
      <c r="BU119" s="842"/>
      <c r="BV119" s="842">
        <v>16532456</v>
      </c>
      <c r="BW119" s="842"/>
      <c r="BX119" s="842"/>
      <c r="BY119" s="842"/>
      <c r="BZ119" s="842"/>
      <c r="CA119" s="842">
        <v>15918860</v>
      </c>
      <c r="CB119" s="842"/>
      <c r="CC119" s="842"/>
      <c r="CD119" s="842"/>
      <c r="CE119" s="842"/>
      <c r="CF119" s="745"/>
      <c r="CG119" s="746"/>
      <c r="CH119" s="746"/>
      <c r="CI119" s="746"/>
      <c r="CJ119" s="831"/>
      <c r="CK119" s="925"/>
      <c r="CL119" s="820"/>
      <c r="CM119" s="835" t="s">
        <v>465</v>
      </c>
      <c r="CN119" s="836"/>
      <c r="CO119" s="836"/>
      <c r="CP119" s="836"/>
      <c r="CQ119" s="836"/>
      <c r="CR119" s="836"/>
      <c r="CS119" s="836"/>
      <c r="CT119" s="836"/>
      <c r="CU119" s="836"/>
      <c r="CV119" s="836"/>
      <c r="CW119" s="836"/>
      <c r="CX119" s="836"/>
      <c r="CY119" s="836"/>
      <c r="CZ119" s="836"/>
      <c r="DA119" s="836"/>
      <c r="DB119" s="836"/>
      <c r="DC119" s="836"/>
      <c r="DD119" s="836"/>
      <c r="DE119" s="836"/>
      <c r="DF119" s="837"/>
      <c r="DG119" s="760" t="s">
        <v>437</v>
      </c>
      <c r="DH119" s="761"/>
      <c r="DI119" s="761"/>
      <c r="DJ119" s="761"/>
      <c r="DK119" s="762"/>
      <c r="DL119" s="763" t="s">
        <v>413</v>
      </c>
      <c r="DM119" s="761"/>
      <c r="DN119" s="761"/>
      <c r="DO119" s="761"/>
      <c r="DP119" s="762"/>
      <c r="DQ119" s="763" t="s">
        <v>413</v>
      </c>
      <c r="DR119" s="761"/>
      <c r="DS119" s="761"/>
      <c r="DT119" s="761"/>
      <c r="DU119" s="762"/>
      <c r="DV119" s="845" t="s">
        <v>437</v>
      </c>
      <c r="DW119" s="846"/>
      <c r="DX119" s="846"/>
      <c r="DY119" s="846"/>
      <c r="DZ119" s="847"/>
    </row>
    <row r="120" spans="1:130" s="221" customFormat="1" ht="26.25" customHeight="1" x14ac:dyDescent="0.2">
      <c r="A120" s="817"/>
      <c r="B120" s="818"/>
      <c r="C120" s="812" t="s">
        <v>441</v>
      </c>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50"/>
      <c r="AA120" s="776" t="s">
        <v>129</v>
      </c>
      <c r="AB120" s="777"/>
      <c r="AC120" s="777"/>
      <c r="AD120" s="777"/>
      <c r="AE120" s="778"/>
      <c r="AF120" s="779" t="s">
        <v>413</v>
      </c>
      <c r="AG120" s="777"/>
      <c r="AH120" s="777"/>
      <c r="AI120" s="777"/>
      <c r="AJ120" s="778"/>
      <c r="AK120" s="779" t="s">
        <v>129</v>
      </c>
      <c r="AL120" s="777"/>
      <c r="AM120" s="777"/>
      <c r="AN120" s="777"/>
      <c r="AO120" s="778"/>
      <c r="AP120" s="821" t="s">
        <v>129</v>
      </c>
      <c r="AQ120" s="822"/>
      <c r="AR120" s="822"/>
      <c r="AS120" s="822"/>
      <c r="AT120" s="823"/>
      <c r="AU120" s="877" t="s">
        <v>466</v>
      </c>
      <c r="AV120" s="878"/>
      <c r="AW120" s="878"/>
      <c r="AX120" s="878"/>
      <c r="AY120" s="879"/>
      <c r="AZ120" s="857" t="s">
        <v>467</v>
      </c>
      <c r="BA120" s="805"/>
      <c r="BB120" s="805"/>
      <c r="BC120" s="805"/>
      <c r="BD120" s="805"/>
      <c r="BE120" s="805"/>
      <c r="BF120" s="805"/>
      <c r="BG120" s="805"/>
      <c r="BH120" s="805"/>
      <c r="BI120" s="805"/>
      <c r="BJ120" s="805"/>
      <c r="BK120" s="805"/>
      <c r="BL120" s="805"/>
      <c r="BM120" s="805"/>
      <c r="BN120" s="805"/>
      <c r="BO120" s="805"/>
      <c r="BP120" s="806"/>
      <c r="BQ120" s="858">
        <v>6836962</v>
      </c>
      <c r="BR120" s="839"/>
      <c r="BS120" s="839"/>
      <c r="BT120" s="839"/>
      <c r="BU120" s="839"/>
      <c r="BV120" s="839">
        <v>7503088</v>
      </c>
      <c r="BW120" s="839"/>
      <c r="BX120" s="839"/>
      <c r="BY120" s="839"/>
      <c r="BZ120" s="839"/>
      <c r="CA120" s="839">
        <v>8628807</v>
      </c>
      <c r="CB120" s="839"/>
      <c r="CC120" s="839"/>
      <c r="CD120" s="839"/>
      <c r="CE120" s="839"/>
      <c r="CF120" s="863">
        <v>116.9</v>
      </c>
      <c r="CG120" s="864"/>
      <c r="CH120" s="864"/>
      <c r="CI120" s="864"/>
      <c r="CJ120" s="864"/>
      <c r="CK120" s="865" t="s">
        <v>468</v>
      </c>
      <c r="CL120" s="849"/>
      <c r="CM120" s="849"/>
      <c r="CN120" s="849"/>
      <c r="CO120" s="850"/>
      <c r="CP120" s="869" t="s">
        <v>469</v>
      </c>
      <c r="CQ120" s="870"/>
      <c r="CR120" s="870"/>
      <c r="CS120" s="870"/>
      <c r="CT120" s="870"/>
      <c r="CU120" s="870"/>
      <c r="CV120" s="870"/>
      <c r="CW120" s="870"/>
      <c r="CX120" s="870"/>
      <c r="CY120" s="870"/>
      <c r="CZ120" s="870"/>
      <c r="DA120" s="870"/>
      <c r="DB120" s="870"/>
      <c r="DC120" s="870"/>
      <c r="DD120" s="870"/>
      <c r="DE120" s="870"/>
      <c r="DF120" s="871"/>
      <c r="DG120" s="858">
        <v>2326679</v>
      </c>
      <c r="DH120" s="839"/>
      <c r="DI120" s="839"/>
      <c r="DJ120" s="839"/>
      <c r="DK120" s="839"/>
      <c r="DL120" s="839">
        <v>2148010</v>
      </c>
      <c r="DM120" s="839"/>
      <c r="DN120" s="839"/>
      <c r="DO120" s="839"/>
      <c r="DP120" s="839"/>
      <c r="DQ120" s="839">
        <v>2292622</v>
      </c>
      <c r="DR120" s="839"/>
      <c r="DS120" s="839"/>
      <c r="DT120" s="839"/>
      <c r="DU120" s="839"/>
      <c r="DV120" s="840">
        <v>31.1</v>
      </c>
      <c r="DW120" s="840"/>
      <c r="DX120" s="840"/>
      <c r="DY120" s="840"/>
      <c r="DZ120" s="841"/>
    </row>
    <row r="121" spans="1:130" s="221" customFormat="1" ht="26.25" customHeight="1" x14ac:dyDescent="0.2">
      <c r="A121" s="817"/>
      <c r="B121" s="818"/>
      <c r="C121" s="860" t="s">
        <v>470</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6" t="s">
        <v>471</v>
      </c>
      <c r="AB121" s="777"/>
      <c r="AC121" s="777"/>
      <c r="AD121" s="777"/>
      <c r="AE121" s="778"/>
      <c r="AF121" s="779" t="s">
        <v>129</v>
      </c>
      <c r="AG121" s="777"/>
      <c r="AH121" s="777"/>
      <c r="AI121" s="777"/>
      <c r="AJ121" s="778"/>
      <c r="AK121" s="779" t="s">
        <v>437</v>
      </c>
      <c r="AL121" s="777"/>
      <c r="AM121" s="777"/>
      <c r="AN121" s="777"/>
      <c r="AO121" s="778"/>
      <c r="AP121" s="821" t="s">
        <v>437</v>
      </c>
      <c r="AQ121" s="822"/>
      <c r="AR121" s="822"/>
      <c r="AS121" s="822"/>
      <c r="AT121" s="823"/>
      <c r="AU121" s="880"/>
      <c r="AV121" s="881"/>
      <c r="AW121" s="881"/>
      <c r="AX121" s="881"/>
      <c r="AY121" s="882"/>
      <c r="AZ121" s="812" t="s">
        <v>472</v>
      </c>
      <c r="BA121" s="749"/>
      <c r="BB121" s="749"/>
      <c r="BC121" s="749"/>
      <c r="BD121" s="749"/>
      <c r="BE121" s="749"/>
      <c r="BF121" s="749"/>
      <c r="BG121" s="749"/>
      <c r="BH121" s="749"/>
      <c r="BI121" s="749"/>
      <c r="BJ121" s="749"/>
      <c r="BK121" s="749"/>
      <c r="BL121" s="749"/>
      <c r="BM121" s="749"/>
      <c r="BN121" s="749"/>
      <c r="BO121" s="749"/>
      <c r="BP121" s="750"/>
      <c r="BQ121" s="813">
        <v>12190</v>
      </c>
      <c r="BR121" s="814"/>
      <c r="BS121" s="814"/>
      <c r="BT121" s="814"/>
      <c r="BU121" s="814"/>
      <c r="BV121" s="814">
        <v>11293</v>
      </c>
      <c r="BW121" s="814"/>
      <c r="BX121" s="814"/>
      <c r="BY121" s="814"/>
      <c r="BZ121" s="814"/>
      <c r="CA121" s="814">
        <v>10298</v>
      </c>
      <c r="CB121" s="814"/>
      <c r="CC121" s="814"/>
      <c r="CD121" s="814"/>
      <c r="CE121" s="814"/>
      <c r="CF121" s="872">
        <v>0.1</v>
      </c>
      <c r="CG121" s="873"/>
      <c r="CH121" s="873"/>
      <c r="CI121" s="873"/>
      <c r="CJ121" s="873"/>
      <c r="CK121" s="866"/>
      <c r="CL121" s="852"/>
      <c r="CM121" s="852"/>
      <c r="CN121" s="852"/>
      <c r="CO121" s="853"/>
      <c r="CP121" s="832" t="s">
        <v>473</v>
      </c>
      <c r="CQ121" s="833"/>
      <c r="CR121" s="833"/>
      <c r="CS121" s="833"/>
      <c r="CT121" s="833"/>
      <c r="CU121" s="833"/>
      <c r="CV121" s="833"/>
      <c r="CW121" s="833"/>
      <c r="CX121" s="833"/>
      <c r="CY121" s="833"/>
      <c r="CZ121" s="833"/>
      <c r="DA121" s="833"/>
      <c r="DB121" s="833"/>
      <c r="DC121" s="833"/>
      <c r="DD121" s="833"/>
      <c r="DE121" s="833"/>
      <c r="DF121" s="834"/>
      <c r="DG121" s="813">
        <v>358011</v>
      </c>
      <c r="DH121" s="814"/>
      <c r="DI121" s="814"/>
      <c r="DJ121" s="814"/>
      <c r="DK121" s="814"/>
      <c r="DL121" s="814">
        <v>295836</v>
      </c>
      <c r="DM121" s="814"/>
      <c r="DN121" s="814"/>
      <c r="DO121" s="814"/>
      <c r="DP121" s="814"/>
      <c r="DQ121" s="814">
        <v>225599</v>
      </c>
      <c r="DR121" s="814"/>
      <c r="DS121" s="814"/>
      <c r="DT121" s="814"/>
      <c r="DU121" s="814"/>
      <c r="DV121" s="791">
        <v>3.1</v>
      </c>
      <c r="DW121" s="791"/>
      <c r="DX121" s="791"/>
      <c r="DY121" s="791"/>
      <c r="DZ121" s="792"/>
    </row>
    <row r="122" spans="1:130" s="221" customFormat="1" ht="26.25" customHeight="1" x14ac:dyDescent="0.2">
      <c r="A122" s="817"/>
      <c r="B122" s="818"/>
      <c r="C122" s="812" t="s">
        <v>452</v>
      </c>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50"/>
      <c r="AA122" s="776" t="s">
        <v>129</v>
      </c>
      <c r="AB122" s="777"/>
      <c r="AC122" s="777"/>
      <c r="AD122" s="777"/>
      <c r="AE122" s="778"/>
      <c r="AF122" s="779" t="s">
        <v>129</v>
      </c>
      <c r="AG122" s="777"/>
      <c r="AH122" s="777"/>
      <c r="AI122" s="777"/>
      <c r="AJ122" s="778"/>
      <c r="AK122" s="779" t="s">
        <v>437</v>
      </c>
      <c r="AL122" s="777"/>
      <c r="AM122" s="777"/>
      <c r="AN122" s="777"/>
      <c r="AO122" s="778"/>
      <c r="AP122" s="821" t="s">
        <v>413</v>
      </c>
      <c r="AQ122" s="822"/>
      <c r="AR122" s="822"/>
      <c r="AS122" s="822"/>
      <c r="AT122" s="823"/>
      <c r="AU122" s="880"/>
      <c r="AV122" s="881"/>
      <c r="AW122" s="881"/>
      <c r="AX122" s="881"/>
      <c r="AY122" s="882"/>
      <c r="AZ122" s="835" t="s">
        <v>474</v>
      </c>
      <c r="BA122" s="836"/>
      <c r="BB122" s="836"/>
      <c r="BC122" s="836"/>
      <c r="BD122" s="836"/>
      <c r="BE122" s="836"/>
      <c r="BF122" s="836"/>
      <c r="BG122" s="836"/>
      <c r="BH122" s="836"/>
      <c r="BI122" s="836"/>
      <c r="BJ122" s="836"/>
      <c r="BK122" s="836"/>
      <c r="BL122" s="836"/>
      <c r="BM122" s="836"/>
      <c r="BN122" s="836"/>
      <c r="BO122" s="836"/>
      <c r="BP122" s="837"/>
      <c r="BQ122" s="876">
        <v>11866787</v>
      </c>
      <c r="BR122" s="842"/>
      <c r="BS122" s="842"/>
      <c r="BT122" s="842"/>
      <c r="BU122" s="842"/>
      <c r="BV122" s="842">
        <v>11216357</v>
      </c>
      <c r="BW122" s="842"/>
      <c r="BX122" s="842"/>
      <c r="BY122" s="842"/>
      <c r="BZ122" s="842"/>
      <c r="CA122" s="842">
        <v>10581952</v>
      </c>
      <c r="CB122" s="842"/>
      <c r="CC122" s="842"/>
      <c r="CD122" s="842"/>
      <c r="CE122" s="842"/>
      <c r="CF122" s="843">
        <v>143.30000000000001</v>
      </c>
      <c r="CG122" s="844"/>
      <c r="CH122" s="844"/>
      <c r="CI122" s="844"/>
      <c r="CJ122" s="844"/>
      <c r="CK122" s="866"/>
      <c r="CL122" s="852"/>
      <c r="CM122" s="852"/>
      <c r="CN122" s="852"/>
      <c r="CO122" s="853"/>
      <c r="CP122" s="832" t="s">
        <v>475</v>
      </c>
      <c r="CQ122" s="833"/>
      <c r="CR122" s="833"/>
      <c r="CS122" s="833"/>
      <c r="CT122" s="833"/>
      <c r="CU122" s="833"/>
      <c r="CV122" s="833"/>
      <c r="CW122" s="833"/>
      <c r="CX122" s="833"/>
      <c r="CY122" s="833"/>
      <c r="CZ122" s="833"/>
      <c r="DA122" s="833"/>
      <c r="DB122" s="833"/>
      <c r="DC122" s="833"/>
      <c r="DD122" s="833"/>
      <c r="DE122" s="833"/>
      <c r="DF122" s="834"/>
      <c r="DG122" s="813">
        <v>217053</v>
      </c>
      <c r="DH122" s="814"/>
      <c r="DI122" s="814"/>
      <c r="DJ122" s="814"/>
      <c r="DK122" s="814"/>
      <c r="DL122" s="814">
        <v>197939</v>
      </c>
      <c r="DM122" s="814"/>
      <c r="DN122" s="814"/>
      <c r="DO122" s="814"/>
      <c r="DP122" s="814"/>
      <c r="DQ122" s="814">
        <v>218208</v>
      </c>
      <c r="DR122" s="814"/>
      <c r="DS122" s="814"/>
      <c r="DT122" s="814"/>
      <c r="DU122" s="814"/>
      <c r="DV122" s="791">
        <v>3</v>
      </c>
      <c r="DW122" s="791"/>
      <c r="DX122" s="791"/>
      <c r="DY122" s="791"/>
      <c r="DZ122" s="792"/>
    </row>
    <row r="123" spans="1:130" s="221" customFormat="1" ht="26.25" customHeight="1" x14ac:dyDescent="0.2">
      <c r="A123" s="817"/>
      <c r="B123" s="818"/>
      <c r="C123" s="812" t="s">
        <v>458</v>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50"/>
      <c r="AA123" s="776" t="s">
        <v>413</v>
      </c>
      <c r="AB123" s="777"/>
      <c r="AC123" s="777"/>
      <c r="AD123" s="777"/>
      <c r="AE123" s="778"/>
      <c r="AF123" s="779" t="s">
        <v>471</v>
      </c>
      <c r="AG123" s="777"/>
      <c r="AH123" s="777"/>
      <c r="AI123" s="777"/>
      <c r="AJ123" s="778"/>
      <c r="AK123" s="779" t="s">
        <v>437</v>
      </c>
      <c r="AL123" s="777"/>
      <c r="AM123" s="777"/>
      <c r="AN123" s="777"/>
      <c r="AO123" s="778"/>
      <c r="AP123" s="821" t="s">
        <v>471</v>
      </c>
      <c r="AQ123" s="822"/>
      <c r="AR123" s="822"/>
      <c r="AS123" s="822"/>
      <c r="AT123" s="823"/>
      <c r="AU123" s="883"/>
      <c r="AV123" s="884"/>
      <c r="AW123" s="884"/>
      <c r="AX123" s="884"/>
      <c r="AY123" s="884"/>
      <c r="AZ123" s="242" t="s">
        <v>188</v>
      </c>
      <c r="BA123" s="242"/>
      <c r="BB123" s="242"/>
      <c r="BC123" s="242"/>
      <c r="BD123" s="242"/>
      <c r="BE123" s="242"/>
      <c r="BF123" s="242"/>
      <c r="BG123" s="242"/>
      <c r="BH123" s="242"/>
      <c r="BI123" s="242"/>
      <c r="BJ123" s="242"/>
      <c r="BK123" s="242"/>
      <c r="BL123" s="242"/>
      <c r="BM123" s="242"/>
      <c r="BN123" s="242"/>
      <c r="BO123" s="874" t="s">
        <v>476</v>
      </c>
      <c r="BP123" s="875"/>
      <c r="BQ123" s="829">
        <v>18715939</v>
      </c>
      <c r="BR123" s="830"/>
      <c r="BS123" s="830"/>
      <c r="BT123" s="830"/>
      <c r="BU123" s="830"/>
      <c r="BV123" s="830">
        <v>18730738</v>
      </c>
      <c r="BW123" s="830"/>
      <c r="BX123" s="830"/>
      <c r="BY123" s="830"/>
      <c r="BZ123" s="830"/>
      <c r="CA123" s="830">
        <v>19221057</v>
      </c>
      <c r="CB123" s="830"/>
      <c r="CC123" s="830"/>
      <c r="CD123" s="830"/>
      <c r="CE123" s="830"/>
      <c r="CF123" s="745"/>
      <c r="CG123" s="746"/>
      <c r="CH123" s="746"/>
      <c r="CI123" s="746"/>
      <c r="CJ123" s="831"/>
      <c r="CK123" s="866"/>
      <c r="CL123" s="852"/>
      <c r="CM123" s="852"/>
      <c r="CN123" s="852"/>
      <c r="CO123" s="853"/>
      <c r="CP123" s="832" t="s">
        <v>477</v>
      </c>
      <c r="CQ123" s="833"/>
      <c r="CR123" s="833"/>
      <c r="CS123" s="833"/>
      <c r="CT123" s="833"/>
      <c r="CU123" s="833"/>
      <c r="CV123" s="833"/>
      <c r="CW123" s="833"/>
      <c r="CX123" s="833"/>
      <c r="CY123" s="833"/>
      <c r="CZ123" s="833"/>
      <c r="DA123" s="833"/>
      <c r="DB123" s="833"/>
      <c r="DC123" s="833"/>
      <c r="DD123" s="833"/>
      <c r="DE123" s="833"/>
      <c r="DF123" s="834"/>
      <c r="DG123" s="776" t="s">
        <v>413</v>
      </c>
      <c r="DH123" s="777"/>
      <c r="DI123" s="777"/>
      <c r="DJ123" s="777"/>
      <c r="DK123" s="778"/>
      <c r="DL123" s="779" t="s">
        <v>471</v>
      </c>
      <c r="DM123" s="777"/>
      <c r="DN123" s="777"/>
      <c r="DO123" s="777"/>
      <c r="DP123" s="778"/>
      <c r="DQ123" s="779" t="s">
        <v>471</v>
      </c>
      <c r="DR123" s="777"/>
      <c r="DS123" s="777"/>
      <c r="DT123" s="777"/>
      <c r="DU123" s="778"/>
      <c r="DV123" s="821" t="s">
        <v>437</v>
      </c>
      <c r="DW123" s="822"/>
      <c r="DX123" s="822"/>
      <c r="DY123" s="822"/>
      <c r="DZ123" s="823"/>
    </row>
    <row r="124" spans="1:130" s="221" customFormat="1" ht="26.25" customHeight="1" thickBot="1" x14ac:dyDescent="0.25">
      <c r="A124" s="817"/>
      <c r="B124" s="818"/>
      <c r="C124" s="812" t="s">
        <v>461</v>
      </c>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50"/>
      <c r="AA124" s="776" t="s">
        <v>413</v>
      </c>
      <c r="AB124" s="777"/>
      <c r="AC124" s="777"/>
      <c r="AD124" s="777"/>
      <c r="AE124" s="778"/>
      <c r="AF124" s="779" t="s">
        <v>413</v>
      </c>
      <c r="AG124" s="777"/>
      <c r="AH124" s="777"/>
      <c r="AI124" s="777"/>
      <c r="AJ124" s="778"/>
      <c r="AK124" s="779" t="s">
        <v>413</v>
      </c>
      <c r="AL124" s="777"/>
      <c r="AM124" s="777"/>
      <c r="AN124" s="777"/>
      <c r="AO124" s="778"/>
      <c r="AP124" s="821" t="s">
        <v>413</v>
      </c>
      <c r="AQ124" s="822"/>
      <c r="AR124" s="822"/>
      <c r="AS124" s="822"/>
      <c r="AT124" s="823"/>
      <c r="AU124" s="824" t="s">
        <v>478</v>
      </c>
      <c r="AV124" s="825"/>
      <c r="AW124" s="825"/>
      <c r="AX124" s="825"/>
      <c r="AY124" s="825"/>
      <c r="AZ124" s="825"/>
      <c r="BA124" s="825"/>
      <c r="BB124" s="825"/>
      <c r="BC124" s="825"/>
      <c r="BD124" s="825"/>
      <c r="BE124" s="825"/>
      <c r="BF124" s="825"/>
      <c r="BG124" s="825"/>
      <c r="BH124" s="825"/>
      <c r="BI124" s="825"/>
      <c r="BJ124" s="825"/>
      <c r="BK124" s="825"/>
      <c r="BL124" s="825"/>
      <c r="BM124" s="825"/>
      <c r="BN124" s="825"/>
      <c r="BO124" s="825"/>
      <c r="BP124" s="826"/>
      <c r="BQ124" s="827" t="s">
        <v>413</v>
      </c>
      <c r="BR124" s="828"/>
      <c r="BS124" s="828"/>
      <c r="BT124" s="828"/>
      <c r="BU124" s="828"/>
      <c r="BV124" s="828" t="s">
        <v>413</v>
      </c>
      <c r="BW124" s="828"/>
      <c r="BX124" s="828"/>
      <c r="BY124" s="828"/>
      <c r="BZ124" s="828"/>
      <c r="CA124" s="828" t="s">
        <v>413</v>
      </c>
      <c r="CB124" s="828"/>
      <c r="CC124" s="828"/>
      <c r="CD124" s="828"/>
      <c r="CE124" s="828"/>
      <c r="CF124" s="723"/>
      <c r="CG124" s="724"/>
      <c r="CH124" s="724"/>
      <c r="CI124" s="724"/>
      <c r="CJ124" s="859"/>
      <c r="CK124" s="867"/>
      <c r="CL124" s="867"/>
      <c r="CM124" s="867"/>
      <c r="CN124" s="867"/>
      <c r="CO124" s="868"/>
      <c r="CP124" s="832" t="s">
        <v>479</v>
      </c>
      <c r="CQ124" s="833"/>
      <c r="CR124" s="833"/>
      <c r="CS124" s="833"/>
      <c r="CT124" s="833"/>
      <c r="CU124" s="833"/>
      <c r="CV124" s="833"/>
      <c r="CW124" s="833"/>
      <c r="CX124" s="833"/>
      <c r="CY124" s="833"/>
      <c r="CZ124" s="833"/>
      <c r="DA124" s="833"/>
      <c r="DB124" s="833"/>
      <c r="DC124" s="833"/>
      <c r="DD124" s="833"/>
      <c r="DE124" s="833"/>
      <c r="DF124" s="834"/>
      <c r="DG124" s="760" t="s">
        <v>129</v>
      </c>
      <c r="DH124" s="761"/>
      <c r="DI124" s="761"/>
      <c r="DJ124" s="761"/>
      <c r="DK124" s="762"/>
      <c r="DL124" s="763" t="s">
        <v>129</v>
      </c>
      <c r="DM124" s="761"/>
      <c r="DN124" s="761"/>
      <c r="DO124" s="761"/>
      <c r="DP124" s="762"/>
      <c r="DQ124" s="763" t="s">
        <v>129</v>
      </c>
      <c r="DR124" s="761"/>
      <c r="DS124" s="761"/>
      <c r="DT124" s="761"/>
      <c r="DU124" s="762"/>
      <c r="DV124" s="845" t="s">
        <v>129</v>
      </c>
      <c r="DW124" s="846"/>
      <c r="DX124" s="846"/>
      <c r="DY124" s="846"/>
      <c r="DZ124" s="847"/>
    </row>
    <row r="125" spans="1:130" s="221" customFormat="1" ht="26.25" customHeight="1" x14ac:dyDescent="0.2">
      <c r="A125" s="817"/>
      <c r="B125" s="818"/>
      <c r="C125" s="812" t="s">
        <v>463</v>
      </c>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50"/>
      <c r="AA125" s="776" t="s">
        <v>129</v>
      </c>
      <c r="AB125" s="777"/>
      <c r="AC125" s="777"/>
      <c r="AD125" s="777"/>
      <c r="AE125" s="778"/>
      <c r="AF125" s="779" t="s">
        <v>442</v>
      </c>
      <c r="AG125" s="777"/>
      <c r="AH125" s="777"/>
      <c r="AI125" s="777"/>
      <c r="AJ125" s="778"/>
      <c r="AK125" s="779" t="s">
        <v>129</v>
      </c>
      <c r="AL125" s="777"/>
      <c r="AM125" s="777"/>
      <c r="AN125" s="777"/>
      <c r="AO125" s="778"/>
      <c r="AP125" s="821" t="s">
        <v>129</v>
      </c>
      <c r="AQ125" s="822"/>
      <c r="AR125" s="822"/>
      <c r="AS125" s="822"/>
      <c r="AT125" s="823"/>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8" t="s">
        <v>480</v>
      </c>
      <c r="CL125" s="849"/>
      <c r="CM125" s="849"/>
      <c r="CN125" s="849"/>
      <c r="CO125" s="850"/>
      <c r="CP125" s="857" t="s">
        <v>481</v>
      </c>
      <c r="CQ125" s="805"/>
      <c r="CR125" s="805"/>
      <c r="CS125" s="805"/>
      <c r="CT125" s="805"/>
      <c r="CU125" s="805"/>
      <c r="CV125" s="805"/>
      <c r="CW125" s="805"/>
      <c r="CX125" s="805"/>
      <c r="CY125" s="805"/>
      <c r="CZ125" s="805"/>
      <c r="DA125" s="805"/>
      <c r="DB125" s="805"/>
      <c r="DC125" s="805"/>
      <c r="DD125" s="805"/>
      <c r="DE125" s="805"/>
      <c r="DF125" s="806"/>
      <c r="DG125" s="858" t="s">
        <v>129</v>
      </c>
      <c r="DH125" s="839"/>
      <c r="DI125" s="839"/>
      <c r="DJ125" s="839"/>
      <c r="DK125" s="839"/>
      <c r="DL125" s="839" t="s">
        <v>129</v>
      </c>
      <c r="DM125" s="839"/>
      <c r="DN125" s="839"/>
      <c r="DO125" s="839"/>
      <c r="DP125" s="839"/>
      <c r="DQ125" s="839" t="s">
        <v>129</v>
      </c>
      <c r="DR125" s="839"/>
      <c r="DS125" s="839"/>
      <c r="DT125" s="839"/>
      <c r="DU125" s="839"/>
      <c r="DV125" s="840" t="s">
        <v>129</v>
      </c>
      <c r="DW125" s="840"/>
      <c r="DX125" s="840"/>
      <c r="DY125" s="840"/>
      <c r="DZ125" s="841"/>
    </row>
    <row r="126" spans="1:130" s="221" customFormat="1" ht="26.25" customHeight="1" thickBot="1" x14ac:dyDescent="0.25">
      <c r="A126" s="817"/>
      <c r="B126" s="818"/>
      <c r="C126" s="812" t="s">
        <v>465</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50"/>
      <c r="AA126" s="776" t="s">
        <v>442</v>
      </c>
      <c r="AB126" s="777"/>
      <c r="AC126" s="777"/>
      <c r="AD126" s="777"/>
      <c r="AE126" s="778"/>
      <c r="AF126" s="779" t="s">
        <v>129</v>
      </c>
      <c r="AG126" s="777"/>
      <c r="AH126" s="777"/>
      <c r="AI126" s="777"/>
      <c r="AJ126" s="778"/>
      <c r="AK126" s="779" t="s">
        <v>442</v>
      </c>
      <c r="AL126" s="777"/>
      <c r="AM126" s="777"/>
      <c r="AN126" s="777"/>
      <c r="AO126" s="778"/>
      <c r="AP126" s="821" t="s">
        <v>129</v>
      </c>
      <c r="AQ126" s="822"/>
      <c r="AR126" s="822"/>
      <c r="AS126" s="822"/>
      <c r="AT126" s="8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1"/>
      <c r="CL126" s="852"/>
      <c r="CM126" s="852"/>
      <c r="CN126" s="852"/>
      <c r="CO126" s="853"/>
      <c r="CP126" s="812" t="s">
        <v>482</v>
      </c>
      <c r="CQ126" s="749"/>
      <c r="CR126" s="749"/>
      <c r="CS126" s="749"/>
      <c r="CT126" s="749"/>
      <c r="CU126" s="749"/>
      <c r="CV126" s="749"/>
      <c r="CW126" s="749"/>
      <c r="CX126" s="749"/>
      <c r="CY126" s="749"/>
      <c r="CZ126" s="749"/>
      <c r="DA126" s="749"/>
      <c r="DB126" s="749"/>
      <c r="DC126" s="749"/>
      <c r="DD126" s="749"/>
      <c r="DE126" s="749"/>
      <c r="DF126" s="750"/>
      <c r="DG126" s="813" t="s">
        <v>129</v>
      </c>
      <c r="DH126" s="814"/>
      <c r="DI126" s="814"/>
      <c r="DJ126" s="814"/>
      <c r="DK126" s="814"/>
      <c r="DL126" s="814" t="s">
        <v>129</v>
      </c>
      <c r="DM126" s="814"/>
      <c r="DN126" s="814"/>
      <c r="DO126" s="814"/>
      <c r="DP126" s="814"/>
      <c r="DQ126" s="814" t="s">
        <v>129</v>
      </c>
      <c r="DR126" s="814"/>
      <c r="DS126" s="814"/>
      <c r="DT126" s="814"/>
      <c r="DU126" s="814"/>
      <c r="DV126" s="791" t="s">
        <v>442</v>
      </c>
      <c r="DW126" s="791"/>
      <c r="DX126" s="791"/>
      <c r="DY126" s="791"/>
      <c r="DZ126" s="792"/>
    </row>
    <row r="127" spans="1:130" s="221" customFormat="1" ht="26.25" customHeight="1" x14ac:dyDescent="0.2">
      <c r="A127" s="819"/>
      <c r="B127" s="820"/>
      <c r="C127" s="835" t="s">
        <v>483</v>
      </c>
      <c r="D127" s="836"/>
      <c r="E127" s="836"/>
      <c r="F127" s="836"/>
      <c r="G127" s="836"/>
      <c r="H127" s="836"/>
      <c r="I127" s="836"/>
      <c r="J127" s="836"/>
      <c r="K127" s="836"/>
      <c r="L127" s="836"/>
      <c r="M127" s="836"/>
      <c r="N127" s="836"/>
      <c r="O127" s="836"/>
      <c r="P127" s="836"/>
      <c r="Q127" s="836"/>
      <c r="R127" s="836"/>
      <c r="S127" s="836"/>
      <c r="T127" s="836"/>
      <c r="U127" s="836"/>
      <c r="V127" s="836"/>
      <c r="W127" s="836"/>
      <c r="X127" s="836"/>
      <c r="Y127" s="836"/>
      <c r="Z127" s="837"/>
      <c r="AA127" s="776" t="s">
        <v>442</v>
      </c>
      <c r="AB127" s="777"/>
      <c r="AC127" s="777"/>
      <c r="AD127" s="777"/>
      <c r="AE127" s="778"/>
      <c r="AF127" s="779" t="s">
        <v>442</v>
      </c>
      <c r="AG127" s="777"/>
      <c r="AH127" s="777"/>
      <c r="AI127" s="777"/>
      <c r="AJ127" s="778"/>
      <c r="AK127" s="779" t="s">
        <v>437</v>
      </c>
      <c r="AL127" s="777"/>
      <c r="AM127" s="777"/>
      <c r="AN127" s="777"/>
      <c r="AO127" s="778"/>
      <c r="AP127" s="821" t="s">
        <v>129</v>
      </c>
      <c r="AQ127" s="822"/>
      <c r="AR127" s="822"/>
      <c r="AS127" s="822"/>
      <c r="AT127" s="823"/>
      <c r="AU127" s="223"/>
      <c r="AV127" s="223"/>
      <c r="AW127" s="223"/>
      <c r="AX127" s="838" t="s">
        <v>484</v>
      </c>
      <c r="AY127" s="809"/>
      <c r="AZ127" s="809"/>
      <c r="BA127" s="809"/>
      <c r="BB127" s="809"/>
      <c r="BC127" s="809"/>
      <c r="BD127" s="809"/>
      <c r="BE127" s="810"/>
      <c r="BF127" s="808" t="s">
        <v>485</v>
      </c>
      <c r="BG127" s="809"/>
      <c r="BH127" s="809"/>
      <c r="BI127" s="809"/>
      <c r="BJ127" s="809"/>
      <c r="BK127" s="809"/>
      <c r="BL127" s="810"/>
      <c r="BM127" s="808" t="s">
        <v>486</v>
      </c>
      <c r="BN127" s="809"/>
      <c r="BO127" s="809"/>
      <c r="BP127" s="809"/>
      <c r="BQ127" s="809"/>
      <c r="BR127" s="809"/>
      <c r="BS127" s="810"/>
      <c r="BT127" s="808" t="s">
        <v>487</v>
      </c>
      <c r="BU127" s="809"/>
      <c r="BV127" s="809"/>
      <c r="BW127" s="809"/>
      <c r="BX127" s="809"/>
      <c r="BY127" s="809"/>
      <c r="BZ127" s="811"/>
      <c r="CA127" s="223"/>
      <c r="CB127" s="223"/>
      <c r="CC127" s="223"/>
      <c r="CD127" s="246"/>
      <c r="CE127" s="246"/>
      <c r="CF127" s="246"/>
      <c r="CG127" s="223"/>
      <c r="CH127" s="223"/>
      <c r="CI127" s="223"/>
      <c r="CJ127" s="245"/>
      <c r="CK127" s="851"/>
      <c r="CL127" s="852"/>
      <c r="CM127" s="852"/>
      <c r="CN127" s="852"/>
      <c r="CO127" s="853"/>
      <c r="CP127" s="812" t="s">
        <v>488</v>
      </c>
      <c r="CQ127" s="749"/>
      <c r="CR127" s="749"/>
      <c r="CS127" s="749"/>
      <c r="CT127" s="749"/>
      <c r="CU127" s="749"/>
      <c r="CV127" s="749"/>
      <c r="CW127" s="749"/>
      <c r="CX127" s="749"/>
      <c r="CY127" s="749"/>
      <c r="CZ127" s="749"/>
      <c r="DA127" s="749"/>
      <c r="DB127" s="749"/>
      <c r="DC127" s="749"/>
      <c r="DD127" s="749"/>
      <c r="DE127" s="749"/>
      <c r="DF127" s="750"/>
      <c r="DG127" s="813" t="s">
        <v>129</v>
      </c>
      <c r="DH127" s="814"/>
      <c r="DI127" s="814"/>
      <c r="DJ127" s="814"/>
      <c r="DK127" s="814"/>
      <c r="DL127" s="814" t="s">
        <v>442</v>
      </c>
      <c r="DM127" s="814"/>
      <c r="DN127" s="814"/>
      <c r="DO127" s="814"/>
      <c r="DP127" s="814"/>
      <c r="DQ127" s="814" t="s">
        <v>437</v>
      </c>
      <c r="DR127" s="814"/>
      <c r="DS127" s="814"/>
      <c r="DT127" s="814"/>
      <c r="DU127" s="814"/>
      <c r="DV127" s="791" t="s">
        <v>437</v>
      </c>
      <c r="DW127" s="791"/>
      <c r="DX127" s="791"/>
      <c r="DY127" s="791"/>
      <c r="DZ127" s="792"/>
    </row>
    <row r="128" spans="1:130" s="221" customFormat="1" ht="26.25" customHeight="1" thickBot="1" x14ac:dyDescent="0.25">
      <c r="A128" s="793" t="s">
        <v>489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490</v>
      </c>
      <c r="X128" s="795"/>
      <c r="Y128" s="795"/>
      <c r="Z128" s="796"/>
      <c r="AA128" s="797">
        <v>221</v>
      </c>
      <c r="AB128" s="798"/>
      <c r="AC128" s="798"/>
      <c r="AD128" s="798"/>
      <c r="AE128" s="799"/>
      <c r="AF128" s="800">
        <v>279</v>
      </c>
      <c r="AG128" s="798"/>
      <c r="AH128" s="798"/>
      <c r="AI128" s="798"/>
      <c r="AJ128" s="799"/>
      <c r="AK128" s="800">
        <v>150</v>
      </c>
      <c r="AL128" s="798"/>
      <c r="AM128" s="798"/>
      <c r="AN128" s="798"/>
      <c r="AO128" s="799"/>
      <c r="AP128" s="801"/>
      <c r="AQ128" s="802"/>
      <c r="AR128" s="802"/>
      <c r="AS128" s="802"/>
      <c r="AT128" s="803"/>
      <c r="AU128" s="223"/>
      <c r="AV128" s="223"/>
      <c r="AW128" s="223"/>
      <c r="AX128" s="804" t="s">
        <v>491</v>
      </c>
      <c r="AY128" s="805"/>
      <c r="AZ128" s="805"/>
      <c r="BA128" s="805"/>
      <c r="BB128" s="805"/>
      <c r="BC128" s="805"/>
      <c r="BD128" s="805"/>
      <c r="BE128" s="806"/>
      <c r="BF128" s="783" t="s">
        <v>492</v>
      </c>
      <c r="BG128" s="784"/>
      <c r="BH128" s="784"/>
      <c r="BI128" s="784"/>
      <c r="BJ128" s="784"/>
      <c r="BK128" s="784"/>
      <c r="BL128" s="807"/>
      <c r="BM128" s="783">
        <v>13.59</v>
      </c>
      <c r="BN128" s="784"/>
      <c r="BO128" s="784"/>
      <c r="BP128" s="784"/>
      <c r="BQ128" s="784"/>
      <c r="BR128" s="784"/>
      <c r="BS128" s="807"/>
      <c r="BT128" s="783">
        <v>20</v>
      </c>
      <c r="BU128" s="784"/>
      <c r="BV128" s="784"/>
      <c r="BW128" s="784"/>
      <c r="BX128" s="784"/>
      <c r="BY128" s="784"/>
      <c r="BZ128" s="785"/>
      <c r="CA128" s="246"/>
      <c r="CB128" s="246"/>
      <c r="CC128" s="246"/>
      <c r="CD128" s="246"/>
      <c r="CE128" s="246"/>
      <c r="CF128" s="246"/>
      <c r="CG128" s="223"/>
      <c r="CH128" s="223"/>
      <c r="CI128" s="223"/>
      <c r="CJ128" s="245"/>
      <c r="CK128" s="854"/>
      <c r="CL128" s="855"/>
      <c r="CM128" s="855"/>
      <c r="CN128" s="855"/>
      <c r="CO128" s="856"/>
      <c r="CP128" s="786" t="s">
        <v>493</v>
      </c>
      <c r="CQ128" s="727"/>
      <c r="CR128" s="727"/>
      <c r="CS128" s="727"/>
      <c r="CT128" s="727"/>
      <c r="CU128" s="727"/>
      <c r="CV128" s="727"/>
      <c r="CW128" s="727"/>
      <c r="CX128" s="727"/>
      <c r="CY128" s="727"/>
      <c r="CZ128" s="727"/>
      <c r="DA128" s="727"/>
      <c r="DB128" s="727"/>
      <c r="DC128" s="727"/>
      <c r="DD128" s="727"/>
      <c r="DE128" s="727"/>
      <c r="DF128" s="728"/>
      <c r="DG128" s="787" t="s">
        <v>413</v>
      </c>
      <c r="DH128" s="788"/>
      <c r="DI128" s="788"/>
      <c r="DJ128" s="788"/>
      <c r="DK128" s="788"/>
      <c r="DL128" s="788" t="s">
        <v>492</v>
      </c>
      <c r="DM128" s="788"/>
      <c r="DN128" s="788"/>
      <c r="DO128" s="788"/>
      <c r="DP128" s="788"/>
      <c r="DQ128" s="788" t="s">
        <v>129</v>
      </c>
      <c r="DR128" s="788"/>
      <c r="DS128" s="788"/>
      <c r="DT128" s="788"/>
      <c r="DU128" s="788"/>
      <c r="DV128" s="789" t="s">
        <v>413</v>
      </c>
      <c r="DW128" s="789"/>
      <c r="DX128" s="789"/>
      <c r="DY128" s="789"/>
      <c r="DZ128" s="790"/>
    </row>
    <row r="129" spans="1:131" s="221" customFormat="1" ht="26.25" customHeight="1" x14ac:dyDescent="0.2">
      <c r="A129" s="771" t="s">
        <v>108</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494</v>
      </c>
      <c r="X129" s="774"/>
      <c r="Y129" s="774"/>
      <c r="Z129" s="775"/>
      <c r="AA129" s="776">
        <v>8146869</v>
      </c>
      <c r="AB129" s="777"/>
      <c r="AC129" s="777"/>
      <c r="AD129" s="777"/>
      <c r="AE129" s="778"/>
      <c r="AF129" s="779">
        <v>8356313</v>
      </c>
      <c r="AG129" s="777"/>
      <c r="AH129" s="777"/>
      <c r="AI129" s="777"/>
      <c r="AJ129" s="778"/>
      <c r="AK129" s="779">
        <v>8685333</v>
      </c>
      <c r="AL129" s="777"/>
      <c r="AM129" s="777"/>
      <c r="AN129" s="777"/>
      <c r="AO129" s="778"/>
      <c r="AP129" s="780"/>
      <c r="AQ129" s="781"/>
      <c r="AR129" s="781"/>
      <c r="AS129" s="781"/>
      <c r="AT129" s="782"/>
      <c r="AU129" s="224"/>
      <c r="AV129" s="224"/>
      <c r="AW129" s="224"/>
      <c r="AX129" s="748" t="s">
        <v>495</v>
      </c>
      <c r="AY129" s="749"/>
      <c r="AZ129" s="749"/>
      <c r="BA129" s="749"/>
      <c r="BB129" s="749"/>
      <c r="BC129" s="749"/>
      <c r="BD129" s="749"/>
      <c r="BE129" s="750"/>
      <c r="BF129" s="767" t="s">
        <v>413</v>
      </c>
      <c r="BG129" s="768"/>
      <c r="BH129" s="768"/>
      <c r="BI129" s="768"/>
      <c r="BJ129" s="768"/>
      <c r="BK129" s="768"/>
      <c r="BL129" s="769"/>
      <c r="BM129" s="767">
        <v>18.59</v>
      </c>
      <c r="BN129" s="768"/>
      <c r="BO129" s="768"/>
      <c r="BP129" s="768"/>
      <c r="BQ129" s="768"/>
      <c r="BR129" s="768"/>
      <c r="BS129" s="769"/>
      <c r="BT129" s="767">
        <v>30</v>
      </c>
      <c r="BU129" s="768"/>
      <c r="BV129" s="768"/>
      <c r="BW129" s="768"/>
      <c r="BX129" s="768"/>
      <c r="BY129" s="768"/>
      <c r="BZ129" s="770"/>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771" t="s">
        <v>496</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497</v>
      </c>
      <c r="X130" s="774"/>
      <c r="Y130" s="774"/>
      <c r="Z130" s="775"/>
      <c r="AA130" s="776">
        <v>1375080</v>
      </c>
      <c r="AB130" s="777"/>
      <c r="AC130" s="777"/>
      <c r="AD130" s="777"/>
      <c r="AE130" s="778"/>
      <c r="AF130" s="779">
        <v>1313930</v>
      </c>
      <c r="AG130" s="777"/>
      <c r="AH130" s="777"/>
      <c r="AI130" s="777"/>
      <c r="AJ130" s="778"/>
      <c r="AK130" s="779">
        <v>1302301</v>
      </c>
      <c r="AL130" s="777"/>
      <c r="AM130" s="777"/>
      <c r="AN130" s="777"/>
      <c r="AO130" s="778"/>
      <c r="AP130" s="780"/>
      <c r="AQ130" s="781"/>
      <c r="AR130" s="781"/>
      <c r="AS130" s="781"/>
      <c r="AT130" s="782"/>
      <c r="AU130" s="224"/>
      <c r="AV130" s="224"/>
      <c r="AW130" s="224"/>
      <c r="AX130" s="748" t="s">
        <v>498</v>
      </c>
      <c r="AY130" s="749"/>
      <c r="AZ130" s="749"/>
      <c r="BA130" s="749"/>
      <c r="BB130" s="749"/>
      <c r="BC130" s="749"/>
      <c r="BD130" s="749"/>
      <c r="BE130" s="750"/>
      <c r="BF130" s="751">
        <v>6.4</v>
      </c>
      <c r="BG130" s="752"/>
      <c r="BH130" s="752"/>
      <c r="BI130" s="752"/>
      <c r="BJ130" s="752"/>
      <c r="BK130" s="752"/>
      <c r="BL130" s="753"/>
      <c r="BM130" s="751">
        <v>25</v>
      </c>
      <c r="BN130" s="752"/>
      <c r="BO130" s="752"/>
      <c r="BP130" s="752"/>
      <c r="BQ130" s="752"/>
      <c r="BR130" s="752"/>
      <c r="BS130" s="753"/>
      <c r="BT130" s="751">
        <v>35</v>
      </c>
      <c r="BU130" s="752"/>
      <c r="BV130" s="752"/>
      <c r="BW130" s="752"/>
      <c r="BX130" s="752"/>
      <c r="BY130" s="752"/>
      <c r="BZ130" s="75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55"/>
      <c r="B131" s="756"/>
      <c r="C131" s="756"/>
      <c r="D131" s="756"/>
      <c r="E131" s="756"/>
      <c r="F131" s="756"/>
      <c r="G131" s="756"/>
      <c r="H131" s="756"/>
      <c r="I131" s="756"/>
      <c r="J131" s="756"/>
      <c r="K131" s="756"/>
      <c r="L131" s="756"/>
      <c r="M131" s="756"/>
      <c r="N131" s="756"/>
      <c r="O131" s="756"/>
      <c r="P131" s="756"/>
      <c r="Q131" s="756"/>
      <c r="R131" s="756"/>
      <c r="S131" s="756"/>
      <c r="T131" s="756"/>
      <c r="U131" s="756"/>
      <c r="V131" s="756"/>
      <c r="W131" s="757" t="s">
        <v>499</v>
      </c>
      <c r="X131" s="758"/>
      <c r="Y131" s="758"/>
      <c r="Z131" s="759"/>
      <c r="AA131" s="760">
        <v>6771789</v>
      </c>
      <c r="AB131" s="761"/>
      <c r="AC131" s="761"/>
      <c r="AD131" s="761"/>
      <c r="AE131" s="762"/>
      <c r="AF131" s="763">
        <v>7042383</v>
      </c>
      <c r="AG131" s="761"/>
      <c r="AH131" s="761"/>
      <c r="AI131" s="761"/>
      <c r="AJ131" s="762"/>
      <c r="AK131" s="763">
        <v>7383032</v>
      </c>
      <c r="AL131" s="761"/>
      <c r="AM131" s="761"/>
      <c r="AN131" s="761"/>
      <c r="AO131" s="762"/>
      <c r="AP131" s="764"/>
      <c r="AQ131" s="765"/>
      <c r="AR131" s="765"/>
      <c r="AS131" s="765"/>
      <c r="AT131" s="766"/>
      <c r="AU131" s="224"/>
      <c r="AV131" s="224"/>
      <c r="AW131" s="224"/>
      <c r="AX131" s="726" t="s">
        <v>500</v>
      </c>
      <c r="AY131" s="727"/>
      <c r="AZ131" s="727"/>
      <c r="BA131" s="727"/>
      <c r="BB131" s="727"/>
      <c r="BC131" s="727"/>
      <c r="BD131" s="727"/>
      <c r="BE131" s="728"/>
      <c r="BF131" s="729" t="s">
        <v>492</v>
      </c>
      <c r="BG131" s="730"/>
      <c r="BH131" s="730"/>
      <c r="BI131" s="730"/>
      <c r="BJ131" s="730"/>
      <c r="BK131" s="730"/>
      <c r="BL131" s="731"/>
      <c r="BM131" s="729">
        <v>350</v>
      </c>
      <c r="BN131" s="730"/>
      <c r="BO131" s="730"/>
      <c r="BP131" s="730"/>
      <c r="BQ131" s="730"/>
      <c r="BR131" s="730"/>
      <c r="BS131" s="731"/>
      <c r="BT131" s="732"/>
      <c r="BU131" s="733"/>
      <c r="BV131" s="733"/>
      <c r="BW131" s="733"/>
      <c r="BX131" s="733"/>
      <c r="BY131" s="733"/>
      <c r="BZ131" s="73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35" t="s">
        <v>501</v>
      </c>
      <c r="B132" s="736"/>
      <c r="C132" s="736"/>
      <c r="D132" s="736"/>
      <c r="E132" s="736"/>
      <c r="F132" s="736"/>
      <c r="G132" s="736"/>
      <c r="H132" s="736"/>
      <c r="I132" s="736"/>
      <c r="J132" s="736"/>
      <c r="K132" s="736"/>
      <c r="L132" s="736"/>
      <c r="M132" s="736"/>
      <c r="N132" s="736"/>
      <c r="O132" s="736"/>
      <c r="P132" s="736"/>
      <c r="Q132" s="736"/>
      <c r="R132" s="736"/>
      <c r="S132" s="736"/>
      <c r="T132" s="736"/>
      <c r="U132" s="736"/>
      <c r="V132" s="739" t="s">
        <v>502</v>
      </c>
      <c r="W132" s="739"/>
      <c r="X132" s="739"/>
      <c r="Y132" s="739"/>
      <c r="Z132" s="740"/>
      <c r="AA132" s="741">
        <v>6.4185992799999996</v>
      </c>
      <c r="AB132" s="742"/>
      <c r="AC132" s="742"/>
      <c r="AD132" s="742"/>
      <c r="AE132" s="743"/>
      <c r="AF132" s="744">
        <v>6.1446814239999998</v>
      </c>
      <c r="AG132" s="742"/>
      <c r="AH132" s="742"/>
      <c r="AI132" s="742"/>
      <c r="AJ132" s="743"/>
      <c r="AK132" s="744">
        <v>6.9061328729999998</v>
      </c>
      <c r="AL132" s="742"/>
      <c r="AM132" s="742"/>
      <c r="AN132" s="742"/>
      <c r="AO132" s="743"/>
      <c r="AP132" s="745"/>
      <c r="AQ132" s="746"/>
      <c r="AR132" s="746"/>
      <c r="AS132" s="746"/>
      <c r="AT132" s="74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37"/>
      <c r="B133" s="738"/>
      <c r="C133" s="738"/>
      <c r="D133" s="738"/>
      <c r="E133" s="738"/>
      <c r="F133" s="738"/>
      <c r="G133" s="738"/>
      <c r="H133" s="738"/>
      <c r="I133" s="738"/>
      <c r="J133" s="738"/>
      <c r="K133" s="738"/>
      <c r="L133" s="738"/>
      <c r="M133" s="738"/>
      <c r="N133" s="738"/>
      <c r="O133" s="738"/>
      <c r="P133" s="738"/>
      <c r="Q133" s="738"/>
      <c r="R133" s="738"/>
      <c r="S133" s="738"/>
      <c r="T133" s="738"/>
      <c r="U133" s="738"/>
      <c r="V133" s="718" t="s">
        <v>503</v>
      </c>
      <c r="W133" s="718"/>
      <c r="X133" s="718"/>
      <c r="Y133" s="718"/>
      <c r="Z133" s="719"/>
      <c r="AA133" s="720">
        <v>6.7</v>
      </c>
      <c r="AB133" s="721"/>
      <c r="AC133" s="721"/>
      <c r="AD133" s="721"/>
      <c r="AE133" s="722"/>
      <c r="AF133" s="720">
        <v>6.4</v>
      </c>
      <c r="AG133" s="721"/>
      <c r="AH133" s="721"/>
      <c r="AI133" s="721"/>
      <c r="AJ133" s="722"/>
      <c r="AK133" s="720">
        <v>6.4</v>
      </c>
      <c r="AL133" s="721"/>
      <c r="AM133" s="721"/>
      <c r="AN133" s="721"/>
      <c r="AO133" s="722"/>
      <c r="AP133" s="723"/>
      <c r="AQ133" s="724"/>
      <c r="AR133" s="724"/>
      <c r="AS133" s="724"/>
      <c r="AT133" s="72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1QYVUZuftzyIVVf8xwRR3s5NjvHkPV5kjZvjVurDly+w16mGqNd0ZvGipg/b9H5u2m8GKsLXvkwuAd4uVmV1VA==" saltValue="lXDYqj6BSz5YhnJOTyt0I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0" zoomScaleNormal="85" zoomScaleSheetLayoutView="100" workbookViewId="0">
      <selection activeCell="BC24" sqref="BC24"/>
    </sheetView>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504</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5qxTAn9XUwZENthKw65gp2iPn7MUXnYis0ZImoC6+ug/dudV0zVeZrqTeF8wgmMp0lAlkyRUapIGIIh7ka2Yw==" saltValue="bdIr7td2k0Jmywdm3E68b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2" customWidth="1"/>
    <col min="37" max="44" width="17" style="252" customWidth="1"/>
    <col min="45" max="45" width="6.109375" style="259" customWidth="1"/>
    <col min="46" max="46" width="3" style="257" customWidth="1"/>
    <col min="47" max="47" width="19.109375" style="252" hidden="1" customWidth="1"/>
    <col min="48" max="52" width="12.6640625" style="252" hidden="1" customWidth="1"/>
    <col min="53" max="16384" width="8.6640625" style="252" hidden="1"/>
  </cols>
  <sheetData>
    <row r="1" spans="1:46" ht="13.2" x14ac:dyDescent="0.2">
      <c r="AS1" s="253"/>
      <c r="AT1" s="253"/>
    </row>
    <row r="2" spans="1:46" ht="13.2" x14ac:dyDescent="0.2">
      <c r="AS2" s="253"/>
      <c r="AT2" s="253"/>
    </row>
    <row r="3" spans="1:46" ht="13.2" x14ac:dyDescent="0.2">
      <c r="AS3" s="253"/>
      <c r="AT3" s="253"/>
    </row>
    <row r="4" spans="1:46" ht="13.2" x14ac:dyDescent="0.2">
      <c r="AS4" s="253"/>
      <c r="AT4" s="253"/>
    </row>
    <row r="5" spans="1:46" ht="16.2" x14ac:dyDescent="0.2">
      <c r="A5" s="254" t="s">
        <v>505</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2"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506</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5" t="s">
        <v>507</v>
      </c>
      <c r="AP7" s="263"/>
      <c r="AQ7" s="264" t="s">
        <v>508</v>
      </c>
      <c r="AR7" s="265"/>
    </row>
    <row r="8" spans="1:46" ht="13.2"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6"/>
      <c r="AP8" s="269" t="s">
        <v>509</v>
      </c>
      <c r="AQ8" s="270" t="s">
        <v>510</v>
      </c>
      <c r="AR8" s="271" t="s">
        <v>511</v>
      </c>
    </row>
    <row r="9" spans="1:46" ht="13.2"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7" t="s">
        <v>512</v>
      </c>
      <c r="AL9" s="1128"/>
      <c r="AM9" s="1128"/>
      <c r="AN9" s="1129"/>
      <c r="AO9" s="272">
        <v>2027825</v>
      </c>
      <c r="AP9" s="272">
        <v>80693</v>
      </c>
      <c r="AQ9" s="273">
        <v>87308</v>
      </c>
      <c r="AR9" s="274">
        <v>-7.6</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7" t="s">
        <v>513</v>
      </c>
      <c r="AL10" s="1128"/>
      <c r="AM10" s="1128"/>
      <c r="AN10" s="1129"/>
      <c r="AO10" s="275">
        <v>465830</v>
      </c>
      <c r="AP10" s="275">
        <v>18537</v>
      </c>
      <c r="AQ10" s="276">
        <v>7758</v>
      </c>
      <c r="AR10" s="277">
        <v>138.9</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7" t="s">
        <v>514</v>
      </c>
      <c r="AL11" s="1128"/>
      <c r="AM11" s="1128"/>
      <c r="AN11" s="1129"/>
      <c r="AO11" s="275" t="s">
        <v>515</v>
      </c>
      <c r="AP11" s="275" t="s">
        <v>515</v>
      </c>
      <c r="AQ11" s="276">
        <v>2064</v>
      </c>
      <c r="AR11" s="277" t="s">
        <v>515</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7" t="s">
        <v>516</v>
      </c>
      <c r="AL12" s="1128"/>
      <c r="AM12" s="1128"/>
      <c r="AN12" s="1129"/>
      <c r="AO12" s="275" t="s">
        <v>515</v>
      </c>
      <c r="AP12" s="275" t="s">
        <v>515</v>
      </c>
      <c r="AQ12" s="276">
        <v>9</v>
      </c>
      <c r="AR12" s="277" t="s">
        <v>515</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7" t="s">
        <v>517</v>
      </c>
      <c r="AL13" s="1128"/>
      <c r="AM13" s="1128"/>
      <c r="AN13" s="1129"/>
      <c r="AO13" s="275">
        <v>39534</v>
      </c>
      <c r="AP13" s="275">
        <v>1573</v>
      </c>
      <c r="AQ13" s="276">
        <v>2858</v>
      </c>
      <c r="AR13" s="277">
        <v>-45</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7" t="s">
        <v>518</v>
      </c>
      <c r="AL14" s="1128"/>
      <c r="AM14" s="1128"/>
      <c r="AN14" s="1129"/>
      <c r="AO14" s="275">
        <v>47241</v>
      </c>
      <c r="AP14" s="275">
        <v>1880</v>
      </c>
      <c r="AQ14" s="276">
        <v>1616</v>
      </c>
      <c r="AR14" s="277">
        <v>16.3</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30" t="s">
        <v>519</v>
      </c>
      <c r="AL15" s="1131"/>
      <c r="AM15" s="1131"/>
      <c r="AN15" s="1132"/>
      <c r="AO15" s="275">
        <v>-147751</v>
      </c>
      <c r="AP15" s="275">
        <v>-5879</v>
      </c>
      <c r="AQ15" s="276">
        <v>-6164</v>
      </c>
      <c r="AR15" s="277">
        <v>-4.5999999999999996</v>
      </c>
    </row>
    <row r="16" spans="1:46" ht="13.2"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30" t="s">
        <v>188</v>
      </c>
      <c r="AL16" s="1131"/>
      <c r="AM16" s="1131"/>
      <c r="AN16" s="1132"/>
      <c r="AO16" s="275">
        <v>2432679</v>
      </c>
      <c r="AP16" s="275">
        <v>96804</v>
      </c>
      <c r="AQ16" s="276">
        <v>95448</v>
      </c>
      <c r="AR16" s="277">
        <v>1.4</v>
      </c>
    </row>
    <row r="17" spans="1:46" ht="13.2"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2"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2"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520</v>
      </c>
      <c r="AL19" s="253"/>
      <c r="AM19" s="253"/>
      <c r="AN19" s="253"/>
      <c r="AO19" s="253"/>
      <c r="AP19" s="253"/>
      <c r="AQ19" s="253"/>
      <c r="AR19" s="253"/>
    </row>
    <row r="20" spans="1:46" ht="13.2"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521</v>
      </c>
      <c r="AP20" s="284" t="s">
        <v>522</v>
      </c>
      <c r="AQ20" s="285" t="s">
        <v>523</v>
      </c>
      <c r="AR20" s="286"/>
    </row>
    <row r="21" spans="1:46" s="292" customFormat="1" ht="13.2"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3" t="s">
        <v>524</v>
      </c>
      <c r="AL21" s="1134"/>
      <c r="AM21" s="1134"/>
      <c r="AN21" s="1135"/>
      <c r="AO21" s="288">
        <v>8.8699999999999992</v>
      </c>
      <c r="AP21" s="289">
        <v>8.85</v>
      </c>
      <c r="AQ21" s="290">
        <v>0.02</v>
      </c>
      <c r="AR21" s="258"/>
      <c r="AS21" s="291"/>
      <c r="AT21" s="287"/>
    </row>
    <row r="22" spans="1:46" s="292" customFormat="1" ht="13.2"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3" t="s">
        <v>525</v>
      </c>
      <c r="AL22" s="1134"/>
      <c r="AM22" s="1134"/>
      <c r="AN22" s="1135"/>
      <c r="AO22" s="293">
        <v>97.9</v>
      </c>
      <c r="AP22" s="294">
        <v>97.5</v>
      </c>
      <c r="AQ22" s="295">
        <v>0.4</v>
      </c>
      <c r="AR22" s="279"/>
      <c r="AS22" s="291"/>
      <c r="AT22" s="287"/>
    </row>
    <row r="23" spans="1:46" s="292" customFormat="1" ht="13.2"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2"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2" x14ac:dyDescent="0.2">
      <c r="A26" s="1126" t="s">
        <v>526</v>
      </c>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1126"/>
      <c r="AL26" s="1126"/>
      <c r="AM26" s="1126"/>
      <c r="AN26" s="1126"/>
      <c r="AO26" s="1126"/>
      <c r="AP26" s="1126"/>
      <c r="AQ26" s="1126"/>
      <c r="AR26" s="1126"/>
      <c r="AS26" s="1126"/>
      <c r="AT26" s="258"/>
    </row>
    <row r="27" spans="1:46" ht="13.2" x14ac:dyDescent="0.2">
      <c r="A27" s="300"/>
      <c r="AO27" s="253"/>
      <c r="AP27" s="253"/>
      <c r="AQ27" s="253"/>
      <c r="AR27" s="253"/>
      <c r="AS27" s="253"/>
      <c r="AT27" s="253"/>
    </row>
    <row r="28" spans="1:46" ht="16.2" x14ac:dyDescent="0.2">
      <c r="A28" s="254" t="s">
        <v>527</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2"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528</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5" t="s">
        <v>507</v>
      </c>
      <c r="AP30" s="263"/>
      <c r="AQ30" s="264" t="s">
        <v>508</v>
      </c>
      <c r="AR30" s="265"/>
    </row>
    <row r="31" spans="1:46" ht="13.2"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6"/>
      <c r="AP31" s="269" t="s">
        <v>509</v>
      </c>
      <c r="AQ31" s="270" t="s">
        <v>510</v>
      </c>
      <c r="AR31" s="271" t="s">
        <v>511</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7" t="s">
        <v>529</v>
      </c>
      <c r="AL32" s="1118"/>
      <c r="AM32" s="1118"/>
      <c r="AN32" s="1119"/>
      <c r="AO32" s="303">
        <v>1345911</v>
      </c>
      <c r="AP32" s="303">
        <v>53558</v>
      </c>
      <c r="AQ32" s="304">
        <v>54035</v>
      </c>
      <c r="AR32" s="305">
        <v>-0.9</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7" t="s">
        <v>530</v>
      </c>
      <c r="AL33" s="1118"/>
      <c r="AM33" s="1118"/>
      <c r="AN33" s="1119"/>
      <c r="AO33" s="303" t="s">
        <v>515</v>
      </c>
      <c r="AP33" s="303" t="s">
        <v>515</v>
      </c>
      <c r="AQ33" s="304" t="s">
        <v>515</v>
      </c>
      <c r="AR33" s="305" t="s">
        <v>515</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7" t="s">
        <v>531</v>
      </c>
      <c r="AL34" s="1118"/>
      <c r="AM34" s="1118"/>
      <c r="AN34" s="1119"/>
      <c r="AO34" s="303" t="s">
        <v>515</v>
      </c>
      <c r="AP34" s="303" t="s">
        <v>515</v>
      </c>
      <c r="AQ34" s="304">
        <v>20</v>
      </c>
      <c r="AR34" s="305" t="s">
        <v>515</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7" t="s">
        <v>532</v>
      </c>
      <c r="AL35" s="1118"/>
      <c r="AM35" s="1118"/>
      <c r="AN35" s="1119"/>
      <c r="AO35" s="303">
        <v>222150</v>
      </c>
      <c r="AP35" s="303">
        <v>8840</v>
      </c>
      <c r="AQ35" s="304">
        <v>18791</v>
      </c>
      <c r="AR35" s="305">
        <v>-53</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7" t="s">
        <v>533</v>
      </c>
      <c r="AL36" s="1118"/>
      <c r="AM36" s="1118"/>
      <c r="AN36" s="1119"/>
      <c r="AO36" s="303">
        <v>244272</v>
      </c>
      <c r="AP36" s="303">
        <v>9720</v>
      </c>
      <c r="AQ36" s="304">
        <v>2664</v>
      </c>
      <c r="AR36" s="305">
        <v>264.89999999999998</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7" t="s">
        <v>534</v>
      </c>
      <c r="AL37" s="1118"/>
      <c r="AM37" s="1118"/>
      <c r="AN37" s="1119"/>
      <c r="AO37" s="303" t="s">
        <v>515</v>
      </c>
      <c r="AP37" s="303" t="s">
        <v>515</v>
      </c>
      <c r="AQ37" s="304">
        <v>620</v>
      </c>
      <c r="AR37" s="305" t="s">
        <v>515</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0" t="s">
        <v>535</v>
      </c>
      <c r="AL38" s="1121"/>
      <c r="AM38" s="1121"/>
      <c r="AN38" s="1122"/>
      <c r="AO38" s="306" t="s">
        <v>515</v>
      </c>
      <c r="AP38" s="306" t="s">
        <v>515</v>
      </c>
      <c r="AQ38" s="307">
        <v>2</v>
      </c>
      <c r="AR38" s="295" t="s">
        <v>515</v>
      </c>
      <c r="AS38" s="302"/>
    </row>
    <row r="39" spans="1:46" ht="13.2"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0" t="s">
        <v>536</v>
      </c>
      <c r="AL39" s="1121"/>
      <c r="AM39" s="1121"/>
      <c r="AN39" s="1122"/>
      <c r="AO39" s="303">
        <v>-150</v>
      </c>
      <c r="AP39" s="303">
        <v>-6</v>
      </c>
      <c r="AQ39" s="304">
        <v>-4196</v>
      </c>
      <c r="AR39" s="305">
        <v>-99.9</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7" t="s">
        <v>537</v>
      </c>
      <c r="AL40" s="1118"/>
      <c r="AM40" s="1118"/>
      <c r="AN40" s="1119"/>
      <c r="AO40" s="303">
        <v>-1302301</v>
      </c>
      <c r="AP40" s="303">
        <v>-51823</v>
      </c>
      <c r="AQ40" s="304">
        <v>-50476</v>
      </c>
      <c r="AR40" s="305">
        <v>2.7</v>
      </c>
      <c r="AS40" s="302"/>
    </row>
    <row r="41" spans="1:46" ht="13.2"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3" t="s">
        <v>297</v>
      </c>
      <c r="AL41" s="1124"/>
      <c r="AM41" s="1124"/>
      <c r="AN41" s="1125"/>
      <c r="AO41" s="303">
        <v>509882</v>
      </c>
      <c r="AP41" s="303">
        <v>20290</v>
      </c>
      <c r="AQ41" s="304">
        <v>21460</v>
      </c>
      <c r="AR41" s="305">
        <v>-5.5</v>
      </c>
      <c r="AS41" s="302"/>
    </row>
    <row r="42" spans="1:46" ht="13.2"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538</v>
      </c>
      <c r="AL42" s="253"/>
      <c r="AM42" s="253"/>
      <c r="AN42" s="253"/>
      <c r="AO42" s="253"/>
      <c r="AP42" s="253"/>
      <c r="AQ42" s="279"/>
      <c r="AR42" s="279"/>
      <c r="AS42" s="302"/>
    </row>
    <row r="43" spans="1:46" ht="13.2"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2"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2"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539</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2"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540</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10" t="s">
        <v>507</v>
      </c>
      <c r="AN49" s="1112" t="s">
        <v>541</v>
      </c>
      <c r="AO49" s="1113"/>
      <c r="AP49" s="1113"/>
      <c r="AQ49" s="1113"/>
      <c r="AR49" s="1114"/>
    </row>
    <row r="50" spans="1:44" ht="13.2"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1"/>
      <c r="AN50" s="319" t="s">
        <v>542</v>
      </c>
      <c r="AO50" s="320" t="s">
        <v>543</v>
      </c>
      <c r="AP50" s="321" t="s">
        <v>544</v>
      </c>
      <c r="AQ50" s="322" t="s">
        <v>545</v>
      </c>
      <c r="AR50" s="323" t="s">
        <v>546</v>
      </c>
    </row>
    <row r="51" spans="1:44" ht="13.2"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547</v>
      </c>
      <c r="AL51" s="316"/>
      <c r="AM51" s="324">
        <v>915651</v>
      </c>
      <c r="AN51" s="325">
        <v>33712</v>
      </c>
      <c r="AO51" s="326">
        <v>-27.3</v>
      </c>
      <c r="AP51" s="327">
        <v>85042</v>
      </c>
      <c r="AQ51" s="328">
        <v>7.8</v>
      </c>
      <c r="AR51" s="329">
        <v>-35.1</v>
      </c>
    </row>
    <row r="52" spans="1:44" ht="13.2"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548</v>
      </c>
      <c r="AM52" s="332">
        <v>368370</v>
      </c>
      <c r="AN52" s="333">
        <v>13562</v>
      </c>
      <c r="AO52" s="334">
        <v>-51.5</v>
      </c>
      <c r="AP52" s="335">
        <v>50806</v>
      </c>
      <c r="AQ52" s="336">
        <v>10.1</v>
      </c>
      <c r="AR52" s="337">
        <v>-61.6</v>
      </c>
    </row>
    <row r="53" spans="1:44" ht="13.2"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549</v>
      </c>
      <c r="AL53" s="316"/>
      <c r="AM53" s="324">
        <v>833795</v>
      </c>
      <c r="AN53" s="325">
        <v>31282</v>
      </c>
      <c r="AO53" s="326">
        <v>-7.2</v>
      </c>
      <c r="AP53" s="327">
        <v>83774</v>
      </c>
      <c r="AQ53" s="328">
        <v>-1.5</v>
      </c>
      <c r="AR53" s="329">
        <v>-5.7</v>
      </c>
    </row>
    <row r="54" spans="1:44" ht="13.2"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548</v>
      </c>
      <c r="AM54" s="332">
        <v>314988</v>
      </c>
      <c r="AN54" s="333">
        <v>11818</v>
      </c>
      <c r="AO54" s="334">
        <v>-12.9</v>
      </c>
      <c r="AP54" s="335">
        <v>52179</v>
      </c>
      <c r="AQ54" s="336">
        <v>2.7</v>
      </c>
      <c r="AR54" s="337">
        <v>-15.6</v>
      </c>
    </row>
    <row r="55" spans="1:44" ht="13.2"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550</v>
      </c>
      <c r="AL55" s="316"/>
      <c r="AM55" s="324">
        <v>641904</v>
      </c>
      <c r="AN55" s="325">
        <v>24590</v>
      </c>
      <c r="AO55" s="326">
        <v>-21.4</v>
      </c>
      <c r="AP55" s="327">
        <v>132981</v>
      </c>
      <c r="AQ55" s="328">
        <v>58.7</v>
      </c>
      <c r="AR55" s="329">
        <v>-80.099999999999994</v>
      </c>
    </row>
    <row r="56" spans="1:44" ht="13.2"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548</v>
      </c>
      <c r="AM56" s="332">
        <v>370492</v>
      </c>
      <c r="AN56" s="333">
        <v>14193</v>
      </c>
      <c r="AO56" s="334">
        <v>20.100000000000001</v>
      </c>
      <c r="AP56" s="335">
        <v>56973</v>
      </c>
      <c r="AQ56" s="336">
        <v>9.1999999999999993</v>
      </c>
      <c r="AR56" s="337">
        <v>10.9</v>
      </c>
    </row>
    <row r="57" spans="1:44" ht="13.2"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551</v>
      </c>
      <c r="AL57" s="316"/>
      <c r="AM57" s="324">
        <v>959081</v>
      </c>
      <c r="AN57" s="325">
        <v>37512</v>
      </c>
      <c r="AO57" s="326">
        <v>52.5</v>
      </c>
      <c r="AP57" s="327">
        <v>128523</v>
      </c>
      <c r="AQ57" s="328">
        <v>-3.4</v>
      </c>
      <c r="AR57" s="329">
        <v>55.9</v>
      </c>
    </row>
    <row r="58" spans="1:44" ht="13.2"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548</v>
      </c>
      <c r="AM58" s="332">
        <v>327140</v>
      </c>
      <c r="AN58" s="333">
        <v>12795</v>
      </c>
      <c r="AO58" s="334">
        <v>-9.8000000000000007</v>
      </c>
      <c r="AP58" s="335">
        <v>56792</v>
      </c>
      <c r="AQ58" s="336">
        <v>-0.3</v>
      </c>
      <c r="AR58" s="337">
        <v>-9.5</v>
      </c>
    </row>
    <row r="59" spans="1:44" ht="13.2"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552</v>
      </c>
      <c r="AL59" s="316"/>
      <c r="AM59" s="324">
        <v>820266</v>
      </c>
      <c r="AN59" s="325">
        <v>32641</v>
      </c>
      <c r="AO59" s="326">
        <v>-13</v>
      </c>
      <c r="AP59" s="327">
        <v>69604</v>
      </c>
      <c r="AQ59" s="328">
        <v>-45.8</v>
      </c>
      <c r="AR59" s="329">
        <v>32.799999999999997</v>
      </c>
    </row>
    <row r="60" spans="1:44" ht="13.2"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548</v>
      </c>
      <c r="AM60" s="332">
        <v>535190</v>
      </c>
      <c r="AN60" s="333">
        <v>21297</v>
      </c>
      <c r="AO60" s="334">
        <v>66.400000000000006</v>
      </c>
      <c r="AP60" s="335">
        <v>36247</v>
      </c>
      <c r="AQ60" s="336">
        <v>-36.200000000000003</v>
      </c>
      <c r="AR60" s="337">
        <v>102.6</v>
      </c>
    </row>
    <row r="61" spans="1:44" ht="13.2"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553</v>
      </c>
      <c r="AL61" s="338"/>
      <c r="AM61" s="339">
        <v>834139</v>
      </c>
      <c r="AN61" s="340">
        <v>31947</v>
      </c>
      <c r="AO61" s="341">
        <v>-3.3</v>
      </c>
      <c r="AP61" s="342">
        <v>99985</v>
      </c>
      <c r="AQ61" s="343">
        <v>3.2</v>
      </c>
      <c r="AR61" s="329">
        <v>-6.5</v>
      </c>
    </row>
    <row r="62" spans="1:44" ht="13.2"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548</v>
      </c>
      <c r="AM62" s="332">
        <v>383236</v>
      </c>
      <c r="AN62" s="333">
        <v>14733</v>
      </c>
      <c r="AO62" s="334">
        <v>2.5</v>
      </c>
      <c r="AP62" s="335">
        <v>50599</v>
      </c>
      <c r="AQ62" s="336">
        <v>-2.9</v>
      </c>
      <c r="AR62" s="337">
        <v>5.4</v>
      </c>
    </row>
    <row r="63" spans="1:44" ht="13.2"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2"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2"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2"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2" hidden="1" x14ac:dyDescent="0.2">
      <c r="AK70" s="253"/>
      <c r="AL70" s="253"/>
      <c r="AM70" s="253"/>
      <c r="AN70" s="253"/>
      <c r="AO70" s="253"/>
      <c r="AP70" s="253"/>
      <c r="AQ70" s="253"/>
      <c r="AR70" s="253"/>
    </row>
    <row r="71" spans="1:46" ht="13.2" hidden="1" x14ac:dyDescent="0.2">
      <c r="AK71" s="253"/>
      <c r="AL71" s="253"/>
      <c r="AM71" s="253"/>
      <c r="AN71" s="253"/>
      <c r="AO71" s="253"/>
      <c r="AP71" s="253"/>
      <c r="AQ71" s="253"/>
      <c r="AR71" s="253"/>
    </row>
    <row r="72" spans="1:46" ht="13.2" hidden="1" x14ac:dyDescent="0.2">
      <c r="AK72" s="253"/>
      <c r="AL72" s="253"/>
      <c r="AM72" s="253"/>
      <c r="AN72" s="253"/>
      <c r="AO72" s="253"/>
      <c r="AP72" s="253"/>
      <c r="AQ72" s="253"/>
      <c r="AR72" s="253"/>
    </row>
    <row r="73" spans="1:46" ht="13.2" hidden="1" x14ac:dyDescent="0.2">
      <c r="AK73" s="253"/>
      <c r="AL73" s="253"/>
      <c r="AM73" s="253"/>
      <c r="AN73" s="253"/>
      <c r="AO73" s="253"/>
      <c r="AP73" s="253"/>
      <c r="AQ73" s="253"/>
      <c r="AR73" s="253"/>
    </row>
  </sheetData>
  <sheetProtection algorithmName="SHA-512" hashValue="XrOpzlvEfhAl1Zxlh2WkwsJKLNtbHYKuGQnEqyPZBhVT3p+FX3Ph1XlSfZ2zfahZGxB397+R+e+Z7/kXSLHekA==" saltValue="Z4Tm+RrSxuaNKW5fBeHs9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1" zoomScale="85" zoomScaleNormal="85" zoomScaleSheetLayoutView="55" workbookViewId="0">
      <selection activeCell="BI97" sqref="BI97"/>
    </sheetView>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555</v>
      </c>
    </row>
    <row r="121" spans="125:125" ht="13.5" hidden="1" customHeight="1" x14ac:dyDescent="0.2">
      <c r="DU121" s="250"/>
    </row>
  </sheetData>
  <sheetProtection algorithmName="SHA-512" hashValue="bPYvv7oUGFQegbdGspgN7vDpy/EhnDlz78G9DX6GUutjsEfJMrztdi9SWVpl8VZzc9SYe6xW1eUwS5EzS80jZQ==" saltValue="ytnAvEjm2g5gWfsbAkp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activeCell="BI95" sqref="BI95"/>
    </sheetView>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556</v>
      </c>
    </row>
  </sheetData>
  <sheetProtection algorithmName="SHA-512" hashValue="fgm5yGSNfPPnvz+mqPPlFUJ/AuRPvlhWqfghbetcHFz4N1Gj6fG7SyEaQnr/56+GGrn5xtOYC9k1Y6wB0HIuHQ==" saltValue="ET1uaNcZSkjJBDwXWTgG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70" zoomScaleNormal="70" zoomScaleSheetLayoutView="100" workbookViewId="0">
      <selection activeCell="I47" sqref="I47"/>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136" t="s">
        <v>3</v>
      </c>
      <c r="D47" s="1136"/>
      <c r="E47" s="1137"/>
      <c r="F47" s="11">
        <v>22.22</v>
      </c>
      <c r="G47" s="12">
        <v>22.01</v>
      </c>
      <c r="H47" s="12">
        <v>22.74</v>
      </c>
      <c r="I47" s="12">
        <v>24.68</v>
      </c>
      <c r="J47" s="13">
        <v>30.07</v>
      </c>
    </row>
    <row r="48" spans="2:10" ht="57.75" customHeight="1" x14ac:dyDescent="0.2">
      <c r="B48" s="14"/>
      <c r="C48" s="1138" t="s">
        <v>4</v>
      </c>
      <c r="D48" s="1138"/>
      <c r="E48" s="1139"/>
      <c r="F48" s="15">
        <v>6.89</v>
      </c>
      <c r="G48" s="16">
        <v>6.42</v>
      </c>
      <c r="H48" s="16">
        <v>6.42</v>
      </c>
      <c r="I48" s="16">
        <v>6.54</v>
      </c>
      <c r="J48" s="17">
        <v>5.94</v>
      </c>
    </row>
    <row r="49" spans="2:10" ht="57.75" customHeight="1" thickBot="1" x14ac:dyDescent="0.25">
      <c r="B49" s="18"/>
      <c r="C49" s="1140" t="s">
        <v>5</v>
      </c>
      <c r="D49" s="1140"/>
      <c r="E49" s="1141"/>
      <c r="F49" s="19" t="s">
        <v>562</v>
      </c>
      <c r="G49" s="20" t="s">
        <v>563</v>
      </c>
      <c r="H49" s="20" t="s">
        <v>564</v>
      </c>
      <c r="I49" s="20">
        <v>1.1200000000000001</v>
      </c>
      <c r="J49" s="21">
        <v>4.3499999999999996</v>
      </c>
    </row>
    <row r="50" spans="2:10" ht="13.2" x14ac:dyDescent="0.2"/>
  </sheetData>
  <sheetProtection algorithmName="SHA-512" hashValue="kfCpaOfzsYZPXmq22opxdiM++p7tVgrHJ5g5zJnJGRESFdpseptFbYkEBKhfJeZqR68Q3Qd3kBAsbg+Dnp1wXw==" saltValue="LhyHvgBNY2dz4mNBWgDL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2023-03-13T10:45:43Z</cp:lastPrinted>
  <dcterms:created xsi:type="dcterms:W3CDTF">2023-02-20T04:18:16Z</dcterms:created>
  <dcterms:modified xsi:type="dcterms:W3CDTF">2023-10-12T01:12:00Z</dcterms:modified>
  <cp:category/>
</cp:coreProperties>
</file>