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yame\020企画課\R2_企画課\B財政\a 財政\01 財政関係\00　通知関係\20200819　平成30年度財政状況資料の作成について（２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<sst xmlns="http://schemas.openxmlformats.org/spreadsheetml/2006/main" count="1111" uniqueCount="611">
  <si>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</si>
  <si>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</si>
  <si>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</si>
  <si>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</si>
  <si>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</si>
  <si>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</si>
  <si>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</si>
  <si>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</si>
  <si>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</si>
  <si>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</si>
  <si>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</si>
  <si>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</si>
  <si>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</si>
  <si>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</si>
  <si>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</si>
  <si>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</si>
  <si>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</si>
  <si>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</si>
  <si>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</si>
  <si>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</si>
  <si>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</si>
  <si>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</si>
  <si>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</si>
  <si>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</si>
  <si>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</si>
  <si>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</si>
  <si>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</si>
  <si>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</si>
  <si>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</si>
  <si>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</si>
  <si>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</si>
  <si>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</si>
  <si>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</si>
  <si>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</si>
  <si>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</si>
  <si>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</si>
  <si>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</si>
  <si>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</si>
  <si>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</si>
  <si>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</si>
  <si>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</si>
  <si>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</si>
  <si>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</si>
  <si>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</si>
  <si>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</si>
  <si>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</si>
  <si>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</si>
  <si>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</si>
  <si>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</si>
  <si>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</si>
  <si>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</si>
  <si>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</si>
  <si>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</si>
  <si>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</si>
  <si>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</si>
  <si>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</si>
  <si>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</si>
  <si>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</si>
  <si>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</si>
  <si>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</si>
  <si>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</si>
  <si>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</si>
  <si>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</si>
  <si>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</si>
  <si>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</si>
  <si>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</si>
  <si>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</si>
  <si>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</si>
  <si>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</si>
  <si>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</si>
  <si>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</si>
  <si>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</si>
  <si>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</si>
  <si>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</si>
  <si>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</si>
  <si>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</si>
  <si>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</si>
  <si>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</si>
  <si>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</si>
  <si>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</si>
  <si>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</si>
  <si>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</si>
  <si>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</si>
  <si>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</si>
  <si>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</si>
  <si>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</si>
  <si>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</si>
  <si>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</si>
  <si>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</si>
  <si>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</si>
  <si>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</si>
  <si>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</si>
  <si>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</si>
  <si>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</si>
  <si>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</si>
  <si>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</si>
  <si>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</si>
  <si>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</si>
  <si>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高根沢町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</si>
  <si>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</si>
  <si>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</si>
  <si>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</si>
  <si>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</si>
  <si>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</si>
  <si>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</si>
  <si>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</si>
  <si>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</si>
  <si>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</si>
  <si>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</si>
  <si>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</si>
  <si>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</si>
  <si>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</si>
  <si>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</si>
  <si>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</si>
  <si>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</si>
  <si>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</si>
  <si>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</si>
  <si>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</si>
  <si>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</si>
  <si>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</si>
  <si>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</si>
  <si>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</si>
  <si>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</si>
  <si>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</si>
  <si>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</si>
  <si>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</si>
  <si>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</si>
  <si>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</si>
  <si>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</si>
  <si>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</si>
  <si>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</si>
  <si>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</si>
  <si>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</si>
  <si>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</si>
  <si>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</si>
  <si>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</si>
  <si>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</si>
  <si>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</si>
  <si>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</si>
  <si>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</si>
  <si>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</si>
  <si>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</si>
  <si>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</si>
  <si>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</si>
  <si>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</si>
  <si>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</si>
  <si>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</si>
  <si>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</si>
  <si>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</si>
  <si>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</si>
  <si>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</si>
  <si>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</si>
  <si>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</si>
  <si>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</si>
  <si>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</si>
  <si>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</si>
  <si>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</si>
  <si>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</si>
  <si>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</si>
  <si>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</si>
  <si>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</si>
  <si>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</si>
  <si>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</si>
  <si>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</si>
  <si>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</si>
  <si>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</si>
  <si>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</si>
  <si>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</si>
  <si>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</si>
  <si>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</si>
  <si>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</si>
  <si>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</si>
  <si>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</si>
  <si>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</si>
  <si>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</si>
  <si>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</si>
  <si>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</si>
  <si>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</si>
  <si>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</si>
  <si>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</si>
  <si>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</si>
  <si>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</si>
  <si>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</si>
  <si>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</si>
  <si>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</si>
  <si>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</si>
  <si>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</si>
  <si>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</si>
  <si>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</si>
  <si>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</si>
  <si>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</si>
  <si>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</si>
  <si>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</si>
  <si>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</si>
  <si>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</si>
  <si>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</si>
  <si>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</si>
  <si>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</si>
  <si>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</si>
  <si>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</si>
  <si>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</si>
  <si>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</si>
  <si>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</si>
  <si>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</si>
  <si>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</si>
  <si>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</si>
  <si>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</si>
  <si>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</si>
  <si>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</si>
  <si>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</si>
  <si>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</si>
  <si>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</si>
  <si>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</si>
  <si>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</si>
  <si>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</si>
  <si>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</si>
  <si>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栃木県高根沢町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</si>
  <si>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</si>
  <si>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</si>
  <si>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</si>
  <si>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</si>
  <si>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</si>
  <si>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</si>
  <si>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</si>
  <si>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</si>
  <si>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</si>
  <si>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</si>
  <si>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</si>
  <si>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</si>
  <si>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</si>
  <si>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</si>
  <si>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</si>
  <si>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</si>
  <si>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</si>
  <si>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</si>
  <si>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</si>
  <si>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</si>
  <si>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</si>
  <si>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</si>
  <si>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</si>
  <si>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</si>
  <si>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</si>
  <si>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</si>
  <si>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</si>
  <si>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</si>
  <si>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</si>
  <si>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</si>
  <si>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</si>
  <si>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</si>
  <si>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</si>
  <si>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</si>
  <si>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</si>
  <si>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</si>
  <si>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</si>
  <si>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</si>
  <si>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</si>
  <si>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</si>
  <si>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</si>
  <si>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</si>
  <si>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</si>
  <si>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</si>
  <si>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</si>
  <si>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</si>
  <si>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</si>
  <si>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</si>
  <si>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</si>
  <si>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</si>
  <si>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</si>
  <si>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</si>
  <si>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</si>
  <si>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</si>
  <si>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</si>
  <si>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</si>
  <si>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</si>
  <si>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</si>
  <si>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</si>
  <si>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</si>
  <si>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</si>
  <si>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</si>
  <si>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</si>
  <si>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</si>
  <si>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</si>
  <si>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</si>
  <si>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</si>
  <si>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</si>
  <si>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</si>
  <si>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</si>
  <si>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</si>
  <si>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</si>
  <si>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</si>
  <si>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</si>
  <si>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</si>
  <si>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</si>
  <si>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</si>
  <si>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</si>
  <si>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</si>
  <si>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</si>
  <si>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</si>
  <si>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</si>
  <si>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</si>
  <si>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</si>
  <si>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</si>
  <si>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</si>
  <si>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</si>
  <si>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</si>
  <si>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</si>
  <si>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</si>
  <si>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</si>
  <si>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</si>
  <si>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</si>
  <si>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</si>
  <si>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</si>
  <si>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</si>
  <si>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</si>
  <si>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</si>
  <si>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</si>
  <si>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</si>
  <si>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</si>
  <si>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</si>
  <si>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</si>
  <si>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</si>
  <si>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</si>
  <si>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</si>
  <si>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</si>
  <si>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</si>
  <si>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</si>
  <si>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</si>
  <si>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</si>
  <si>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</si>
  <si>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</si>
  <si>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</si>
  <si>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</si>
  <si>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</si>
  <si>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</si>
  <si>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</si>
  <si>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</si>
  <si>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</si>
  <si>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</si>
  <si>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</si>
  <si>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</si>
  <si>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</si>
  <si>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</si>
  <si>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</si>
  <si>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</si>
  <si>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</si>
  <si>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</si>
  <si>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</si>
  <si>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</si>
  <si>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</si>
  <si>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</si>
  <si>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</si>
  <si>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</si>
  <si>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</si>
  <si>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</si>
  <si>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</si>
  <si>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</si>
  <si>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</si>
  <si>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</si>
  <si>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</si>
  <si>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</si>
  <si>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</si>
  <si>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</si>
  <si>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</si>
  <si>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</si>
  <si>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</si>
  <si>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</si>
  <si>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栃木県高根沢町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</si>
  <si>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</si>
  <si>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</si>
  <si>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</si>
  <si>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</si>
  <si>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</si>
  <si>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</si>
  <si>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</si>
  <si>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</si>
  <si>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</si>
  <si>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</si>
  <si>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</si>
  <si>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</si>
  <si>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</si>
  <si>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</si>
  <si>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</si>
  <si>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</si>
  <si>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</si>
  <si>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</si>
  <si>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</si>
  <si>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</si>
  <si>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高根沢町宝積寺駅西第一土地区画整理事業特別会計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</si>
  <si>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</si>
  <si>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</si>
  <si>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</si>
  <si>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</si>
  <si>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</si>
  <si>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</si>
  <si>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</si>
  <si>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</si>
  <si>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</si>
  <si>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</si>
  <si>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</si>
  <si>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</si>
  <si>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</si>
  <si>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</si>
  <si>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高根沢町国民健康保険特別会計</t>
    <phoneticPr fontId="5"/>
  </si>
  <si>
    <t>高根沢町後期高齢者医療特別会計</t>
    <phoneticPr fontId="5"/>
  </si>
  <si>
    <t>高根沢町介護保険特別会計</t>
    <phoneticPr fontId="5"/>
  </si>
  <si>
    <t>高根沢町水道事業会計</t>
    <phoneticPr fontId="5"/>
  </si>
  <si>
    <t>法適用企業</t>
    <phoneticPr fontId="5"/>
  </si>
  <si>
    <t>高根沢町下水道事業会計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</si>
  <si>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</si>
  <si>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</si>
  <si>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</si>
  <si>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</si>
  <si>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</si>
  <si>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</si>
  <si>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</si>
  <si>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</si>
  <si>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</si>
  <si>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</si>
  <si>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</si>
  <si>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</si>
  <si>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</si>
  <si>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</si>
  <si>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</si>
  <si>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</si>
  <si>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</si>
  <si>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</si>
  <si>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</si>
  <si>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</si>
  <si>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</si>
  <si>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</si>
  <si>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</si>
  <si>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</si>
  <si>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</si>
  <si>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</si>
  <si>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</si>
  <si>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</si>
  <si>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</si>
  <si>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</si>
  <si>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</si>
  <si>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</si>
  <si>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</si>
  <si>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</si>
  <si>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</si>
  <si>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</si>
  <si>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</si>
  <si>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</si>
  <si>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</si>
  <si>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</si>
  <si>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</si>
  <si>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</si>
  <si>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</si>
  <si>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</si>
  <si>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</si>
  <si>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</si>
  <si>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</si>
  <si>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</si>
  <si>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</si>
  <si>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</si>
  <si>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</si>
  <si>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</si>
  <si>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</si>
  <si>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</si>
  <si>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</si>
  <si>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</si>
  <si>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</si>
  <si>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</si>
  <si>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</si>
  <si>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</si>
  <si>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</si>
  <si>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</si>
  <si>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</si>
  <si>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</si>
  <si>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高根沢町下水道事業会計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</si>
  <si>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</si>
  <si>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</si>
  <si>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高根沢町水道事業会計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</si>
  <si>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</si>
  <si>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</si>
  <si>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</si>
  <si>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</si>
  <si>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</si>
  <si>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</si>
  <si>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</si>
  <si>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</si>
  <si>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</si>
  <si>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</si>
  <si>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</si>
  <si>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</si>
  <si>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</si>
  <si>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</si>
  <si>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</si>
  <si>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</si>
  <si>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</si>
  <si>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</si>
  <si>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</si>
  <si>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</si>
  <si>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</si>
  <si>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</si>
  <si>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</si>
  <si>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</si>
  <si>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</si>
  <si>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</si>
  <si>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</si>
  <si>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</si>
  <si>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</si>
  <si>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</si>
  <si>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</si>
  <si>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</si>
  <si>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</si>
  <si>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</si>
  <si>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</si>
  <si>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</si>
  <si>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</si>
  <si>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</si>
  <si>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</si>
  <si>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</si>
  <si>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</si>
  <si>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</si>
  <si>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</si>
  <si>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</si>
  <si>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</si>
  <si>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</si>
  <si>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</si>
  <si>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</si>
  <si>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</si>
  <si>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</si>
  <si>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</si>
  <si>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</si>
  <si>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</si>
  <si>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</si>
  <si>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</si>
  <si>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</si>
  <si>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</si>
  <si>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</si>
  <si>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</si>
  <si>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</si>
  <si>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</si>
  <si>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</si>
  <si>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</si>
  <si>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</si>
  <si>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</si>
  <si>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</si>
  <si>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</si>
  <si>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</si>
  <si>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</si>
  <si>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</si>
  <si>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</si>
  <si>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</si>
  <si>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</si>
  <si>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</si>
  <si>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</si>
  <si>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</si>
  <si>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</si>
  <si>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</si>
  <si>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</si>
  <si>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</si>
  <si>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</si>
  <si>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</si>
  <si>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</si>
  <si>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</si>
  <si>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</si>
  <si>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</si>
  <si>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</si>
  <si>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6.99</t>
  </si>
  <si>
    <t>高根沢町水道事業会計</t>
  </si>
  <si>
    <t>一般会計</t>
  </si>
  <si>
    <t>高根沢町下水道事業会計</t>
  </si>
  <si>
    <t>高根沢町国民健康保険特別会計</t>
  </si>
  <si>
    <t>高根沢町介護保険特別会計</t>
  </si>
  <si>
    <t>高根沢町後期高齢者医療特別会計</t>
  </si>
  <si>
    <t>高根沢町宝積寺駅西第一土地区画整理事業特別会計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</si>
  <si>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</si>
  <si>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</si>
  <si>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</si>
  <si>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</si>
  <si>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</si>
  <si>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</si>
  <si>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</si>
  <si>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</si>
  <si>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塩谷広域行政組合（一般会計）</t>
    <rPh sb="0" eb="2">
      <t>シオヤ</t>
    </rPh>
    <rPh sb="2" eb="4">
      <t>コウイキ</t>
    </rPh>
    <rPh sb="4" eb="6">
      <t>ギョウセイ</t>
    </rPh>
    <rPh sb="6" eb="8">
      <t>クミアイ</t>
    </rPh>
    <rPh sb="9" eb="11">
      <t>イッパン</t>
    </rPh>
    <rPh sb="11" eb="13">
      <t>カイケイ</t>
    </rPh>
    <phoneticPr fontId="2"/>
  </si>
  <si>
    <t>塩谷広域行政組合（塩谷地方ふるさと市町村基金特別会計）</t>
    <rPh sb="0" eb="2">
      <t>シオヤ</t>
    </rPh>
    <rPh sb="2" eb="4">
      <t>コウイキ</t>
    </rPh>
    <rPh sb="4" eb="6">
      <t>ギョウセイ</t>
    </rPh>
    <rPh sb="6" eb="8">
      <t>クミアイ</t>
    </rPh>
    <rPh sb="9" eb="11">
      <t>シオヤ</t>
    </rPh>
    <rPh sb="11" eb="13">
      <t>チホウ</t>
    </rPh>
    <rPh sb="17" eb="20">
      <t>シチョウソン</t>
    </rPh>
    <rPh sb="20" eb="22">
      <t>キキン</t>
    </rPh>
    <rPh sb="22" eb="24">
      <t>トクベツ</t>
    </rPh>
    <rPh sb="24" eb="26">
      <t>カイケイ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</si>
  <si>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</si>
  <si>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</si>
  <si>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</si>
  <si>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</si>
  <si>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高根沢町元気あっぷ公社</t>
    <rPh sb="0" eb="4">
      <t>タカネザワマチ</t>
    </rPh>
    <rPh sb="4" eb="6">
      <t>ゲンキ</t>
    </rPh>
    <rPh sb="9" eb="11">
      <t>コウシャ</t>
    </rPh>
    <phoneticPr fontId="2"/>
  </si>
  <si>
    <t>-</t>
    <phoneticPr fontId="2"/>
  </si>
  <si>
    <t>-</t>
    <phoneticPr fontId="2"/>
  </si>
  <si>
    <t>-</t>
    <phoneticPr fontId="2"/>
  </si>
  <si>
    <t>-</t>
    <phoneticPr fontId="2"/>
  </si>
  <si>
    <t>-</t>
    <phoneticPr fontId="2"/>
  </si>
  <si>
    <t>庁舎整備基金</t>
    <rPh sb="0" eb="2">
      <t>チョウシャ</t>
    </rPh>
    <rPh sb="2" eb="4">
      <t>セイビ</t>
    </rPh>
    <rPh sb="4" eb="6">
      <t>キキン</t>
    </rPh>
    <phoneticPr fontId="2"/>
  </si>
  <si>
    <t>学校施設整備基金</t>
    <rPh sb="0" eb="2">
      <t>ガッコウ</t>
    </rPh>
    <rPh sb="2" eb="4">
      <t>シセツ</t>
    </rPh>
    <rPh sb="4" eb="6">
      <t>セイビ</t>
    </rPh>
    <rPh sb="6" eb="8">
      <t>キキン</t>
    </rPh>
    <phoneticPr fontId="2"/>
  </si>
  <si>
    <t>都市計画施設整備基金</t>
    <rPh sb="0" eb="2">
      <t>トシ</t>
    </rPh>
    <rPh sb="2" eb="4">
      <t>ケイカク</t>
    </rPh>
    <rPh sb="4" eb="6">
      <t>シセツ</t>
    </rPh>
    <rPh sb="6" eb="8">
      <t>セイビ</t>
    </rPh>
    <rPh sb="8" eb="10">
      <t>キキン</t>
    </rPh>
    <phoneticPr fontId="2"/>
  </si>
  <si>
    <t>企業立地促進基金</t>
    <rPh sb="0" eb="2">
      <t>キギョウ</t>
    </rPh>
    <rPh sb="2" eb="4">
      <t>リッチ</t>
    </rPh>
    <rPh sb="4" eb="6">
      <t>ソクシン</t>
    </rPh>
    <rPh sb="6" eb="8">
      <t>キキン</t>
    </rPh>
    <phoneticPr fontId="2"/>
  </si>
  <si>
    <t>地域福祉基金</t>
    <rPh sb="0" eb="2">
      <t>チイキ</t>
    </rPh>
    <rPh sb="2" eb="4">
      <t>フクシ</t>
    </rPh>
    <rPh sb="4" eb="6">
      <t>キキン</t>
    </rPh>
    <phoneticPr fontId="2"/>
  </si>
  <si>
    <t>-</t>
    <phoneticPr fontId="2"/>
  </si>
  <si>
    <t>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</si>
  <si>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</si>
  <si>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</si>
  <si>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</si>
  <si>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</si>
  <si>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平成29年度に統一的な基準を適用したため、指標分析は２か年度分となっている。
将来負担比率は、将来負担額130億円に対し、充当可能財源等147億円となり、差引の結果、将来負担が相殺されて比率は発生していない。
有形固定資産減価償却率は71.3％で類似団体内平均値と比べて高い水準にある。今後は「高根沢町公共施設等総合管理計画」に基づき、長期的な視野で施設の総合的な管理を推進していく。</t>
    <rPh sb="0" eb="2">
      <t>ヘイセイ</t>
    </rPh>
    <rPh sb="4" eb="6">
      <t>ネンド</t>
    </rPh>
    <rPh sb="7" eb="10">
      <t>トウイツテキ</t>
    </rPh>
    <rPh sb="11" eb="13">
      <t>キジュン</t>
    </rPh>
    <rPh sb="14" eb="16">
      <t>テキヨウ</t>
    </rPh>
    <rPh sb="21" eb="23">
      <t>シヒョウ</t>
    </rPh>
    <rPh sb="23" eb="25">
      <t>ブンセキ</t>
    </rPh>
    <rPh sb="28" eb="29">
      <t>ネン</t>
    </rPh>
    <rPh sb="29" eb="30">
      <t>ド</t>
    </rPh>
    <rPh sb="30" eb="31">
      <t>ブン</t>
    </rPh>
    <rPh sb="39" eb="41">
      <t>ショウライ</t>
    </rPh>
    <rPh sb="41" eb="43">
      <t>フタン</t>
    </rPh>
    <rPh sb="43" eb="45">
      <t>ヒリツ</t>
    </rPh>
    <rPh sb="47" eb="49">
      <t>ショウライ</t>
    </rPh>
    <rPh sb="49" eb="51">
      <t>フタン</t>
    </rPh>
    <rPh sb="51" eb="52">
      <t>ガク</t>
    </rPh>
    <rPh sb="55" eb="57">
      <t>オクエン</t>
    </rPh>
    <rPh sb="58" eb="59">
      <t>タイ</t>
    </rPh>
    <rPh sb="61" eb="63">
      <t>ジュウトウ</t>
    </rPh>
    <rPh sb="63" eb="65">
      <t>カノウ</t>
    </rPh>
    <rPh sb="65" eb="67">
      <t>ザイゲン</t>
    </rPh>
    <rPh sb="67" eb="68">
      <t>トウ</t>
    </rPh>
    <rPh sb="71" eb="73">
      <t>オクエン</t>
    </rPh>
    <rPh sb="77" eb="78">
      <t>サ</t>
    </rPh>
    <rPh sb="78" eb="79">
      <t>ヒ</t>
    </rPh>
    <rPh sb="80" eb="82">
      <t>ケッカ</t>
    </rPh>
    <rPh sb="83" eb="85">
      <t>ショウライ</t>
    </rPh>
    <rPh sb="85" eb="87">
      <t>フタン</t>
    </rPh>
    <rPh sb="88" eb="90">
      <t>ソウサイ</t>
    </rPh>
    <rPh sb="93" eb="95">
      <t>ヒリツ</t>
    </rPh>
    <rPh sb="96" eb="98">
      <t>ハッセイ</t>
    </rPh>
    <rPh sb="105" eb="107">
      <t>ユウケイ</t>
    </rPh>
    <rPh sb="107" eb="109">
      <t>コテイ</t>
    </rPh>
    <rPh sb="109" eb="111">
      <t>シサン</t>
    </rPh>
    <rPh sb="111" eb="113">
      <t>ゲンカ</t>
    </rPh>
    <rPh sb="113" eb="115">
      <t>ショウキャク</t>
    </rPh>
    <rPh sb="115" eb="116">
      <t>リツ</t>
    </rPh>
    <rPh sb="123" eb="125">
      <t>ルイジ</t>
    </rPh>
    <rPh sb="125" eb="127">
      <t>ダンタイ</t>
    </rPh>
    <rPh sb="127" eb="128">
      <t>ナイ</t>
    </rPh>
    <rPh sb="128" eb="131">
      <t>ヘイキンチ</t>
    </rPh>
    <rPh sb="132" eb="133">
      <t>クラ</t>
    </rPh>
    <rPh sb="135" eb="136">
      <t>タカ</t>
    </rPh>
    <rPh sb="137" eb="139">
      <t>スイジュン</t>
    </rPh>
    <rPh sb="143" eb="145">
      <t>コンゴ</t>
    </rPh>
    <rPh sb="164" eb="165">
      <t>モト</t>
    </rPh>
    <rPh sb="168" eb="171">
      <t>チョウキテキ</t>
    </rPh>
    <rPh sb="172" eb="174">
      <t>シヤ</t>
    </rPh>
    <rPh sb="175" eb="177">
      <t>シセツ</t>
    </rPh>
    <rPh sb="178" eb="181">
      <t>ソウゴウテキ</t>
    </rPh>
    <rPh sb="182" eb="184">
      <t>カンリ</t>
    </rPh>
    <rPh sb="185" eb="187">
      <t>スイシン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</si>
  <si>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</si>
  <si>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</si>
  <si>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</si>
  <si>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</si>
  <si>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</si>
  <si>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</si>
  <si>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将来負担比率は、将来負担額130億円に対し、充当可能財源等147億円となり、差引の結果、将来負担が相殺されて比率は発生していない。
実質公債費率は、平成30年度から特別事業会計が法適化されたことにより、繰出金が「補助金、負担金、出資金」と細分化された。その中で「出資金」は特別事業会計の「資本」として組み入れられてしまうため、準元利償還金の算定から除外されることになった。結果、準元利償還金が減少し、普通会計の実質公債費負担が減少し、比率が改善した。</t>
    <rPh sb="66" eb="68">
      <t>ジッシツ</t>
    </rPh>
    <rPh sb="68" eb="70">
      <t>コウサイ</t>
    </rPh>
    <rPh sb="70" eb="71">
      <t>ヒ</t>
    </rPh>
    <rPh sb="71" eb="72">
      <t>リツ</t>
    </rPh>
    <rPh sb="74" eb="76">
      <t>ヘイセイ</t>
    </rPh>
    <rPh sb="78" eb="80">
      <t>ネンド</t>
    </rPh>
    <rPh sb="82" eb="84">
      <t>トクベツ</t>
    </rPh>
    <rPh sb="84" eb="86">
      <t>ジギョウ</t>
    </rPh>
    <rPh sb="86" eb="88">
      <t>カイケイ</t>
    </rPh>
    <rPh sb="136" eb="138">
      <t>トクベツ</t>
    </rPh>
    <rPh sb="186" eb="188">
      <t>ケッカ</t>
    </rPh>
    <rPh sb="189" eb="190">
      <t>ジュン</t>
    </rPh>
    <rPh sb="190" eb="192">
      <t>ガンリ</t>
    </rPh>
    <rPh sb="192" eb="195">
      <t>ショウカンキン</t>
    </rPh>
    <rPh sb="196" eb="198">
      <t>ゲンショウ</t>
    </rPh>
    <rPh sb="200" eb="202">
      <t>フツウ</t>
    </rPh>
    <rPh sb="202" eb="204">
      <t>カイケイ</t>
    </rPh>
    <rPh sb="205" eb="207">
      <t>ジッシツ</t>
    </rPh>
    <rPh sb="207" eb="210">
      <t>コウサイヒ</t>
    </rPh>
    <rPh sb="210" eb="212">
      <t>フタン</t>
    </rPh>
    <rPh sb="213" eb="215">
      <t>ゲンショウ</t>
    </rPh>
    <rPh sb="217" eb="219">
      <t>ヒリツ</t>
    </rPh>
    <rPh sb="220" eb="222">
      <t>カイゼン</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</si>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</sst>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9"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57122</c:v>
                </c:pt>
                <c:pt idx="3">
                  <c:v>53655</c:v>
                </c:pt>
                <c:pt idx="4">
                  <c:v>53869</c:v>
                </c:pt>
              </c:numCache>
            </c:numRef>
          </c:val>
          <c:smooth val="0"/>
          <c:extLst>
            <c:ext xmlns:c16="http://schemas.microsoft.com/office/drawing/2014/chart" uri="{C3380CC4-5D6E-409C-BE32-E72D297353CC}">
              <c16:uniqueId val="{00000000-C5E2-4E31-AAD2-265D6A0869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48638</c:v>
                </c:pt>
                <c:pt idx="1">
                  <c:v>47370</c:v>
                </c:pt>
                <c:pt idx="2">
                  <c:v>24864</c:v>
                </c:pt>
                <c:pt idx="3">
                  <c:v>44102</c:v>
                </c:pt>
                <c:pt idx="4">
                  <c:v>38669</c:v>
                </c:pt>
              </c:numCache>
            </c:numRef>
          </c:val>
          <c:smooth val="0"/>
          <c:extLst>
            <c:ext xmlns:c16="http://schemas.microsoft.com/office/drawing/2014/chart" uri="{C3380CC4-5D6E-409C-BE32-E72D297353CC}">
              <c16:uniqueId val="{00000001-C5E2-4E31-AAD2-265D6A0869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c:v>
                </c:pt>
                <c:pt idx="1">
                  <c:v>5</c:v>
                </c:pt>
                <c:pt idx="2">
                  <c:v>5.37</c:v>
                </c:pt>
                <c:pt idx="3">
                  <c:v>3.85</c:v>
                </c:pt>
                <c:pt idx="4">
                  <c:v>5.69</c:v>
                </c:pt>
              </c:numCache>
            </c:numRef>
          </c:val>
          <c:extLst>
            <c:ext xmlns:c16="http://schemas.microsoft.com/office/drawing/2014/chart" uri="{C3380CC4-5D6E-409C-BE32-E72D297353CC}">
              <c16:uniqueId val="{00000000-8250-42F9-80A3-0E4ED20F09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19.670000000000002</c:v>
                </c:pt>
                <c:pt idx="1">
                  <c:v>19.27</c:v>
                </c:pt>
                <c:pt idx="2">
                  <c:v>21.62</c:v>
                </c:pt>
                <c:pt idx="3">
                  <c:v>24.11</c:v>
                </c:pt>
                <c:pt idx="4">
                  <c:v>22.74</c:v>
                </c:pt>
              </c:numCache>
            </c:numRef>
          </c:val>
          <c:extLst>
            <c:ext xmlns:c16="http://schemas.microsoft.com/office/drawing/2014/chart" uri="{C3380CC4-5D6E-409C-BE32-E72D297353CC}">
              <c16:uniqueId val="{00000001-8250-42F9-80A3-0E4ED20F092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-6.99</c:v>
                </c:pt>
                <c:pt idx="1">
                  <c:v>1.08</c:v>
                </c:pt>
                <c:pt idx="2">
                  <c:v>2.4500000000000002</c:v>
                </c:pt>
                <c:pt idx="3">
                  <c:v>1.31</c:v>
                </c:pt>
                <c:pt idx="4">
                  <c:v>0.87</c:v>
                </c:pt>
              </c:numCache>
            </c:numRef>
          </c:val>
          <c:smooth val="0"/>
          <c:extLst>
            <c:ext xmlns:c16="http://schemas.microsoft.com/office/drawing/2014/chart" uri="{C3380CC4-5D6E-409C-BE32-E72D297353CC}">
              <c16:uniqueId val="{00000002-8250-42F9-80A3-0E4ED20F092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0.26</c:v>
                </c:pt>
                <c:pt idx="2">
                  <c:v>#N/A</c:v>
                </c:pt>
                <c:pt idx="3">
                  <c:v>0.3</c:v>
                </c:pt>
                <c:pt idx="4">
                  <c:v>#N/A</c:v>
                </c:pt>
                <c:pt idx="5">
                  <c:v>0.3</c:v>
                </c:pt>
                <c:pt idx="6">
                  <c:v>#N/A</c:v>
                </c:pt>
                <c:pt idx="7">
                  <c:v>0.61</c:v>
                </c:pt>
                <c:pt idx="8">
                  <c:v>0</c:v>
                </c:pt>
                <c:pt idx="9">
                  <c:v>0</c:v>
                </c:pt>
              </c:numCache>
            </c:numRef>
          </c:val>
          <c:extLst>
            <c:ext xmlns:c16="http://schemas.microsoft.com/office/drawing/2014/chart" uri="{C3380CC4-5D6E-409C-BE32-E72D297353CC}">
              <c16:uniqueId val="{00000000-B017-4081-9A3A-5F6242A336D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17-4081-9A3A-5F6242A336D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017-4081-9A3A-5F6242A336D9}"/>
            </c:ext>
          </c:extLst>
        </c:ser>
        <c:ser>
          <c:idx val="3"/>
          <c:order val="3"/>
          <c:tx>
            <c:strRef>
              <c:f>データシート!$A$30</c:f>
              <c:strCache>
                <c:ptCount val="1"/>
                <c:pt idx="0">
                  <c:v>高根沢町宝積寺駅西第一土地区画整理事業特別会計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0.24</c:v>
                </c:pt>
                <c:pt idx="2">
                  <c:v>#N/A</c:v>
                </c:pt>
                <c:pt idx="3">
                  <c:v>0.05</c:v>
                </c:pt>
                <c:pt idx="4">
                  <c:v>#N/A</c:v>
                </c:pt>
                <c:pt idx="5">
                  <c:v>0.06</c:v>
                </c:pt>
                <c:pt idx="6">
                  <c:v>#N/A</c:v>
                </c:pt>
                <c:pt idx="7">
                  <c:v>0.02</c:v>
                </c:pt>
                <c:pt idx="8">
                  <c:v>#N/A</c:v>
                </c:pt>
                <c:pt idx="9">
                  <c:v>0.03</c:v>
                </c:pt>
              </c:numCache>
            </c:numRef>
          </c:val>
          <c:extLst>
            <c:ext xmlns:c16="http://schemas.microsoft.com/office/drawing/2014/chart" uri="{C3380CC4-5D6E-409C-BE32-E72D297353CC}">
              <c16:uniqueId val="{00000003-B017-4081-9A3A-5F6242A336D9}"/>
            </c:ext>
          </c:extLst>
        </c:ser>
        <c:ser>
          <c:idx val="4"/>
          <c:order val="4"/>
          <c:tx>
            <c:strRef>
              <c:f>データシート!$A$31</c:f>
              <c:strCache>
                <c:ptCount val="1"/>
                <c:pt idx="0">
                  <c:v>高根沢町後期高齢者医療特別会計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0.09</c:v>
                </c:pt>
                <c:pt idx="6">
                  <c:v>#N/A</c:v>
                </c:pt>
                <c:pt idx="7">
                  <c:v>0.04</c:v>
                </c:pt>
                <c:pt idx="8">
                  <c:v>#N/A</c:v>
                </c:pt>
                <c:pt idx="9">
                  <c:v>0.04</c:v>
                </c:pt>
              </c:numCache>
            </c:numRef>
          </c:val>
          <c:extLst>
            <c:ext xmlns:c16="http://schemas.microsoft.com/office/drawing/2014/chart" uri="{C3380CC4-5D6E-409C-BE32-E72D297353CC}">
              <c16:uniqueId val="{00000004-B017-4081-9A3A-5F6242A336D9}"/>
            </c:ext>
          </c:extLst>
        </c:ser>
        <c:ser>
          <c:idx val="5"/>
          <c:order val="5"/>
          <c:tx>
            <c:strRef>
              <c:f>データシート!$A$32</c:f>
              <c:strCache>
                <c:ptCount val="1"/>
                <c:pt idx="0">
                  <c:v>高根沢町介護保険特別会計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0.44</c:v>
                </c:pt>
                <c:pt idx="4">
                  <c:v>#N/A</c:v>
                </c:pt>
                <c:pt idx="5">
                  <c:v>0.59</c:v>
                </c:pt>
                <c:pt idx="6">
                  <c:v>#N/A</c:v>
                </c:pt>
                <c:pt idx="7">
                  <c:v>0.77</c:v>
                </c:pt>
                <c:pt idx="8">
                  <c:v>#N/A</c:v>
                </c:pt>
                <c:pt idx="9">
                  <c:v>0.76</c:v>
                </c:pt>
              </c:numCache>
            </c:numRef>
          </c:val>
          <c:extLst>
            <c:ext xmlns:c16="http://schemas.microsoft.com/office/drawing/2014/chart" uri="{C3380CC4-5D6E-409C-BE32-E72D297353CC}">
              <c16:uniqueId val="{00000005-B017-4081-9A3A-5F6242A336D9}"/>
            </c:ext>
          </c:extLst>
        </c:ser>
        <c:ser>
          <c:idx val="6"/>
          <c:order val="6"/>
          <c:tx>
            <c:strRef>
              <c:f>データシート!$A$33</c:f>
              <c:strCache>
                <c:ptCount val="1"/>
                <c:pt idx="0">
                  <c:v>高根沢町国民健康保険特別会計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1.1200000000000001</c:v>
                </c:pt>
                <c:pt idx="4">
                  <c:v>#N/A</c:v>
                </c:pt>
                <c:pt idx="5">
                  <c:v>0.72</c:v>
                </c:pt>
                <c:pt idx="6">
                  <c:v>#N/A</c:v>
                </c:pt>
                <c:pt idx="7">
                  <c:v>2</c:v>
                </c:pt>
                <c:pt idx="8">
                  <c:v>#N/A</c:v>
                </c:pt>
                <c:pt idx="9">
                  <c:v>0.83</c:v>
                </c:pt>
              </c:numCache>
            </c:numRef>
          </c:val>
          <c:extLst>
            <c:ext xmlns:c16="http://schemas.microsoft.com/office/drawing/2014/chart" uri="{C3380CC4-5D6E-409C-BE32-E72D297353CC}">
              <c16:uniqueId val="{00000006-B017-4081-9A3A-5F6242A336D9}"/>
            </c:ext>
          </c:extLst>
        </c:ser>
        <c:ser>
          <c:idx val="7"/>
          <c:order val="7"/>
          <c:tx>
            <c:strRef>
              <c:f>データシート!$A$34</c:f>
              <c:strCache>
                <c:ptCount val="1"/>
                <c:pt idx="0">
                  <c:v>高根沢町下水道事業会計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1.73</c:v>
                </c:pt>
              </c:numCache>
            </c:numRef>
          </c:val>
          <c:extLst>
            <c:ext xmlns:c16="http://schemas.microsoft.com/office/drawing/2014/chart" uri="{C3380CC4-5D6E-409C-BE32-E72D297353CC}">
              <c16:uniqueId val="{00000007-B017-4081-9A3A-5F6242A336D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3.75</c:v>
                </c:pt>
                <c:pt idx="2">
                  <c:v>#N/A</c:v>
                </c:pt>
                <c:pt idx="3">
                  <c:v>4.9400000000000004</c:v>
                </c:pt>
                <c:pt idx="4">
                  <c:v>#N/A</c:v>
                </c:pt>
                <c:pt idx="5">
                  <c:v>5.3</c:v>
                </c:pt>
                <c:pt idx="6">
                  <c:v>#N/A</c:v>
                </c:pt>
                <c:pt idx="7">
                  <c:v>3.81</c:v>
                </c:pt>
                <c:pt idx="8">
                  <c:v>#N/A</c:v>
                </c:pt>
                <c:pt idx="9">
                  <c:v>5.64</c:v>
                </c:pt>
              </c:numCache>
            </c:numRef>
          </c:val>
          <c:extLst>
            <c:ext xmlns:c16="http://schemas.microsoft.com/office/drawing/2014/chart" uri="{C3380CC4-5D6E-409C-BE32-E72D297353CC}">
              <c16:uniqueId val="{00000008-B017-4081-9A3A-5F6242A336D9}"/>
            </c:ext>
          </c:extLst>
        </c:ser>
        <c:ser>
          <c:idx val="9"/>
          <c:order val="9"/>
          <c:tx>
            <c:strRef>
              <c:f>データシート!$A$36</c:f>
              <c:strCache>
                <c:ptCount val="1"/>
                <c:pt idx="0">
                  <c:v>高根沢町水道事業会計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13.21</c:v>
                </c:pt>
                <c:pt idx="2">
                  <c:v>#N/A</c:v>
                </c:pt>
                <c:pt idx="3">
                  <c:v>13.06</c:v>
                </c:pt>
                <c:pt idx="4">
                  <c:v>#N/A</c:v>
                </c:pt>
                <c:pt idx="5">
                  <c:v>14.61</c:v>
                </c:pt>
                <c:pt idx="6">
                  <c:v>#N/A</c:v>
                </c:pt>
                <c:pt idx="7">
                  <c:v>14.54</c:v>
                </c:pt>
                <c:pt idx="8">
                  <c:v>#N/A</c:v>
                </c:pt>
                <c:pt idx="9">
                  <c:v>15.46</c:v>
                </c:pt>
              </c:numCache>
            </c:numRef>
          </c:val>
          <c:extLst>
            <c:ext xmlns:c16="http://schemas.microsoft.com/office/drawing/2014/chart" uri="{C3380CC4-5D6E-409C-BE32-E72D297353CC}">
              <c16:uniqueId val="{00000009-B017-4081-9A3A-5F6242A336D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824</c:v>
                </c:pt>
                <c:pt idx="5">
                  <c:v>791</c:v>
                </c:pt>
                <c:pt idx="8">
                  <c:v>840</c:v>
                </c:pt>
                <c:pt idx="11">
                  <c:v>873</c:v>
                </c:pt>
                <c:pt idx="14">
                  <c:v>871</c:v>
                </c:pt>
              </c:numCache>
            </c:numRef>
          </c:val>
          <c:extLst>
            <c:ext xmlns:c16="http://schemas.microsoft.com/office/drawing/2014/chart" uri="{C3380CC4-5D6E-409C-BE32-E72D297353CC}">
              <c16:uniqueId val="{00000000-8E8E-4A86-85AC-AB6A5897E21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E8E-4A86-85AC-AB6A5897E21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8E8E-4A86-85AC-AB6A5897E21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32</c:v>
                </c:pt>
                <c:pt idx="3">
                  <c:v>36</c:v>
                </c:pt>
                <c:pt idx="6">
                  <c:v>31</c:v>
                </c:pt>
                <c:pt idx="9">
                  <c:v>27</c:v>
                </c:pt>
                <c:pt idx="12">
                  <c:v>31</c:v>
                </c:pt>
              </c:numCache>
            </c:numRef>
          </c:val>
          <c:extLst>
            <c:ext xmlns:c16="http://schemas.microsoft.com/office/drawing/2014/chart" uri="{C3380CC4-5D6E-409C-BE32-E72D297353CC}">
              <c16:uniqueId val="{00000003-8E8E-4A86-85AC-AB6A5897E21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340</c:v>
                </c:pt>
                <c:pt idx="3">
                  <c:v>341</c:v>
                </c:pt>
                <c:pt idx="6">
                  <c:v>350</c:v>
                </c:pt>
                <c:pt idx="9">
                  <c:v>365</c:v>
                </c:pt>
                <c:pt idx="12">
                  <c:v>291</c:v>
                </c:pt>
              </c:numCache>
            </c:numRef>
          </c:val>
          <c:extLst>
            <c:ext xmlns:c16="http://schemas.microsoft.com/office/drawing/2014/chart" uri="{C3380CC4-5D6E-409C-BE32-E72D297353CC}">
              <c16:uniqueId val="{00000004-8E8E-4A86-85AC-AB6A5897E21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E8E-4A86-85AC-AB6A5897E21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E8E-4A86-85AC-AB6A5897E21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693</c:v>
                </c:pt>
                <c:pt idx="3">
                  <c:v>688</c:v>
                </c:pt>
                <c:pt idx="6">
                  <c:v>705</c:v>
                </c:pt>
                <c:pt idx="9">
                  <c:v>671</c:v>
                </c:pt>
                <c:pt idx="12">
                  <c:v>634</c:v>
                </c:pt>
              </c:numCache>
            </c:numRef>
          </c:val>
          <c:extLst>
            <c:ext xmlns:c16="http://schemas.microsoft.com/office/drawing/2014/chart" uri="{C3380CC4-5D6E-409C-BE32-E72D297353CC}">
              <c16:uniqueId val="{00000007-8E8E-4A86-85AC-AB6A5897E21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244</c:v>
                </c:pt>
                <c:pt idx="2">
                  <c:v>#N/A</c:v>
                </c:pt>
                <c:pt idx="3">
                  <c:v>#N/A</c:v>
                </c:pt>
                <c:pt idx="4">
                  <c:v>274</c:v>
                </c:pt>
                <c:pt idx="5">
                  <c:v>#N/A</c:v>
                </c:pt>
                <c:pt idx="6">
                  <c:v>#N/A</c:v>
                </c:pt>
                <c:pt idx="7">
                  <c:v>246</c:v>
                </c:pt>
                <c:pt idx="8">
                  <c:v>#N/A</c:v>
                </c:pt>
                <c:pt idx="9">
                  <c:v>#N/A</c:v>
                </c:pt>
                <c:pt idx="10">
                  <c:v>190</c:v>
                </c:pt>
                <c:pt idx="11">
                  <c:v>#N/A</c:v>
                </c:pt>
                <c:pt idx="12">
                  <c:v>#N/A</c:v>
                </c:pt>
                <c:pt idx="13">
                  <c:v>85</c:v>
                </c:pt>
                <c:pt idx="14">
                  <c:v>#N/A</c:v>
                </c:pt>
              </c:numCache>
            </c:numRef>
          </c:val>
          <c:smooth val="0"/>
          <c:extLst>
            <c:ext xmlns:c16="http://schemas.microsoft.com/office/drawing/2014/chart" uri="{C3380CC4-5D6E-409C-BE32-E72D297353CC}">
              <c16:uniqueId val="{00000008-8E8E-4A86-85AC-AB6A5897E21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9257</c:v>
                </c:pt>
                <c:pt idx="5">
                  <c:v>9310</c:v>
                </c:pt>
                <c:pt idx="8">
                  <c:v>9382</c:v>
                </c:pt>
                <c:pt idx="11">
                  <c:v>9414</c:v>
                </c:pt>
                <c:pt idx="14">
                  <c:v>9484</c:v>
                </c:pt>
              </c:numCache>
            </c:numRef>
          </c:val>
          <c:extLst>
            <c:ext xmlns:c16="http://schemas.microsoft.com/office/drawing/2014/chart" uri="{C3380CC4-5D6E-409C-BE32-E72D297353CC}">
              <c16:uniqueId val="{00000000-2D46-4AD3-A72F-81961C60E9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823</c:v>
                </c:pt>
                <c:pt idx="5">
                  <c:v>683</c:v>
                </c:pt>
                <c:pt idx="8">
                  <c:v>784</c:v>
                </c:pt>
                <c:pt idx="11">
                  <c:v>918</c:v>
                </c:pt>
                <c:pt idx="14">
                  <c:v>1057</c:v>
                </c:pt>
              </c:numCache>
            </c:numRef>
          </c:val>
          <c:extLst>
            <c:ext xmlns:c16="http://schemas.microsoft.com/office/drawing/2014/chart" uri="{C3380CC4-5D6E-409C-BE32-E72D297353CC}">
              <c16:uniqueId val="{00000001-2D46-4AD3-A72F-81961C60E9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4440</c:v>
                </c:pt>
                <c:pt idx="5">
                  <c:v>4115</c:v>
                </c:pt>
                <c:pt idx="8">
                  <c:v>4208</c:v>
                </c:pt>
                <c:pt idx="11">
                  <c:v>4194</c:v>
                </c:pt>
                <c:pt idx="14">
                  <c:v>4203</c:v>
                </c:pt>
              </c:numCache>
            </c:numRef>
          </c:val>
          <c:extLst>
            <c:ext xmlns:c16="http://schemas.microsoft.com/office/drawing/2014/chart" uri="{C3380CC4-5D6E-409C-BE32-E72D297353CC}">
              <c16:uniqueId val="{00000002-2D46-4AD3-A72F-81961C60E9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6-4AD3-A72F-81961C60E9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6-4AD3-A72F-81961C60E9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6-4AD3-A72F-81961C60E9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1354</c:v>
                </c:pt>
                <c:pt idx="3">
                  <c:v>1281</c:v>
                </c:pt>
                <c:pt idx="6">
                  <c:v>1202</c:v>
                </c:pt>
                <c:pt idx="9">
                  <c:v>1130</c:v>
                </c:pt>
                <c:pt idx="12">
                  <c:v>1098</c:v>
                </c:pt>
              </c:numCache>
            </c:numRef>
          </c:val>
          <c:extLst>
            <c:ext xmlns:c16="http://schemas.microsoft.com/office/drawing/2014/chart" uri="{C3380CC4-5D6E-409C-BE32-E72D297353CC}">
              <c16:uniqueId val="{00000006-2D46-4AD3-A72F-81961C60E9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236</c:v>
                </c:pt>
                <c:pt idx="3">
                  <c:v>211</c:v>
                </c:pt>
                <c:pt idx="6">
                  <c:v>193</c:v>
                </c:pt>
                <c:pt idx="9">
                  <c:v>191</c:v>
                </c:pt>
                <c:pt idx="12">
                  <c:v>273</c:v>
                </c:pt>
              </c:numCache>
            </c:numRef>
          </c:val>
          <c:extLst>
            <c:ext xmlns:c16="http://schemas.microsoft.com/office/drawing/2014/chart" uri="{C3380CC4-5D6E-409C-BE32-E72D297353CC}">
              <c16:uniqueId val="{00000007-2D46-4AD3-A72F-81961C60E9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4779</c:v>
                </c:pt>
                <c:pt idx="3">
                  <c:v>4874</c:v>
                </c:pt>
                <c:pt idx="6">
                  <c:v>4808</c:v>
                </c:pt>
                <c:pt idx="9">
                  <c:v>4775</c:v>
                </c:pt>
                <c:pt idx="12">
                  <c:v>4505</c:v>
                </c:pt>
              </c:numCache>
            </c:numRef>
          </c:val>
          <c:extLst>
            <c:ext xmlns:c16="http://schemas.microsoft.com/office/drawing/2014/chart" uri="{C3380CC4-5D6E-409C-BE32-E72D297353CC}">
              <c16:uniqueId val="{00000008-2D46-4AD3-A72F-81961C60E9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46-4AD3-A72F-81961C60E9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6662</c:v>
                </c:pt>
                <c:pt idx="3">
                  <c:v>6703</c:v>
                </c:pt>
                <c:pt idx="6">
                  <c:v>6640</c:v>
                </c:pt>
                <c:pt idx="9">
                  <c:v>7095</c:v>
                </c:pt>
                <c:pt idx="12">
                  <c:v>7141</c:v>
                </c:pt>
              </c:numCache>
            </c:numRef>
          </c:val>
          <c:extLst>
            <c:ext xmlns:c16="http://schemas.microsoft.com/office/drawing/2014/chart" uri="{C3380CC4-5D6E-409C-BE32-E72D297353CC}">
              <c16:uniqueId val="{0000000A-2D46-4AD3-A72F-81961C60E9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46-4AD3-A72F-81961C60E9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1366</c:v>
                </c:pt>
                <c:pt idx="1">
                  <c:v>1543</c:v>
                </c:pt>
                <c:pt idx="2">
                  <c:v>1477</c:v>
                </c:pt>
              </c:numCache>
            </c:numRef>
          </c:val>
          <c:extLst>
            <c:ext xmlns:c16="http://schemas.microsoft.com/office/drawing/2014/chart" uri="{C3380CC4-5D6E-409C-BE32-E72D297353CC}">
              <c16:uniqueId val="{00000000-F77A-418A-9FBC-22F5115A83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479</c:v>
                </c:pt>
                <c:pt idx="1">
                  <c:v>479</c:v>
                </c:pt>
                <c:pt idx="2">
                  <c:v>480</c:v>
                </c:pt>
              </c:numCache>
            </c:numRef>
          </c:val>
          <c:extLst>
            <c:ext xmlns:c16="http://schemas.microsoft.com/office/drawing/2014/chart" uri="{C3380CC4-5D6E-409C-BE32-E72D297353CC}">
              <c16:uniqueId val="{00000001-F77A-418A-9FBC-22F5115A83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2200</c:v>
                </c:pt>
                <c:pt idx="1">
                  <c:v>1985</c:v>
                </c:pt>
                <c:pt idx="2">
                  <c:v>1898</c:v>
                </c:pt>
              </c:numCache>
            </c:numRef>
          </c:val>
          <c:extLst>
            <c:ext xmlns:c16="http://schemas.microsoft.com/office/drawing/2014/chart" uri="{C3380CC4-5D6E-409C-BE32-E72D297353CC}">
              <c16:uniqueId val="{00000002-F77A-418A-9FBC-22F5115A83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{1C5934AC-9278-4071-8365-16FE61A31248}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073-4BFE-8970-610593D18F3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{031DB22F-20E7-44C9-97F6-12C50ABDE4CE}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73-4BFE-8970-610593D18F3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{9600F0D6-B0ED-4D4C-9DE4-68EA227DC08A}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73-4BFE-8970-610593D18F3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{E17BF5EE-D379-4738-B3A8-DA60A41259F2}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73-4BFE-8970-610593D18F3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{DAC28EB2-FE37-455E-8DA2-C745F11826FF}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73-4BFE-8970-610593D18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{2CB4D018-D9DE-4841-B6A5-D09D742C4B8D}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073-4BFE-8970-610593D18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{C022B0AB-80F1-4487-90EF-BD4783175D26}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073-4BFE-8970-610593D18F3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{8C26FA48-EDE9-43BD-9DBC-D5DCD10F6FEA}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073-4BFE-8970-610593D18F3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{65765C5C-5BAF-407A-BCBF-B806582EBFCA}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073-4BFE-8970-610593D18F3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70.900000000000006</c:v>
                </c:pt>
                <c:pt idx="32">
                  <c:v>71.3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73-4BFE-8970-610593D18F3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{D9BAFC0D-7A2A-448D-BC8E-91B05B9C8F94}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073-4BFE-8970-610593D18F3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{B388BD02-F857-42F4-9921-5F219139B3FC}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73-4BFE-8970-610593D18F3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{B50019FE-B0DF-49C8-8E15-059B8A1BE95D}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73-4BFE-8970-610593D18F3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{1EBDCFA2-0006-42A2-B0E9-E1CD6ED8140C}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73-4BFE-8970-610593D18F3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{106E77B5-D80B-4427-8405-D491B9B453C6}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73-4BFE-8970-610593D18F3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{A498921E-82A7-4C4C-9365-098F3AD8D98A}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073-4BFE-8970-610593D18F3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{D2A86499-AAE7-440E-91BF-261DA097FE43}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073-4BFE-8970-610593D18F3D}"/>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{F4A2EDA3-B5A6-4982-A62D-0F1E6BC15FB7}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073-4BFE-8970-610593D18F3D}"/>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{8C566C45-0A8B-4E22-AFC5-99C6B7A24304}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073-4BFE-8970-610593D18F3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57.8</c:v>
                </c:pt>
                <c:pt idx="32">
                  <c:v>59.2</c:v>
                </c:pt>
              </c:numCache>
            </c:numRef>
          </c:xVal>
          <c:yVal>
            <c:numRef>
              <c:f>公会計指標分析・財政指標組合せ分析表!$BP$55:$DC$55</c:f>
              <c:numCache>
                <c:formatCode>#,##0.0;"▲ "#,##0.0</c:formatCode>
                <c:ptCount val="40"/>
                <c:pt idx="24">
                  <c:v>14</c:v>
                </c:pt>
                <c:pt idx="32">
                  <c:v>11.4</c:v>
                </c:pt>
              </c:numCache>
            </c:numRef>
          </c:yVal>
          <c:smooth val="0"/>
          <c:extLst>
            <c:ext xmlns:c16="http://schemas.microsoft.com/office/drawing/2014/chart" uri="{C3380CC4-5D6E-409C-BE32-E72D297353CC}">
              <c16:uniqueId val="{00000013-E073-4BFE-8970-610593D18F3D}"/>
            </c:ext>
          </c:extLst>
        </c:ser>
        <c:dLbls>
          <c:showLegendKey val="0"/>
          <c:showVal val="1"/>
          <c:showCatName val="0"/>
          <c:showSerName val="0"/>
          <c:showPercent val="0"/>
          <c:showBubbleSize val="0"/>
        </c:dLbls>
        <c:axId val="46179840"/>
        <c:axId val="46181760"/>
      </c:scatterChart>
      <c:valAx>
        <c:axId val="46179840"/>
        <c:scaling>
          <c:orientation val="minMax"/>
          <c:max val="59.4"/>
          <c:min val="57.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{774889A1-3832-4F5C-9BD6-A487CDFD1D57}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29D3-4C3D-BF3D-E7CB7B536B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{F8CECF75-0C46-464A-8B87-E34EF7C6C682}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D3-4C3D-BF3D-E7CB7B536B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{34B2D097-7A0C-42B6-AC1B-645E110E016A}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D3-4C3D-BF3D-E7CB7B536B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{8529EC16-3C5B-4726-BC94-D93B7FC93F03}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D3-4C3D-BF3D-E7CB7B536B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{510EC8FD-7038-406D-955B-16811B16EBEE}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D3-4C3D-BF3D-E7CB7B536B2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{B6A633B0-DDAB-4EEE-B742-8049C2BF63BA}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29D3-4C3D-BF3D-E7CB7B536B2A}"/>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{2E8230C7-5B4F-4B8E-A152-7E5F3C6E0DEA}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29D3-4C3D-BF3D-E7CB7B536B2A}"/>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{E05E9B01-99B4-466F-B4BF-CE260F725173}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29D3-4C3D-BF3D-E7CB7B536B2A}"/>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{93825645-D0EC-49B4-B204-A5DECB854076}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29D3-4C3D-BF3D-E7CB7B536B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4.8</c:v>
                </c:pt>
                <c:pt idx="16">
                  <c:v>4.5</c:v>
                </c:pt>
                <c:pt idx="24">
                  <c:v>4.2</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9D3-4C3D-BF3D-E7CB7B536B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{0BCF2617-7BBC-4222-8AFC-06B9660E89B8}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29D3-4C3D-BF3D-E7CB7B536B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{F186CA96-4234-483B-8906-5E63BE6D688E}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D3-4C3D-BF3D-E7CB7B536B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{15152B2E-EF04-4EDE-B7CC-29D469C1A984}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D3-4C3D-BF3D-E7CB7B536B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{7573B41A-B2BE-4F49-8AFC-06BD6197C8AB}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D3-4C3D-BF3D-E7CB7B536B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{13EB7933-FECF-4969-B1DE-0ACE9476FFDD}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D3-4C3D-BF3D-E7CB7B536B2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{231C2C19-DA71-4EC2-ACDA-B5EC4E2680B7}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29D3-4C3D-BF3D-E7CB7B536B2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{757042E3-917F-4C1D-9AAA-36F8A9F56ABD}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29D3-4C3D-BF3D-E7CB7B536B2A}"/>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{32D67436-1DD0-4599-B8FB-B96C4D28CB3A}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29D3-4C3D-BF3D-E7CB7B536B2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{B543DBD2-4AEB-4600-B388-C138125A1066}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29D3-4C3D-BF3D-E7CB7B536B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6.6</c:v>
                </c:pt>
                <c:pt idx="24">
                  <c:v>6.5</c:v>
                </c:pt>
                <c:pt idx="32">
                  <c:v>6.7</c:v>
                </c:pt>
              </c:numCache>
            </c:numRef>
          </c:xVal>
          <c:yVal>
            <c:numRef>
              <c:f>公会計指標分析・財政指標組合せ分析表!$BP$77:$DC$77</c:f>
              <c:numCache>
                <c:formatCode>#,##0.0;"▲ "#,##0.0</c:formatCode>
                <c:ptCount val="40"/>
                <c:pt idx="0">
                  <c:v>20.3</c:v>
                </c:pt>
                <c:pt idx="8">
                  <c:v>13</c:v>
                </c:pt>
                <c:pt idx="16">
                  <c:v>15.5</c:v>
                </c:pt>
                <c:pt idx="24">
                  <c:v>14</c:v>
                </c:pt>
                <c:pt idx="32">
                  <c:v>11.4</c:v>
                </c:pt>
              </c:numCache>
            </c:numRef>
          </c:yVal>
          <c:smooth val="0"/>
          <c:extLst>
            <c:ext xmlns:c16="http://schemas.microsoft.com/office/drawing/2014/chart" uri="{C3380CC4-5D6E-409C-BE32-E72D297353CC}">
              <c16:uniqueId val="{00000013-29D3-4C3D-BF3D-E7CB7B536B2A}"/>
            </c:ext>
          </c:extLst>
        </c:ser>
        <c:dLbls>
          <c:showLegendKey val="0"/>
          <c:showVal val="1"/>
          <c:showCatName val="0"/>
          <c:showSerName val="0"/>
          <c:showPercent val="0"/>
          <c:showBubbleSize val="0"/>
        </c:dLbls>
        <c:axId val="84219776"/>
        <c:axId val="84234240"/>
      </c:scatterChart>
      <c:valAx>
        <c:axId val="84219776"/>
        <c:scaling>
          <c:orientation val="minMax"/>
          <c:max val="7.8"/>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1.8"/>
          <c:min val="1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％であり、前年度と比較して</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ｐ改善した。下水道事業会計が法適化したことにより「公営企業債の元利償還金に対する繰入金」が減少したこと、一般会計等における元利償還金が減少したことが主な改善要因である。今後も起債の新規発行抑制等により公債費が増大しないよう管理徹底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pPr algn="l"/>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地方債残高等の将来負担額に対して、充当可能財源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に若干のゆとりがある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将来負担が発生していない。しかし、充当可能財源である基準財政需要額算入見込額については国の制度に依存するものであることから、今後の動向に注意が必要である。また、基金残高については、人口減少による減収等により収支が不足した場合の取り崩しが予想されることから、引き続き基金の残高管理や予算規模の適正化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栃木県高根沢町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百万円の減となった。不足財源補てんのため、「財政調整基金」を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百万円取り崩したこと、小学校校舎建設等のため「学校施設整備基金」を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百万円取り崩したことが主な減少要因。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各基金の役割を認識しながら、積立てまたは取り崩しを行っていき、各基金がその役割を最大限に果たせるよう管理運営していく。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の整備に充てるために「庁舎整備基金」、学校施設の老朽化による更新や改修に充てるために「学校施設整備基金」、市街化区域内の都市計画施設の整備等に充てるために「都市計画施設整備基金」、企業誘致の促進により地域経済の活性化及び雇用機会の拡大を図るために「企業立地促進基金」、高齢者の保健福祉の増進等地域福祉の向上に資する事業の財源に充てるために「地域福祉基金」、道普請事業などの地域づくり推進事業を円滑かつ効率的に行うために「地域づくり推進基金」、青少年の文化及びスポーツの振興に資する事業の財源に充てるために「小山文化スポーツ振興基金」、豊かな国際感覚を備え、かつ、郷土を愛する人材の育成に資する事業の財源に充てるために「松谷正光ドリーム基金」を設置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その他特定目的基金全体では前年度と比較して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百万円減少した。小学校校舎建設等のために「学校施設整備基金」を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百万円、町道整備等のために「都市計画施設整備基金」を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百万円取り崩したことが主な要因。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使途が限定されている基金なので、今後も目的を達成するために必要な額を積み立てていく。執行する事業についても基金ありきでなく事業目的を念頭に置き、目的が達成されれば解消するなど適正な運用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年度は財政需要の増加に対応するため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財政調整基金については、景気の動向や急な財政需要に備え、中長期的な見通しをもとに決算剰余金の積み立てや計画的な取り崩しを行っていく。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年度は運用により生じた利子の積み立てのみ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公債費の推移を注視しながら、積み立てや取り崩しを計画的に行っていく。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9" name="テキスト ボックス 38"/>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1" name="テキスト ボックス 40"/>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施設の老朽化に伴い、全国平均や栃木県平均に比べ高い水準にある。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施設の維持・修繕には多額のコストがかかることから、平成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年に策定した「高根沢町公共施設等総合管理計画」に基づき、施設の利用需要や公共施設の統合、集約化・複合化、廃止などを視野に入れ、長期的な視点で管理を推進していく。</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34502</xdr:rowOff>
    </xdr:from>
    <xdr:to>
      <xdr:col>23</xdr:col>
      <xdr:colOff>85090</xdr:colOff>
      <xdr:row>33</xdr:row>
      <xdr:rowOff>106892</xdr:rowOff>
    </xdr:to>
    <xdr:cxnSp macro="">
      <xdr:nvCxnSpPr>
        <xdr:cNvPr id="71" name="直線コネクタ 70"/>
        <xdr:cNvCxnSpPr/>
      </xdr:nvCxnSpPr>
      <xdr:spPr>
        <a:xfrm flipV="1">
          <a:off x="4760595" y="5435177"/>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110719</xdr:rowOff>
    </xdr:from>
    <xdr:ext cx="405111" cy="259045"/>
    <xdr:sp macro="" textlink="">
      <xdr:nvSpPr>
        <xdr:cNvPr id="72" name="有形固定資産減価償却率最小値テキスト"/>
        <xdr:cNvSpPr txBox="1"/>
      </xdr:nvSpPr>
      <xdr:spPr>
        <a:xfrm>
          <a:off x="4813300" y="6540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106892</xdr:rowOff>
    </xdr:from>
    <xdr:to>
      <xdr:col>23</xdr:col>
      <xdr:colOff>174625</xdr:colOff>
      <xdr:row>33</xdr:row>
      <xdr:rowOff>106892</xdr:rowOff>
    </xdr:to>
    <xdr:cxnSp macro="">
      <xdr:nvCxnSpPr>
        <xdr:cNvPr id="73" name="直線コネクタ 72"/>
        <xdr:cNvCxnSpPr/>
      </xdr:nvCxnSpPr>
      <xdr:spPr>
        <a:xfrm>
          <a:off x="4673600" y="65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152629</xdr:rowOff>
    </xdr:from>
    <xdr:ext cx="405111" cy="259045"/>
    <xdr:sp macro="" textlink="">
      <xdr:nvSpPr>
        <xdr:cNvPr id="74" name="有形固定資産減価償却率最大値テキスト"/>
        <xdr:cNvSpPr txBox="1"/>
      </xdr:nvSpPr>
      <xdr:spPr>
        <a:xfrm>
          <a:off x="4813300" y="521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34502</xdr:rowOff>
    </xdr:from>
    <xdr:to>
      <xdr:col>23</xdr:col>
      <xdr:colOff>174625</xdr:colOff>
      <xdr:row>27</xdr:row>
      <xdr:rowOff>34502</xdr:rowOff>
    </xdr:to>
    <xdr:cxnSp macro="">
      <xdr:nvCxnSpPr>
        <xdr:cNvPr id="75" name="直線コネクタ 74"/>
        <xdr:cNvCxnSpPr/>
      </xdr:nvCxnSpPr>
      <xdr:spPr>
        <a:xfrm>
          <a:off x="4673600" y="5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73889</xdr:rowOff>
    </xdr:from>
    <xdr:ext cx="405111" cy="259045"/>
    <xdr:sp macro="" textlink="">
      <xdr:nvSpPr>
        <xdr:cNvPr id="76" name="有形固定資産減価償却率平均値テキスト"/>
        <xdr:cNvSpPr txBox="1"/>
      </xdr:nvSpPr>
      <xdr:spPr>
        <a:xfrm>
          <a:off x="4813300" y="5988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95462</xdr:rowOff>
    </xdr:from>
    <xdr:to>
      <xdr:col>23</xdr:col>
      <xdr:colOff>136525</xdr:colOff>
      <xdr:row>31</xdr:row>
      <xdr:rowOff>25612</xdr:rowOff>
    </xdr:to>
    <xdr:sp macro="" textlink="">
      <xdr:nvSpPr>
        <xdr:cNvPr id="77" name="フローチャート: 判断 76"/>
        <xdr:cNvSpPr/>
      </xdr:nvSpPr>
      <xdr:spPr>
        <a:xfrm>
          <a:off x="47117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145838</xdr:rowOff>
    </xdr:from>
    <xdr:to>
      <xdr:col>19</xdr:col>
      <xdr:colOff>187325</xdr:colOff>
      <xdr:row>31</xdr:row>
      <xdr:rowOff>75988</xdr:rowOff>
    </xdr:to>
    <xdr:sp macro="" textlink="">
      <xdr:nvSpPr>
        <xdr:cNvPr id="78" name="フローチャート: 判断 77"/>
        <xdr:cNvSpPr/>
      </xdr:nvSpPr>
      <xdr:spPr>
        <a:xfrm>
          <a:off x="4000500" y="606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149437</xdr:rowOff>
    </xdr:from>
    <xdr:to>
      <xdr:col>15</xdr:col>
      <xdr:colOff>187325</xdr:colOff>
      <xdr:row>31</xdr:row>
      <xdr:rowOff>79587</xdr:rowOff>
    </xdr:to>
    <xdr:sp macro="" textlink="">
      <xdr:nvSpPr>
        <xdr:cNvPr id="79" name="フローチャート: 判断 78"/>
        <xdr:cNvSpPr/>
      </xdr:nvSpPr>
      <xdr:spPr>
        <a:xfrm>
          <a:off x="3238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0" name="フローチャート: 判断 79"/>
        <xdr:cNvSpPr/>
      </xdr:nvSpPr>
      <xdr:spPr>
        <a:xfrm>
          <a:off x="2476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86" name="楕円 85"/>
        <xdr:cNvSpPr/>
      </xdr:nvSpPr>
      <xdr:spPr>
        <a:xfrm>
          <a:off x="47117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87" name="有形固定資産減価償却率該当値テキスト"/>
        <xdr:cNvSpPr txBox="1"/>
      </xdr:nvSpPr>
      <xdr:spPr>
        <a:xfrm>
          <a:off x="4813300" y="5426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8" name="楕円 87"/>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68157</xdr:rowOff>
    </xdr:to>
    <xdr:cxnSp macro="">
      <xdr:nvCxnSpPr>
        <xdr:cNvPr id="89" name="直線コネクタ 88"/>
        <xdr:cNvCxnSpPr/>
      </xdr:nvCxnSpPr>
      <xdr:spPr>
        <a:xfrm flipV="1">
          <a:off x="4051300" y="5625888"/>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67115</xdr:rowOff>
    </xdr:from>
    <xdr:ext cx="405111" cy="259045"/>
    <xdr:sp macro="" textlink="">
      <xdr:nvSpPr>
        <xdr:cNvPr id="90" name="n_1aveValue有形固定資産減価償却率"/>
        <xdr:cNvSpPr txBox="1"/>
      </xdr:nvSpPr>
      <xdr:spPr>
        <a:xfrm>
          <a:off x="38360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96114</xdr:rowOff>
    </xdr:from>
    <xdr:ext cx="405111" cy="259045"/>
    <xdr:sp macro="" textlink="">
      <xdr:nvSpPr>
        <xdr:cNvPr id="91" name="n_2aveValue有形固定資産減価償却率"/>
        <xdr:cNvSpPr txBox="1"/>
      </xdr:nvSpPr>
      <xdr:spPr>
        <a:xfrm>
          <a:off x="3086744" y="5839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92" name="n_3aveValue有形固定資産減価償却率"/>
        <xdr:cNvSpPr txBox="1"/>
      </xdr:nvSpPr>
      <xdr:spPr>
        <a:xfrm>
          <a:off x="2324744"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93" name="n_1mainValue有形固定資産減価償却率"/>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や栃木県平均を下回っている要因は、基金残高が十分に確保されており、債務が比較的少ないことである。今後も債務の減少に努めるとともに、予算管理の徹底により収支の改善を図り、後年度負担の抑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0" name="テキスト ボックス 10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8" name="テキスト ボックス 11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74150</xdr:rowOff>
    </xdr:from>
    <xdr:to>
      <xdr:col>76</xdr:col>
      <xdr:colOff>21589</xdr:colOff>
      <xdr:row>35</xdr:row>
      <xdr:rowOff>31297</xdr:rowOff>
    </xdr:to>
    <xdr:cxnSp macro="">
      <xdr:nvCxnSpPr>
        <xdr:cNvPr id="124" name="直線コネクタ 123"/>
        <xdr:cNvCxnSpPr/>
      </xdr:nvCxnSpPr>
      <xdr:spPr>
        <a:xfrm flipV="1">
          <a:off x="14793595" y="5303375"/>
          <a:ext cx="1269" cy="1500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5"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6" name="直線コネクタ 12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20827</xdr:rowOff>
    </xdr:from>
    <xdr:ext cx="469744" cy="259045"/>
    <xdr:sp macro="" textlink="">
      <xdr:nvSpPr>
        <xdr:cNvPr id="127" name="債務償還比率最大値テキスト"/>
        <xdr:cNvSpPr txBox="1"/>
      </xdr:nvSpPr>
      <xdr:spPr>
        <a:xfrm>
          <a:off x="14846300" y="507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74150</xdr:rowOff>
    </xdr:from>
    <xdr:to>
      <xdr:col>76</xdr:col>
      <xdr:colOff>111125</xdr:colOff>
      <xdr:row>26</xdr:row>
      <xdr:rowOff>74150</xdr:rowOff>
    </xdr:to>
    <xdr:cxnSp macro="">
      <xdr:nvCxnSpPr>
        <xdr:cNvPr id="128" name="直線コネクタ 127"/>
        <xdr:cNvCxnSpPr/>
      </xdr:nvCxnSpPr>
      <xdr:spPr>
        <a:xfrm>
          <a:off x="14706600" y="5303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93870</xdr:rowOff>
    </xdr:from>
    <xdr:ext cx="469744" cy="259045"/>
    <xdr:sp macro="" textlink="">
      <xdr:nvSpPr>
        <xdr:cNvPr id="129" name="債務償還比率平均値テキスト"/>
        <xdr:cNvSpPr txBox="1"/>
      </xdr:nvSpPr>
      <xdr:spPr>
        <a:xfrm>
          <a:off x="14846300" y="583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70993</xdr:rowOff>
    </xdr:from>
    <xdr:to>
      <xdr:col>76</xdr:col>
      <xdr:colOff>73025</xdr:colOff>
      <xdr:row>31</xdr:row>
      <xdr:rowOff>1143</xdr:rowOff>
    </xdr:to>
    <xdr:sp macro="" textlink="">
      <xdr:nvSpPr>
        <xdr:cNvPr id="130" name="フローチャート: 判断 129"/>
        <xdr:cNvSpPr/>
      </xdr:nvSpPr>
      <xdr:spPr>
        <a:xfrm>
          <a:off x="14744700" y="598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52487</xdr:rowOff>
    </xdr:from>
    <xdr:to>
      <xdr:col>72</xdr:col>
      <xdr:colOff>123825</xdr:colOff>
      <xdr:row>30</xdr:row>
      <xdr:rowOff>154087</xdr:rowOff>
    </xdr:to>
    <xdr:sp macro="" textlink="">
      <xdr:nvSpPr>
        <xdr:cNvPr id="131" name="フローチャート: 判断 130"/>
        <xdr:cNvSpPr/>
      </xdr:nvSpPr>
      <xdr:spPr>
        <a:xfrm>
          <a:off x="14033500" y="596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46355</xdr:rowOff>
    </xdr:from>
    <xdr:to>
      <xdr:col>76</xdr:col>
      <xdr:colOff>73025</xdr:colOff>
      <xdr:row>31</xdr:row>
      <xdr:rowOff>147955</xdr:rowOff>
    </xdr:to>
    <xdr:sp macro="" textlink="">
      <xdr:nvSpPr>
        <xdr:cNvPr id="137" name="楕円 136"/>
        <xdr:cNvSpPr/>
      </xdr:nvSpPr>
      <xdr:spPr>
        <a:xfrm>
          <a:off x="14744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24782</xdr:rowOff>
    </xdr:from>
    <xdr:ext cx="469744" cy="259045"/>
    <xdr:sp macro="" textlink="">
      <xdr:nvSpPr>
        <xdr:cNvPr id="138" name="債務償還比率該当値テキスト"/>
        <xdr:cNvSpPr txBox="1"/>
      </xdr:nvSpPr>
      <xdr:spPr>
        <a:xfrm>
          <a:off x="14846300" y="611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54528</xdr:rowOff>
    </xdr:from>
    <xdr:to>
      <xdr:col>72</xdr:col>
      <xdr:colOff>123825</xdr:colOff>
      <xdr:row>31</xdr:row>
      <xdr:rowOff>156128</xdr:rowOff>
    </xdr:to>
    <xdr:sp macro="" textlink="">
      <xdr:nvSpPr>
        <xdr:cNvPr id="139" name="楕円 138"/>
        <xdr:cNvSpPr/>
      </xdr:nvSpPr>
      <xdr:spPr>
        <a:xfrm>
          <a:off x="14033500" y="614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97155</xdr:rowOff>
    </xdr:from>
    <xdr:to>
      <xdr:col>76</xdr:col>
      <xdr:colOff>22225</xdr:colOff>
      <xdr:row>31</xdr:row>
      <xdr:rowOff>105328</xdr:rowOff>
    </xdr:to>
    <xdr:cxnSp macro="">
      <xdr:nvCxnSpPr>
        <xdr:cNvPr id="140" name="直線コネクタ 139"/>
        <xdr:cNvCxnSpPr/>
      </xdr:nvCxnSpPr>
      <xdr:spPr>
        <a:xfrm flipV="1">
          <a:off x="14084300" y="6183630"/>
          <a:ext cx="711200" cy="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170614</xdr:rowOff>
    </xdr:from>
    <xdr:ext cx="469744" cy="259045"/>
    <xdr:sp macro="" textlink="">
      <xdr:nvSpPr>
        <xdr:cNvPr id="141" name="n_1aveValue債務償還比率"/>
        <xdr:cNvSpPr txBox="1"/>
      </xdr:nvSpPr>
      <xdr:spPr>
        <a:xfrm>
          <a:off x="13836727" y="57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147255</xdr:rowOff>
    </xdr:from>
    <xdr:ext cx="469744" cy="259045"/>
    <xdr:sp macro="" textlink="">
      <xdr:nvSpPr>
        <xdr:cNvPr id="142" name="n_1mainValue債務償還比率"/>
        <xdr:cNvSpPr txBox="1"/>
      </xdr:nvSpPr>
      <xdr:spPr>
        <a:xfrm>
          <a:off x="13836727" y="623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93345</xdr:rowOff>
    </xdr:from>
    <xdr:to>
      <xdr:col>24</xdr:col>
      <xdr:colOff>62865</xdr:colOff>
      <xdr:row>42</xdr:row>
      <xdr:rowOff>70485</xdr:rowOff>
    </xdr:to>
    <xdr:cxnSp macro="">
      <xdr:nvCxnSpPr>
        <xdr:cNvPr id="56" name="直線コネクタ 55"/>
        <xdr:cNvCxnSpPr/>
      </xdr:nvCxnSpPr>
      <xdr:spPr>
        <a:xfrm flipV="1">
          <a:off x="4634865" y="5751195"/>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40022</xdr:rowOff>
    </xdr:from>
    <xdr:ext cx="405111" cy="259045"/>
    <xdr:sp macro="" textlink="">
      <xdr:nvSpPr>
        <xdr:cNvPr id="59" name="【道路】&#10;有形固定資産減価償却率最大値テキスト"/>
        <xdr:cNvSpPr txBox="1"/>
      </xdr:nvSpPr>
      <xdr:spPr>
        <a:xfrm>
          <a:off x="4673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93345</xdr:rowOff>
    </xdr:from>
    <xdr:to>
      <xdr:col>24</xdr:col>
      <xdr:colOff>152400</xdr:colOff>
      <xdr:row>33</xdr:row>
      <xdr:rowOff>93345</xdr:rowOff>
    </xdr:to>
    <xdr:cxnSp macro="">
      <xdr:nvCxnSpPr>
        <xdr:cNvPr id="60" name="直線コネクタ 59"/>
        <xdr:cNvCxnSpPr/>
      </xdr:nvCxnSpPr>
      <xdr:spPr>
        <a:xfrm>
          <a:off x="4546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53357</xdr:rowOff>
    </xdr:from>
    <xdr:ext cx="405111" cy="259045"/>
    <xdr:sp macro="" textlink="">
      <xdr:nvSpPr>
        <xdr:cNvPr id="61" name="【道路】&#10;有形固定資産減価償却率平均値テキスト"/>
        <xdr:cNvSpPr txBox="1"/>
      </xdr:nvSpPr>
      <xdr:spPr>
        <a:xfrm>
          <a:off x="4673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62" name="フローチャート: 判断 61"/>
        <xdr:cNvSpPr/>
      </xdr:nvSpPr>
      <xdr:spPr>
        <a:xfrm>
          <a:off x="4584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122555</xdr:rowOff>
    </xdr:from>
    <xdr:to>
      <xdr:col>15</xdr:col>
      <xdr:colOff>101600</xdr:colOff>
      <xdr:row>38</xdr:row>
      <xdr:rowOff>52705</xdr:rowOff>
    </xdr:to>
    <xdr:sp macro="" textlink="">
      <xdr:nvSpPr>
        <xdr:cNvPr id="64" name="フローチャート: 判断 63"/>
        <xdr:cNvSpPr/>
      </xdr:nvSpPr>
      <xdr:spPr>
        <a:xfrm>
          <a:off x="2857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71" name="楕円 70"/>
        <xdr:cNvSpPr/>
      </xdr:nvSpPr>
      <xdr:spPr>
        <a:xfrm>
          <a:off x="4584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33037</xdr:rowOff>
    </xdr:from>
    <xdr:ext cx="405111" cy="259045"/>
    <xdr:sp macro="" textlink="">
      <xdr:nvSpPr>
        <xdr:cNvPr id="72" name="【道路】&#10;有形固定資産減価償却率該当値テキスト"/>
        <xdr:cNvSpPr txBox="1"/>
      </xdr:nvSpPr>
      <xdr:spPr>
        <a:xfrm>
          <a:off x="4673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3" name="楕円 72"/>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60960</xdr:rowOff>
    </xdr:from>
    <xdr:to>
      <xdr:col>24</xdr:col>
      <xdr:colOff>63500</xdr:colOff>
      <xdr:row>36</xdr:row>
      <xdr:rowOff>99060</xdr:rowOff>
    </xdr:to>
    <xdr:cxnSp macro="">
      <xdr:nvCxnSpPr>
        <xdr:cNvPr id="74" name="直線コネクタ 73"/>
        <xdr:cNvCxnSpPr/>
      </xdr:nvCxnSpPr>
      <xdr:spPr>
        <a:xfrm flipV="1">
          <a:off x="3797300" y="6233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43832</xdr:rowOff>
    </xdr:from>
    <xdr:ext cx="405111" cy="259045"/>
    <xdr:sp macro="" textlink="">
      <xdr:nvSpPr>
        <xdr:cNvPr id="75" name="n_1aveValue【道路】&#10;有形固定資産減価償却率"/>
        <xdr:cNvSpPr txBox="1"/>
      </xdr:nvSpPr>
      <xdr:spPr>
        <a:xfrm>
          <a:off x="3582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69232</xdr:rowOff>
    </xdr:from>
    <xdr:ext cx="405111" cy="259045"/>
    <xdr:sp macro="" textlink="">
      <xdr:nvSpPr>
        <xdr:cNvPr id="76" name="n_2aveValue【道路】&#10;有形固定資産減価償却率"/>
        <xdr:cNvSpPr txBox="1"/>
      </xdr:nvSpPr>
      <xdr:spPr>
        <a:xfrm>
          <a:off x="2705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101617</xdr:rowOff>
    </xdr:from>
    <xdr:ext cx="405111" cy="259045"/>
    <xdr:sp macro="" textlink="">
      <xdr:nvSpPr>
        <xdr:cNvPr id="77" name="n_3aveValue【道路】&#10;有形固定資産減価償却率"/>
        <xdr:cNvSpPr txBox="1"/>
      </xdr:nvSpPr>
      <xdr:spPr>
        <a:xfrm>
          <a:off x="1816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78" name="n_1mainValue【道路】&#10;有形固定資産減価償却率"/>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2" name="テキスト ボックス 9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4" name="テキスト ボックス 9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6" name="テキスト ボックス 9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8" name="テキスト ボックス 97"/>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0" name="テキスト ボックス 9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62421</xdr:rowOff>
    </xdr:from>
    <xdr:to>
      <xdr:col>54</xdr:col>
      <xdr:colOff>189865</xdr:colOff>
      <xdr:row>41</xdr:row>
      <xdr:rowOff>138037</xdr:rowOff>
    </xdr:to>
    <xdr:cxnSp macro="">
      <xdr:nvCxnSpPr>
        <xdr:cNvPr id="102" name="直線コネクタ 101"/>
        <xdr:cNvCxnSpPr/>
      </xdr:nvCxnSpPr>
      <xdr:spPr>
        <a:xfrm flipV="1">
          <a:off x="10476865" y="5720271"/>
          <a:ext cx="0" cy="1447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141864</xdr:rowOff>
    </xdr:from>
    <xdr:ext cx="469744" cy="259045"/>
    <xdr:sp macro="" textlink="">
      <xdr:nvSpPr>
        <xdr:cNvPr id="103" name="【道路】&#10;一人当たり延長最小値テキスト"/>
        <xdr:cNvSpPr txBox="1"/>
      </xdr:nvSpPr>
      <xdr:spPr>
        <a:xfrm>
          <a:off x="10515600" y="717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138037</xdr:rowOff>
    </xdr:from>
    <xdr:to>
      <xdr:col>55</xdr:col>
      <xdr:colOff>88900</xdr:colOff>
      <xdr:row>41</xdr:row>
      <xdr:rowOff>138037</xdr:rowOff>
    </xdr:to>
    <xdr:cxnSp macro="">
      <xdr:nvCxnSpPr>
        <xdr:cNvPr id="104" name="直線コネクタ 103"/>
        <xdr:cNvCxnSpPr/>
      </xdr:nvCxnSpPr>
      <xdr:spPr>
        <a:xfrm>
          <a:off x="10388600" y="7167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9098</xdr:rowOff>
    </xdr:from>
    <xdr:ext cx="599010" cy="259045"/>
    <xdr:sp macro="" textlink="">
      <xdr:nvSpPr>
        <xdr:cNvPr id="105" name="【道路】&#10;一人当たり延長最大値テキスト"/>
        <xdr:cNvSpPr txBox="1"/>
      </xdr:nvSpPr>
      <xdr:spPr>
        <a:xfrm>
          <a:off x="10515600" y="549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62421</xdr:rowOff>
    </xdr:from>
    <xdr:to>
      <xdr:col>55</xdr:col>
      <xdr:colOff>88900</xdr:colOff>
      <xdr:row>33</xdr:row>
      <xdr:rowOff>62421</xdr:rowOff>
    </xdr:to>
    <xdr:cxnSp macro="">
      <xdr:nvCxnSpPr>
        <xdr:cNvPr id="106" name="直線コネクタ 105"/>
        <xdr:cNvCxnSpPr/>
      </xdr:nvCxnSpPr>
      <xdr:spPr>
        <a:xfrm>
          <a:off x="10388600" y="572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105706</xdr:rowOff>
    </xdr:from>
    <xdr:ext cx="534377" cy="259045"/>
    <xdr:sp macro="" textlink="">
      <xdr:nvSpPr>
        <xdr:cNvPr id="107" name="【道路】&#10;一人当たり延長平均値テキスト"/>
        <xdr:cNvSpPr txBox="1"/>
      </xdr:nvSpPr>
      <xdr:spPr>
        <a:xfrm>
          <a:off x="10515600" y="6792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82829</xdr:rowOff>
    </xdr:from>
    <xdr:to>
      <xdr:col>55</xdr:col>
      <xdr:colOff>50800</xdr:colOff>
      <xdr:row>41</xdr:row>
      <xdr:rowOff>12979</xdr:rowOff>
    </xdr:to>
    <xdr:sp macro="" textlink="">
      <xdr:nvSpPr>
        <xdr:cNvPr id="108" name="フローチャート: 判断 107"/>
        <xdr:cNvSpPr/>
      </xdr:nvSpPr>
      <xdr:spPr>
        <a:xfrm>
          <a:off x="10426700" y="694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76479</xdr:rowOff>
    </xdr:from>
    <xdr:to>
      <xdr:col>50</xdr:col>
      <xdr:colOff>165100</xdr:colOff>
      <xdr:row>41</xdr:row>
      <xdr:rowOff>6629</xdr:rowOff>
    </xdr:to>
    <xdr:sp macro="" textlink="">
      <xdr:nvSpPr>
        <xdr:cNvPr id="109" name="フローチャート: 判断 108"/>
        <xdr:cNvSpPr/>
      </xdr:nvSpPr>
      <xdr:spPr>
        <a:xfrm>
          <a:off x="9588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113017</xdr:rowOff>
    </xdr:from>
    <xdr:to>
      <xdr:col>46</xdr:col>
      <xdr:colOff>38100</xdr:colOff>
      <xdr:row>41</xdr:row>
      <xdr:rowOff>43167</xdr:rowOff>
    </xdr:to>
    <xdr:sp macro="" textlink="">
      <xdr:nvSpPr>
        <xdr:cNvPr id="110" name="フローチャート: 判断 109"/>
        <xdr:cNvSpPr/>
      </xdr:nvSpPr>
      <xdr:spPr>
        <a:xfrm>
          <a:off x="8699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38151</xdr:rowOff>
    </xdr:from>
    <xdr:to>
      <xdr:col>41</xdr:col>
      <xdr:colOff>101600</xdr:colOff>
      <xdr:row>41</xdr:row>
      <xdr:rowOff>139751</xdr:rowOff>
    </xdr:to>
    <xdr:sp macro="" textlink="">
      <xdr:nvSpPr>
        <xdr:cNvPr id="111" name="フローチャート: 判断 110"/>
        <xdr:cNvSpPr/>
      </xdr:nvSpPr>
      <xdr:spPr>
        <a:xfrm>
          <a:off x="7810500"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148946</xdr:rowOff>
    </xdr:from>
    <xdr:to>
      <xdr:col>55</xdr:col>
      <xdr:colOff>50800</xdr:colOff>
      <xdr:row>41</xdr:row>
      <xdr:rowOff>79096</xdr:rowOff>
    </xdr:to>
    <xdr:sp macro="" textlink="">
      <xdr:nvSpPr>
        <xdr:cNvPr id="117" name="楕円 116"/>
        <xdr:cNvSpPr/>
      </xdr:nvSpPr>
      <xdr:spPr>
        <a:xfrm>
          <a:off x="10426700" y="70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63873</xdr:rowOff>
    </xdr:from>
    <xdr:ext cx="534377" cy="259045"/>
    <xdr:sp macro="" textlink="">
      <xdr:nvSpPr>
        <xdr:cNvPr id="118" name="【道路】&#10;一人当たり延長該当値テキスト"/>
        <xdr:cNvSpPr txBox="1"/>
      </xdr:nvSpPr>
      <xdr:spPr>
        <a:xfrm>
          <a:off x="10515600" y="69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150292</xdr:rowOff>
    </xdr:from>
    <xdr:to>
      <xdr:col>50</xdr:col>
      <xdr:colOff>165100</xdr:colOff>
      <xdr:row>41</xdr:row>
      <xdr:rowOff>80442</xdr:rowOff>
    </xdr:to>
    <xdr:sp macro="" textlink="">
      <xdr:nvSpPr>
        <xdr:cNvPr id="119" name="楕円 118"/>
        <xdr:cNvSpPr/>
      </xdr:nvSpPr>
      <xdr:spPr>
        <a:xfrm>
          <a:off x="9588500" y="70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28296</xdr:rowOff>
    </xdr:from>
    <xdr:to>
      <xdr:col>55</xdr:col>
      <xdr:colOff>0</xdr:colOff>
      <xdr:row>41</xdr:row>
      <xdr:rowOff>29642</xdr:rowOff>
    </xdr:to>
    <xdr:cxnSp macro="">
      <xdr:nvCxnSpPr>
        <xdr:cNvPr id="120" name="直線コネクタ 119"/>
        <xdr:cNvCxnSpPr/>
      </xdr:nvCxnSpPr>
      <xdr:spPr>
        <a:xfrm flipV="1">
          <a:off x="9639300" y="7057746"/>
          <a:ext cx="838200" cy="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23156</xdr:rowOff>
    </xdr:from>
    <xdr:ext cx="534377" cy="259045"/>
    <xdr:sp macro="" textlink="">
      <xdr:nvSpPr>
        <xdr:cNvPr id="121" name="n_1aveValue【道路】&#10;一人当たり延長"/>
        <xdr:cNvSpPr txBox="1"/>
      </xdr:nvSpPr>
      <xdr:spPr>
        <a:xfrm>
          <a:off x="93594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59694</xdr:rowOff>
    </xdr:from>
    <xdr:ext cx="534377" cy="259045"/>
    <xdr:sp macro="" textlink="">
      <xdr:nvSpPr>
        <xdr:cNvPr id="122" name="n_2aveValue【道路】&#10;一人当たり延長"/>
        <xdr:cNvSpPr txBox="1"/>
      </xdr:nvSpPr>
      <xdr:spPr>
        <a:xfrm>
          <a:off x="8483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156278</xdr:rowOff>
    </xdr:from>
    <xdr:ext cx="469744" cy="259045"/>
    <xdr:sp macro="" textlink="">
      <xdr:nvSpPr>
        <xdr:cNvPr id="123" name="n_3aveValue【道路】&#10;一人当たり延長"/>
        <xdr:cNvSpPr txBox="1"/>
      </xdr:nvSpPr>
      <xdr:spPr>
        <a:xfrm>
          <a:off x="7626427" y="68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71569</xdr:rowOff>
    </xdr:from>
    <xdr:ext cx="534377" cy="259045"/>
    <xdr:sp macro="" textlink="">
      <xdr:nvSpPr>
        <xdr:cNvPr id="124" name="n_1mainValue【道路】&#10;一人当たり延長"/>
        <xdr:cNvSpPr txBox="1"/>
      </xdr:nvSpPr>
      <xdr:spPr>
        <a:xfrm>
          <a:off x="9359411" y="71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5" name="直線コネクタ 13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6" name="テキスト ボックス 13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4" name="テキスト ボックス 14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139065</xdr:rowOff>
    </xdr:from>
    <xdr:to>
      <xdr:col>24</xdr:col>
      <xdr:colOff>62865</xdr:colOff>
      <xdr:row>63</xdr:row>
      <xdr:rowOff>165735</xdr:rowOff>
    </xdr:to>
    <xdr:cxnSp macro="">
      <xdr:nvCxnSpPr>
        <xdr:cNvPr id="148" name="直線コネクタ 147"/>
        <xdr:cNvCxnSpPr/>
      </xdr:nvCxnSpPr>
      <xdr:spPr>
        <a:xfrm flipV="1">
          <a:off x="4634865" y="956881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169562</xdr:rowOff>
    </xdr:from>
    <xdr:ext cx="340478" cy="259045"/>
    <xdr:sp macro="" textlink="">
      <xdr:nvSpPr>
        <xdr:cNvPr id="149" name="【橋りょう・トンネル】&#10;有形固定資産減価償却率最小値テキスト"/>
        <xdr:cNvSpPr txBox="1"/>
      </xdr:nvSpPr>
      <xdr:spPr>
        <a:xfrm>
          <a:off x="4673600" y="109709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165735</xdr:rowOff>
    </xdr:from>
    <xdr:to>
      <xdr:col>24</xdr:col>
      <xdr:colOff>152400</xdr:colOff>
      <xdr:row>63</xdr:row>
      <xdr:rowOff>165735</xdr:rowOff>
    </xdr:to>
    <xdr:cxnSp macro="">
      <xdr:nvCxnSpPr>
        <xdr:cNvPr id="150" name="直線コネクタ 149"/>
        <xdr:cNvCxnSpPr/>
      </xdr:nvCxnSpPr>
      <xdr:spPr>
        <a:xfrm>
          <a:off x="4546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85742</xdr:rowOff>
    </xdr:from>
    <xdr:ext cx="405111" cy="259045"/>
    <xdr:sp macro="" textlink="">
      <xdr:nvSpPr>
        <xdr:cNvPr id="151" name="【橋りょう・トンネル】&#10;有形固定資産減価償却率最大値テキスト"/>
        <xdr:cNvSpPr txBox="1"/>
      </xdr:nvSpPr>
      <xdr:spPr>
        <a:xfrm>
          <a:off x="4673600" y="934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139065</xdr:rowOff>
    </xdr:from>
    <xdr:to>
      <xdr:col>24</xdr:col>
      <xdr:colOff>152400</xdr:colOff>
      <xdr:row>55</xdr:row>
      <xdr:rowOff>139065</xdr:rowOff>
    </xdr:to>
    <xdr:cxnSp macro="">
      <xdr:nvCxnSpPr>
        <xdr:cNvPr id="152" name="直線コネクタ 151"/>
        <xdr:cNvCxnSpPr/>
      </xdr:nvCxnSpPr>
      <xdr:spPr>
        <a:xfrm>
          <a:off x="4546600" y="956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137177</xdr:rowOff>
    </xdr:from>
    <xdr:ext cx="405111" cy="259045"/>
    <xdr:sp macro="" textlink="">
      <xdr:nvSpPr>
        <xdr:cNvPr id="153" name="【橋りょう・トンネル】&#10;有形固定資産減価償却率平均値テキスト"/>
        <xdr:cNvSpPr txBox="1"/>
      </xdr:nvSpPr>
      <xdr:spPr>
        <a:xfrm>
          <a:off x="4673600" y="9909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158750</xdr:rowOff>
    </xdr:from>
    <xdr:to>
      <xdr:col>24</xdr:col>
      <xdr:colOff>114300</xdr:colOff>
      <xdr:row>58</xdr:row>
      <xdr:rowOff>88900</xdr:rowOff>
    </xdr:to>
    <xdr:sp macro="" textlink="">
      <xdr:nvSpPr>
        <xdr:cNvPr id="154" name="フローチャート: 判断 153"/>
        <xdr:cNvSpPr/>
      </xdr:nvSpPr>
      <xdr:spPr>
        <a:xfrm>
          <a:off x="45847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xdr:rowOff>
    </xdr:from>
    <xdr:to>
      <xdr:col>20</xdr:col>
      <xdr:colOff>38100</xdr:colOff>
      <xdr:row>58</xdr:row>
      <xdr:rowOff>117475</xdr:rowOff>
    </xdr:to>
    <xdr:sp macro="" textlink="">
      <xdr:nvSpPr>
        <xdr:cNvPr id="155" name="フローチャート: 判断 154"/>
        <xdr:cNvSpPr/>
      </xdr:nvSpPr>
      <xdr:spPr>
        <a:xfrm>
          <a:off x="3746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42545</xdr:rowOff>
    </xdr:from>
    <xdr:to>
      <xdr:col>15</xdr:col>
      <xdr:colOff>101600</xdr:colOff>
      <xdr:row>58</xdr:row>
      <xdr:rowOff>144145</xdr:rowOff>
    </xdr:to>
    <xdr:sp macro="" textlink="">
      <xdr:nvSpPr>
        <xdr:cNvPr id="156" name="フローチャート: 判断 155"/>
        <xdr:cNvSpPr/>
      </xdr:nvSpPr>
      <xdr:spPr>
        <a:xfrm>
          <a:off x="2857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50165</xdr:rowOff>
    </xdr:from>
    <xdr:to>
      <xdr:col>10</xdr:col>
      <xdr:colOff>165100</xdr:colOff>
      <xdr:row>58</xdr:row>
      <xdr:rowOff>151765</xdr:rowOff>
    </xdr:to>
    <xdr:sp macro="" textlink="">
      <xdr:nvSpPr>
        <xdr:cNvPr id="157" name="フローチャート: 判断 156"/>
        <xdr:cNvSpPr/>
      </xdr:nvSpPr>
      <xdr:spPr>
        <a:xfrm>
          <a:off x="1968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128270</xdr:rowOff>
    </xdr:from>
    <xdr:to>
      <xdr:col>24</xdr:col>
      <xdr:colOff>114300</xdr:colOff>
      <xdr:row>56</xdr:row>
      <xdr:rowOff>58420</xdr:rowOff>
    </xdr:to>
    <xdr:sp macro="" textlink="">
      <xdr:nvSpPr>
        <xdr:cNvPr id="163" name="楕円 162"/>
        <xdr:cNvSpPr/>
      </xdr:nvSpPr>
      <xdr:spPr>
        <a:xfrm>
          <a:off x="4584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43197</xdr:rowOff>
    </xdr:from>
    <xdr:ext cx="405111" cy="259045"/>
    <xdr:sp macro="" textlink="">
      <xdr:nvSpPr>
        <xdr:cNvPr id="164" name="【橋りょう・トンネル】&#10;有形固定資産減価償却率該当値テキスト"/>
        <xdr:cNvSpPr txBox="1"/>
      </xdr:nvSpPr>
      <xdr:spPr>
        <a:xfrm>
          <a:off x="4673600"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164465</xdr:rowOff>
    </xdr:from>
    <xdr:to>
      <xdr:col>20</xdr:col>
      <xdr:colOff>38100</xdr:colOff>
      <xdr:row>56</xdr:row>
      <xdr:rowOff>94615</xdr:rowOff>
    </xdr:to>
    <xdr:sp macro="" textlink="">
      <xdr:nvSpPr>
        <xdr:cNvPr id="165" name="楕円 164"/>
        <xdr:cNvSpPr/>
      </xdr:nvSpPr>
      <xdr:spPr>
        <a:xfrm>
          <a:off x="3746500" y="959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7620</xdr:rowOff>
    </xdr:from>
    <xdr:to>
      <xdr:col>24</xdr:col>
      <xdr:colOff>63500</xdr:colOff>
      <xdr:row>56</xdr:row>
      <xdr:rowOff>43815</xdr:rowOff>
    </xdr:to>
    <xdr:cxnSp macro="">
      <xdr:nvCxnSpPr>
        <xdr:cNvPr id="166" name="直線コネクタ 165"/>
        <xdr:cNvCxnSpPr/>
      </xdr:nvCxnSpPr>
      <xdr:spPr>
        <a:xfrm flipV="1">
          <a:off x="3797300" y="960882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108602</xdr:rowOff>
    </xdr:from>
    <xdr:ext cx="405111" cy="259045"/>
    <xdr:sp macro="" textlink="">
      <xdr:nvSpPr>
        <xdr:cNvPr id="167" name="n_1aveValue【橋りょう・トンネル】&#10;有形固定資産減価償却率"/>
        <xdr:cNvSpPr txBox="1"/>
      </xdr:nvSpPr>
      <xdr:spPr>
        <a:xfrm>
          <a:off x="3582044" y="10052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160672</xdr:rowOff>
    </xdr:from>
    <xdr:ext cx="405111" cy="259045"/>
    <xdr:sp macro="" textlink="">
      <xdr:nvSpPr>
        <xdr:cNvPr id="168" name="n_2aveValue【橋りょう・トンネル】&#10;有形固定資産減価償却率"/>
        <xdr:cNvSpPr txBox="1"/>
      </xdr:nvSpPr>
      <xdr:spPr>
        <a:xfrm>
          <a:off x="2705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168292</xdr:rowOff>
    </xdr:from>
    <xdr:ext cx="405111" cy="259045"/>
    <xdr:sp macro="" textlink="">
      <xdr:nvSpPr>
        <xdr:cNvPr id="169" name="n_3aveValue【橋りょう・トンネル】&#10;有形固定資産減価償却率"/>
        <xdr:cNvSpPr txBox="1"/>
      </xdr:nvSpPr>
      <xdr:spPr>
        <a:xfrm>
          <a:off x="1816744"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111142</xdr:rowOff>
    </xdr:from>
    <xdr:ext cx="405111" cy="259045"/>
    <xdr:sp macro="" textlink="">
      <xdr:nvSpPr>
        <xdr:cNvPr id="170" name="n_1mainValue【橋りょう・トンネル】&#10;有形固定資産減価償却率"/>
        <xdr:cNvSpPr txBox="1"/>
      </xdr:nvSpPr>
      <xdr:spPr>
        <a:xfrm>
          <a:off x="3582044" y="936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169656</xdr:rowOff>
    </xdr:from>
    <xdr:to>
      <xdr:col>54</xdr:col>
      <xdr:colOff>189865</xdr:colOff>
      <xdr:row>63</xdr:row>
      <xdr:rowOff>166558</xdr:rowOff>
    </xdr:to>
    <xdr:cxnSp macro="">
      <xdr:nvCxnSpPr>
        <xdr:cNvPr id="192" name="直線コネクタ 191"/>
        <xdr:cNvCxnSpPr/>
      </xdr:nvCxnSpPr>
      <xdr:spPr>
        <a:xfrm flipV="1">
          <a:off x="10476865" y="9770856"/>
          <a:ext cx="0" cy="119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170385</xdr:rowOff>
    </xdr:from>
    <xdr:ext cx="469744" cy="259045"/>
    <xdr:sp macro="" textlink="">
      <xdr:nvSpPr>
        <xdr:cNvPr id="193" name="【橋りょう・トンネル】&#10;一人当たり有形固定資産（償却資産）額最小値テキスト"/>
        <xdr:cNvSpPr txBox="1"/>
      </xdr:nvSpPr>
      <xdr:spPr>
        <a:xfrm>
          <a:off x="10515600" y="109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166558</xdr:rowOff>
    </xdr:from>
    <xdr:to>
      <xdr:col>55</xdr:col>
      <xdr:colOff>88900</xdr:colOff>
      <xdr:row>63</xdr:row>
      <xdr:rowOff>166558</xdr:rowOff>
    </xdr:to>
    <xdr:cxnSp macro="">
      <xdr:nvCxnSpPr>
        <xdr:cNvPr id="194" name="直線コネクタ 193"/>
        <xdr:cNvCxnSpPr/>
      </xdr:nvCxnSpPr>
      <xdr:spPr>
        <a:xfrm>
          <a:off x="10388600" y="1096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116333</xdr:rowOff>
    </xdr:from>
    <xdr:ext cx="599010" cy="259045"/>
    <xdr:sp macro="" textlink="">
      <xdr:nvSpPr>
        <xdr:cNvPr id="195" name="【橋りょう・トンネル】&#10;一人当たり有形固定資産（償却資産）額最大値テキスト"/>
        <xdr:cNvSpPr txBox="1"/>
      </xdr:nvSpPr>
      <xdr:spPr>
        <a:xfrm>
          <a:off x="10515600" y="9546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169656</xdr:rowOff>
    </xdr:from>
    <xdr:to>
      <xdr:col>55</xdr:col>
      <xdr:colOff>88900</xdr:colOff>
      <xdr:row>56</xdr:row>
      <xdr:rowOff>169656</xdr:rowOff>
    </xdr:to>
    <xdr:cxnSp macro="">
      <xdr:nvCxnSpPr>
        <xdr:cNvPr id="196" name="直線コネクタ 195"/>
        <xdr:cNvCxnSpPr/>
      </xdr:nvCxnSpPr>
      <xdr:spPr>
        <a:xfrm>
          <a:off x="10388600" y="97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74801</xdr:rowOff>
    </xdr:from>
    <xdr:ext cx="599010" cy="259045"/>
    <xdr:sp macro="" textlink="">
      <xdr:nvSpPr>
        <xdr:cNvPr id="197" name="【橋りょう・トンネル】&#10;一人当たり有形固定資産（償却資産）額平均値テキスト"/>
        <xdr:cNvSpPr txBox="1"/>
      </xdr:nvSpPr>
      <xdr:spPr>
        <a:xfrm>
          <a:off x="10515600" y="103618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51924</xdr:rowOff>
    </xdr:from>
    <xdr:to>
      <xdr:col>55</xdr:col>
      <xdr:colOff>50800</xdr:colOff>
      <xdr:row>61</xdr:row>
      <xdr:rowOff>153524</xdr:rowOff>
    </xdr:to>
    <xdr:sp macro="" textlink="">
      <xdr:nvSpPr>
        <xdr:cNvPr id="198" name="フローチャート: 判断 197"/>
        <xdr:cNvSpPr/>
      </xdr:nvSpPr>
      <xdr:spPr>
        <a:xfrm>
          <a:off x="10426700" y="1051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38441</xdr:rowOff>
    </xdr:from>
    <xdr:to>
      <xdr:col>50</xdr:col>
      <xdr:colOff>165100</xdr:colOff>
      <xdr:row>61</xdr:row>
      <xdr:rowOff>140041</xdr:rowOff>
    </xdr:to>
    <xdr:sp macro="" textlink="">
      <xdr:nvSpPr>
        <xdr:cNvPr id="199" name="フローチャート: 判断 198"/>
        <xdr:cNvSpPr/>
      </xdr:nvSpPr>
      <xdr:spPr>
        <a:xfrm>
          <a:off x="9588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62702</xdr:rowOff>
    </xdr:from>
    <xdr:to>
      <xdr:col>46</xdr:col>
      <xdr:colOff>38100</xdr:colOff>
      <xdr:row>61</xdr:row>
      <xdr:rowOff>164302</xdr:rowOff>
    </xdr:to>
    <xdr:sp macro="" textlink="">
      <xdr:nvSpPr>
        <xdr:cNvPr id="200" name="フローチャート: 判断 199"/>
        <xdr:cNvSpPr/>
      </xdr:nvSpPr>
      <xdr:spPr>
        <a:xfrm>
          <a:off x="8699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128507</xdr:rowOff>
    </xdr:from>
    <xdr:to>
      <xdr:col>41</xdr:col>
      <xdr:colOff>101600</xdr:colOff>
      <xdr:row>62</xdr:row>
      <xdr:rowOff>58657</xdr:rowOff>
    </xdr:to>
    <xdr:sp macro="" textlink="">
      <xdr:nvSpPr>
        <xdr:cNvPr id="201" name="フローチャート: 判断 200"/>
        <xdr:cNvSpPr/>
      </xdr:nvSpPr>
      <xdr:spPr>
        <a:xfrm>
          <a:off x="7810500" y="105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94151</xdr:rowOff>
    </xdr:from>
    <xdr:to>
      <xdr:col>55</xdr:col>
      <xdr:colOff>50800</xdr:colOff>
      <xdr:row>62</xdr:row>
      <xdr:rowOff>24301</xdr:rowOff>
    </xdr:to>
    <xdr:sp macro="" textlink="">
      <xdr:nvSpPr>
        <xdr:cNvPr id="207" name="楕円 206"/>
        <xdr:cNvSpPr/>
      </xdr:nvSpPr>
      <xdr:spPr>
        <a:xfrm>
          <a:off x="10426700" y="105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72578</xdr:rowOff>
    </xdr:from>
    <xdr:ext cx="599010" cy="259045"/>
    <xdr:sp macro="" textlink="">
      <xdr:nvSpPr>
        <xdr:cNvPr id="208" name="【橋りょう・トンネル】&#10;一人当たり有形固定資産（償却資産）額該当値テキスト"/>
        <xdr:cNvSpPr txBox="1"/>
      </xdr:nvSpPr>
      <xdr:spPr>
        <a:xfrm>
          <a:off x="10515600" y="1053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94125</xdr:rowOff>
    </xdr:from>
    <xdr:to>
      <xdr:col>50</xdr:col>
      <xdr:colOff>165100</xdr:colOff>
      <xdr:row>62</xdr:row>
      <xdr:rowOff>24275</xdr:rowOff>
    </xdr:to>
    <xdr:sp macro="" textlink="">
      <xdr:nvSpPr>
        <xdr:cNvPr id="209" name="楕円 208"/>
        <xdr:cNvSpPr/>
      </xdr:nvSpPr>
      <xdr:spPr>
        <a:xfrm>
          <a:off x="9588500" y="105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144925</xdr:rowOff>
    </xdr:from>
    <xdr:to>
      <xdr:col>55</xdr:col>
      <xdr:colOff>0</xdr:colOff>
      <xdr:row>61</xdr:row>
      <xdr:rowOff>144951</xdr:rowOff>
    </xdr:to>
    <xdr:cxnSp macro="">
      <xdr:nvCxnSpPr>
        <xdr:cNvPr id="210" name="直線コネクタ 209"/>
        <xdr:cNvCxnSpPr/>
      </xdr:nvCxnSpPr>
      <xdr:spPr>
        <a:xfrm>
          <a:off x="9639300" y="10603375"/>
          <a:ext cx="8382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156568</xdr:rowOff>
    </xdr:from>
    <xdr:ext cx="599010" cy="259045"/>
    <xdr:sp macro="" textlink="">
      <xdr:nvSpPr>
        <xdr:cNvPr id="211" name="n_1aveValue【橋りょう・トンネル】&#10;一人当たり有形固定資産（償却資産）額"/>
        <xdr:cNvSpPr txBox="1"/>
      </xdr:nvSpPr>
      <xdr:spPr>
        <a:xfrm>
          <a:off x="93270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9379</xdr:rowOff>
    </xdr:from>
    <xdr:ext cx="599010" cy="259045"/>
    <xdr:sp macro="" textlink="">
      <xdr:nvSpPr>
        <xdr:cNvPr id="212" name="n_2aveValue【橋りょう・トンネル】&#10;一人当たり有形固定資産（償却資産）額"/>
        <xdr:cNvSpPr txBox="1"/>
      </xdr:nvSpPr>
      <xdr:spPr>
        <a:xfrm>
          <a:off x="8450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75184</xdr:rowOff>
    </xdr:from>
    <xdr:ext cx="599010" cy="259045"/>
    <xdr:sp macro="" textlink="">
      <xdr:nvSpPr>
        <xdr:cNvPr id="213" name="n_3aveValue【橋りょう・トンネル】&#10;一人当たり有形固定資産（償却資産）額"/>
        <xdr:cNvSpPr txBox="1"/>
      </xdr:nvSpPr>
      <xdr:spPr>
        <a:xfrm>
          <a:off x="7561795" y="1036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15402</xdr:rowOff>
    </xdr:from>
    <xdr:ext cx="599010" cy="259045"/>
    <xdr:sp macro="" textlink="">
      <xdr:nvSpPr>
        <xdr:cNvPr id="214" name="n_1mainValue【橋りょう・トンネル】&#10;一人当たり有形固定資産（償却資産）額"/>
        <xdr:cNvSpPr txBox="1"/>
      </xdr:nvSpPr>
      <xdr:spPr>
        <a:xfrm>
          <a:off x="9327095" y="106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5" name="テキスト ボックス 22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5" name="テキスト ボックス 23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7" name="テキスト ボックス 23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43814</xdr:rowOff>
    </xdr:from>
    <xdr:to>
      <xdr:col>24</xdr:col>
      <xdr:colOff>62865</xdr:colOff>
      <xdr:row>85</xdr:row>
      <xdr:rowOff>114300</xdr:rowOff>
    </xdr:to>
    <xdr:cxnSp macro="">
      <xdr:nvCxnSpPr>
        <xdr:cNvPr id="239" name="直線コネクタ 238"/>
        <xdr:cNvCxnSpPr/>
      </xdr:nvCxnSpPr>
      <xdr:spPr>
        <a:xfrm flipV="1">
          <a:off x="4634865" y="13416914"/>
          <a:ext cx="0" cy="1270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118127</xdr:rowOff>
    </xdr:from>
    <xdr:ext cx="405111" cy="259045"/>
    <xdr:sp macro="" textlink="">
      <xdr:nvSpPr>
        <xdr:cNvPr id="240" name="【公営住宅】&#10;有形固定資産減価償却率最小値テキスト"/>
        <xdr:cNvSpPr txBox="1"/>
      </xdr:nvSpPr>
      <xdr:spPr>
        <a:xfrm>
          <a:off x="4673600"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114300</xdr:rowOff>
    </xdr:from>
    <xdr:to>
      <xdr:col>24</xdr:col>
      <xdr:colOff>152400</xdr:colOff>
      <xdr:row>85</xdr:row>
      <xdr:rowOff>114300</xdr:rowOff>
    </xdr:to>
    <xdr:cxnSp macro="">
      <xdr:nvCxnSpPr>
        <xdr:cNvPr id="241" name="直線コネクタ 240"/>
        <xdr:cNvCxnSpPr/>
      </xdr:nvCxnSpPr>
      <xdr:spPr>
        <a:xfrm>
          <a:off x="4546600" y="1468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161941</xdr:rowOff>
    </xdr:from>
    <xdr:ext cx="405111" cy="259045"/>
    <xdr:sp macro="" textlink="">
      <xdr:nvSpPr>
        <xdr:cNvPr id="242" name="【公営住宅】&#10;有形固定資産減価償却率最大値テキスト"/>
        <xdr:cNvSpPr txBox="1"/>
      </xdr:nvSpPr>
      <xdr:spPr>
        <a:xfrm>
          <a:off x="4673600" y="1319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43814</xdr:rowOff>
    </xdr:from>
    <xdr:to>
      <xdr:col>24</xdr:col>
      <xdr:colOff>152400</xdr:colOff>
      <xdr:row>78</xdr:row>
      <xdr:rowOff>43814</xdr:rowOff>
    </xdr:to>
    <xdr:cxnSp macro="">
      <xdr:nvCxnSpPr>
        <xdr:cNvPr id="243" name="直線コネクタ 242"/>
        <xdr:cNvCxnSpPr/>
      </xdr:nvCxnSpPr>
      <xdr:spPr>
        <a:xfrm>
          <a:off x="4546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36847</xdr:rowOff>
    </xdr:from>
    <xdr:ext cx="405111" cy="259045"/>
    <xdr:sp macro="" textlink="">
      <xdr:nvSpPr>
        <xdr:cNvPr id="244" name="【公営住宅】&#10;有形固定資産減価償却率平均値テキスト"/>
        <xdr:cNvSpPr txBox="1"/>
      </xdr:nvSpPr>
      <xdr:spPr>
        <a:xfrm>
          <a:off x="4673600" y="1375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xdr:rowOff>
    </xdr:from>
    <xdr:to>
      <xdr:col>24</xdr:col>
      <xdr:colOff>114300</xdr:colOff>
      <xdr:row>81</xdr:row>
      <xdr:rowOff>115570</xdr:rowOff>
    </xdr:to>
    <xdr:sp macro="" textlink="">
      <xdr:nvSpPr>
        <xdr:cNvPr id="245" name="フローチャート: 判断 244"/>
        <xdr:cNvSpPr/>
      </xdr:nvSpPr>
      <xdr:spPr>
        <a:xfrm>
          <a:off x="45847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25400</xdr:rowOff>
    </xdr:from>
    <xdr:to>
      <xdr:col>20</xdr:col>
      <xdr:colOff>38100</xdr:colOff>
      <xdr:row>81</xdr:row>
      <xdr:rowOff>127000</xdr:rowOff>
    </xdr:to>
    <xdr:sp macro="" textlink="">
      <xdr:nvSpPr>
        <xdr:cNvPr id="246" name="フローチャート: 判断 245"/>
        <xdr:cNvSpPr/>
      </xdr:nvSpPr>
      <xdr:spPr>
        <a:xfrm>
          <a:off x="3746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63500</xdr:rowOff>
    </xdr:from>
    <xdr:to>
      <xdr:col>15</xdr:col>
      <xdr:colOff>101600</xdr:colOff>
      <xdr:row>81</xdr:row>
      <xdr:rowOff>165100</xdr:rowOff>
    </xdr:to>
    <xdr:sp macro="" textlink="">
      <xdr:nvSpPr>
        <xdr:cNvPr id="247" name="フローチャート: 判断 246"/>
        <xdr:cNvSpPr/>
      </xdr:nvSpPr>
      <xdr:spPr>
        <a:xfrm>
          <a:off x="2857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48" name="フローチャート: 判断 247"/>
        <xdr:cNvSpPr/>
      </xdr:nvSpPr>
      <xdr:spPr>
        <a:xfrm>
          <a:off x="196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254" name="楕円 253"/>
        <xdr:cNvSpPr/>
      </xdr:nvSpPr>
      <xdr:spPr>
        <a:xfrm>
          <a:off x="45847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93363</xdr:rowOff>
    </xdr:from>
    <xdr:ext cx="405111" cy="259045"/>
    <xdr:sp macro="" textlink="">
      <xdr:nvSpPr>
        <xdr:cNvPr id="255" name="【公営住宅】&#10;有形固定資産減価償却率該当値テキスト"/>
        <xdr:cNvSpPr txBox="1"/>
      </xdr:nvSpPr>
      <xdr:spPr>
        <a:xfrm>
          <a:off x="4673600" y="1415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56" name="楕円 255"/>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165736</xdr:rowOff>
    </xdr:from>
    <xdr:to>
      <xdr:col>24</xdr:col>
      <xdr:colOff>63500</xdr:colOff>
      <xdr:row>83</xdr:row>
      <xdr:rowOff>38100</xdr:rowOff>
    </xdr:to>
    <xdr:cxnSp macro="">
      <xdr:nvCxnSpPr>
        <xdr:cNvPr id="257" name="直線コネクタ 256"/>
        <xdr:cNvCxnSpPr/>
      </xdr:nvCxnSpPr>
      <xdr:spPr>
        <a:xfrm flipV="1">
          <a:off x="3797300" y="1422463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143527</xdr:rowOff>
    </xdr:from>
    <xdr:ext cx="405111" cy="259045"/>
    <xdr:sp macro="" textlink="">
      <xdr:nvSpPr>
        <xdr:cNvPr id="258" name="n_1aveValue【公営住宅】&#10;有形固定資産減価償却率"/>
        <xdr:cNvSpPr txBox="1"/>
      </xdr:nvSpPr>
      <xdr:spPr>
        <a:xfrm>
          <a:off x="35820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10177</xdr:rowOff>
    </xdr:from>
    <xdr:ext cx="405111" cy="259045"/>
    <xdr:sp macro="" textlink="">
      <xdr:nvSpPr>
        <xdr:cNvPr id="259" name="n_2aveValue【公営住宅】&#10;有形固定資産減価償却率"/>
        <xdr:cNvSpPr txBox="1"/>
      </xdr:nvSpPr>
      <xdr:spPr>
        <a:xfrm>
          <a:off x="2705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60" name="n_3ave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61" name="n_1main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2" name="直線コネクタ 27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3" name="テキスト ボックス 27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4" name="直線コネクタ 27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5" name="テキスト ボックス 27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6" name="直線コネクタ 27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7" name="テキスト ボックス 27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9" name="テキスト ボックス 27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171259</xdr:rowOff>
    </xdr:from>
    <xdr:to>
      <xdr:col>54</xdr:col>
      <xdr:colOff>189865</xdr:colOff>
      <xdr:row>85</xdr:row>
      <xdr:rowOff>83820</xdr:rowOff>
    </xdr:to>
    <xdr:cxnSp macro="">
      <xdr:nvCxnSpPr>
        <xdr:cNvPr id="281" name="直線コネクタ 280"/>
        <xdr:cNvCxnSpPr/>
      </xdr:nvCxnSpPr>
      <xdr:spPr>
        <a:xfrm flipV="1">
          <a:off x="10476865" y="13372909"/>
          <a:ext cx="0" cy="128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282" name="【公営住宅】&#10;一人当たり面積最小値テキスト"/>
        <xdr:cNvSpPr txBox="1"/>
      </xdr:nvSpPr>
      <xdr:spPr>
        <a:xfrm>
          <a:off x="10515600"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283" name="直線コネクタ 282"/>
        <xdr:cNvCxnSpPr/>
      </xdr:nvCxnSpPr>
      <xdr:spPr>
        <a:xfrm>
          <a:off x="10388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117936</xdr:rowOff>
    </xdr:from>
    <xdr:ext cx="469744" cy="259045"/>
    <xdr:sp macro="" textlink="">
      <xdr:nvSpPr>
        <xdr:cNvPr id="284" name="【公営住宅】&#10;一人当たり面積最大値テキスト"/>
        <xdr:cNvSpPr txBox="1"/>
      </xdr:nvSpPr>
      <xdr:spPr>
        <a:xfrm>
          <a:off x="10515600" y="1314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171259</xdr:rowOff>
    </xdr:from>
    <xdr:to>
      <xdr:col>55</xdr:col>
      <xdr:colOff>88900</xdr:colOff>
      <xdr:row>77</xdr:row>
      <xdr:rowOff>171259</xdr:rowOff>
    </xdr:to>
    <xdr:cxnSp macro="">
      <xdr:nvCxnSpPr>
        <xdr:cNvPr id="285" name="直線コネクタ 284"/>
        <xdr:cNvCxnSpPr/>
      </xdr:nvCxnSpPr>
      <xdr:spPr>
        <a:xfrm>
          <a:off x="10388600" y="1337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98759</xdr:rowOff>
    </xdr:from>
    <xdr:ext cx="469744" cy="259045"/>
    <xdr:sp macro="" textlink="">
      <xdr:nvSpPr>
        <xdr:cNvPr id="286" name="【公営住宅】&#10;一人当たり面積平均値テキスト"/>
        <xdr:cNvSpPr txBox="1"/>
      </xdr:nvSpPr>
      <xdr:spPr>
        <a:xfrm>
          <a:off x="10515600" y="14157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75882</xdr:rowOff>
    </xdr:from>
    <xdr:to>
      <xdr:col>55</xdr:col>
      <xdr:colOff>50800</xdr:colOff>
      <xdr:row>84</xdr:row>
      <xdr:rowOff>6032</xdr:rowOff>
    </xdr:to>
    <xdr:sp macro="" textlink="">
      <xdr:nvSpPr>
        <xdr:cNvPr id="287" name="フローチャート: 判断 286"/>
        <xdr:cNvSpPr/>
      </xdr:nvSpPr>
      <xdr:spPr>
        <a:xfrm>
          <a:off x="10426700" y="1430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70738</xdr:rowOff>
    </xdr:from>
    <xdr:to>
      <xdr:col>50</xdr:col>
      <xdr:colOff>165100</xdr:colOff>
      <xdr:row>84</xdr:row>
      <xdr:rowOff>888</xdr:rowOff>
    </xdr:to>
    <xdr:sp macro="" textlink="">
      <xdr:nvSpPr>
        <xdr:cNvPr id="288" name="フローチャート: 判断 287"/>
        <xdr:cNvSpPr/>
      </xdr:nvSpPr>
      <xdr:spPr>
        <a:xfrm>
          <a:off x="9588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83883</xdr:rowOff>
    </xdr:from>
    <xdr:to>
      <xdr:col>46</xdr:col>
      <xdr:colOff>38100</xdr:colOff>
      <xdr:row>84</xdr:row>
      <xdr:rowOff>14033</xdr:rowOff>
    </xdr:to>
    <xdr:sp macro="" textlink="">
      <xdr:nvSpPr>
        <xdr:cNvPr id="289" name="フローチャート: 判断 288"/>
        <xdr:cNvSpPr/>
      </xdr:nvSpPr>
      <xdr:spPr>
        <a:xfrm>
          <a:off x="8699500" y="1431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79311</xdr:rowOff>
    </xdr:from>
    <xdr:to>
      <xdr:col>41</xdr:col>
      <xdr:colOff>101600</xdr:colOff>
      <xdr:row>84</xdr:row>
      <xdr:rowOff>9461</xdr:rowOff>
    </xdr:to>
    <xdr:sp macro="" textlink="">
      <xdr:nvSpPr>
        <xdr:cNvPr id="290" name="フローチャート: 判断 289"/>
        <xdr:cNvSpPr/>
      </xdr:nvSpPr>
      <xdr:spPr>
        <a:xfrm>
          <a:off x="7810500" y="1430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1" name="テキスト ボックス 29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2" name="テキスト ボックス 29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3" name="テキスト ボックス 29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4" name="テキスト ボックス 29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5" name="テキスト ボックス 29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110744</xdr:rowOff>
    </xdr:from>
    <xdr:to>
      <xdr:col>55</xdr:col>
      <xdr:colOff>50800</xdr:colOff>
      <xdr:row>85</xdr:row>
      <xdr:rowOff>40894</xdr:rowOff>
    </xdr:to>
    <xdr:sp macro="" textlink="">
      <xdr:nvSpPr>
        <xdr:cNvPr id="296" name="楕円 295"/>
        <xdr:cNvSpPr/>
      </xdr:nvSpPr>
      <xdr:spPr>
        <a:xfrm>
          <a:off x="10426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25671</xdr:rowOff>
    </xdr:from>
    <xdr:ext cx="469744" cy="259045"/>
    <xdr:sp macro="" textlink="">
      <xdr:nvSpPr>
        <xdr:cNvPr id="297" name="【公営住宅】&#10;一人当たり面積該当値テキスト"/>
        <xdr:cNvSpPr txBox="1"/>
      </xdr:nvSpPr>
      <xdr:spPr>
        <a:xfrm>
          <a:off x="10515600" y="1442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110744</xdr:rowOff>
    </xdr:from>
    <xdr:to>
      <xdr:col>50</xdr:col>
      <xdr:colOff>165100</xdr:colOff>
      <xdr:row>85</xdr:row>
      <xdr:rowOff>40894</xdr:rowOff>
    </xdr:to>
    <xdr:sp macro="" textlink="">
      <xdr:nvSpPr>
        <xdr:cNvPr id="298" name="楕円 297"/>
        <xdr:cNvSpPr/>
      </xdr:nvSpPr>
      <xdr:spPr>
        <a:xfrm>
          <a:off x="9588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161544</xdr:rowOff>
    </xdr:from>
    <xdr:to>
      <xdr:col>55</xdr:col>
      <xdr:colOff>0</xdr:colOff>
      <xdr:row>84</xdr:row>
      <xdr:rowOff>161544</xdr:rowOff>
    </xdr:to>
    <xdr:cxnSp macro="">
      <xdr:nvCxnSpPr>
        <xdr:cNvPr id="299" name="直線コネクタ 298"/>
        <xdr:cNvCxnSpPr/>
      </xdr:nvCxnSpPr>
      <xdr:spPr>
        <a:xfrm>
          <a:off x="9639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17415</xdr:rowOff>
    </xdr:from>
    <xdr:ext cx="469744" cy="259045"/>
    <xdr:sp macro="" textlink="">
      <xdr:nvSpPr>
        <xdr:cNvPr id="300" name="n_1aveValue【公営住宅】&#10;一人当たり面積"/>
        <xdr:cNvSpPr txBox="1"/>
      </xdr:nvSpPr>
      <xdr:spPr>
        <a:xfrm>
          <a:off x="93917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30560</xdr:rowOff>
    </xdr:from>
    <xdr:ext cx="469744" cy="259045"/>
    <xdr:sp macro="" textlink="">
      <xdr:nvSpPr>
        <xdr:cNvPr id="301" name="n_2aveValue【公営住宅】&#10;一人当たり面積"/>
        <xdr:cNvSpPr txBox="1"/>
      </xdr:nvSpPr>
      <xdr:spPr>
        <a:xfrm>
          <a:off x="8515427" y="1408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25988</xdr:rowOff>
    </xdr:from>
    <xdr:ext cx="469744" cy="259045"/>
    <xdr:sp macro="" textlink="">
      <xdr:nvSpPr>
        <xdr:cNvPr id="302" name="n_3aveValue【公営住宅】&#10;一人当たり面積"/>
        <xdr:cNvSpPr txBox="1"/>
      </xdr:nvSpPr>
      <xdr:spPr>
        <a:xfrm>
          <a:off x="7626427" y="1408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32021</xdr:rowOff>
    </xdr:from>
    <xdr:ext cx="469744" cy="259045"/>
    <xdr:sp macro="" textlink="">
      <xdr:nvSpPr>
        <xdr:cNvPr id="303" name="n_1mainValue【公営住宅】&#10;一人当たり面積"/>
        <xdr:cNvSpPr txBox="1"/>
      </xdr:nvSpPr>
      <xdr:spPr>
        <a:xfrm>
          <a:off x="9391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3" name="正方形/長方形 31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4" name="正方形/長方形 31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5" name="正方形/長方形 31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6" name="正方形/長方形 31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7" name="正方形/長方形 31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8" name="正方形/長方形 31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9" name="正方形/長方形 31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0" name="正方形/長方形 31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1" name="正方形/長方形 32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2" name="正方形/長方形 32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3" name="正方形/長方形 32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4" name="正方形/長方形 32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5" name="正方形/長方形 32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6" name="正方形/長方形 32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7" name="正方形/長方形 32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8" name="テキスト ボックス 32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9" name="直線コネクタ 32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0" name="テキスト ボックス 32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1" name="直線コネクタ 33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2" name="テキスト ボックス 33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3" name="直線コネクタ 33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4" name="テキスト ボックス 33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5" name="直線コネクタ 33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6" name="テキスト ボックス 33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7" name="直線コネクタ 33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8" name="テキスト ボックス 33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9" name="直線コネクタ 33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0" name="テキスト ボックス 33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1" name="直線コネクタ 34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2" name="テキスト ボックス 34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41</xdr:row>
      <xdr:rowOff>150495</xdr:rowOff>
    </xdr:to>
    <xdr:cxnSp macro="">
      <xdr:nvCxnSpPr>
        <xdr:cNvPr id="344" name="直線コネクタ 343"/>
        <xdr:cNvCxnSpPr/>
      </xdr:nvCxnSpPr>
      <xdr:spPr>
        <a:xfrm flipV="1">
          <a:off x="16318864" y="581787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345"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346" name="直線コネクタ 345"/>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347"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348" name="直線コネクタ 347"/>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349" name="【認定こども園・幼稚園・保育所】&#10;有形固定資産減価償却率平均値テキスト"/>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350" name="フローチャート: 判断 349"/>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15875</xdr:rowOff>
    </xdr:from>
    <xdr:to>
      <xdr:col>81</xdr:col>
      <xdr:colOff>101600</xdr:colOff>
      <xdr:row>38</xdr:row>
      <xdr:rowOff>117475</xdr:rowOff>
    </xdr:to>
    <xdr:sp macro="" textlink="">
      <xdr:nvSpPr>
        <xdr:cNvPr id="351" name="フローチャート: 判断 350"/>
        <xdr:cNvSpPr/>
      </xdr:nvSpPr>
      <xdr:spPr>
        <a:xfrm>
          <a:off x="15430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168275</xdr:rowOff>
    </xdr:from>
    <xdr:to>
      <xdr:col>76</xdr:col>
      <xdr:colOff>165100</xdr:colOff>
      <xdr:row>38</xdr:row>
      <xdr:rowOff>98425</xdr:rowOff>
    </xdr:to>
    <xdr:sp macro="" textlink="">
      <xdr:nvSpPr>
        <xdr:cNvPr id="352" name="フローチャート: 判断 351"/>
        <xdr:cNvSpPr/>
      </xdr:nvSpPr>
      <xdr:spPr>
        <a:xfrm>
          <a:off x="14541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53" name="フローチャート: 判断 352"/>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4" name="テキスト ボックス 35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5" name="テキスト ボックス 35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6" name="テキスト ボックス 35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7" name="テキスト ボックス 35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8" name="テキスト ボックス 35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170180</xdr:rowOff>
    </xdr:from>
    <xdr:to>
      <xdr:col>85</xdr:col>
      <xdr:colOff>177800</xdr:colOff>
      <xdr:row>34</xdr:row>
      <xdr:rowOff>100330</xdr:rowOff>
    </xdr:to>
    <xdr:sp macro="" textlink="">
      <xdr:nvSpPr>
        <xdr:cNvPr id="359" name="楕円 358"/>
        <xdr:cNvSpPr/>
      </xdr:nvSpPr>
      <xdr:spPr>
        <a:xfrm>
          <a:off x="162687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85107</xdr:rowOff>
    </xdr:from>
    <xdr:ext cx="405111" cy="259045"/>
    <xdr:sp macro="" textlink="">
      <xdr:nvSpPr>
        <xdr:cNvPr id="360" name="【認定こども園・幼稚園・保育所】&#10;有形固定資産減価償却率該当値テキスト"/>
        <xdr:cNvSpPr txBox="1"/>
      </xdr:nvSpPr>
      <xdr:spPr>
        <a:xfrm>
          <a:off x="16357600" y="574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25400</xdr:rowOff>
    </xdr:from>
    <xdr:to>
      <xdr:col>81</xdr:col>
      <xdr:colOff>101600</xdr:colOff>
      <xdr:row>34</xdr:row>
      <xdr:rowOff>127000</xdr:rowOff>
    </xdr:to>
    <xdr:sp macro="" textlink="">
      <xdr:nvSpPr>
        <xdr:cNvPr id="361" name="楕円 360"/>
        <xdr:cNvSpPr/>
      </xdr:nvSpPr>
      <xdr:spPr>
        <a:xfrm>
          <a:off x="15430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49530</xdr:rowOff>
    </xdr:from>
    <xdr:to>
      <xdr:col>85</xdr:col>
      <xdr:colOff>127000</xdr:colOff>
      <xdr:row>34</xdr:row>
      <xdr:rowOff>76200</xdr:rowOff>
    </xdr:to>
    <xdr:cxnSp macro="">
      <xdr:nvCxnSpPr>
        <xdr:cNvPr id="362" name="直線コネクタ 361"/>
        <xdr:cNvCxnSpPr/>
      </xdr:nvCxnSpPr>
      <xdr:spPr>
        <a:xfrm flipV="1">
          <a:off x="15481300" y="5878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108602</xdr:rowOff>
    </xdr:from>
    <xdr:ext cx="405111" cy="259045"/>
    <xdr:sp macro="" textlink="">
      <xdr:nvSpPr>
        <xdr:cNvPr id="363" name="n_1aveValue【認定こども園・幼稚園・保育所】&#10;有形固定資産減価償却率"/>
        <xdr:cNvSpPr txBox="1"/>
      </xdr:nvSpPr>
      <xdr:spPr>
        <a:xfrm>
          <a:off x="15266044" y="662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114952</xdr:rowOff>
    </xdr:from>
    <xdr:ext cx="405111" cy="259045"/>
    <xdr:sp macro="" textlink="">
      <xdr:nvSpPr>
        <xdr:cNvPr id="364" name="n_2aveValue【認定こども園・幼稚園・保育所】&#10;有形固定資産減価償却率"/>
        <xdr:cNvSpPr txBox="1"/>
      </xdr:nvSpPr>
      <xdr:spPr>
        <a:xfrm>
          <a:off x="14389744" y="628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365" name="n_3aveValue【認定こども園・幼稚園・保育所】&#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143527</xdr:rowOff>
    </xdr:from>
    <xdr:ext cx="405111" cy="259045"/>
    <xdr:sp macro="" textlink="">
      <xdr:nvSpPr>
        <xdr:cNvPr id="366" name="n_1mainValue【認定こども園・幼稚園・保育所】&#10;有形固定資産減価償却率"/>
        <xdr:cNvSpPr txBox="1"/>
      </xdr:nvSpPr>
      <xdr:spPr>
        <a:xfrm>
          <a:off x="152660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7" name="正方形/長方形 36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8" name="正方形/長方形 36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9" name="正方形/長方形 36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0" name="正方形/長方形 36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1" name="正方形/長方形 37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2" name="正方形/長方形 37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3" name="正方形/長方形 37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4" name="正方形/長方形 37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5" name="テキスト ボックス 37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6" name="直線コネクタ 37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7" name="直線コネクタ 37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8" name="テキスト ボックス 37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9" name="直線コネクタ 37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0" name="テキスト ボックス 37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1" name="直線コネクタ 38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2" name="テキスト ボックス 38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3" name="直線コネクタ 38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4" name="テキスト ボックス 38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135636</xdr:rowOff>
    </xdr:from>
    <xdr:to>
      <xdr:col>116</xdr:col>
      <xdr:colOff>62864</xdr:colOff>
      <xdr:row>41</xdr:row>
      <xdr:rowOff>67056</xdr:rowOff>
    </xdr:to>
    <xdr:cxnSp macro="">
      <xdr:nvCxnSpPr>
        <xdr:cNvPr id="388" name="直線コネクタ 387"/>
        <xdr:cNvCxnSpPr/>
      </xdr:nvCxnSpPr>
      <xdr:spPr>
        <a:xfrm flipV="1">
          <a:off x="22160864" y="5793486"/>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89"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90" name="直線コネクタ 389"/>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82313</xdr:rowOff>
    </xdr:from>
    <xdr:ext cx="469744" cy="259045"/>
    <xdr:sp macro="" textlink="">
      <xdr:nvSpPr>
        <xdr:cNvPr id="391" name="【認定こども園・幼稚園・保育所】&#10;一人当たり面積最大値テキスト"/>
        <xdr:cNvSpPr txBox="1"/>
      </xdr:nvSpPr>
      <xdr:spPr>
        <a:xfrm>
          <a:off x="22199600" y="556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135636</xdr:rowOff>
    </xdr:from>
    <xdr:to>
      <xdr:col>116</xdr:col>
      <xdr:colOff>152400</xdr:colOff>
      <xdr:row>33</xdr:row>
      <xdr:rowOff>135636</xdr:rowOff>
    </xdr:to>
    <xdr:cxnSp macro="">
      <xdr:nvCxnSpPr>
        <xdr:cNvPr id="392" name="直線コネクタ 391"/>
        <xdr:cNvCxnSpPr/>
      </xdr:nvCxnSpPr>
      <xdr:spPr>
        <a:xfrm>
          <a:off x="22072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393" name="【認定こども園・幼稚園・保育所】&#10;一人当たり面積平均値テキスト"/>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394" name="フローチャート: 判断 393"/>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395" name="フローチャート: 判断 394"/>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396" name="フローチャート: 判断 395"/>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397" name="フローチャート: 判断 396"/>
        <xdr:cNvSpPr/>
      </xdr:nvSpPr>
      <xdr:spPr>
        <a:xfrm>
          <a:off x="19494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03" name="楕円 402"/>
        <xdr:cNvSpPr/>
      </xdr:nvSpPr>
      <xdr:spPr>
        <a:xfrm>
          <a:off x="221107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124985</xdr:rowOff>
    </xdr:from>
    <xdr:ext cx="469744" cy="259045"/>
    <xdr:sp macro="" textlink="">
      <xdr:nvSpPr>
        <xdr:cNvPr id="404" name="【認定こども園・幼稚園・保育所】&#10;一人当たり面積該当値テキスト"/>
        <xdr:cNvSpPr txBox="1"/>
      </xdr:nvSpPr>
      <xdr:spPr>
        <a:xfrm>
          <a:off x="22199600"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146558</xdr:rowOff>
    </xdr:from>
    <xdr:to>
      <xdr:col>112</xdr:col>
      <xdr:colOff>38100</xdr:colOff>
      <xdr:row>40</xdr:row>
      <xdr:rowOff>76708</xdr:rowOff>
    </xdr:to>
    <xdr:sp macro="" textlink="">
      <xdr:nvSpPr>
        <xdr:cNvPr id="405" name="楕円 404"/>
        <xdr:cNvSpPr/>
      </xdr:nvSpPr>
      <xdr:spPr>
        <a:xfrm>
          <a:off x="21272500" y="68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25908</xdr:rowOff>
    </xdr:from>
    <xdr:to>
      <xdr:col>116</xdr:col>
      <xdr:colOff>63500</xdr:colOff>
      <xdr:row>40</xdr:row>
      <xdr:rowOff>25908</xdr:rowOff>
    </xdr:to>
    <xdr:cxnSp macro="">
      <xdr:nvCxnSpPr>
        <xdr:cNvPr id="406" name="直線コネクタ 405"/>
        <xdr:cNvCxnSpPr/>
      </xdr:nvCxnSpPr>
      <xdr:spPr>
        <a:xfrm>
          <a:off x="21323300" y="68839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07"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408" name="n_2aveValue【認定こども園・幼稚園・保育所】&#10;一人当たり面積"/>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409" name="n_3aveValue【認定こども園・幼稚園・保育所】&#10;一人当たり面積"/>
        <xdr:cNvSpPr txBox="1"/>
      </xdr:nvSpPr>
      <xdr:spPr>
        <a:xfrm>
          <a:off x="19310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67835</xdr:rowOff>
    </xdr:from>
    <xdr:ext cx="469744" cy="259045"/>
    <xdr:sp macro="" textlink="">
      <xdr:nvSpPr>
        <xdr:cNvPr id="410" name="n_1mainValue【認定こども園・幼稚園・保育所】&#10;一人当たり面積"/>
        <xdr:cNvSpPr txBox="1"/>
      </xdr:nvSpPr>
      <xdr:spPr>
        <a:xfrm>
          <a:off x="21075727" y="692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1" name="テキスト ボックス 42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2" name="直線コネクタ 4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3" name="テキスト ボックス 42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4" name="直線コネクタ 4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5" name="テキスト ボックス 4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6" name="直線コネクタ 4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7" name="テキスト ボックス 4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8" name="直線コネクタ 4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9" name="テキスト ボックス 4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0" name="直線コネクタ 4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1" name="テキスト ボックス 4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152400</xdr:rowOff>
    </xdr:to>
    <xdr:cxnSp macro="">
      <xdr:nvCxnSpPr>
        <xdr:cNvPr id="435" name="直線コネクタ 434"/>
        <xdr:cNvCxnSpPr/>
      </xdr:nvCxnSpPr>
      <xdr:spPr>
        <a:xfrm flipV="1">
          <a:off x="16318864" y="94945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436" name="【学校施設】&#10;有形固定資産減価償却率最小値テキスト"/>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437" name="直線コネクタ 436"/>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438"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439" name="直線コネクタ 43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114317</xdr:rowOff>
    </xdr:from>
    <xdr:ext cx="405111" cy="259045"/>
    <xdr:sp macro="" textlink="">
      <xdr:nvSpPr>
        <xdr:cNvPr id="440" name="【学校施設】&#10;有形固定資産減価償却率平均値テキスト"/>
        <xdr:cNvSpPr txBox="1"/>
      </xdr:nvSpPr>
      <xdr:spPr>
        <a:xfrm>
          <a:off x="163576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135890</xdr:rowOff>
    </xdr:from>
    <xdr:to>
      <xdr:col>85</xdr:col>
      <xdr:colOff>177800</xdr:colOff>
      <xdr:row>61</xdr:row>
      <xdr:rowOff>66040</xdr:rowOff>
    </xdr:to>
    <xdr:sp macro="" textlink="">
      <xdr:nvSpPr>
        <xdr:cNvPr id="441" name="フローチャート: 判断 440"/>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29210</xdr:rowOff>
    </xdr:from>
    <xdr:to>
      <xdr:col>81</xdr:col>
      <xdr:colOff>101600</xdr:colOff>
      <xdr:row>61</xdr:row>
      <xdr:rowOff>130810</xdr:rowOff>
    </xdr:to>
    <xdr:sp macro="" textlink="">
      <xdr:nvSpPr>
        <xdr:cNvPr id="442" name="フローチャート: 判断 441"/>
        <xdr:cNvSpPr/>
      </xdr:nvSpPr>
      <xdr:spPr>
        <a:xfrm>
          <a:off x="15430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3" name="フローチャート: 判断 442"/>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124460</xdr:rowOff>
    </xdr:from>
    <xdr:to>
      <xdr:col>72</xdr:col>
      <xdr:colOff>38100</xdr:colOff>
      <xdr:row>62</xdr:row>
      <xdr:rowOff>54610</xdr:rowOff>
    </xdr:to>
    <xdr:sp macro="" textlink="">
      <xdr:nvSpPr>
        <xdr:cNvPr id="444" name="フローチャート: 判断 443"/>
        <xdr:cNvSpPr/>
      </xdr:nvSpPr>
      <xdr:spPr>
        <a:xfrm>
          <a:off x="1365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101600</xdr:rowOff>
    </xdr:from>
    <xdr:to>
      <xdr:col>85</xdr:col>
      <xdr:colOff>177800</xdr:colOff>
      <xdr:row>56</xdr:row>
      <xdr:rowOff>31750</xdr:rowOff>
    </xdr:to>
    <xdr:sp macro="" textlink="">
      <xdr:nvSpPr>
        <xdr:cNvPr id="450" name="楕円 449"/>
        <xdr:cNvSpPr/>
      </xdr:nvSpPr>
      <xdr:spPr>
        <a:xfrm>
          <a:off x="162687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16527</xdr:rowOff>
    </xdr:from>
    <xdr:ext cx="405111" cy="259045"/>
    <xdr:sp macro="" textlink="">
      <xdr:nvSpPr>
        <xdr:cNvPr id="451" name="【学校施設】&#10;有形固定資産減価償却率該当値テキスト"/>
        <xdr:cNvSpPr txBox="1"/>
      </xdr:nvSpPr>
      <xdr:spPr>
        <a:xfrm>
          <a:off x="16357600" y="9446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139700</xdr:rowOff>
    </xdr:from>
    <xdr:to>
      <xdr:col>81</xdr:col>
      <xdr:colOff>101600</xdr:colOff>
      <xdr:row>56</xdr:row>
      <xdr:rowOff>69850</xdr:rowOff>
    </xdr:to>
    <xdr:sp macro="" textlink="">
      <xdr:nvSpPr>
        <xdr:cNvPr id="452" name="楕円 451"/>
        <xdr:cNvSpPr/>
      </xdr:nvSpPr>
      <xdr:spPr>
        <a:xfrm>
          <a:off x="15430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152400</xdr:rowOff>
    </xdr:from>
    <xdr:to>
      <xdr:col>85</xdr:col>
      <xdr:colOff>127000</xdr:colOff>
      <xdr:row>56</xdr:row>
      <xdr:rowOff>19050</xdr:rowOff>
    </xdr:to>
    <xdr:cxnSp macro="">
      <xdr:nvCxnSpPr>
        <xdr:cNvPr id="453" name="直線コネクタ 452"/>
        <xdr:cNvCxnSpPr/>
      </xdr:nvCxnSpPr>
      <xdr:spPr>
        <a:xfrm flipV="1">
          <a:off x="15481300" y="9582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121937</xdr:rowOff>
    </xdr:from>
    <xdr:ext cx="405111" cy="259045"/>
    <xdr:sp macro="" textlink="">
      <xdr:nvSpPr>
        <xdr:cNvPr id="454" name="n_1aveValue【学校施設】&#10;有形固定資産減価償却率"/>
        <xdr:cNvSpPr txBox="1"/>
      </xdr:nvSpPr>
      <xdr:spPr>
        <a:xfrm>
          <a:off x="15266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36847</xdr:rowOff>
    </xdr:from>
    <xdr:ext cx="405111" cy="259045"/>
    <xdr:sp macro="" textlink="">
      <xdr:nvSpPr>
        <xdr:cNvPr id="455" name="n_2aveValue【学校施設】&#10;有形固定資産減価償却率"/>
        <xdr:cNvSpPr txBox="1"/>
      </xdr:nvSpPr>
      <xdr:spPr>
        <a:xfrm>
          <a:off x="14389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71137</xdr:rowOff>
    </xdr:from>
    <xdr:ext cx="405111" cy="259045"/>
    <xdr:sp macro="" textlink="">
      <xdr:nvSpPr>
        <xdr:cNvPr id="456" name="n_3aveValue【学校施設】&#10;有形固定資産減価償却率"/>
        <xdr:cNvSpPr txBox="1"/>
      </xdr:nvSpPr>
      <xdr:spPr>
        <a:xfrm>
          <a:off x="135007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86377</xdr:rowOff>
    </xdr:from>
    <xdr:ext cx="405111" cy="259045"/>
    <xdr:sp macro="" textlink="">
      <xdr:nvSpPr>
        <xdr:cNvPr id="457" name="n_1mainValue【学校施設】&#10;有形固定資産減価償却率"/>
        <xdr:cNvSpPr txBox="1"/>
      </xdr:nvSpPr>
      <xdr:spPr>
        <a:xfrm>
          <a:off x="152660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8" name="正方形/長方形 4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9" name="正方形/長方形 4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0" name="正方形/長方形 4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1" name="正方形/長方形 4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2" name="正方形/長方形 4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3" name="正方形/長方形 4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4" name="正方形/長方形 4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5" name="正方形/長方形 4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6" name="テキスト ボックス 4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7" name="直線コネクタ 4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8" name="テキスト ボックス 4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69" name="直線コネクタ 468"/>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0" name="テキスト ボックス 469"/>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1" name="直線コネクタ 4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2" name="テキスト ボックス 4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3" name="直線コネクタ 472"/>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4" name="テキスト ボックス 473"/>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5" name="直線コネクタ 4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6" name="テキスト ボックス 4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111443</xdr:rowOff>
    </xdr:from>
    <xdr:to>
      <xdr:col>116</xdr:col>
      <xdr:colOff>62864</xdr:colOff>
      <xdr:row>63</xdr:row>
      <xdr:rowOff>88011</xdr:rowOff>
    </xdr:to>
    <xdr:cxnSp macro="">
      <xdr:nvCxnSpPr>
        <xdr:cNvPr id="478" name="直線コネクタ 477"/>
        <xdr:cNvCxnSpPr/>
      </xdr:nvCxnSpPr>
      <xdr:spPr>
        <a:xfrm flipV="1">
          <a:off x="22160864" y="9712643"/>
          <a:ext cx="0" cy="1176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79"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0" name="直線コネクタ 479"/>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58120</xdr:rowOff>
    </xdr:from>
    <xdr:ext cx="469744" cy="259045"/>
    <xdr:sp macro="" textlink="">
      <xdr:nvSpPr>
        <xdr:cNvPr id="481" name="【学校施設】&#10;一人当たり面積最大値テキスト"/>
        <xdr:cNvSpPr txBox="1"/>
      </xdr:nvSpPr>
      <xdr:spPr>
        <a:xfrm>
          <a:off x="22199600" y="948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111443</xdr:rowOff>
    </xdr:from>
    <xdr:to>
      <xdr:col>116</xdr:col>
      <xdr:colOff>152400</xdr:colOff>
      <xdr:row>56</xdr:row>
      <xdr:rowOff>111443</xdr:rowOff>
    </xdr:to>
    <xdr:cxnSp macro="">
      <xdr:nvCxnSpPr>
        <xdr:cNvPr id="482" name="直線コネクタ 481"/>
        <xdr:cNvCxnSpPr/>
      </xdr:nvCxnSpPr>
      <xdr:spPr>
        <a:xfrm>
          <a:off x="22072600" y="971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140670</xdr:rowOff>
    </xdr:from>
    <xdr:ext cx="469744" cy="259045"/>
    <xdr:sp macro="" textlink="">
      <xdr:nvSpPr>
        <xdr:cNvPr id="483" name="【学校施設】&#10;一人当たり面積平均値テキスト"/>
        <xdr:cNvSpPr txBox="1"/>
      </xdr:nvSpPr>
      <xdr:spPr>
        <a:xfrm>
          <a:off x="22199600" y="10256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117793</xdr:rowOff>
    </xdr:from>
    <xdr:to>
      <xdr:col>116</xdr:col>
      <xdr:colOff>114300</xdr:colOff>
      <xdr:row>61</xdr:row>
      <xdr:rowOff>47943</xdr:rowOff>
    </xdr:to>
    <xdr:sp macro="" textlink="">
      <xdr:nvSpPr>
        <xdr:cNvPr id="484" name="フローチャート: 判断 483"/>
        <xdr:cNvSpPr/>
      </xdr:nvSpPr>
      <xdr:spPr>
        <a:xfrm>
          <a:off x="22110700" y="1040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110363</xdr:rowOff>
    </xdr:from>
    <xdr:to>
      <xdr:col>112</xdr:col>
      <xdr:colOff>38100</xdr:colOff>
      <xdr:row>61</xdr:row>
      <xdr:rowOff>40513</xdr:rowOff>
    </xdr:to>
    <xdr:sp macro="" textlink="">
      <xdr:nvSpPr>
        <xdr:cNvPr id="485" name="フローチャート: 判断 484"/>
        <xdr:cNvSpPr/>
      </xdr:nvSpPr>
      <xdr:spPr>
        <a:xfrm>
          <a:off x="21272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141224</xdr:rowOff>
    </xdr:from>
    <xdr:to>
      <xdr:col>107</xdr:col>
      <xdr:colOff>101600</xdr:colOff>
      <xdr:row>61</xdr:row>
      <xdr:rowOff>71374</xdr:rowOff>
    </xdr:to>
    <xdr:sp macro="" textlink="">
      <xdr:nvSpPr>
        <xdr:cNvPr id="486" name="フローチャート: 判断 485"/>
        <xdr:cNvSpPr/>
      </xdr:nvSpPr>
      <xdr:spPr>
        <a:xfrm>
          <a:off x="20383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89789</xdr:rowOff>
    </xdr:from>
    <xdr:to>
      <xdr:col>102</xdr:col>
      <xdr:colOff>165100</xdr:colOff>
      <xdr:row>62</xdr:row>
      <xdr:rowOff>19939</xdr:rowOff>
    </xdr:to>
    <xdr:sp macro="" textlink="">
      <xdr:nvSpPr>
        <xdr:cNvPr id="487" name="フローチャート: 判断 486"/>
        <xdr:cNvSpPr/>
      </xdr:nvSpPr>
      <xdr:spPr>
        <a:xfrm>
          <a:off x="19494500" y="1054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85217</xdr:rowOff>
    </xdr:from>
    <xdr:to>
      <xdr:col>116</xdr:col>
      <xdr:colOff>114300</xdr:colOff>
      <xdr:row>62</xdr:row>
      <xdr:rowOff>15367</xdr:rowOff>
    </xdr:to>
    <xdr:sp macro="" textlink="">
      <xdr:nvSpPr>
        <xdr:cNvPr id="493" name="楕円 492"/>
        <xdr:cNvSpPr/>
      </xdr:nvSpPr>
      <xdr:spPr>
        <a:xfrm>
          <a:off x="221107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63644</xdr:rowOff>
    </xdr:from>
    <xdr:ext cx="469744" cy="259045"/>
    <xdr:sp macro="" textlink="">
      <xdr:nvSpPr>
        <xdr:cNvPr id="494" name="【学校施設】&#10;一人当たり面積該当値テキスト"/>
        <xdr:cNvSpPr txBox="1"/>
      </xdr:nvSpPr>
      <xdr:spPr>
        <a:xfrm>
          <a:off x="22199600" y="1052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85217</xdr:rowOff>
    </xdr:from>
    <xdr:to>
      <xdr:col>112</xdr:col>
      <xdr:colOff>38100</xdr:colOff>
      <xdr:row>62</xdr:row>
      <xdr:rowOff>15367</xdr:rowOff>
    </xdr:to>
    <xdr:sp macro="" textlink="">
      <xdr:nvSpPr>
        <xdr:cNvPr id="495" name="楕円 494"/>
        <xdr:cNvSpPr/>
      </xdr:nvSpPr>
      <xdr:spPr>
        <a:xfrm>
          <a:off x="21272500" y="1054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136017</xdr:rowOff>
    </xdr:from>
    <xdr:to>
      <xdr:col>116</xdr:col>
      <xdr:colOff>63500</xdr:colOff>
      <xdr:row>61</xdr:row>
      <xdr:rowOff>136017</xdr:rowOff>
    </xdr:to>
    <xdr:cxnSp macro="">
      <xdr:nvCxnSpPr>
        <xdr:cNvPr id="496" name="直線コネクタ 495"/>
        <xdr:cNvCxnSpPr/>
      </xdr:nvCxnSpPr>
      <xdr:spPr>
        <a:xfrm>
          <a:off x="21323300" y="10594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57040</xdr:rowOff>
    </xdr:from>
    <xdr:ext cx="469744" cy="259045"/>
    <xdr:sp macro="" textlink="">
      <xdr:nvSpPr>
        <xdr:cNvPr id="497" name="n_1aveValue【学校施設】&#10;一人当たり面積"/>
        <xdr:cNvSpPr txBox="1"/>
      </xdr:nvSpPr>
      <xdr:spPr>
        <a:xfrm>
          <a:off x="210757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87901</xdr:rowOff>
    </xdr:from>
    <xdr:ext cx="469744" cy="259045"/>
    <xdr:sp macro="" textlink="">
      <xdr:nvSpPr>
        <xdr:cNvPr id="498" name="n_2aveValue【学校施設】&#10;一人当たり面積"/>
        <xdr:cNvSpPr txBox="1"/>
      </xdr:nvSpPr>
      <xdr:spPr>
        <a:xfrm>
          <a:off x="20199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36466</xdr:rowOff>
    </xdr:from>
    <xdr:ext cx="469744" cy="259045"/>
    <xdr:sp macro="" textlink="">
      <xdr:nvSpPr>
        <xdr:cNvPr id="499" name="n_3aveValue【学校施設】&#10;一人当たり面積"/>
        <xdr:cNvSpPr txBox="1"/>
      </xdr:nvSpPr>
      <xdr:spPr>
        <a:xfrm>
          <a:off x="19310427" y="1032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6494</xdr:rowOff>
    </xdr:from>
    <xdr:ext cx="469744" cy="259045"/>
    <xdr:sp macro="" textlink="">
      <xdr:nvSpPr>
        <xdr:cNvPr id="500" name="n_1mainValue【学校施設】&#10;一人当たり面積"/>
        <xdr:cNvSpPr txBox="1"/>
      </xdr:nvSpPr>
      <xdr:spPr>
        <a:xfrm>
          <a:off x="21075727"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11" name="テキスト ボックス 51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12" name="直線コネクタ 51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3" name="テキスト ボックス 51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4" name="直線コネクタ 51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5" name="テキスト ボックス 51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6" name="直線コネクタ 51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7" name="テキスト ボックス 51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8" name="直線コネクタ 51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9" name="テキスト ボックス 51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20" name="直線コネクタ 51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21" name="テキスト ボックス 52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114300</xdr:rowOff>
    </xdr:to>
    <xdr:cxnSp macro="">
      <xdr:nvCxnSpPr>
        <xdr:cNvPr id="525" name="直線コネクタ 524"/>
        <xdr:cNvCxnSpPr/>
      </xdr:nvCxnSpPr>
      <xdr:spPr>
        <a:xfrm flipV="1">
          <a:off x="16318864" y="13388339"/>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05111" cy="259045"/>
    <xdr:sp macro="" textlink="">
      <xdr:nvSpPr>
        <xdr:cNvPr id="526" name="【児童館】&#10;有形固定資産減価償却率最小値テキスト"/>
        <xdr:cNvSpPr txBox="1"/>
      </xdr:nvSpPr>
      <xdr:spPr>
        <a:xfrm>
          <a:off x="16357600" y="1486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27" name="直線コネクタ 52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28" name="【児童館】&#10;有形固定資産減価償却率最大値テキスト"/>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29" name="直線コネクタ 528"/>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30"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31" name="フローチャート: 判断 530"/>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32" name="フローチャート: 判断 531"/>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63500</xdr:rowOff>
    </xdr:from>
    <xdr:to>
      <xdr:col>76</xdr:col>
      <xdr:colOff>165100</xdr:colOff>
      <xdr:row>82</xdr:row>
      <xdr:rowOff>165100</xdr:rowOff>
    </xdr:to>
    <xdr:sp macro="" textlink="">
      <xdr:nvSpPr>
        <xdr:cNvPr id="533" name="フローチャート: 判断 532"/>
        <xdr:cNvSpPr/>
      </xdr:nvSpPr>
      <xdr:spPr>
        <a:xfrm>
          <a:off x="14541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42545</xdr:rowOff>
    </xdr:from>
    <xdr:to>
      <xdr:col>72</xdr:col>
      <xdr:colOff>38100</xdr:colOff>
      <xdr:row>84</xdr:row>
      <xdr:rowOff>144145</xdr:rowOff>
    </xdr:to>
    <xdr:sp macro="" textlink="">
      <xdr:nvSpPr>
        <xdr:cNvPr id="534" name="フローチャート: 判断 533"/>
        <xdr:cNvSpPr/>
      </xdr:nvSpPr>
      <xdr:spPr>
        <a:xfrm>
          <a:off x="13652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71120</xdr:rowOff>
    </xdr:from>
    <xdr:to>
      <xdr:col>85</xdr:col>
      <xdr:colOff>177800</xdr:colOff>
      <xdr:row>80</xdr:row>
      <xdr:rowOff>1270</xdr:rowOff>
    </xdr:to>
    <xdr:sp macro="" textlink="">
      <xdr:nvSpPr>
        <xdr:cNvPr id="540" name="楕円 539"/>
        <xdr:cNvSpPr/>
      </xdr:nvSpPr>
      <xdr:spPr>
        <a:xfrm>
          <a:off x="162687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93997</xdr:rowOff>
    </xdr:from>
    <xdr:ext cx="405111" cy="259045"/>
    <xdr:sp macro="" textlink="">
      <xdr:nvSpPr>
        <xdr:cNvPr id="541" name="【児童館】&#10;有形固定資産減価償却率該当値テキスト"/>
        <xdr:cNvSpPr txBox="1"/>
      </xdr:nvSpPr>
      <xdr:spPr>
        <a:xfrm>
          <a:off x="16357600"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118745</xdr:rowOff>
    </xdr:from>
    <xdr:to>
      <xdr:col>81</xdr:col>
      <xdr:colOff>101600</xdr:colOff>
      <xdr:row>80</xdr:row>
      <xdr:rowOff>48895</xdr:rowOff>
    </xdr:to>
    <xdr:sp macro="" textlink="">
      <xdr:nvSpPr>
        <xdr:cNvPr id="542" name="楕円 541"/>
        <xdr:cNvSpPr/>
      </xdr:nvSpPr>
      <xdr:spPr>
        <a:xfrm>
          <a:off x="15430500" y="1366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121920</xdr:rowOff>
    </xdr:from>
    <xdr:to>
      <xdr:col>85</xdr:col>
      <xdr:colOff>127000</xdr:colOff>
      <xdr:row>79</xdr:row>
      <xdr:rowOff>169545</xdr:rowOff>
    </xdr:to>
    <xdr:cxnSp macro="">
      <xdr:nvCxnSpPr>
        <xdr:cNvPr id="543" name="直線コネクタ 542"/>
        <xdr:cNvCxnSpPr/>
      </xdr:nvCxnSpPr>
      <xdr:spPr>
        <a:xfrm flipV="1">
          <a:off x="15481300" y="1366647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156227</xdr:rowOff>
    </xdr:from>
    <xdr:ext cx="405111" cy="259045"/>
    <xdr:sp macro="" textlink="">
      <xdr:nvSpPr>
        <xdr:cNvPr id="544" name="n_1aveValue【児童館】&#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10177</xdr:rowOff>
    </xdr:from>
    <xdr:ext cx="405111" cy="259045"/>
    <xdr:sp macro="" textlink="">
      <xdr:nvSpPr>
        <xdr:cNvPr id="545" name="n_2aveValue【児童館】&#10;有形固定資産減価償却率"/>
        <xdr:cNvSpPr txBox="1"/>
      </xdr:nvSpPr>
      <xdr:spPr>
        <a:xfrm>
          <a:off x="14389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160672</xdr:rowOff>
    </xdr:from>
    <xdr:ext cx="405111" cy="259045"/>
    <xdr:sp macro="" textlink="">
      <xdr:nvSpPr>
        <xdr:cNvPr id="546" name="n_3aveValue【児童館】&#10;有形固定資産減価償却率"/>
        <xdr:cNvSpPr txBox="1"/>
      </xdr:nvSpPr>
      <xdr:spPr>
        <a:xfrm>
          <a:off x="13500744" y="1421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65422</xdr:rowOff>
    </xdr:from>
    <xdr:ext cx="405111" cy="259045"/>
    <xdr:sp macro="" textlink="">
      <xdr:nvSpPr>
        <xdr:cNvPr id="547" name="n_1mainValue【児童館】&#10;有形固定資産減価償却率"/>
        <xdr:cNvSpPr txBox="1"/>
      </xdr:nvSpPr>
      <xdr:spPr>
        <a:xfrm>
          <a:off x="15266044"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127000</xdr:rowOff>
    </xdr:from>
    <xdr:to>
      <xdr:col>116</xdr:col>
      <xdr:colOff>62864</xdr:colOff>
      <xdr:row>86</xdr:row>
      <xdr:rowOff>88900</xdr:rowOff>
    </xdr:to>
    <xdr:cxnSp macro="">
      <xdr:nvCxnSpPr>
        <xdr:cNvPr id="571" name="直線コネクタ 570"/>
        <xdr:cNvCxnSpPr/>
      </xdr:nvCxnSpPr>
      <xdr:spPr>
        <a:xfrm flipV="1">
          <a:off x="22160864" y="13500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57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573" name="直線コネクタ 57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73677</xdr:rowOff>
    </xdr:from>
    <xdr:ext cx="469744" cy="259045"/>
    <xdr:sp macro="" textlink="">
      <xdr:nvSpPr>
        <xdr:cNvPr id="574" name="【児童館】&#10;一人当たり面積最大値テキスト"/>
        <xdr:cNvSpPr txBox="1"/>
      </xdr:nvSpPr>
      <xdr:spPr>
        <a:xfrm>
          <a:off x="22199600" y="1327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75" name="直線コネクタ 574"/>
        <xdr:cNvCxnSpPr/>
      </xdr:nvCxnSpPr>
      <xdr:spPr>
        <a:xfrm>
          <a:off x="22072600" y="1350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54627</xdr:rowOff>
    </xdr:from>
    <xdr:ext cx="469744" cy="259045"/>
    <xdr:sp macro="" textlink="">
      <xdr:nvSpPr>
        <xdr:cNvPr id="576" name="【児童館】&#10;一人当たり面積平均値テキスト"/>
        <xdr:cNvSpPr txBox="1"/>
      </xdr:nvSpPr>
      <xdr:spPr>
        <a:xfrm>
          <a:off x="22199600" y="1411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77" name="フローチャート: 判断 576"/>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78" name="フローチャート: 判断 577"/>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579" name="フローチャート: 判断 57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580" name="フローチャート: 判断 579"/>
        <xdr:cNvSpPr/>
      </xdr:nvSpPr>
      <xdr:spPr>
        <a:xfrm>
          <a:off x="19494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xdr:rowOff>
    </xdr:from>
    <xdr:to>
      <xdr:col>116</xdr:col>
      <xdr:colOff>114300</xdr:colOff>
      <xdr:row>84</xdr:row>
      <xdr:rowOff>114300</xdr:rowOff>
    </xdr:to>
    <xdr:sp macro="" textlink="">
      <xdr:nvSpPr>
        <xdr:cNvPr id="586" name="楕円 585"/>
        <xdr:cNvSpPr/>
      </xdr:nvSpPr>
      <xdr:spPr>
        <a:xfrm>
          <a:off x="221107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162577</xdr:rowOff>
    </xdr:from>
    <xdr:ext cx="469744" cy="259045"/>
    <xdr:sp macro="" textlink="">
      <xdr:nvSpPr>
        <xdr:cNvPr id="587" name="【児童館】&#10;一人当たり面積該当値テキスト"/>
        <xdr:cNvSpPr txBox="1"/>
      </xdr:nvSpPr>
      <xdr:spPr>
        <a:xfrm>
          <a:off x="22199600"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xdr:rowOff>
    </xdr:from>
    <xdr:to>
      <xdr:col>112</xdr:col>
      <xdr:colOff>38100</xdr:colOff>
      <xdr:row>84</xdr:row>
      <xdr:rowOff>114300</xdr:rowOff>
    </xdr:to>
    <xdr:sp macro="" textlink="">
      <xdr:nvSpPr>
        <xdr:cNvPr id="588" name="楕円 587"/>
        <xdr:cNvSpPr/>
      </xdr:nvSpPr>
      <xdr:spPr>
        <a:xfrm>
          <a:off x="21272500"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63500</xdr:rowOff>
    </xdr:from>
    <xdr:to>
      <xdr:col>116</xdr:col>
      <xdr:colOff>63500</xdr:colOff>
      <xdr:row>84</xdr:row>
      <xdr:rowOff>63500</xdr:rowOff>
    </xdr:to>
    <xdr:cxnSp macro="">
      <xdr:nvCxnSpPr>
        <xdr:cNvPr id="589" name="直線コネクタ 588"/>
        <xdr:cNvCxnSpPr/>
      </xdr:nvCxnSpPr>
      <xdr:spPr>
        <a:xfrm>
          <a:off x="21323300" y="1446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111777</xdr:rowOff>
    </xdr:from>
    <xdr:ext cx="469744" cy="259045"/>
    <xdr:sp macro="" textlink="">
      <xdr:nvSpPr>
        <xdr:cNvPr id="590" name="n_1aveValue【児童館】&#10;一人当たり面積"/>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591"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80027</xdr:rowOff>
    </xdr:from>
    <xdr:ext cx="469744" cy="259045"/>
    <xdr:sp macro="" textlink="">
      <xdr:nvSpPr>
        <xdr:cNvPr id="592" name="n_3aveValue【児童館】&#10;一人当たり面積"/>
        <xdr:cNvSpPr txBox="1"/>
      </xdr:nvSpPr>
      <xdr:spPr>
        <a:xfrm>
          <a:off x="19310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105427</xdr:rowOff>
    </xdr:from>
    <xdr:ext cx="469744" cy="259045"/>
    <xdr:sp macro="" textlink="">
      <xdr:nvSpPr>
        <xdr:cNvPr id="593" name="n_1main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4" name="正方形/長方形 5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5" name="正方形/長方形 5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6" name="正方形/長方形 5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7" name="正方形/長方形 5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8" name="正方形/長方形 5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9" name="正方形/長方形 5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0" name="正方形/長方形 5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1" name="正方形/長方形 60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類似団体と比較して有形固定資産減価償却率が高い施設は、道路、保育所、学校、児童館であり、償却率が低い施設は公営住宅である。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償却率が高い施設の中で、学校施設については、今後、西小学校の大規模改修が完了した後、数値が大きく改善する見込みである。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償却率が低い施設の公営住宅については、建築年数が比較的新しいため比率が低くなっている。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今後は「高根沢町公共施設等総合管理計画」に基づき、長期的な視野で施設の総合的な管理を推進していく。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59872</xdr:rowOff>
    </xdr:to>
    <xdr:cxnSp macro="">
      <xdr:nvCxnSpPr>
        <xdr:cNvPr id="57" name="直線コネクタ 56"/>
        <xdr:cNvCxnSpPr/>
      </xdr:nvCxnSpPr>
      <xdr:spPr>
        <a:xfrm flipV="1">
          <a:off x="4634865" y="5859780"/>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54446</xdr:rowOff>
    </xdr:from>
    <xdr:ext cx="405111" cy="259045"/>
    <xdr:sp macro="" textlink="">
      <xdr:nvSpPr>
        <xdr:cNvPr id="62" name="【図書館】&#10;有形固定資産減価償却率平均値テキスト"/>
        <xdr:cNvSpPr txBox="1"/>
      </xdr:nvSpPr>
      <xdr:spPr>
        <a:xfrm>
          <a:off x="4673600" y="639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76019</xdr:rowOff>
    </xdr:from>
    <xdr:to>
      <xdr:col>24</xdr:col>
      <xdr:colOff>114300</xdr:colOff>
      <xdr:row>38</xdr:row>
      <xdr:rowOff>6169</xdr:rowOff>
    </xdr:to>
    <xdr:sp macro="" textlink="">
      <xdr:nvSpPr>
        <xdr:cNvPr id="63" name="フローチャート: 判断 62"/>
        <xdr:cNvSpPr/>
      </xdr:nvSpPr>
      <xdr:spPr>
        <a:xfrm>
          <a:off x="45847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79284</xdr:rowOff>
    </xdr:from>
    <xdr:to>
      <xdr:col>20</xdr:col>
      <xdr:colOff>38100</xdr:colOff>
      <xdr:row>38</xdr:row>
      <xdr:rowOff>9434</xdr:rowOff>
    </xdr:to>
    <xdr:sp macro="" textlink="">
      <xdr:nvSpPr>
        <xdr:cNvPr id="64" name="フローチャート: 判断 63"/>
        <xdr:cNvSpPr/>
      </xdr:nvSpPr>
      <xdr:spPr>
        <a:xfrm>
          <a:off x="3746500" y="642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5" name="フローチャート: 判断 64"/>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72" name="楕円 71"/>
        <xdr:cNvSpPr/>
      </xdr:nvSpPr>
      <xdr:spPr>
        <a:xfrm>
          <a:off x="4584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139717</xdr:rowOff>
    </xdr:from>
    <xdr:ext cx="405111" cy="259045"/>
    <xdr:sp macro="" textlink="">
      <xdr:nvSpPr>
        <xdr:cNvPr id="73" name="【図書館】&#10;有形固定資産減価償却率該当値テキスト"/>
        <xdr:cNvSpPr txBox="1"/>
      </xdr:nvSpPr>
      <xdr:spPr>
        <a:xfrm>
          <a:off x="4673600"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147864</xdr:rowOff>
    </xdr:from>
    <xdr:to>
      <xdr:col>20</xdr:col>
      <xdr:colOff>38100</xdr:colOff>
      <xdr:row>37</xdr:row>
      <xdr:rowOff>78014</xdr:rowOff>
    </xdr:to>
    <xdr:sp macro="" textlink="">
      <xdr:nvSpPr>
        <xdr:cNvPr id="74" name="楕円 73"/>
        <xdr:cNvSpPr/>
      </xdr:nvSpPr>
      <xdr:spPr>
        <a:xfrm>
          <a:off x="37465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27214</xdr:rowOff>
    </xdr:to>
    <xdr:cxnSp macro="">
      <xdr:nvCxnSpPr>
        <xdr:cNvPr id="75" name="直線コネクタ 74"/>
        <xdr:cNvCxnSpPr/>
      </xdr:nvCxnSpPr>
      <xdr:spPr>
        <a:xfrm flipV="1">
          <a:off x="3797300" y="633984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561</xdr:rowOff>
    </xdr:from>
    <xdr:ext cx="405111" cy="259045"/>
    <xdr:sp macro="" textlink="">
      <xdr:nvSpPr>
        <xdr:cNvPr id="76" name="n_1aveValue【図書館】&#10;有形固定資産減価償却率"/>
        <xdr:cNvSpPr txBox="1"/>
      </xdr:nvSpPr>
      <xdr:spPr>
        <a:xfrm>
          <a:off x="35820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77" name="n_2aveValue【図書館】&#10;有形固定資産減価償却率"/>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8"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94541</xdr:rowOff>
    </xdr:from>
    <xdr:ext cx="405111" cy="259045"/>
    <xdr:sp macro="" textlink="">
      <xdr:nvSpPr>
        <xdr:cNvPr id="79" name="n_1mainValue【図書館】&#10;有形固定資産減価償却率"/>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41910</xdr:rowOff>
    </xdr:to>
    <xdr:cxnSp macro="">
      <xdr:nvCxnSpPr>
        <xdr:cNvPr id="103" name="直線コネクタ 102"/>
        <xdr:cNvCxnSpPr/>
      </xdr:nvCxnSpPr>
      <xdr:spPr>
        <a:xfrm flipV="1">
          <a:off x="10476865" y="57759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4" name="【図書館】&#10;一人当たり面積最小値テキスト"/>
        <xdr:cNvSpPr txBox="1"/>
      </xdr:nvSpPr>
      <xdr:spPr>
        <a:xfrm>
          <a:off x="10515600"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05" name="直線コネクタ 104"/>
        <xdr:cNvCxnSpPr/>
      </xdr:nvCxnSpPr>
      <xdr:spPr>
        <a:xfrm>
          <a:off x="10388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06"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07" name="直線コネクタ 106"/>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8"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9" name="フローチャート: 判断 108"/>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162560</xdr:rowOff>
    </xdr:from>
    <xdr:to>
      <xdr:col>50</xdr:col>
      <xdr:colOff>165100</xdr:colOff>
      <xdr:row>39</xdr:row>
      <xdr:rowOff>92710</xdr:rowOff>
    </xdr:to>
    <xdr:sp macro="" textlink="">
      <xdr:nvSpPr>
        <xdr:cNvPr id="110" name="フローチャート: 判断 109"/>
        <xdr:cNvSpPr/>
      </xdr:nvSpPr>
      <xdr:spPr>
        <a:xfrm>
          <a:off x="9588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11" name="フローチャート: 判断 110"/>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90170</xdr:rowOff>
    </xdr:from>
    <xdr:to>
      <xdr:col>41</xdr:col>
      <xdr:colOff>101600</xdr:colOff>
      <xdr:row>40</xdr:row>
      <xdr:rowOff>20320</xdr:rowOff>
    </xdr:to>
    <xdr:sp macro="" textlink="">
      <xdr:nvSpPr>
        <xdr:cNvPr id="112" name="フローチャート: 判断 111"/>
        <xdr:cNvSpPr/>
      </xdr:nvSpPr>
      <xdr:spPr>
        <a:xfrm>
          <a:off x="78105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8" name="楕円 117"/>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19" name="【図書館】&#10;一人当たり面積該当値テキスト"/>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20" name="楕円 119"/>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21" name="直線コネクタ 120"/>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83837</xdr:rowOff>
    </xdr:from>
    <xdr:ext cx="469744" cy="259045"/>
    <xdr:sp macro="" textlink="">
      <xdr:nvSpPr>
        <xdr:cNvPr id="122" name="n_1ave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23"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24" name="n_3ave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25" name="n_1main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63</xdr:row>
      <xdr:rowOff>150495</xdr:rowOff>
    </xdr:to>
    <xdr:cxnSp macro="">
      <xdr:nvCxnSpPr>
        <xdr:cNvPr id="150" name="直線コネクタ 149"/>
        <xdr:cNvCxnSpPr/>
      </xdr:nvCxnSpPr>
      <xdr:spPr>
        <a:xfrm flipV="1">
          <a:off x="4634865" y="959358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51" name="【体育館・プール】&#10;有形固定資産減価償却率最小値テキスト"/>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52" name="直線コネクタ 151"/>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53" name="【体育館・プール】&#10;有形固定資産減価償却率最大値テキスト"/>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54" name="直線コネクタ 153"/>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28592</xdr:rowOff>
    </xdr:from>
    <xdr:ext cx="405111" cy="259045"/>
    <xdr:sp macro="" textlink="">
      <xdr:nvSpPr>
        <xdr:cNvPr id="155" name="【体育館・プール】&#10;有形固定資産減価償却率平均値テキスト"/>
        <xdr:cNvSpPr txBox="1"/>
      </xdr:nvSpPr>
      <xdr:spPr>
        <a:xfrm>
          <a:off x="4673600" y="10144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50165</xdr:rowOff>
    </xdr:from>
    <xdr:to>
      <xdr:col>24</xdr:col>
      <xdr:colOff>114300</xdr:colOff>
      <xdr:row>59</xdr:row>
      <xdr:rowOff>151765</xdr:rowOff>
    </xdr:to>
    <xdr:sp macro="" textlink="">
      <xdr:nvSpPr>
        <xdr:cNvPr id="156" name="フローチャート: 判断 155"/>
        <xdr:cNvSpPr/>
      </xdr:nvSpPr>
      <xdr:spPr>
        <a:xfrm>
          <a:off x="45847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57" name="フローチャート: 判断 15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58" name="フローチャート: 判断 157"/>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59" name="フローチャート: 判断 158"/>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xdr:rowOff>
    </xdr:from>
    <xdr:to>
      <xdr:col>24</xdr:col>
      <xdr:colOff>114300</xdr:colOff>
      <xdr:row>57</xdr:row>
      <xdr:rowOff>115570</xdr:rowOff>
    </xdr:to>
    <xdr:sp macro="" textlink="">
      <xdr:nvSpPr>
        <xdr:cNvPr id="165" name="楕円 164"/>
        <xdr:cNvSpPr/>
      </xdr:nvSpPr>
      <xdr:spPr>
        <a:xfrm>
          <a:off x="458470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36847</xdr:rowOff>
    </xdr:from>
    <xdr:ext cx="405111" cy="259045"/>
    <xdr:sp macro="" textlink="">
      <xdr:nvSpPr>
        <xdr:cNvPr id="166" name="【体育館・プール】&#10;有形固定資産減価償却率該当値テキスト"/>
        <xdr:cNvSpPr txBox="1"/>
      </xdr:nvSpPr>
      <xdr:spPr>
        <a:xfrm>
          <a:off x="4673600"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52070</xdr:rowOff>
    </xdr:from>
    <xdr:to>
      <xdr:col>20</xdr:col>
      <xdr:colOff>38100</xdr:colOff>
      <xdr:row>57</xdr:row>
      <xdr:rowOff>153670</xdr:rowOff>
    </xdr:to>
    <xdr:sp macro="" textlink="">
      <xdr:nvSpPr>
        <xdr:cNvPr id="167" name="楕円 166"/>
        <xdr:cNvSpPr/>
      </xdr:nvSpPr>
      <xdr:spPr>
        <a:xfrm>
          <a:off x="3746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64770</xdr:rowOff>
    </xdr:from>
    <xdr:to>
      <xdr:col>24</xdr:col>
      <xdr:colOff>63500</xdr:colOff>
      <xdr:row>57</xdr:row>
      <xdr:rowOff>102870</xdr:rowOff>
    </xdr:to>
    <xdr:cxnSp macro="">
      <xdr:nvCxnSpPr>
        <xdr:cNvPr id="168" name="直線コネクタ 167"/>
        <xdr:cNvCxnSpPr/>
      </xdr:nvCxnSpPr>
      <xdr:spPr>
        <a:xfrm flipV="1">
          <a:off x="3797300" y="9837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69"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29227</xdr:rowOff>
    </xdr:from>
    <xdr:ext cx="405111" cy="259045"/>
    <xdr:sp macro="" textlink="">
      <xdr:nvSpPr>
        <xdr:cNvPr id="170" name="n_2aveValue【体育館・プール】&#10;有形固定資産減価償却率"/>
        <xdr:cNvSpPr txBox="1"/>
      </xdr:nvSpPr>
      <xdr:spPr>
        <a:xfrm>
          <a:off x="2705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71"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170197</xdr:rowOff>
    </xdr:from>
    <xdr:ext cx="405111" cy="259045"/>
    <xdr:sp macro="" textlink="">
      <xdr:nvSpPr>
        <xdr:cNvPr id="172" name="n_1mainValue【体育館・プール】&#10;有形固定資産減価償却率"/>
        <xdr:cNvSpPr txBox="1"/>
      </xdr:nvSpPr>
      <xdr:spPr>
        <a:xfrm>
          <a:off x="35820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3" name="直線コネクタ 18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4" name="テキスト ボックス 18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5" name="直線コネクタ 18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6" name="テキスト ボックス 18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7" name="直線コネクタ 18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8" name="テキスト ボックス 18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9" name="直線コネクタ 18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0" name="テキスト ボックス 18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1" name="直線コネクタ 19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2" name="テキスト ボックス 19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3" name="直線コネクタ 19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4" name="テキスト ボックス 19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160020</xdr:rowOff>
    </xdr:from>
    <xdr:to>
      <xdr:col>54</xdr:col>
      <xdr:colOff>189865</xdr:colOff>
      <xdr:row>64</xdr:row>
      <xdr:rowOff>55517</xdr:rowOff>
    </xdr:to>
    <xdr:cxnSp macro="">
      <xdr:nvCxnSpPr>
        <xdr:cNvPr id="198" name="直線コネクタ 197"/>
        <xdr:cNvCxnSpPr/>
      </xdr:nvCxnSpPr>
      <xdr:spPr>
        <a:xfrm flipV="1">
          <a:off x="10476865" y="9418320"/>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59344</xdr:rowOff>
    </xdr:from>
    <xdr:ext cx="469744" cy="259045"/>
    <xdr:sp macro="" textlink="">
      <xdr:nvSpPr>
        <xdr:cNvPr id="199" name="【体育館・プール】&#10;一人当たり面積最小値テキスト"/>
        <xdr:cNvSpPr txBox="1"/>
      </xdr:nvSpPr>
      <xdr:spPr>
        <a:xfrm>
          <a:off x="10515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55517</xdr:rowOff>
    </xdr:from>
    <xdr:to>
      <xdr:col>55</xdr:col>
      <xdr:colOff>88900</xdr:colOff>
      <xdr:row>64</xdr:row>
      <xdr:rowOff>55517</xdr:rowOff>
    </xdr:to>
    <xdr:cxnSp macro="">
      <xdr:nvCxnSpPr>
        <xdr:cNvPr id="200" name="直線コネクタ 199"/>
        <xdr:cNvCxnSpPr/>
      </xdr:nvCxnSpPr>
      <xdr:spPr>
        <a:xfrm>
          <a:off x="10388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106697</xdr:rowOff>
    </xdr:from>
    <xdr:ext cx="469744" cy="259045"/>
    <xdr:sp macro="" textlink="">
      <xdr:nvSpPr>
        <xdr:cNvPr id="201" name="【体育館・プール】&#10;一人当たり面積最大値テキスト"/>
        <xdr:cNvSpPr txBox="1"/>
      </xdr:nvSpPr>
      <xdr:spPr>
        <a:xfrm>
          <a:off x="10515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160020</xdr:rowOff>
    </xdr:from>
    <xdr:to>
      <xdr:col>55</xdr:col>
      <xdr:colOff>88900</xdr:colOff>
      <xdr:row>54</xdr:row>
      <xdr:rowOff>160020</xdr:rowOff>
    </xdr:to>
    <xdr:cxnSp macro="">
      <xdr:nvCxnSpPr>
        <xdr:cNvPr id="202" name="直線コネクタ 201"/>
        <xdr:cNvCxnSpPr/>
      </xdr:nvCxnSpPr>
      <xdr:spPr>
        <a:xfrm>
          <a:off x="10388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34126</xdr:rowOff>
    </xdr:from>
    <xdr:ext cx="469744" cy="259045"/>
    <xdr:sp macro="" textlink="">
      <xdr:nvSpPr>
        <xdr:cNvPr id="203" name="【体育館・プール】&#10;一人当たり面積平均値テキスト"/>
        <xdr:cNvSpPr txBox="1"/>
      </xdr:nvSpPr>
      <xdr:spPr>
        <a:xfrm>
          <a:off x="10515600" y="10492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11249</xdr:rowOff>
    </xdr:from>
    <xdr:to>
      <xdr:col>55</xdr:col>
      <xdr:colOff>50800</xdr:colOff>
      <xdr:row>62</xdr:row>
      <xdr:rowOff>112849</xdr:rowOff>
    </xdr:to>
    <xdr:sp macro="" textlink="">
      <xdr:nvSpPr>
        <xdr:cNvPr id="204" name="フローチャート: 判断 203"/>
        <xdr:cNvSpPr/>
      </xdr:nvSpPr>
      <xdr:spPr>
        <a:xfrm>
          <a:off x="10426700" y="1064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166370</xdr:rowOff>
    </xdr:from>
    <xdr:to>
      <xdr:col>50</xdr:col>
      <xdr:colOff>165100</xdr:colOff>
      <xdr:row>62</xdr:row>
      <xdr:rowOff>96520</xdr:rowOff>
    </xdr:to>
    <xdr:sp macro="" textlink="">
      <xdr:nvSpPr>
        <xdr:cNvPr id="205" name="フローチャート: 判断 204"/>
        <xdr:cNvSpPr/>
      </xdr:nvSpPr>
      <xdr:spPr>
        <a:xfrm>
          <a:off x="9588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154940</xdr:rowOff>
    </xdr:from>
    <xdr:to>
      <xdr:col>46</xdr:col>
      <xdr:colOff>38100</xdr:colOff>
      <xdr:row>62</xdr:row>
      <xdr:rowOff>85090</xdr:rowOff>
    </xdr:to>
    <xdr:sp macro="" textlink="">
      <xdr:nvSpPr>
        <xdr:cNvPr id="206" name="フローチャート: 判断 205"/>
        <xdr:cNvSpPr/>
      </xdr:nvSpPr>
      <xdr:spPr>
        <a:xfrm>
          <a:off x="8699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161472</xdr:rowOff>
    </xdr:from>
    <xdr:to>
      <xdr:col>41</xdr:col>
      <xdr:colOff>101600</xdr:colOff>
      <xdr:row>63</xdr:row>
      <xdr:rowOff>91622</xdr:rowOff>
    </xdr:to>
    <xdr:sp macro="" textlink="">
      <xdr:nvSpPr>
        <xdr:cNvPr id="207" name="フローチャート: 判断 206"/>
        <xdr:cNvSpPr/>
      </xdr:nvSpPr>
      <xdr:spPr>
        <a:xfrm>
          <a:off x="7810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145143</xdr:rowOff>
    </xdr:from>
    <xdr:to>
      <xdr:col>55</xdr:col>
      <xdr:colOff>50800</xdr:colOff>
      <xdr:row>63</xdr:row>
      <xdr:rowOff>75293</xdr:rowOff>
    </xdr:to>
    <xdr:sp macro="" textlink="">
      <xdr:nvSpPr>
        <xdr:cNvPr id="213" name="楕円 212"/>
        <xdr:cNvSpPr/>
      </xdr:nvSpPr>
      <xdr:spPr>
        <a:xfrm>
          <a:off x="104267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123570</xdr:rowOff>
    </xdr:from>
    <xdr:ext cx="469744" cy="259045"/>
    <xdr:sp macro="" textlink="">
      <xdr:nvSpPr>
        <xdr:cNvPr id="214" name="【体育館・プール】&#10;一人当たり面積該当値テキスト"/>
        <xdr:cNvSpPr txBox="1"/>
      </xdr:nvSpPr>
      <xdr:spPr>
        <a:xfrm>
          <a:off x="10515600"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145143</xdr:rowOff>
    </xdr:from>
    <xdr:to>
      <xdr:col>50</xdr:col>
      <xdr:colOff>165100</xdr:colOff>
      <xdr:row>63</xdr:row>
      <xdr:rowOff>75293</xdr:rowOff>
    </xdr:to>
    <xdr:sp macro="" textlink="">
      <xdr:nvSpPr>
        <xdr:cNvPr id="215" name="楕円 214"/>
        <xdr:cNvSpPr/>
      </xdr:nvSpPr>
      <xdr:spPr>
        <a:xfrm>
          <a:off x="9588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24493</xdr:rowOff>
    </xdr:from>
    <xdr:to>
      <xdr:col>55</xdr:col>
      <xdr:colOff>0</xdr:colOff>
      <xdr:row>63</xdr:row>
      <xdr:rowOff>24493</xdr:rowOff>
    </xdr:to>
    <xdr:cxnSp macro="">
      <xdr:nvCxnSpPr>
        <xdr:cNvPr id="216" name="直線コネクタ 215"/>
        <xdr:cNvCxnSpPr/>
      </xdr:nvCxnSpPr>
      <xdr:spPr>
        <a:xfrm>
          <a:off x="9639300" y="1082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113047</xdr:rowOff>
    </xdr:from>
    <xdr:ext cx="469744" cy="259045"/>
    <xdr:sp macro="" textlink="">
      <xdr:nvSpPr>
        <xdr:cNvPr id="217" name="n_1aveValue【体育館・プール】&#10;一人当たり面積"/>
        <xdr:cNvSpPr txBox="1"/>
      </xdr:nvSpPr>
      <xdr:spPr>
        <a:xfrm>
          <a:off x="9391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101617</xdr:rowOff>
    </xdr:from>
    <xdr:ext cx="469744" cy="259045"/>
    <xdr:sp macro="" textlink="">
      <xdr:nvSpPr>
        <xdr:cNvPr id="218" name="n_2aveValue【体育館・プール】&#10;一人当たり面積"/>
        <xdr:cNvSpPr txBox="1"/>
      </xdr:nvSpPr>
      <xdr:spPr>
        <a:xfrm>
          <a:off x="8515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108149</xdr:rowOff>
    </xdr:from>
    <xdr:ext cx="469744" cy="259045"/>
    <xdr:sp macro="" textlink="">
      <xdr:nvSpPr>
        <xdr:cNvPr id="219" name="n_3aveValue【体育館・プール】&#10;一人当たり面積"/>
        <xdr:cNvSpPr txBox="1"/>
      </xdr:nvSpPr>
      <xdr:spPr>
        <a:xfrm>
          <a:off x="7626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66420</xdr:rowOff>
    </xdr:from>
    <xdr:ext cx="469744" cy="259045"/>
    <xdr:sp macro="" textlink="">
      <xdr:nvSpPr>
        <xdr:cNvPr id="220" name="n_1mainValue【体育館・プール】&#10;一人当たり面積"/>
        <xdr:cNvSpPr txBox="1"/>
      </xdr:nvSpPr>
      <xdr:spPr>
        <a:xfrm>
          <a:off x="93917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102870</xdr:rowOff>
    </xdr:from>
    <xdr:to>
      <xdr:col>24</xdr:col>
      <xdr:colOff>62865</xdr:colOff>
      <xdr:row>85</xdr:row>
      <xdr:rowOff>81914</xdr:rowOff>
    </xdr:to>
    <xdr:cxnSp macro="">
      <xdr:nvCxnSpPr>
        <xdr:cNvPr id="245" name="直線コネクタ 244"/>
        <xdr:cNvCxnSpPr/>
      </xdr:nvCxnSpPr>
      <xdr:spPr>
        <a:xfrm flipV="1">
          <a:off x="4634865" y="134759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85741</xdr:rowOff>
    </xdr:from>
    <xdr:ext cx="405111" cy="259045"/>
    <xdr:sp macro="" textlink="">
      <xdr:nvSpPr>
        <xdr:cNvPr id="246" name="【福祉施設】&#10;有形固定資産減価償却率最小値テキスト"/>
        <xdr:cNvSpPr txBox="1"/>
      </xdr:nvSpPr>
      <xdr:spPr>
        <a:xfrm>
          <a:off x="4673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81914</xdr:rowOff>
    </xdr:from>
    <xdr:to>
      <xdr:col>24</xdr:col>
      <xdr:colOff>152400</xdr:colOff>
      <xdr:row>85</xdr:row>
      <xdr:rowOff>81914</xdr:rowOff>
    </xdr:to>
    <xdr:cxnSp macro="">
      <xdr:nvCxnSpPr>
        <xdr:cNvPr id="247" name="直線コネクタ 246"/>
        <xdr:cNvCxnSpPr/>
      </xdr:nvCxnSpPr>
      <xdr:spPr>
        <a:xfrm>
          <a:off x="4546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49547</xdr:rowOff>
    </xdr:from>
    <xdr:ext cx="405111" cy="259045"/>
    <xdr:sp macro="" textlink="">
      <xdr:nvSpPr>
        <xdr:cNvPr id="248" name="【福祉施設】&#10;有形固定資産減価償却率最大値テキスト"/>
        <xdr:cNvSpPr txBox="1"/>
      </xdr:nvSpPr>
      <xdr:spPr>
        <a:xfrm>
          <a:off x="4673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102870</xdr:rowOff>
    </xdr:from>
    <xdr:to>
      <xdr:col>24</xdr:col>
      <xdr:colOff>152400</xdr:colOff>
      <xdr:row>78</xdr:row>
      <xdr:rowOff>102870</xdr:rowOff>
    </xdr:to>
    <xdr:cxnSp macro="">
      <xdr:nvCxnSpPr>
        <xdr:cNvPr id="249" name="直線コネクタ 248"/>
        <xdr:cNvCxnSpPr/>
      </xdr:nvCxnSpPr>
      <xdr:spPr>
        <a:xfrm>
          <a:off x="4546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50" name="【福祉施設】&#10;有形固定資産減価償却率平均値テキスト"/>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51" name="フローチャート: 判断 250"/>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114936</xdr:rowOff>
    </xdr:from>
    <xdr:to>
      <xdr:col>20</xdr:col>
      <xdr:colOff>38100</xdr:colOff>
      <xdr:row>83</xdr:row>
      <xdr:rowOff>45086</xdr:rowOff>
    </xdr:to>
    <xdr:sp macro="" textlink="">
      <xdr:nvSpPr>
        <xdr:cNvPr id="252" name="フローチャート: 判断 251"/>
        <xdr:cNvSpPr/>
      </xdr:nvSpPr>
      <xdr:spPr>
        <a:xfrm>
          <a:off x="3746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53" name="フローチャート: 判断 252"/>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54" name="フローチャート: 判断 253"/>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60" name="楕円 259"/>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97807</xdr:rowOff>
    </xdr:from>
    <xdr:ext cx="405111" cy="259045"/>
    <xdr:sp macro="" textlink="">
      <xdr:nvSpPr>
        <xdr:cNvPr id="261" name="【福祉施設】&#10;有形固定資産減価償却率該当値テキスト"/>
        <xdr:cNvSpPr txBox="1"/>
      </xdr:nvSpPr>
      <xdr:spPr>
        <a:xfrm>
          <a:off x="46736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114936</xdr:rowOff>
    </xdr:from>
    <xdr:to>
      <xdr:col>20</xdr:col>
      <xdr:colOff>38100</xdr:colOff>
      <xdr:row>82</xdr:row>
      <xdr:rowOff>45086</xdr:rowOff>
    </xdr:to>
    <xdr:sp macro="" textlink="">
      <xdr:nvSpPr>
        <xdr:cNvPr id="262" name="楕円 261"/>
        <xdr:cNvSpPr/>
      </xdr:nvSpPr>
      <xdr:spPr>
        <a:xfrm>
          <a:off x="3746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81</xdr:row>
      <xdr:rowOff>165736</xdr:rowOff>
    </xdr:to>
    <xdr:cxnSp macro="">
      <xdr:nvCxnSpPr>
        <xdr:cNvPr id="263" name="直線コネクタ 262"/>
        <xdr:cNvCxnSpPr/>
      </xdr:nvCxnSpPr>
      <xdr:spPr>
        <a:xfrm flipV="1">
          <a:off x="3797300" y="140131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36213</xdr:rowOff>
    </xdr:from>
    <xdr:ext cx="405111" cy="259045"/>
    <xdr:sp macro="" textlink="">
      <xdr:nvSpPr>
        <xdr:cNvPr id="264" name="n_1aveValue【福祉施設】&#10;有形固定資産減価償却率"/>
        <xdr:cNvSpPr txBox="1"/>
      </xdr:nvSpPr>
      <xdr:spPr>
        <a:xfrm>
          <a:off x="35820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82566</xdr:rowOff>
    </xdr:from>
    <xdr:ext cx="405111" cy="259045"/>
    <xdr:sp macro="" textlink="">
      <xdr:nvSpPr>
        <xdr:cNvPr id="265" name="n_2aveValue【福祉施設】&#10;有形固定資産減価償却率"/>
        <xdr:cNvSpPr txBox="1"/>
      </xdr:nvSpPr>
      <xdr:spPr>
        <a:xfrm>
          <a:off x="2705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74947</xdr:rowOff>
    </xdr:from>
    <xdr:ext cx="405111" cy="259045"/>
    <xdr:sp macro="" textlink="">
      <xdr:nvSpPr>
        <xdr:cNvPr id="266" name="n_3aveValue【福祉施設】&#10;有形固定資産減価償却率"/>
        <xdr:cNvSpPr txBox="1"/>
      </xdr:nvSpPr>
      <xdr:spPr>
        <a:xfrm>
          <a:off x="1816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61613</xdr:rowOff>
    </xdr:from>
    <xdr:ext cx="405111" cy="259045"/>
    <xdr:sp macro="" textlink="">
      <xdr:nvSpPr>
        <xdr:cNvPr id="267" name="n_1mainValue【福祉施設】&#10;有形固定資産減価償却率"/>
        <xdr:cNvSpPr txBox="1"/>
      </xdr:nvSpPr>
      <xdr:spPr>
        <a:xfrm>
          <a:off x="35820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49530</xdr:rowOff>
    </xdr:to>
    <xdr:cxnSp macro="">
      <xdr:nvCxnSpPr>
        <xdr:cNvPr id="291" name="直線コネクタ 290"/>
        <xdr:cNvCxnSpPr/>
      </xdr:nvCxnSpPr>
      <xdr:spPr>
        <a:xfrm flipV="1">
          <a:off x="10476865" y="1334643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53357</xdr:rowOff>
    </xdr:from>
    <xdr:ext cx="469744" cy="259045"/>
    <xdr:sp macro="" textlink="">
      <xdr:nvSpPr>
        <xdr:cNvPr id="292" name="【福祉施設】&#10;一人当たり面積最小値テキスト"/>
        <xdr:cNvSpPr txBox="1"/>
      </xdr:nvSpPr>
      <xdr:spPr>
        <a:xfrm>
          <a:off x="10515600"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49530</xdr:rowOff>
    </xdr:from>
    <xdr:to>
      <xdr:col>55</xdr:col>
      <xdr:colOff>88900</xdr:colOff>
      <xdr:row>86</xdr:row>
      <xdr:rowOff>49530</xdr:rowOff>
    </xdr:to>
    <xdr:cxnSp macro="">
      <xdr:nvCxnSpPr>
        <xdr:cNvPr id="293" name="直線コネクタ 292"/>
        <xdr:cNvCxnSpPr/>
      </xdr:nvCxnSpPr>
      <xdr:spPr>
        <a:xfrm>
          <a:off x="10388600" y="1479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94" name="【福祉施設】&#10;一人当たり面積最大値テキスト"/>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95" name="直線コネクタ 294"/>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96" name="【福祉施設】&#10;一人当たり面積平均値テキスト"/>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97" name="フローチャート: 判断 296"/>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135889</xdr:rowOff>
    </xdr:from>
    <xdr:to>
      <xdr:col>50</xdr:col>
      <xdr:colOff>165100</xdr:colOff>
      <xdr:row>84</xdr:row>
      <xdr:rowOff>66039</xdr:rowOff>
    </xdr:to>
    <xdr:sp macro="" textlink="">
      <xdr:nvSpPr>
        <xdr:cNvPr id="298" name="フローチャート: 判断 297"/>
        <xdr:cNvSpPr/>
      </xdr:nvSpPr>
      <xdr:spPr>
        <a:xfrm>
          <a:off x="9588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116839</xdr:rowOff>
    </xdr:from>
    <xdr:to>
      <xdr:col>46</xdr:col>
      <xdr:colOff>38100</xdr:colOff>
      <xdr:row>84</xdr:row>
      <xdr:rowOff>46989</xdr:rowOff>
    </xdr:to>
    <xdr:sp macro="" textlink="">
      <xdr:nvSpPr>
        <xdr:cNvPr id="299" name="フローチャート: 判断 298"/>
        <xdr:cNvSpPr/>
      </xdr:nvSpPr>
      <xdr:spPr>
        <a:xfrm>
          <a:off x="8699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97789</xdr:rowOff>
    </xdr:from>
    <xdr:to>
      <xdr:col>41</xdr:col>
      <xdr:colOff>101600</xdr:colOff>
      <xdr:row>85</xdr:row>
      <xdr:rowOff>27939</xdr:rowOff>
    </xdr:to>
    <xdr:sp macro="" textlink="">
      <xdr:nvSpPr>
        <xdr:cNvPr id="300" name="フローチャート: 判断 299"/>
        <xdr:cNvSpPr/>
      </xdr:nvSpPr>
      <xdr:spPr>
        <a:xfrm>
          <a:off x="7810500" y="1449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147320</xdr:rowOff>
    </xdr:from>
    <xdr:to>
      <xdr:col>55</xdr:col>
      <xdr:colOff>50800</xdr:colOff>
      <xdr:row>86</xdr:row>
      <xdr:rowOff>77470</xdr:rowOff>
    </xdr:to>
    <xdr:sp macro="" textlink="">
      <xdr:nvSpPr>
        <xdr:cNvPr id="306" name="楕円 305"/>
        <xdr:cNvSpPr/>
      </xdr:nvSpPr>
      <xdr:spPr>
        <a:xfrm>
          <a:off x="10426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62247</xdr:rowOff>
    </xdr:from>
    <xdr:ext cx="469744" cy="259045"/>
    <xdr:sp macro="" textlink="">
      <xdr:nvSpPr>
        <xdr:cNvPr id="307" name="【福祉施設】&#10;一人当たり面積該当値テキスト"/>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08" name="楕円 307"/>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26670</xdr:rowOff>
    </xdr:to>
    <xdr:cxnSp macro="">
      <xdr:nvCxnSpPr>
        <xdr:cNvPr id="309" name="直線コネクタ 308"/>
        <xdr:cNvCxnSpPr/>
      </xdr:nvCxnSpPr>
      <xdr:spPr>
        <a:xfrm>
          <a:off x="9639300" y="14771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82566</xdr:rowOff>
    </xdr:from>
    <xdr:ext cx="469744" cy="259045"/>
    <xdr:sp macro="" textlink="">
      <xdr:nvSpPr>
        <xdr:cNvPr id="310" name="n_1aveValue【福祉施設】&#10;一人当たり面積"/>
        <xdr:cNvSpPr txBox="1"/>
      </xdr:nvSpPr>
      <xdr:spPr>
        <a:xfrm>
          <a:off x="93917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63516</xdr:rowOff>
    </xdr:from>
    <xdr:ext cx="469744" cy="259045"/>
    <xdr:sp macro="" textlink="">
      <xdr:nvSpPr>
        <xdr:cNvPr id="311" name="n_2aveValue【福祉施設】&#10;一人当たり面積"/>
        <xdr:cNvSpPr txBox="1"/>
      </xdr:nvSpPr>
      <xdr:spPr>
        <a:xfrm>
          <a:off x="8515427" y="14122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44466</xdr:rowOff>
    </xdr:from>
    <xdr:ext cx="469744" cy="259045"/>
    <xdr:sp macro="" textlink="">
      <xdr:nvSpPr>
        <xdr:cNvPr id="312" name="n_3aveValue【福祉施設】&#10;一人当たり面積"/>
        <xdr:cNvSpPr txBox="1"/>
      </xdr:nvSpPr>
      <xdr:spPr>
        <a:xfrm>
          <a:off x="7626427" y="1427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13"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xdr:rowOff>
    </xdr:from>
    <xdr:to>
      <xdr:col>24</xdr:col>
      <xdr:colOff>62865</xdr:colOff>
      <xdr:row>108</xdr:row>
      <xdr:rowOff>9525</xdr:rowOff>
    </xdr:to>
    <xdr:cxnSp macro="">
      <xdr:nvCxnSpPr>
        <xdr:cNvPr id="338" name="直線コネクタ 337"/>
        <xdr:cNvCxnSpPr/>
      </xdr:nvCxnSpPr>
      <xdr:spPr>
        <a:xfrm flipV="1">
          <a:off x="4634865" y="1714690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9"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40" name="直線コネクタ 339"/>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120032</xdr:rowOff>
    </xdr:from>
    <xdr:ext cx="405111" cy="259045"/>
    <xdr:sp macro="" textlink="">
      <xdr:nvSpPr>
        <xdr:cNvPr id="341" name="【市民会館】&#10;有形固定資産減価償却率最大値テキスト"/>
        <xdr:cNvSpPr txBox="1"/>
      </xdr:nvSpPr>
      <xdr:spPr>
        <a:xfrm>
          <a:off x="4673600" y="1692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xdr:rowOff>
    </xdr:from>
    <xdr:to>
      <xdr:col>24</xdr:col>
      <xdr:colOff>152400</xdr:colOff>
      <xdr:row>100</xdr:row>
      <xdr:rowOff>1905</xdr:rowOff>
    </xdr:to>
    <xdr:cxnSp macro="">
      <xdr:nvCxnSpPr>
        <xdr:cNvPr id="342" name="直線コネクタ 341"/>
        <xdr:cNvCxnSpPr/>
      </xdr:nvCxnSpPr>
      <xdr:spPr>
        <a:xfrm>
          <a:off x="4546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142891</xdr:rowOff>
    </xdr:from>
    <xdr:ext cx="405111" cy="259045"/>
    <xdr:sp macro="" textlink="">
      <xdr:nvSpPr>
        <xdr:cNvPr id="343" name="【市民会館】&#10;有形固定資産減価償却率平均値テキスト"/>
        <xdr:cNvSpPr txBox="1"/>
      </xdr:nvSpPr>
      <xdr:spPr>
        <a:xfrm>
          <a:off x="4673600" y="179736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44" name="フローチャート: 判断 343"/>
        <xdr:cNvSpPr/>
      </xdr:nvSpPr>
      <xdr:spPr>
        <a:xfrm>
          <a:off x="45847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4445</xdr:rowOff>
    </xdr:from>
    <xdr:to>
      <xdr:col>20</xdr:col>
      <xdr:colOff>38100</xdr:colOff>
      <xdr:row>105</xdr:row>
      <xdr:rowOff>106045</xdr:rowOff>
    </xdr:to>
    <xdr:sp macro="" textlink="">
      <xdr:nvSpPr>
        <xdr:cNvPr id="345" name="フローチャート: 判断 344"/>
        <xdr:cNvSpPr/>
      </xdr:nvSpPr>
      <xdr:spPr>
        <a:xfrm>
          <a:off x="3746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46355</xdr:rowOff>
    </xdr:from>
    <xdr:to>
      <xdr:col>15</xdr:col>
      <xdr:colOff>101600</xdr:colOff>
      <xdr:row>105</xdr:row>
      <xdr:rowOff>147955</xdr:rowOff>
    </xdr:to>
    <xdr:sp macro="" textlink="">
      <xdr:nvSpPr>
        <xdr:cNvPr id="346" name="フローチャート: 判断 345"/>
        <xdr:cNvSpPr/>
      </xdr:nvSpPr>
      <xdr:spPr>
        <a:xfrm>
          <a:off x="2857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13970</xdr:rowOff>
    </xdr:from>
    <xdr:to>
      <xdr:col>10</xdr:col>
      <xdr:colOff>165100</xdr:colOff>
      <xdr:row>105</xdr:row>
      <xdr:rowOff>115570</xdr:rowOff>
    </xdr:to>
    <xdr:sp macro="" textlink="">
      <xdr:nvSpPr>
        <xdr:cNvPr id="347" name="フローチャート: 判断 346"/>
        <xdr:cNvSpPr/>
      </xdr:nvSpPr>
      <xdr:spPr>
        <a:xfrm>
          <a:off x="196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353" name="楕円 352"/>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354" name="【市民会館】&#10;有形固定資産減価償却率該当値テキスト"/>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111125</xdr:rowOff>
    </xdr:from>
    <xdr:to>
      <xdr:col>20</xdr:col>
      <xdr:colOff>38100</xdr:colOff>
      <xdr:row>103</xdr:row>
      <xdr:rowOff>41275</xdr:rowOff>
    </xdr:to>
    <xdr:sp macro="" textlink="">
      <xdr:nvSpPr>
        <xdr:cNvPr id="355" name="楕円 354"/>
        <xdr:cNvSpPr/>
      </xdr:nvSpPr>
      <xdr:spPr>
        <a:xfrm>
          <a:off x="3746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121920</xdr:rowOff>
    </xdr:from>
    <xdr:to>
      <xdr:col>24</xdr:col>
      <xdr:colOff>63500</xdr:colOff>
      <xdr:row>102</xdr:row>
      <xdr:rowOff>161925</xdr:rowOff>
    </xdr:to>
    <xdr:cxnSp macro="">
      <xdr:nvCxnSpPr>
        <xdr:cNvPr id="356" name="直線コネクタ 355"/>
        <xdr:cNvCxnSpPr/>
      </xdr:nvCxnSpPr>
      <xdr:spPr>
        <a:xfrm flipV="1">
          <a:off x="3797300" y="1760982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97172</xdr:rowOff>
    </xdr:from>
    <xdr:ext cx="405111" cy="259045"/>
    <xdr:sp macro="" textlink="">
      <xdr:nvSpPr>
        <xdr:cNvPr id="357" name="n_1aveValue【市民会館】&#10;有形固定資産減価償却率"/>
        <xdr:cNvSpPr txBox="1"/>
      </xdr:nvSpPr>
      <xdr:spPr>
        <a:xfrm>
          <a:off x="35820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164482</xdr:rowOff>
    </xdr:from>
    <xdr:ext cx="405111" cy="259045"/>
    <xdr:sp macro="" textlink="">
      <xdr:nvSpPr>
        <xdr:cNvPr id="358" name="n_2aveValue【市民会館】&#10;有形固定資産減価償却率"/>
        <xdr:cNvSpPr txBox="1"/>
      </xdr:nvSpPr>
      <xdr:spPr>
        <a:xfrm>
          <a:off x="2705744" y="1782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132097</xdr:rowOff>
    </xdr:from>
    <xdr:ext cx="405111" cy="259045"/>
    <xdr:sp macro="" textlink="">
      <xdr:nvSpPr>
        <xdr:cNvPr id="359" name="n_3aveValue【市民会館】&#10;有形固定資産減価償却率"/>
        <xdr:cNvSpPr txBox="1"/>
      </xdr:nvSpPr>
      <xdr:spPr>
        <a:xfrm>
          <a:off x="1816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57802</xdr:rowOff>
    </xdr:from>
    <xdr:ext cx="405111" cy="259045"/>
    <xdr:sp macro="" textlink="">
      <xdr:nvSpPr>
        <xdr:cNvPr id="360" name="n_1mainValue【市民会館】&#10;有形固定資産減価償却率"/>
        <xdr:cNvSpPr txBox="1"/>
      </xdr:nvSpPr>
      <xdr:spPr>
        <a:xfrm>
          <a:off x="35820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1" name="正方形/長方形 3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2" name="正方形/長方形 3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3" name="正方形/長方形 3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4" name="正方形/長方形 3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5" name="正方形/長方形 3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6" name="正方形/長方形 3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7" name="正方形/長方形 3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8" name="正方形/長方形 3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9" name="テキスト ボックス 3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0" name="直線コネクタ 3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1" name="直線コネクタ 37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2" name="テキスト ボックス 37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3" name="直線コネクタ 37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4" name="テキスト ボックス 37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5" name="直線コネクタ 37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6" name="テキスト ボックス 37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7" name="直線コネクタ 37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8" name="テキスト ボックス 37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9" name="直線コネクタ 37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0" name="テキスト ボックス 37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2" name="テキスト ボックス 38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38100</xdr:rowOff>
    </xdr:from>
    <xdr:to>
      <xdr:col>54</xdr:col>
      <xdr:colOff>189865</xdr:colOff>
      <xdr:row>108</xdr:row>
      <xdr:rowOff>19050</xdr:rowOff>
    </xdr:to>
    <xdr:cxnSp macro="">
      <xdr:nvCxnSpPr>
        <xdr:cNvPr id="384" name="直線コネクタ 383"/>
        <xdr:cNvCxnSpPr/>
      </xdr:nvCxnSpPr>
      <xdr:spPr>
        <a:xfrm flipV="1">
          <a:off x="10476865" y="17183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385"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386" name="直線コネクタ 385"/>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156227</xdr:rowOff>
    </xdr:from>
    <xdr:ext cx="469744" cy="259045"/>
    <xdr:sp macro="" textlink="">
      <xdr:nvSpPr>
        <xdr:cNvPr id="387" name="【市民会館】&#10;一人当たり面積最大値テキスト"/>
        <xdr:cNvSpPr txBox="1"/>
      </xdr:nvSpPr>
      <xdr:spPr>
        <a:xfrm>
          <a:off x="10515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38100</xdr:rowOff>
    </xdr:from>
    <xdr:to>
      <xdr:col>55</xdr:col>
      <xdr:colOff>88900</xdr:colOff>
      <xdr:row>100</xdr:row>
      <xdr:rowOff>38100</xdr:rowOff>
    </xdr:to>
    <xdr:cxnSp macro="">
      <xdr:nvCxnSpPr>
        <xdr:cNvPr id="388" name="直線コネクタ 387"/>
        <xdr:cNvCxnSpPr/>
      </xdr:nvCxnSpPr>
      <xdr:spPr>
        <a:xfrm>
          <a:off x="10388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6366</xdr:rowOff>
    </xdr:from>
    <xdr:ext cx="469744" cy="259045"/>
    <xdr:sp macro="" textlink="">
      <xdr:nvSpPr>
        <xdr:cNvPr id="389" name="【市民会館】&#10;一人当たり面積平均値テキスト"/>
        <xdr:cNvSpPr txBox="1"/>
      </xdr:nvSpPr>
      <xdr:spPr>
        <a:xfrm>
          <a:off x="10515600" y="17837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390" name="フローチャート: 判断 389"/>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151130</xdr:rowOff>
    </xdr:from>
    <xdr:to>
      <xdr:col>50</xdr:col>
      <xdr:colOff>165100</xdr:colOff>
      <xdr:row>105</xdr:row>
      <xdr:rowOff>81280</xdr:rowOff>
    </xdr:to>
    <xdr:sp macro="" textlink="">
      <xdr:nvSpPr>
        <xdr:cNvPr id="391" name="フローチャート: 判断 390"/>
        <xdr:cNvSpPr/>
      </xdr:nvSpPr>
      <xdr:spPr>
        <a:xfrm>
          <a:off x="9588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124461</xdr:rowOff>
    </xdr:from>
    <xdr:to>
      <xdr:col>46</xdr:col>
      <xdr:colOff>38100</xdr:colOff>
      <xdr:row>105</xdr:row>
      <xdr:rowOff>54611</xdr:rowOff>
    </xdr:to>
    <xdr:sp macro="" textlink="">
      <xdr:nvSpPr>
        <xdr:cNvPr id="392" name="フローチャート: 判断 391"/>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63500</xdr:rowOff>
    </xdr:from>
    <xdr:to>
      <xdr:col>41</xdr:col>
      <xdr:colOff>101600</xdr:colOff>
      <xdr:row>105</xdr:row>
      <xdr:rowOff>165100</xdr:rowOff>
    </xdr:to>
    <xdr:sp macro="" textlink="">
      <xdr:nvSpPr>
        <xdr:cNvPr id="393" name="フローチャート: 判断 392"/>
        <xdr:cNvSpPr/>
      </xdr:nvSpPr>
      <xdr:spPr>
        <a:xfrm>
          <a:off x="7810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399" name="楕円 398"/>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00"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01" name="楕円 400"/>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49530</xdr:rowOff>
    </xdr:to>
    <xdr:cxnSp macro="">
      <xdr:nvCxnSpPr>
        <xdr:cNvPr id="402" name="直線コネクタ 401"/>
        <xdr:cNvCxnSpPr/>
      </xdr:nvCxnSpPr>
      <xdr:spPr>
        <a:xfrm>
          <a:off x="9639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97807</xdr:rowOff>
    </xdr:from>
    <xdr:ext cx="469744" cy="259045"/>
    <xdr:sp macro="" textlink="">
      <xdr:nvSpPr>
        <xdr:cNvPr id="403" name="n_1aveValue【市民会館】&#10;一人当たり面積"/>
        <xdr:cNvSpPr txBox="1"/>
      </xdr:nvSpPr>
      <xdr:spPr>
        <a:xfrm>
          <a:off x="93917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71138</xdr:rowOff>
    </xdr:from>
    <xdr:ext cx="469744" cy="259045"/>
    <xdr:sp macro="" textlink="">
      <xdr:nvSpPr>
        <xdr:cNvPr id="404"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10177</xdr:rowOff>
    </xdr:from>
    <xdr:ext cx="469744" cy="259045"/>
    <xdr:sp macro="" textlink="">
      <xdr:nvSpPr>
        <xdr:cNvPr id="405" name="n_3aveValue【市民会館】&#10;一人当たり面積"/>
        <xdr:cNvSpPr txBox="1"/>
      </xdr:nvSpPr>
      <xdr:spPr>
        <a:xfrm>
          <a:off x="76264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91457</xdr:rowOff>
    </xdr:from>
    <xdr:ext cx="469744" cy="259045"/>
    <xdr:sp macro="" textlink="">
      <xdr:nvSpPr>
        <xdr:cNvPr id="406"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434" name="テキスト ボックス 4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57150</xdr:rowOff>
    </xdr:to>
    <xdr:cxnSp macro="">
      <xdr:nvCxnSpPr>
        <xdr:cNvPr id="446" name="直線コネクタ 445"/>
        <xdr:cNvCxnSpPr/>
      </xdr:nvCxnSpPr>
      <xdr:spPr>
        <a:xfrm flipV="1">
          <a:off x="16318864" y="95250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60977</xdr:rowOff>
    </xdr:from>
    <xdr:ext cx="405111" cy="259045"/>
    <xdr:sp macro="" textlink="">
      <xdr:nvSpPr>
        <xdr:cNvPr id="447" name="【保健センター・保健所】&#10;有形固定資産減価償却率最小値テキスト"/>
        <xdr:cNvSpPr txBox="1"/>
      </xdr:nvSpPr>
      <xdr:spPr>
        <a:xfrm>
          <a:off x="16357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57150</xdr:rowOff>
    </xdr:from>
    <xdr:to>
      <xdr:col>86</xdr:col>
      <xdr:colOff>25400</xdr:colOff>
      <xdr:row>63</xdr:row>
      <xdr:rowOff>57150</xdr:rowOff>
    </xdr:to>
    <xdr:cxnSp macro="">
      <xdr:nvCxnSpPr>
        <xdr:cNvPr id="448" name="直線コネクタ 447"/>
        <xdr:cNvCxnSpPr/>
      </xdr:nvCxnSpPr>
      <xdr:spPr>
        <a:xfrm>
          <a:off x="16230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05111" cy="259045"/>
    <xdr:sp macro="" textlink="">
      <xdr:nvSpPr>
        <xdr:cNvPr id="449" name="【保健センター・保健所】&#10;有形固定資産減価償却率最大値テキスト"/>
        <xdr:cNvSpPr txBox="1"/>
      </xdr:nvSpPr>
      <xdr:spPr>
        <a:xfrm>
          <a:off x="16357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50" name="直線コネクタ 449"/>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28592</xdr:rowOff>
    </xdr:from>
    <xdr:ext cx="405111" cy="259045"/>
    <xdr:sp macro="" textlink="">
      <xdr:nvSpPr>
        <xdr:cNvPr id="451" name="【保健センター・保健所】&#10;有形固定資産減価償却率平均値テキスト"/>
        <xdr:cNvSpPr txBox="1"/>
      </xdr:nvSpPr>
      <xdr:spPr>
        <a:xfrm>
          <a:off x="16357600" y="9972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50165</xdr:rowOff>
    </xdr:from>
    <xdr:to>
      <xdr:col>85</xdr:col>
      <xdr:colOff>177800</xdr:colOff>
      <xdr:row>58</xdr:row>
      <xdr:rowOff>151765</xdr:rowOff>
    </xdr:to>
    <xdr:sp macro="" textlink="">
      <xdr:nvSpPr>
        <xdr:cNvPr id="452" name="フローチャート: 判断 451"/>
        <xdr:cNvSpPr/>
      </xdr:nvSpPr>
      <xdr:spPr>
        <a:xfrm>
          <a:off x="162687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88265</xdr:rowOff>
    </xdr:from>
    <xdr:to>
      <xdr:col>81</xdr:col>
      <xdr:colOff>101600</xdr:colOff>
      <xdr:row>59</xdr:row>
      <xdr:rowOff>18415</xdr:rowOff>
    </xdr:to>
    <xdr:sp macro="" textlink="">
      <xdr:nvSpPr>
        <xdr:cNvPr id="453" name="フローチャート: 判断 452"/>
        <xdr:cNvSpPr/>
      </xdr:nvSpPr>
      <xdr:spPr>
        <a:xfrm>
          <a:off x="15430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95885</xdr:rowOff>
    </xdr:from>
    <xdr:to>
      <xdr:col>76</xdr:col>
      <xdr:colOff>165100</xdr:colOff>
      <xdr:row>59</xdr:row>
      <xdr:rowOff>26035</xdr:rowOff>
    </xdr:to>
    <xdr:sp macro="" textlink="">
      <xdr:nvSpPr>
        <xdr:cNvPr id="454" name="フローチャート: 判断 453"/>
        <xdr:cNvSpPr/>
      </xdr:nvSpPr>
      <xdr:spPr>
        <a:xfrm>
          <a:off x="14541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114935</xdr:rowOff>
    </xdr:from>
    <xdr:to>
      <xdr:col>72</xdr:col>
      <xdr:colOff>38100</xdr:colOff>
      <xdr:row>60</xdr:row>
      <xdr:rowOff>45085</xdr:rowOff>
    </xdr:to>
    <xdr:sp macro="" textlink="">
      <xdr:nvSpPr>
        <xdr:cNvPr id="455" name="フローチャート: 判断 454"/>
        <xdr:cNvSpPr/>
      </xdr:nvSpPr>
      <xdr:spPr>
        <a:xfrm>
          <a:off x="13652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6350</xdr:rowOff>
    </xdr:from>
    <xdr:to>
      <xdr:col>85</xdr:col>
      <xdr:colOff>177800</xdr:colOff>
      <xdr:row>57</xdr:row>
      <xdr:rowOff>107950</xdr:rowOff>
    </xdr:to>
    <xdr:sp macro="" textlink="">
      <xdr:nvSpPr>
        <xdr:cNvPr id="461" name="楕円 460"/>
        <xdr:cNvSpPr/>
      </xdr:nvSpPr>
      <xdr:spPr>
        <a:xfrm>
          <a:off x="16268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29227</xdr:rowOff>
    </xdr:from>
    <xdr:ext cx="405111" cy="259045"/>
    <xdr:sp macro="" textlink="">
      <xdr:nvSpPr>
        <xdr:cNvPr id="462" name="【保健センター・保健所】&#10;有形固定資産減価償却率該当値テキスト"/>
        <xdr:cNvSpPr txBox="1"/>
      </xdr:nvSpPr>
      <xdr:spPr>
        <a:xfrm>
          <a:off x="163576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44450</xdr:rowOff>
    </xdr:from>
    <xdr:to>
      <xdr:col>81</xdr:col>
      <xdr:colOff>101600</xdr:colOff>
      <xdr:row>57</xdr:row>
      <xdr:rowOff>146050</xdr:rowOff>
    </xdr:to>
    <xdr:sp macro="" textlink="">
      <xdr:nvSpPr>
        <xdr:cNvPr id="463" name="楕円 462"/>
        <xdr:cNvSpPr/>
      </xdr:nvSpPr>
      <xdr:spPr>
        <a:xfrm>
          <a:off x="15430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95250</xdr:rowOff>
    </xdr:to>
    <xdr:cxnSp macro="">
      <xdr:nvCxnSpPr>
        <xdr:cNvPr id="464" name="直線コネクタ 463"/>
        <xdr:cNvCxnSpPr/>
      </xdr:nvCxnSpPr>
      <xdr:spPr>
        <a:xfrm flipV="1">
          <a:off x="15481300" y="9829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9542</xdr:rowOff>
    </xdr:from>
    <xdr:ext cx="405111" cy="259045"/>
    <xdr:sp macro="" textlink="">
      <xdr:nvSpPr>
        <xdr:cNvPr id="465" name="n_1aveValue【保健センター・保健所】&#10;有形固定資産減価償却率"/>
        <xdr:cNvSpPr txBox="1"/>
      </xdr:nvSpPr>
      <xdr:spPr>
        <a:xfrm>
          <a:off x="15266044"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42562</xdr:rowOff>
    </xdr:from>
    <xdr:ext cx="405111" cy="259045"/>
    <xdr:sp macro="" textlink="">
      <xdr:nvSpPr>
        <xdr:cNvPr id="466" name="n_2aveValue【保健センター・保健所】&#10;有形固定資産減価償却率"/>
        <xdr:cNvSpPr txBox="1"/>
      </xdr:nvSpPr>
      <xdr:spPr>
        <a:xfrm>
          <a:off x="14389744" y="981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61612</xdr:rowOff>
    </xdr:from>
    <xdr:ext cx="405111" cy="259045"/>
    <xdr:sp macro="" textlink="">
      <xdr:nvSpPr>
        <xdr:cNvPr id="467" name="n_3aveValue【保健センター・保健所】&#10;有形固定資産減価償却率"/>
        <xdr:cNvSpPr txBox="1"/>
      </xdr:nvSpPr>
      <xdr:spPr>
        <a:xfrm>
          <a:off x="13500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162577</xdr:rowOff>
    </xdr:from>
    <xdr:ext cx="405111" cy="259045"/>
    <xdr:sp macro="" textlink="">
      <xdr:nvSpPr>
        <xdr:cNvPr id="468" name="n_1mainValue【保健センター・保健所】&#10;有形固定資産減価償却率"/>
        <xdr:cNvSpPr txBox="1"/>
      </xdr:nvSpPr>
      <xdr:spPr>
        <a:xfrm>
          <a:off x="15266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9" name="正方形/長方形 4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0" name="正方形/長方形 4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1" name="正方形/長方形 4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2" name="正方形/長方形 4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3" name="正方形/長方形 4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4" name="正方形/長方形 4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5" name="正方形/長方形 4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6" name="正方形/長方形 4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7" name="テキスト ボックス 4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8" name="直線コネクタ 4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9" name="直線コネクタ 4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0" name="テキスト ボックス 4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1" name="直線コネクタ 4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2" name="テキスト ボックス 4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3" name="直線コネクタ 4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4" name="テキスト ボックス 4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5" name="直線コネクタ 4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6" name="テキスト ボックス 4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7" name="直線コネクタ 4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8" name="テキスト ボックス 4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38100</xdr:rowOff>
    </xdr:to>
    <xdr:cxnSp macro="">
      <xdr:nvCxnSpPr>
        <xdr:cNvPr id="492" name="直線コネクタ 491"/>
        <xdr:cNvCxnSpPr/>
      </xdr:nvCxnSpPr>
      <xdr:spPr>
        <a:xfrm flipV="1">
          <a:off x="22160864" y="97002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49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494" name="直線コネクタ 49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95" name="【保健センター・保健所】&#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96" name="直線コネクタ 495"/>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128287</xdr:rowOff>
    </xdr:from>
    <xdr:ext cx="469744" cy="259045"/>
    <xdr:sp macro="" textlink="">
      <xdr:nvSpPr>
        <xdr:cNvPr id="497" name="【保健センター・保健所】&#10;一人当たり面積平均値テキスト"/>
        <xdr:cNvSpPr txBox="1"/>
      </xdr:nvSpPr>
      <xdr:spPr>
        <a:xfrm>
          <a:off x="22199600" y="10586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498" name="フローチャート: 判断 49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105410</xdr:rowOff>
    </xdr:from>
    <xdr:to>
      <xdr:col>112</xdr:col>
      <xdr:colOff>38100</xdr:colOff>
      <xdr:row>63</xdr:row>
      <xdr:rowOff>35560</xdr:rowOff>
    </xdr:to>
    <xdr:sp macro="" textlink="">
      <xdr:nvSpPr>
        <xdr:cNvPr id="499" name="フローチャート: 判断 498"/>
        <xdr:cNvSpPr/>
      </xdr:nvSpPr>
      <xdr:spPr>
        <a:xfrm>
          <a:off x="21272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120650</xdr:rowOff>
    </xdr:from>
    <xdr:to>
      <xdr:col>107</xdr:col>
      <xdr:colOff>101600</xdr:colOff>
      <xdr:row>63</xdr:row>
      <xdr:rowOff>50800</xdr:rowOff>
    </xdr:to>
    <xdr:sp macro="" textlink="">
      <xdr:nvSpPr>
        <xdr:cNvPr id="500" name="フローチャート: 判断 499"/>
        <xdr:cNvSpPr/>
      </xdr:nvSpPr>
      <xdr:spPr>
        <a:xfrm>
          <a:off x="20383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93980</xdr:rowOff>
    </xdr:from>
    <xdr:to>
      <xdr:col>102</xdr:col>
      <xdr:colOff>165100</xdr:colOff>
      <xdr:row>63</xdr:row>
      <xdr:rowOff>24130</xdr:rowOff>
    </xdr:to>
    <xdr:sp macro="" textlink="">
      <xdr:nvSpPr>
        <xdr:cNvPr id="501" name="フローチャート: 判断 500"/>
        <xdr:cNvSpPr/>
      </xdr:nvSpPr>
      <xdr:spPr>
        <a:xfrm>
          <a:off x="19494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2" name="テキスト ボックス 5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3" name="テキスト ボックス 5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4" name="テキスト ボックス 5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5" name="テキスト ボックス 5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6" name="テキスト ボックス 5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124460</xdr:rowOff>
    </xdr:from>
    <xdr:to>
      <xdr:col>116</xdr:col>
      <xdr:colOff>114300</xdr:colOff>
      <xdr:row>64</xdr:row>
      <xdr:rowOff>54610</xdr:rowOff>
    </xdr:to>
    <xdr:sp macro="" textlink="">
      <xdr:nvSpPr>
        <xdr:cNvPr id="507" name="楕円 506"/>
        <xdr:cNvSpPr/>
      </xdr:nvSpPr>
      <xdr:spPr>
        <a:xfrm>
          <a:off x="221107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39387</xdr:rowOff>
    </xdr:from>
    <xdr:ext cx="469744" cy="259045"/>
    <xdr:sp macro="" textlink="">
      <xdr:nvSpPr>
        <xdr:cNvPr id="508" name="【保健センター・保健所】&#10;一人当たり面積該当値テキスト"/>
        <xdr:cNvSpPr txBox="1"/>
      </xdr:nvSpPr>
      <xdr:spPr>
        <a:xfrm>
          <a:off x="22199600" y="1084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124460</xdr:rowOff>
    </xdr:from>
    <xdr:to>
      <xdr:col>112</xdr:col>
      <xdr:colOff>38100</xdr:colOff>
      <xdr:row>64</xdr:row>
      <xdr:rowOff>54610</xdr:rowOff>
    </xdr:to>
    <xdr:sp macro="" textlink="">
      <xdr:nvSpPr>
        <xdr:cNvPr id="509" name="楕円 508"/>
        <xdr:cNvSpPr/>
      </xdr:nvSpPr>
      <xdr:spPr>
        <a:xfrm>
          <a:off x="21272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xdr:rowOff>
    </xdr:from>
    <xdr:to>
      <xdr:col>116</xdr:col>
      <xdr:colOff>63500</xdr:colOff>
      <xdr:row>64</xdr:row>
      <xdr:rowOff>3810</xdr:rowOff>
    </xdr:to>
    <xdr:cxnSp macro="">
      <xdr:nvCxnSpPr>
        <xdr:cNvPr id="510" name="直線コネクタ 509"/>
        <xdr:cNvCxnSpPr/>
      </xdr:nvCxnSpPr>
      <xdr:spPr>
        <a:xfrm>
          <a:off x="21323300" y="10976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52087</xdr:rowOff>
    </xdr:from>
    <xdr:ext cx="469744" cy="259045"/>
    <xdr:sp macro="" textlink="">
      <xdr:nvSpPr>
        <xdr:cNvPr id="511" name="n_1aveValue【保健センター・保健所】&#10;一人当たり面積"/>
        <xdr:cNvSpPr txBox="1"/>
      </xdr:nvSpPr>
      <xdr:spPr>
        <a:xfrm>
          <a:off x="210757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67327</xdr:rowOff>
    </xdr:from>
    <xdr:ext cx="469744" cy="259045"/>
    <xdr:sp macro="" textlink="">
      <xdr:nvSpPr>
        <xdr:cNvPr id="512" name="n_2aveValue【保健センター・保健所】&#10;一人当たり面積"/>
        <xdr:cNvSpPr txBox="1"/>
      </xdr:nvSpPr>
      <xdr:spPr>
        <a:xfrm>
          <a:off x="201994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40657</xdr:rowOff>
    </xdr:from>
    <xdr:ext cx="469744" cy="259045"/>
    <xdr:sp macro="" textlink="">
      <xdr:nvSpPr>
        <xdr:cNvPr id="513" name="n_3aveValue【保健センター・保健所】&#10;一人当たり面積"/>
        <xdr:cNvSpPr txBox="1"/>
      </xdr:nvSpPr>
      <xdr:spPr>
        <a:xfrm>
          <a:off x="19310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45737</xdr:rowOff>
    </xdr:from>
    <xdr:ext cx="469744" cy="259045"/>
    <xdr:sp macro="" textlink="">
      <xdr:nvSpPr>
        <xdr:cNvPr id="514" name="n_1mainValue【保健センター・保健所】&#10;一人当たり面積"/>
        <xdr:cNvSpPr txBox="1"/>
      </xdr:nvSpPr>
      <xdr:spPr>
        <a:xfrm>
          <a:off x="210757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5" name="正方形/長方形 5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6" name="正方形/長方形 5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7" name="正方形/長方形 5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8" name="正方形/長方形 5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9" name="正方形/長方形 5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0" name="正方形/長方形 5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1" name="正方形/長方形 5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2" name="正方形/長方形 52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3" name="テキスト ボックス 52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4" name="直線コネクタ 52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5" name="直線コネクタ 52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6" name="テキスト ボックス 52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7" name="直線コネクタ 52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8" name="テキスト ボックス 52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9" name="直線コネクタ 52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0" name="テキスト ボックス 52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1" name="直線コネクタ 53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2" name="テキスト ボックス 53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3" name="直線コネクタ 53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4" name="テキスト ボックス 53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5" name="直線コネクタ 53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6" name="テキスト ボックス 53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88719</xdr:rowOff>
    </xdr:from>
    <xdr:to>
      <xdr:col>85</xdr:col>
      <xdr:colOff>126364</xdr:colOff>
      <xdr:row>86</xdr:row>
      <xdr:rowOff>168729</xdr:rowOff>
    </xdr:to>
    <xdr:cxnSp macro="">
      <xdr:nvCxnSpPr>
        <xdr:cNvPr id="540" name="直線コネクタ 539"/>
        <xdr:cNvCxnSpPr/>
      </xdr:nvCxnSpPr>
      <xdr:spPr>
        <a:xfrm flipV="1">
          <a:off x="16318864" y="13290369"/>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340478" cy="259045"/>
    <xdr:sp macro="" textlink="">
      <xdr:nvSpPr>
        <xdr:cNvPr id="541" name="【消防施設】&#10;有形固定資産減価償却率最小値テキスト"/>
        <xdr:cNvSpPr txBox="1"/>
      </xdr:nvSpPr>
      <xdr:spPr>
        <a:xfrm>
          <a:off x="16357600" y="1491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2" name="直線コネクタ 54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35396</xdr:rowOff>
    </xdr:from>
    <xdr:ext cx="405111" cy="259045"/>
    <xdr:sp macro="" textlink="">
      <xdr:nvSpPr>
        <xdr:cNvPr id="543" name="【消防施設】&#10;有形固定資産減価償却率最大値テキスト"/>
        <xdr:cNvSpPr txBox="1"/>
      </xdr:nvSpPr>
      <xdr:spPr>
        <a:xfrm>
          <a:off x="16357600" y="1306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88719</xdr:rowOff>
    </xdr:from>
    <xdr:to>
      <xdr:col>86</xdr:col>
      <xdr:colOff>25400</xdr:colOff>
      <xdr:row>77</xdr:row>
      <xdr:rowOff>88719</xdr:rowOff>
    </xdr:to>
    <xdr:cxnSp macro="">
      <xdr:nvCxnSpPr>
        <xdr:cNvPr id="544" name="直線コネクタ 543"/>
        <xdr:cNvCxnSpPr/>
      </xdr:nvCxnSpPr>
      <xdr:spPr>
        <a:xfrm>
          <a:off x="16230600" y="1329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143708</xdr:rowOff>
    </xdr:from>
    <xdr:ext cx="405111" cy="259045"/>
    <xdr:sp macro="" textlink="">
      <xdr:nvSpPr>
        <xdr:cNvPr id="545" name="【消防施設】&#10;有形固定資産減価償却率平均値テキスト"/>
        <xdr:cNvSpPr txBox="1"/>
      </xdr:nvSpPr>
      <xdr:spPr>
        <a:xfrm>
          <a:off x="16357600" y="1403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546" name="フローチャート: 判断 545"/>
        <xdr:cNvSpPr/>
      </xdr:nvSpPr>
      <xdr:spPr>
        <a:xfrm>
          <a:off x="16268700" y="1405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26488</xdr:rowOff>
    </xdr:from>
    <xdr:to>
      <xdr:col>81</xdr:col>
      <xdr:colOff>101600</xdr:colOff>
      <xdr:row>82</xdr:row>
      <xdr:rowOff>128088</xdr:rowOff>
    </xdr:to>
    <xdr:sp macro="" textlink="">
      <xdr:nvSpPr>
        <xdr:cNvPr id="547" name="フローチャート: 判断 546"/>
        <xdr:cNvSpPr/>
      </xdr:nvSpPr>
      <xdr:spPr>
        <a:xfrm>
          <a:off x="15430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96701</xdr:rowOff>
    </xdr:from>
    <xdr:to>
      <xdr:col>76</xdr:col>
      <xdr:colOff>165100</xdr:colOff>
      <xdr:row>83</xdr:row>
      <xdr:rowOff>26851</xdr:rowOff>
    </xdr:to>
    <xdr:sp macro="" textlink="">
      <xdr:nvSpPr>
        <xdr:cNvPr id="548" name="フローチャート: 判断 547"/>
        <xdr:cNvSpPr/>
      </xdr:nvSpPr>
      <xdr:spPr>
        <a:xfrm>
          <a:off x="145415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549" name="フローチャート: 判断 548"/>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0" name="テキスト ボックス 5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1" name="テキスト ボックス 5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2" name="テキスト ボックス 5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3" name="テキスト ボックス 5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4" name="テキスト ボックス 5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37919</xdr:rowOff>
    </xdr:from>
    <xdr:to>
      <xdr:col>85</xdr:col>
      <xdr:colOff>177800</xdr:colOff>
      <xdr:row>77</xdr:row>
      <xdr:rowOff>139519</xdr:rowOff>
    </xdr:to>
    <xdr:sp macro="" textlink="">
      <xdr:nvSpPr>
        <xdr:cNvPr id="555" name="楕円 554"/>
        <xdr:cNvSpPr/>
      </xdr:nvSpPr>
      <xdr:spPr>
        <a:xfrm>
          <a:off x="16268700" y="1323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162396</xdr:rowOff>
    </xdr:from>
    <xdr:ext cx="405111" cy="259045"/>
    <xdr:sp macro="" textlink="">
      <xdr:nvSpPr>
        <xdr:cNvPr id="556" name="【消防施設】&#10;有形固定資産減価償却率該当値テキスト"/>
        <xdr:cNvSpPr txBox="1"/>
      </xdr:nvSpPr>
      <xdr:spPr>
        <a:xfrm>
          <a:off x="16357600" y="13192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137523</xdr:rowOff>
    </xdr:from>
    <xdr:to>
      <xdr:col>81</xdr:col>
      <xdr:colOff>101600</xdr:colOff>
      <xdr:row>82</xdr:row>
      <xdr:rowOff>67673</xdr:rowOff>
    </xdr:to>
    <xdr:sp macro="" textlink="">
      <xdr:nvSpPr>
        <xdr:cNvPr id="557" name="楕円 556"/>
        <xdr:cNvSpPr/>
      </xdr:nvSpPr>
      <xdr:spPr>
        <a:xfrm>
          <a:off x="15430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88719</xdr:rowOff>
    </xdr:from>
    <xdr:to>
      <xdr:col>85</xdr:col>
      <xdr:colOff>127000</xdr:colOff>
      <xdr:row>82</xdr:row>
      <xdr:rowOff>16873</xdr:rowOff>
    </xdr:to>
    <xdr:cxnSp macro="">
      <xdr:nvCxnSpPr>
        <xdr:cNvPr id="558" name="直線コネクタ 557"/>
        <xdr:cNvCxnSpPr/>
      </xdr:nvCxnSpPr>
      <xdr:spPr>
        <a:xfrm flipV="1">
          <a:off x="15481300" y="13290369"/>
          <a:ext cx="838200" cy="7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119215</xdr:rowOff>
    </xdr:from>
    <xdr:ext cx="405111" cy="259045"/>
    <xdr:sp macro="" textlink="">
      <xdr:nvSpPr>
        <xdr:cNvPr id="559" name="n_1aveValue【消防施設】&#10;有形固定資産減価償却率"/>
        <xdr:cNvSpPr txBox="1"/>
      </xdr:nvSpPr>
      <xdr:spPr>
        <a:xfrm>
          <a:off x="15266044"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43378</xdr:rowOff>
    </xdr:from>
    <xdr:ext cx="405111" cy="259045"/>
    <xdr:sp macro="" textlink="">
      <xdr:nvSpPr>
        <xdr:cNvPr id="560" name="n_2aveValue【消防施設】&#10;有形固定資産減価償却率"/>
        <xdr:cNvSpPr txBox="1"/>
      </xdr:nvSpPr>
      <xdr:spPr>
        <a:xfrm>
          <a:off x="14389744" y="1393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561"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84200</xdr:rowOff>
    </xdr:from>
    <xdr:ext cx="405111" cy="259045"/>
    <xdr:sp macro="" textlink="">
      <xdr:nvSpPr>
        <xdr:cNvPr id="562" name="n_1mainValue【消防施設】&#10;有形固定資産減価償却率"/>
        <xdr:cNvSpPr txBox="1"/>
      </xdr:nvSpPr>
      <xdr:spPr>
        <a:xfrm>
          <a:off x="152660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3" name="正方形/長方形 5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4" name="正方形/長方形 5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5" name="正方形/長方形 5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6" name="正方形/長方形 5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7" name="正方形/長方形 5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8" name="正方形/長方形 5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9" name="正方形/長方形 5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0" name="正方形/長方形 5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1" name="テキスト ボックス 5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2" name="直線コネクタ 5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3" name="直線コネクタ 5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4" name="テキスト ボックス 5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5" name="直線コネクタ 5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6" name="テキスト ボックス 5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7" name="直線コネクタ 5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8" name="テキスト ボックス 5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9" name="直線コネクタ 5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0" name="テキスト ボックス 5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1" name="直線コネクタ 5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2" name="テキスト ボックス 5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3" name="直線コネクタ 5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4" name="テキスト ボックス 5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8889</xdr:rowOff>
    </xdr:from>
    <xdr:to>
      <xdr:col>116</xdr:col>
      <xdr:colOff>62864</xdr:colOff>
      <xdr:row>86</xdr:row>
      <xdr:rowOff>96520</xdr:rowOff>
    </xdr:to>
    <xdr:cxnSp macro="">
      <xdr:nvCxnSpPr>
        <xdr:cNvPr id="586" name="直線コネクタ 585"/>
        <xdr:cNvCxnSpPr/>
      </xdr:nvCxnSpPr>
      <xdr:spPr>
        <a:xfrm flipV="1">
          <a:off x="22160864" y="135534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100347</xdr:rowOff>
    </xdr:from>
    <xdr:ext cx="469744" cy="259045"/>
    <xdr:sp macro="" textlink="">
      <xdr:nvSpPr>
        <xdr:cNvPr id="587" name="【消防施設】&#10;一人当たり面積最小値テキスト"/>
        <xdr:cNvSpPr txBox="1"/>
      </xdr:nvSpPr>
      <xdr:spPr>
        <a:xfrm>
          <a:off x="22199600" y="1484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588" name="直線コネクタ 587"/>
        <xdr:cNvCxnSpPr/>
      </xdr:nvCxnSpPr>
      <xdr:spPr>
        <a:xfrm>
          <a:off x="22072600" y="1484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127016</xdr:rowOff>
    </xdr:from>
    <xdr:ext cx="469744" cy="259045"/>
    <xdr:sp macro="" textlink="">
      <xdr:nvSpPr>
        <xdr:cNvPr id="589" name="【消防施設】&#10;一人当たり面積最大値テキスト"/>
        <xdr:cNvSpPr txBox="1"/>
      </xdr:nvSpPr>
      <xdr:spPr>
        <a:xfrm>
          <a:off x="22199600" y="1332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8889</xdr:rowOff>
    </xdr:from>
    <xdr:to>
      <xdr:col>116</xdr:col>
      <xdr:colOff>152400</xdr:colOff>
      <xdr:row>79</xdr:row>
      <xdr:rowOff>8889</xdr:rowOff>
    </xdr:to>
    <xdr:cxnSp macro="">
      <xdr:nvCxnSpPr>
        <xdr:cNvPr id="590" name="直線コネクタ 589"/>
        <xdr:cNvCxnSpPr/>
      </xdr:nvCxnSpPr>
      <xdr:spPr>
        <a:xfrm>
          <a:off x="22072600" y="1355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134638</xdr:rowOff>
    </xdr:from>
    <xdr:ext cx="469744" cy="259045"/>
    <xdr:sp macro="" textlink="">
      <xdr:nvSpPr>
        <xdr:cNvPr id="591" name="【消防施設】&#10;一人当たり面積平均値テキスト"/>
        <xdr:cNvSpPr txBox="1"/>
      </xdr:nvSpPr>
      <xdr:spPr>
        <a:xfrm>
          <a:off x="22199600" y="14536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111761</xdr:rowOff>
    </xdr:from>
    <xdr:to>
      <xdr:col>116</xdr:col>
      <xdr:colOff>114300</xdr:colOff>
      <xdr:row>86</xdr:row>
      <xdr:rowOff>41911</xdr:rowOff>
    </xdr:to>
    <xdr:sp macro="" textlink="">
      <xdr:nvSpPr>
        <xdr:cNvPr id="592" name="フローチャート: 判断 591"/>
        <xdr:cNvSpPr/>
      </xdr:nvSpPr>
      <xdr:spPr>
        <a:xfrm>
          <a:off x="22110700" y="1468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93" name="フローチャート: 判断 592"/>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114300</xdr:rowOff>
    </xdr:from>
    <xdr:to>
      <xdr:col>107</xdr:col>
      <xdr:colOff>101600</xdr:colOff>
      <xdr:row>86</xdr:row>
      <xdr:rowOff>44450</xdr:rowOff>
    </xdr:to>
    <xdr:sp macro="" textlink="">
      <xdr:nvSpPr>
        <xdr:cNvPr id="594" name="フローチャート: 判断 593"/>
        <xdr:cNvSpPr/>
      </xdr:nvSpPr>
      <xdr:spPr>
        <a:xfrm>
          <a:off x="20383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149861</xdr:rowOff>
    </xdr:from>
    <xdr:to>
      <xdr:col>102</xdr:col>
      <xdr:colOff>165100</xdr:colOff>
      <xdr:row>86</xdr:row>
      <xdr:rowOff>80011</xdr:rowOff>
    </xdr:to>
    <xdr:sp macro="" textlink="">
      <xdr:nvSpPr>
        <xdr:cNvPr id="595" name="フローチャート: 判断 594"/>
        <xdr:cNvSpPr/>
      </xdr:nvSpPr>
      <xdr:spPr>
        <a:xfrm>
          <a:off x="194945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6" name="テキスト ボックス 5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7" name="テキスト ボックス 5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8" name="テキスト ボックス 5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9" name="テキスト ボックス 5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0" name="テキスト ボックス 5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38100</xdr:rowOff>
    </xdr:from>
    <xdr:to>
      <xdr:col>116</xdr:col>
      <xdr:colOff>114300</xdr:colOff>
      <xdr:row>86</xdr:row>
      <xdr:rowOff>139700</xdr:rowOff>
    </xdr:to>
    <xdr:sp macro="" textlink="">
      <xdr:nvSpPr>
        <xdr:cNvPr id="601" name="楕円 600"/>
        <xdr:cNvSpPr/>
      </xdr:nvSpPr>
      <xdr:spPr>
        <a:xfrm>
          <a:off x="221107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124477</xdr:rowOff>
    </xdr:from>
    <xdr:ext cx="469744" cy="259045"/>
    <xdr:sp macro="" textlink="">
      <xdr:nvSpPr>
        <xdr:cNvPr id="602" name="【消防施設】&#10;一人当たり面積該当値テキスト"/>
        <xdr:cNvSpPr txBox="1"/>
      </xdr:nvSpPr>
      <xdr:spPr>
        <a:xfrm>
          <a:off x="22199600"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38100</xdr:rowOff>
    </xdr:from>
    <xdr:to>
      <xdr:col>112</xdr:col>
      <xdr:colOff>38100</xdr:colOff>
      <xdr:row>86</xdr:row>
      <xdr:rowOff>139700</xdr:rowOff>
    </xdr:to>
    <xdr:sp macro="" textlink="">
      <xdr:nvSpPr>
        <xdr:cNvPr id="603" name="楕円 602"/>
        <xdr:cNvSpPr/>
      </xdr:nvSpPr>
      <xdr:spPr>
        <a:xfrm>
          <a:off x="21272500" y="1478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88900</xdr:rowOff>
    </xdr:from>
    <xdr:to>
      <xdr:col>116</xdr:col>
      <xdr:colOff>63500</xdr:colOff>
      <xdr:row>86</xdr:row>
      <xdr:rowOff>88900</xdr:rowOff>
    </xdr:to>
    <xdr:cxnSp macro="">
      <xdr:nvCxnSpPr>
        <xdr:cNvPr id="604" name="直線コネクタ 603"/>
        <xdr:cNvCxnSpPr/>
      </xdr:nvCxnSpPr>
      <xdr:spPr>
        <a:xfrm>
          <a:off x="21323300" y="14833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05" name="n_1aveValue【消防施設】&#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60977</xdr:rowOff>
    </xdr:from>
    <xdr:ext cx="469744" cy="259045"/>
    <xdr:sp macro="" textlink="">
      <xdr:nvSpPr>
        <xdr:cNvPr id="606" name="n_2aveValue【消防施設】&#10;一人当たり面積"/>
        <xdr:cNvSpPr txBox="1"/>
      </xdr:nvSpPr>
      <xdr:spPr>
        <a:xfrm>
          <a:off x="20199427"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96538</xdr:rowOff>
    </xdr:from>
    <xdr:ext cx="469744" cy="259045"/>
    <xdr:sp macro="" textlink="">
      <xdr:nvSpPr>
        <xdr:cNvPr id="607" name="n_3aveValue【消防施設】&#10;一人当たり面積"/>
        <xdr:cNvSpPr txBox="1"/>
      </xdr:nvSpPr>
      <xdr:spPr>
        <a:xfrm>
          <a:off x="19310427" y="1449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130827</xdr:rowOff>
    </xdr:from>
    <xdr:ext cx="469744" cy="259045"/>
    <xdr:sp macro="" textlink="">
      <xdr:nvSpPr>
        <xdr:cNvPr id="608" name="n_1mainValue【消防施設】&#10;一人当たり面積"/>
        <xdr:cNvSpPr txBox="1"/>
      </xdr:nvSpPr>
      <xdr:spPr>
        <a:xfrm>
          <a:off x="21075727" y="1487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0" name="テキスト ボックス 61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0" name="テキスト ボックス 62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2" name="テキスト ボックス 6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12519</xdr:rowOff>
    </xdr:from>
    <xdr:to>
      <xdr:col>85</xdr:col>
      <xdr:colOff>126364</xdr:colOff>
      <xdr:row>108</xdr:row>
      <xdr:rowOff>100693</xdr:rowOff>
    </xdr:to>
    <xdr:cxnSp macro="">
      <xdr:nvCxnSpPr>
        <xdr:cNvPr id="634" name="直線コネクタ 633"/>
        <xdr:cNvCxnSpPr/>
      </xdr:nvCxnSpPr>
      <xdr:spPr>
        <a:xfrm flipV="1">
          <a:off x="16318864" y="1715751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104520</xdr:rowOff>
    </xdr:from>
    <xdr:ext cx="340478" cy="259045"/>
    <xdr:sp macro="" textlink="">
      <xdr:nvSpPr>
        <xdr:cNvPr id="635" name="【庁舎】&#10;有形固定資産減価償却率最小値テキスト"/>
        <xdr:cNvSpPr txBox="1"/>
      </xdr:nvSpPr>
      <xdr:spPr>
        <a:xfrm>
          <a:off x="16357600" y="1862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100693</xdr:rowOff>
    </xdr:from>
    <xdr:to>
      <xdr:col>86</xdr:col>
      <xdr:colOff>25400</xdr:colOff>
      <xdr:row>108</xdr:row>
      <xdr:rowOff>100693</xdr:rowOff>
    </xdr:to>
    <xdr:cxnSp macro="">
      <xdr:nvCxnSpPr>
        <xdr:cNvPr id="636" name="直線コネクタ 635"/>
        <xdr:cNvCxnSpPr/>
      </xdr:nvCxnSpPr>
      <xdr:spPr>
        <a:xfrm>
          <a:off x="16230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130646</xdr:rowOff>
    </xdr:from>
    <xdr:ext cx="405111" cy="259045"/>
    <xdr:sp macro="" textlink="">
      <xdr:nvSpPr>
        <xdr:cNvPr id="637" name="【庁舎】&#10;有形固定資産減価償却率最大値テキスト"/>
        <xdr:cNvSpPr txBox="1"/>
      </xdr:nvSpPr>
      <xdr:spPr>
        <a:xfrm>
          <a:off x="16357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12519</xdr:rowOff>
    </xdr:from>
    <xdr:to>
      <xdr:col>86</xdr:col>
      <xdr:colOff>25400</xdr:colOff>
      <xdr:row>100</xdr:row>
      <xdr:rowOff>12519</xdr:rowOff>
    </xdr:to>
    <xdr:cxnSp macro="">
      <xdr:nvCxnSpPr>
        <xdr:cNvPr id="638" name="直線コネクタ 637"/>
        <xdr:cNvCxnSpPr/>
      </xdr:nvCxnSpPr>
      <xdr:spPr>
        <a:xfrm>
          <a:off x="16230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39"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40" name="フローチャート: 判断 639"/>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641" name="フローチャート: 判断 640"/>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642" name="フローチャート: 判断 641"/>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643" name="フローチャート: 判断 642"/>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85816</xdr:rowOff>
    </xdr:from>
    <xdr:to>
      <xdr:col>85</xdr:col>
      <xdr:colOff>177800</xdr:colOff>
      <xdr:row>101</xdr:row>
      <xdr:rowOff>15966</xdr:rowOff>
    </xdr:to>
    <xdr:sp macro="" textlink="">
      <xdr:nvSpPr>
        <xdr:cNvPr id="649" name="楕円 648"/>
        <xdr:cNvSpPr/>
      </xdr:nvSpPr>
      <xdr:spPr>
        <a:xfrm>
          <a:off x="162687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743</xdr:rowOff>
    </xdr:from>
    <xdr:ext cx="405111" cy="259045"/>
    <xdr:sp macro="" textlink="">
      <xdr:nvSpPr>
        <xdr:cNvPr id="650" name="【庁舎】&#10;有形固定資産減価償却率該当値テキスト"/>
        <xdr:cNvSpPr txBox="1"/>
      </xdr:nvSpPr>
      <xdr:spPr>
        <a:xfrm>
          <a:off x="16357600" y="17145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105411</xdr:rowOff>
    </xdr:from>
    <xdr:to>
      <xdr:col>81</xdr:col>
      <xdr:colOff>101600</xdr:colOff>
      <xdr:row>101</xdr:row>
      <xdr:rowOff>35561</xdr:rowOff>
    </xdr:to>
    <xdr:sp macro="" textlink="">
      <xdr:nvSpPr>
        <xdr:cNvPr id="651" name="楕円 650"/>
        <xdr:cNvSpPr/>
      </xdr:nvSpPr>
      <xdr:spPr>
        <a:xfrm>
          <a:off x="15430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136616</xdr:rowOff>
    </xdr:from>
    <xdr:to>
      <xdr:col>85</xdr:col>
      <xdr:colOff>127000</xdr:colOff>
      <xdr:row>100</xdr:row>
      <xdr:rowOff>156211</xdr:rowOff>
    </xdr:to>
    <xdr:cxnSp macro="">
      <xdr:nvCxnSpPr>
        <xdr:cNvPr id="652" name="直線コネクタ 651"/>
        <xdr:cNvCxnSpPr/>
      </xdr:nvCxnSpPr>
      <xdr:spPr>
        <a:xfrm flipV="1">
          <a:off x="15481300" y="17281616"/>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43015</xdr:rowOff>
    </xdr:from>
    <xdr:ext cx="405111" cy="259045"/>
    <xdr:sp macro="" textlink="">
      <xdr:nvSpPr>
        <xdr:cNvPr id="653" name="n_1aveValue【庁舎】&#10;有形固定資産減価償却率"/>
        <xdr:cNvSpPr txBox="1"/>
      </xdr:nvSpPr>
      <xdr:spPr>
        <a:xfrm>
          <a:off x="15266044" y="1787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654"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138628</xdr:rowOff>
    </xdr:from>
    <xdr:ext cx="405111" cy="259045"/>
    <xdr:sp macro="" textlink="">
      <xdr:nvSpPr>
        <xdr:cNvPr id="655"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52088</xdr:rowOff>
    </xdr:from>
    <xdr:ext cx="405111" cy="259045"/>
    <xdr:sp macro="" textlink="">
      <xdr:nvSpPr>
        <xdr:cNvPr id="656" name="n_1mainValue【庁舎】&#10;有形固定資産減価償却率"/>
        <xdr:cNvSpPr txBox="1"/>
      </xdr:nvSpPr>
      <xdr:spPr>
        <a:xfrm>
          <a:off x="15266044"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67" name="直線コネクタ 6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68" name="テキスト ボックス 6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69" name="直線コネクタ 6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0" name="テキスト ボックス 6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1" name="直線コネクタ 6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2" name="テキスト ボックス 6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3" name="直線コネクタ 6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4" name="テキスト ボックス 6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5" name="直線コネクタ 6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76" name="テキスト ボックス 6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77" name="直線コネクタ 6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78" name="テキスト ボックス 6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63137</xdr:rowOff>
    </xdr:from>
    <xdr:to>
      <xdr:col>116</xdr:col>
      <xdr:colOff>62864</xdr:colOff>
      <xdr:row>109</xdr:row>
      <xdr:rowOff>1088</xdr:rowOff>
    </xdr:to>
    <xdr:cxnSp macro="">
      <xdr:nvCxnSpPr>
        <xdr:cNvPr id="682" name="直線コネクタ 681"/>
        <xdr:cNvCxnSpPr/>
      </xdr:nvCxnSpPr>
      <xdr:spPr>
        <a:xfrm flipV="1">
          <a:off x="22160864" y="1720813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4915</xdr:rowOff>
    </xdr:from>
    <xdr:ext cx="469744" cy="259045"/>
    <xdr:sp macro="" textlink="">
      <xdr:nvSpPr>
        <xdr:cNvPr id="683" name="【庁舎】&#10;一人当たり面積最小値テキスト"/>
        <xdr:cNvSpPr txBox="1"/>
      </xdr:nvSpPr>
      <xdr:spPr>
        <a:xfrm>
          <a:off x="22199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1088</xdr:rowOff>
    </xdr:from>
    <xdr:to>
      <xdr:col>116</xdr:col>
      <xdr:colOff>152400</xdr:colOff>
      <xdr:row>109</xdr:row>
      <xdr:rowOff>1088</xdr:rowOff>
    </xdr:to>
    <xdr:cxnSp macro="">
      <xdr:nvCxnSpPr>
        <xdr:cNvPr id="684" name="直線コネクタ 683"/>
        <xdr:cNvCxnSpPr/>
      </xdr:nvCxnSpPr>
      <xdr:spPr>
        <a:xfrm>
          <a:off x="22072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9814</xdr:rowOff>
    </xdr:from>
    <xdr:ext cx="469744" cy="259045"/>
    <xdr:sp macro="" textlink="">
      <xdr:nvSpPr>
        <xdr:cNvPr id="685" name="【庁舎】&#10;一人当たり面積最大値テキスト"/>
        <xdr:cNvSpPr txBox="1"/>
      </xdr:nvSpPr>
      <xdr:spPr>
        <a:xfrm>
          <a:off x="221996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63137</xdr:rowOff>
    </xdr:from>
    <xdr:to>
      <xdr:col>116</xdr:col>
      <xdr:colOff>152400</xdr:colOff>
      <xdr:row>100</xdr:row>
      <xdr:rowOff>63137</xdr:rowOff>
    </xdr:to>
    <xdr:cxnSp macro="">
      <xdr:nvCxnSpPr>
        <xdr:cNvPr id="686" name="直線コネクタ 685"/>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97263</xdr:rowOff>
    </xdr:from>
    <xdr:ext cx="469744" cy="259045"/>
    <xdr:sp macro="" textlink="">
      <xdr:nvSpPr>
        <xdr:cNvPr id="687" name="【庁舎】&#10;一人当たり面積平均値テキスト"/>
        <xdr:cNvSpPr txBox="1"/>
      </xdr:nvSpPr>
      <xdr:spPr>
        <a:xfrm>
          <a:off x="22199600" y="1809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688" name="フローチャート: 判断 687"/>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69487</xdr:rowOff>
    </xdr:from>
    <xdr:to>
      <xdr:col>112</xdr:col>
      <xdr:colOff>38100</xdr:colOff>
      <xdr:row>106</xdr:row>
      <xdr:rowOff>171087</xdr:rowOff>
    </xdr:to>
    <xdr:sp macro="" textlink="">
      <xdr:nvSpPr>
        <xdr:cNvPr id="689" name="フローチャート: 判断 688"/>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67855</xdr:rowOff>
    </xdr:from>
    <xdr:to>
      <xdr:col>107</xdr:col>
      <xdr:colOff>101600</xdr:colOff>
      <xdr:row>106</xdr:row>
      <xdr:rowOff>169455</xdr:rowOff>
    </xdr:to>
    <xdr:sp macro="" textlink="">
      <xdr:nvSpPr>
        <xdr:cNvPr id="690" name="フローチャート: 判断 689"/>
        <xdr:cNvSpPr/>
      </xdr:nvSpPr>
      <xdr:spPr>
        <a:xfrm>
          <a:off x="20383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5806</xdr:rowOff>
    </xdr:from>
    <xdr:to>
      <xdr:col>102</xdr:col>
      <xdr:colOff>165100</xdr:colOff>
      <xdr:row>107</xdr:row>
      <xdr:rowOff>107406</xdr:rowOff>
    </xdr:to>
    <xdr:sp macro="" textlink="">
      <xdr:nvSpPr>
        <xdr:cNvPr id="691" name="フローチャート: 判断 690"/>
        <xdr:cNvSpPr/>
      </xdr:nvSpPr>
      <xdr:spPr>
        <a:xfrm>
          <a:off x="19494500" y="1835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2" name="テキスト ボックス 69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3" name="テキスト ボックス 69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4" name="テキスト ボックス 69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5" name="テキスト ボックス 69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6" name="テキスト ボックス 69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697" name="楕円 696"/>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129557</xdr:rowOff>
    </xdr:from>
    <xdr:ext cx="469744" cy="259045"/>
    <xdr:sp macro="" textlink="">
      <xdr:nvSpPr>
        <xdr:cNvPr id="698" name="【庁舎】&#10;一人当たり面積該当値テキスト"/>
        <xdr:cNvSpPr txBox="1"/>
      </xdr:nvSpPr>
      <xdr:spPr>
        <a:xfrm>
          <a:off x="22199600"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699" name="楕円 698"/>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00" name="直線コネクタ 699"/>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16164</xdr:rowOff>
    </xdr:from>
    <xdr:ext cx="469744" cy="259045"/>
    <xdr:sp macro="" textlink="">
      <xdr:nvSpPr>
        <xdr:cNvPr id="701"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14532</xdr:rowOff>
    </xdr:from>
    <xdr:ext cx="469744" cy="259045"/>
    <xdr:sp macro="" textlink="">
      <xdr:nvSpPr>
        <xdr:cNvPr id="702" name="n_2aveValue【庁舎】&#10;一人当たり面積"/>
        <xdr:cNvSpPr txBox="1"/>
      </xdr:nvSpPr>
      <xdr:spPr>
        <a:xfrm>
          <a:off x="20199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123933</xdr:rowOff>
    </xdr:from>
    <xdr:ext cx="469744" cy="259045"/>
    <xdr:sp macro="" textlink="">
      <xdr:nvSpPr>
        <xdr:cNvPr id="703" name="n_3aveValue【庁舎】&#10;一人当たり面積"/>
        <xdr:cNvSpPr txBox="1"/>
      </xdr:nvSpPr>
      <xdr:spPr>
        <a:xfrm>
          <a:off x="19310427" y="1812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04" name="n_1mainValue【庁舎】&#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体育館・プール、保健センター、福祉施設、市民会館、庁舎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であり、償却率が低い施設は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償却率が高い施設の中で、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第一庁舎が築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年を超えており、消防施設については、消防団詰所が築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年を超えている。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償却率が低い施設の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図書館については、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建築年数が比較的新し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く、大規模改修を行っているため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比率が低くなっている。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今後は「高根沢町公共施設等総合管理計画」に基づき、長期的な視野で施設の総合的な管理を推進していく。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訂正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　誤：</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98.7</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財政力指数は３ヶ年平均値にて算出している。平成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同率で推移し、全国平均、県平均、類似団体平均をいずれも上回っている。今後は高齢化による社会福祉費等の財政需要が増加する見込みであり、税収をはじめとした歳入の確保により財政基盤の安定を図り、指数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116417</xdr:rowOff>
    </xdr:to>
    <xdr:cxnSp macro="">
      <xdr:nvCxnSpPr>
        <xdr:cNvPr id="69" name="直線コネクタ 68"/>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144938</xdr:rowOff>
    </xdr:from>
    <xdr:ext cx="762000" cy="259045"/>
    <xdr:sp macro="" textlink="">
      <xdr:nvSpPr>
        <xdr:cNvPr id="70" name="財政力平均値テキスト"/>
        <xdr:cNvSpPr txBox="1"/>
      </xdr:nvSpPr>
      <xdr:spPr>
        <a:xfrm>
          <a:off x="5041900" y="717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129822</xdr:rowOff>
    </xdr:to>
    <xdr:cxnSp macro="">
      <xdr:nvCxnSpPr>
        <xdr:cNvPr id="72" name="直線コネクタ 71"/>
        <xdr:cNvCxnSpPr/>
      </xdr:nvCxnSpPr>
      <xdr:spPr>
        <a:xfrm flipV="1">
          <a:off x="3225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129822</xdr:rowOff>
    </xdr:to>
    <xdr:cxnSp macro="">
      <xdr:nvCxnSpPr>
        <xdr:cNvPr id="75" name="直線コネクタ 74"/>
        <xdr:cNvCxnSpPr/>
      </xdr:nvCxnSpPr>
      <xdr:spPr>
        <a:xfrm>
          <a:off x="2336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77" name="テキスト ボックス 76"/>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8" name="楕円 87"/>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89"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90" name="楕円 89"/>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91" name="テキスト ボックス 90"/>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ｐ増加したものの、全国平均、県平均、類似団体平均をいずれも上回っている。普通交付税の増により経常経費に充当する一般財源が増加したことが要因である。比較的良好な水準を確保しているものの、今後は人口減少や高齢化の進行による税収減の懸念要因があることから、事務事業の見直し等により限られた財源の効果的な配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131318</xdr:rowOff>
    </xdr:to>
    <xdr:cxnSp macro="">
      <xdr:nvCxnSpPr>
        <xdr:cNvPr id="130" name="直線コネクタ 129"/>
        <xdr:cNvCxnSpPr/>
      </xdr:nvCxnSpPr>
      <xdr:spPr>
        <a:xfrm>
          <a:off x="4114800" y="1074191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1"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15494</xdr:rowOff>
    </xdr:from>
    <xdr:to>
      <xdr:col>19</xdr:col>
      <xdr:colOff>133350</xdr:colOff>
      <xdr:row>62</xdr:row>
      <xdr:rowOff>112014</xdr:rowOff>
    </xdr:to>
    <xdr:cxnSp macro="">
      <xdr:nvCxnSpPr>
        <xdr:cNvPr id="133" name="直線コネクタ 132"/>
        <xdr:cNvCxnSpPr/>
      </xdr:nvCxnSpPr>
      <xdr:spPr>
        <a:xfrm>
          <a:off x="3225800" y="1064539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15494</xdr:rowOff>
    </xdr:from>
    <xdr:to>
      <xdr:col>15</xdr:col>
      <xdr:colOff>82550</xdr:colOff>
      <xdr:row>62</xdr:row>
      <xdr:rowOff>150622</xdr:rowOff>
    </xdr:to>
    <xdr:cxnSp macro="">
      <xdr:nvCxnSpPr>
        <xdr:cNvPr id="136" name="直線コネクタ 135"/>
        <xdr:cNvCxnSpPr/>
      </xdr:nvCxnSpPr>
      <xdr:spPr>
        <a:xfrm flipV="1">
          <a:off x="2336800" y="1064539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8" name="テキスト ボックス 137"/>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61468</xdr:rowOff>
    </xdr:from>
    <xdr:to>
      <xdr:col>11</xdr:col>
      <xdr:colOff>31750</xdr:colOff>
      <xdr:row>62</xdr:row>
      <xdr:rowOff>150622</xdr:rowOff>
    </xdr:to>
    <xdr:cxnSp macro="">
      <xdr:nvCxnSpPr>
        <xdr:cNvPr id="139" name="直線コネクタ 138"/>
        <xdr:cNvCxnSpPr/>
      </xdr:nvCxnSpPr>
      <xdr:spPr>
        <a:xfrm>
          <a:off x="1447800" y="10519918"/>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49022</xdr:rowOff>
    </xdr:from>
    <xdr:to>
      <xdr:col>11</xdr:col>
      <xdr:colOff>82550</xdr:colOff>
      <xdr:row>63</xdr:row>
      <xdr:rowOff>150622</xdr:rowOff>
    </xdr:to>
    <xdr:sp macro="" textlink="">
      <xdr:nvSpPr>
        <xdr:cNvPr id="140" name="フローチャート: 判断 139"/>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41" name="テキスト ボックス 140"/>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3" name="テキスト ボックス 142"/>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97045</xdr:rowOff>
    </xdr:from>
    <xdr:ext cx="762000" cy="259045"/>
    <xdr:sp macro="" textlink="">
      <xdr:nvSpPr>
        <xdr:cNvPr id="150" name="財政構造の弾力性該当値テキスト"/>
        <xdr:cNvSpPr txBox="1"/>
      </xdr:nvSpPr>
      <xdr:spPr>
        <a:xfrm>
          <a:off x="50419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61214</xdr:rowOff>
    </xdr:from>
    <xdr:to>
      <xdr:col>19</xdr:col>
      <xdr:colOff>184150</xdr:colOff>
      <xdr:row>62</xdr:row>
      <xdr:rowOff>162814</xdr:rowOff>
    </xdr:to>
    <xdr:sp macro="" textlink="">
      <xdr:nvSpPr>
        <xdr:cNvPr id="151" name="楕円 150"/>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1541</xdr:rowOff>
    </xdr:from>
    <xdr:ext cx="736600" cy="259045"/>
    <xdr:sp macro="" textlink="">
      <xdr:nvSpPr>
        <xdr:cNvPr id="152" name="テキスト ボックス 151"/>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136144</xdr:rowOff>
    </xdr:from>
    <xdr:to>
      <xdr:col>15</xdr:col>
      <xdr:colOff>133350</xdr:colOff>
      <xdr:row>62</xdr:row>
      <xdr:rowOff>66294</xdr:rowOff>
    </xdr:to>
    <xdr:sp macro="" textlink="">
      <xdr:nvSpPr>
        <xdr:cNvPr id="153" name="楕円 152"/>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76471</xdr:rowOff>
    </xdr:from>
    <xdr:ext cx="762000" cy="259045"/>
    <xdr:sp macro="" textlink="">
      <xdr:nvSpPr>
        <xdr:cNvPr id="154" name="テキスト ボックス 153"/>
        <xdr:cNvSpPr txBox="1"/>
      </xdr:nvSpPr>
      <xdr:spPr>
        <a:xfrm>
          <a:off x="2844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99822</xdr:rowOff>
    </xdr:from>
    <xdr:to>
      <xdr:col>11</xdr:col>
      <xdr:colOff>82550</xdr:colOff>
      <xdr:row>63</xdr:row>
      <xdr:rowOff>29972</xdr:rowOff>
    </xdr:to>
    <xdr:sp macro="" textlink="">
      <xdr:nvSpPr>
        <xdr:cNvPr id="155" name="楕円 154"/>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56" name="テキスト ボックス 155"/>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10668</xdr:rowOff>
    </xdr:from>
    <xdr:to>
      <xdr:col>7</xdr:col>
      <xdr:colOff>31750</xdr:colOff>
      <xdr:row>61</xdr:row>
      <xdr:rowOff>112268</xdr:rowOff>
    </xdr:to>
    <xdr:sp macro="" textlink="">
      <xdr:nvSpPr>
        <xdr:cNvPr id="157" name="楕円 156"/>
        <xdr:cNvSpPr/>
      </xdr:nvSpPr>
      <xdr:spPr>
        <a:xfrm>
          <a:off x="1397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122445</xdr:rowOff>
    </xdr:from>
    <xdr:ext cx="762000" cy="259045"/>
    <xdr:sp macro="" textlink="">
      <xdr:nvSpPr>
        <xdr:cNvPr id="158" name="テキスト ボックス 157"/>
        <xdr:cNvSpPr txBox="1"/>
      </xdr:nvSpPr>
      <xdr:spPr>
        <a:xfrm>
          <a:off x="1066800" y="10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年度は全国平均、類似団体平均を下回ったものの、県平均については上回る結果となった。人件費については県平均を大きく下回っているものの、物件費が前年度と比較して</a:t>
          </a:r>
          <a:r>
            <a:rPr kumimoji="1" lang="en-US" altLang="ja-JP" sz="1300">
              <a:latin typeface="ＭＳ Ｐゴシック" panose="020B0600070205080204" pitchFamily="50" charset="-128"/>
              <a:ea typeface="ＭＳ Ｐゴシック" panose="020B0600070205080204" pitchFamily="50" charset="-128"/>
            </a:rPr>
            <a:t>66,740</a:t>
          </a:r>
          <a:r>
            <a:rPr kumimoji="1" lang="ja-JP" altLang="en-US" sz="1300">
              <a:latin typeface="ＭＳ Ｐゴシック" panose="020B0600070205080204" pitchFamily="50" charset="-128"/>
              <a:ea typeface="ＭＳ Ｐゴシック" panose="020B0600070205080204" pitchFamily="50" charset="-128"/>
            </a:rPr>
            <a:t>千円増加したため、一人当たりの決算額は</a:t>
          </a:r>
          <a:r>
            <a:rPr kumimoji="1" lang="en-US" altLang="ja-JP" sz="1300">
              <a:latin typeface="ＭＳ Ｐゴシック" panose="020B0600070205080204" pitchFamily="50" charset="-128"/>
              <a:ea typeface="ＭＳ Ｐゴシック" panose="020B0600070205080204" pitchFamily="50" charset="-128"/>
            </a:rPr>
            <a:t>2,474</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59661</xdr:rowOff>
    </xdr:from>
    <xdr:to>
      <xdr:col>23</xdr:col>
      <xdr:colOff>133350</xdr:colOff>
      <xdr:row>84</xdr:row>
      <xdr:rowOff>88088</xdr:rowOff>
    </xdr:to>
    <xdr:cxnSp macro="">
      <xdr:nvCxnSpPr>
        <xdr:cNvPr id="195" name="直線コネクタ 194"/>
        <xdr:cNvCxnSpPr/>
      </xdr:nvCxnSpPr>
      <xdr:spPr>
        <a:xfrm>
          <a:off x="4114800" y="14461461"/>
          <a:ext cx="838200" cy="2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27499</xdr:rowOff>
    </xdr:from>
    <xdr:to>
      <xdr:col>19</xdr:col>
      <xdr:colOff>133350</xdr:colOff>
      <xdr:row>84</xdr:row>
      <xdr:rowOff>59661</xdr:rowOff>
    </xdr:to>
    <xdr:cxnSp macro="">
      <xdr:nvCxnSpPr>
        <xdr:cNvPr id="198" name="直線コネクタ 197"/>
        <xdr:cNvCxnSpPr/>
      </xdr:nvCxnSpPr>
      <xdr:spPr>
        <a:xfrm>
          <a:off x="3225800" y="14429299"/>
          <a:ext cx="889000" cy="3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3266</xdr:rowOff>
    </xdr:from>
    <xdr:to>
      <xdr:col>15</xdr:col>
      <xdr:colOff>82550</xdr:colOff>
      <xdr:row>84</xdr:row>
      <xdr:rowOff>27499</xdr:rowOff>
    </xdr:to>
    <xdr:cxnSp macro="">
      <xdr:nvCxnSpPr>
        <xdr:cNvPr id="201" name="直線コネクタ 200"/>
        <xdr:cNvCxnSpPr/>
      </xdr:nvCxnSpPr>
      <xdr:spPr>
        <a:xfrm>
          <a:off x="2336800" y="14405066"/>
          <a:ext cx="889000" cy="24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147104</xdr:rowOff>
    </xdr:from>
    <xdr:to>
      <xdr:col>11</xdr:col>
      <xdr:colOff>31750</xdr:colOff>
      <xdr:row>84</xdr:row>
      <xdr:rowOff>3266</xdr:rowOff>
    </xdr:to>
    <xdr:cxnSp macro="">
      <xdr:nvCxnSpPr>
        <xdr:cNvPr id="204" name="直線コネクタ 203"/>
        <xdr:cNvCxnSpPr/>
      </xdr:nvCxnSpPr>
      <xdr:spPr>
        <a:xfrm>
          <a:off x="1447800" y="14377454"/>
          <a:ext cx="889000" cy="2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20168</xdr:rowOff>
    </xdr:from>
    <xdr:to>
      <xdr:col>11</xdr:col>
      <xdr:colOff>82550</xdr:colOff>
      <xdr:row>83</xdr:row>
      <xdr:rowOff>121768</xdr:rowOff>
    </xdr:to>
    <xdr:sp macro="" textlink="">
      <xdr:nvSpPr>
        <xdr:cNvPr id="205" name="フローチャート: 判断 204"/>
        <xdr:cNvSpPr/>
      </xdr:nvSpPr>
      <xdr:spPr>
        <a:xfrm>
          <a:off x="22860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131945</xdr:rowOff>
    </xdr:from>
    <xdr:ext cx="762000" cy="259045"/>
    <xdr:sp macro="" textlink="">
      <xdr:nvSpPr>
        <xdr:cNvPr id="206" name="テキスト ボックス 205"/>
        <xdr:cNvSpPr txBox="1"/>
      </xdr:nvSpPr>
      <xdr:spPr>
        <a:xfrm>
          <a:off x="1955800" y="1401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11754</xdr:rowOff>
    </xdr:from>
    <xdr:ext cx="762000" cy="259045"/>
    <xdr:sp macro="" textlink="">
      <xdr:nvSpPr>
        <xdr:cNvPr id="208" name="テキスト ボックス 207"/>
        <xdr:cNvSpPr txBox="1"/>
      </xdr:nvSpPr>
      <xdr:spPr>
        <a:xfrm>
          <a:off x="1066800" y="1407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37288</xdr:rowOff>
    </xdr:from>
    <xdr:to>
      <xdr:col>23</xdr:col>
      <xdr:colOff>184150</xdr:colOff>
      <xdr:row>84</xdr:row>
      <xdr:rowOff>138888</xdr:rowOff>
    </xdr:to>
    <xdr:sp macro="" textlink="">
      <xdr:nvSpPr>
        <xdr:cNvPr id="214" name="楕円 213"/>
        <xdr:cNvSpPr/>
      </xdr:nvSpPr>
      <xdr:spPr>
        <a:xfrm>
          <a:off x="4902200" y="14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53815</xdr:rowOff>
    </xdr:from>
    <xdr:ext cx="762000" cy="259045"/>
    <xdr:sp macro="" textlink="">
      <xdr:nvSpPr>
        <xdr:cNvPr id="215" name="人件費・物件費等の状況該当値テキスト"/>
        <xdr:cNvSpPr txBox="1"/>
      </xdr:nvSpPr>
      <xdr:spPr>
        <a:xfrm>
          <a:off x="5041900" y="1428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8861</xdr:rowOff>
    </xdr:from>
    <xdr:to>
      <xdr:col>19</xdr:col>
      <xdr:colOff>184150</xdr:colOff>
      <xdr:row>84</xdr:row>
      <xdr:rowOff>110461</xdr:rowOff>
    </xdr:to>
    <xdr:sp macro="" textlink="">
      <xdr:nvSpPr>
        <xdr:cNvPr id="216" name="楕円 215"/>
        <xdr:cNvSpPr/>
      </xdr:nvSpPr>
      <xdr:spPr>
        <a:xfrm>
          <a:off x="4064000" y="1441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120638</xdr:rowOff>
    </xdr:from>
    <xdr:ext cx="736600" cy="259045"/>
    <xdr:sp macro="" textlink="">
      <xdr:nvSpPr>
        <xdr:cNvPr id="217" name="テキスト ボックス 216"/>
        <xdr:cNvSpPr txBox="1"/>
      </xdr:nvSpPr>
      <xdr:spPr>
        <a:xfrm>
          <a:off x="3733800" y="1417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148149</xdr:rowOff>
    </xdr:from>
    <xdr:to>
      <xdr:col>15</xdr:col>
      <xdr:colOff>133350</xdr:colOff>
      <xdr:row>84</xdr:row>
      <xdr:rowOff>78299</xdr:rowOff>
    </xdr:to>
    <xdr:sp macro="" textlink="">
      <xdr:nvSpPr>
        <xdr:cNvPr id="218" name="楕円 217"/>
        <xdr:cNvSpPr/>
      </xdr:nvSpPr>
      <xdr:spPr>
        <a:xfrm>
          <a:off x="3175000" y="143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88476</xdr:rowOff>
    </xdr:from>
    <xdr:ext cx="762000" cy="259045"/>
    <xdr:sp macro="" textlink="">
      <xdr:nvSpPr>
        <xdr:cNvPr id="219" name="テキスト ボックス 218"/>
        <xdr:cNvSpPr txBox="1"/>
      </xdr:nvSpPr>
      <xdr:spPr>
        <a:xfrm>
          <a:off x="2844800" y="14147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123916</xdr:rowOff>
    </xdr:from>
    <xdr:to>
      <xdr:col>11</xdr:col>
      <xdr:colOff>82550</xdr:colOff>
      <xdr:row>84</xdr:row>
      <xdr:rowOff>54066</xdr:rowOff>
    </xdr:to>
    <xdr:sp macro="" textlink="">
      <xdr:nvSpPr>
        <xdr:cNvPr id="220" name="楕円 219"/>
        <xdr:cNvSpPr/>
      </xdr:nvSpPr>
      <xdr:spPr>
        <a:xfrm>
          <a:off x="2286000" y="1435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38843</xdr:rowOff>
    </xdr:from>
    <xdr:ext cx="762000" cy="259045"/>
    <xdr:sp macro="" textlink="">
      <xdr:nvSpPr>
        <xdr:cNvPr id="221" name="テキスト ボックス 220"/>
        <xdr:cNvSpPr txBox="1"/>
      </xdr:nvSpPr>
      <xdr:spPr>
        <a:xfrm>
          <a:off x="1955800" y="1444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96304</xdr:rowOff>
    </xdr:from>
    <xdr:to>
      <xdr:col>7</xdr:col>
      <xdr:colOff>31750</xdr:colOff>
      <xdr:row>84</xdr:row>
      <xdr:rowOff>26454</xdr:rowOff>
    </xdr:to>
    <xdr:sp macro="" textlink="">
      <xdr:nvSpPr>
        <xdr:cNvPr id="222" name="楕円 221"/>
        <xdr:cNvSpPr/>
      </xdr:nvSpPr>
      <xdr:spPr>
        <a:xfrm>
          <a:off x="1397000" y="143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11231</xdr:rowOff>
    </xdr:from>
    <xdr:ext cx="762000" cy="259045"/>
    <xdr:sp macro="" textlink="">
      <xdr:nvSpPr>
        <xdr:cNvPr id="223" name="テキスト ボックス 222"/>
        <xdr:cNvSpPr txBox="1"/>
      </xdr:nvSpPr>
      <xdr:spPr>
        <a:xfrm>
          <a:off x="1066800" y="1441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類似団体平均とほぼ同水準で推移しており、全国町村平均とも乖離はない。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今後も各種手当を含め給与の適正化を図っていく。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83457</xdr:rowOff>
    </xdr:to>
    <xdr:cxnSp macro="">
      <xdr:nvCxnSpPr>
        <xdr:cNvPr id="259" name="直線コネクタ 258"/>
        <xdr:cNvCxnSpPr/>
      </xdr:nvCxnSpPr>
      <xdr:spPr>
        <a:xfrm>
          <a:off x="16179800" y="1463947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60" name="給与水準   （国との比較）平均値テキスト"/>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2" name="直線コネクタ 261"/>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4" name="テキスト ボックス 263"/>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66221</xdr:rowOff>
    </xdr:from>
    <xdr:to>
      <xdr:col>72</xdr:col>
      <xdr:colOff>203200</xdr:colOff>
      <xdr:row>85</xdr:row>
      <xdr:rowOff>117929</xdr:rowOff>
    </xdr:to>
    <xdr:cxnSp macro="">
      <xdr:nvCxnSpPr>
        <xdr:cNvPr id="265" name="直線コネクタ 264"/>
        <xdr:cNvCxnSpPr/>
      </xdr:nvCxnSpPr>
      <xdr:spPr>
        <a:xfrm flipV="1">
          <a:off x="14401800" y="146394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7" name="テキスト ボックス 26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117929</xdr:rowOff>
    </xdr:from>
    <xdr:to>
      <xdr:col>68</xdr:col>
      <xdr:colOff>152400</xdr:colOff>
      <xdr:row>85</xdr:row>
      <xdr:rowOff>135164</xdr:rowOff>
    </xdr:to>
    <xdr:cxnSp macro="">
      <xdr:nvCxnSpPr>
        <xdr:cNvPr id="268" name="直線コネクタ 267"/>
        <xdr:cNvCxnSpPr/>
      </xdr:nvCxnSpPr>
      <xdr:spPr>
        <a:xfrm flipV="1">
          <a:off x="13512800" y="1469117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9" name="フローチャート: 判断 268"/>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70" name="テキスト ボックス 269"/>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58256</xdr:rowOff>
    </xdr:from>
    <xdr:ext cx="762000" cy="259045"/>
    <xdr:sp macro="" textlink="">
      <xdr:nvSpPr>
        <xdr:cNvPr id="272" name="テキスト ボックス 271"/>
        <xdr:cNvSpPr txBox="1"/>
      </xdr:nvSpPr>
      <xdr:spPr>
        <a:xfrm>
          <a:off x="13131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4734</xdr:rowOff>
    </xdr:from>
    <xdr:ext cx="762000" cy="259045"/>
    <xdr:sp macro="" textlink="">
      <xdr:nvSpPr>
        <xdr:cNvPr id="279" name="給与水準   （国との比較）該当値テキスト"/>
        <xdr:cNvSpPr txBox="1"/>
      </xdr:nvSpPr>
      <xdr:spPr>
        <a:xfrm>
          <a:off x="17106900" y="1457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1" name="テキスト ボックス 280"/>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83" name="テキスト ボックス 282"/>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67129</xdr:rowOff>
    </xdr:from>
    <xdr:to>
      <xdr:col>68</xdr:col>
      <xdr:colOff>203200</xdr:colOff>
      <xdr:row>85</xdr:row>
      <xdr:rowOff>168729</xdr:rowOff>
    </xdr:to>
    <xdr:sp macro="" textlink="">
      <xdr:nvSpPr>
        <xdr:cNvPr id="284" name="楕円 283"/>
        <xdr:cNvSpPr/>
      </xdr:nvSpPr>
      <xdr:spPr>
        <a:xfrm>
          <a:off x="14351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85" name="テキスト ボックス 284"/>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6" name="楕円 285"/>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7" name="テキスト ボックス 286"/>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いずれも下回る水準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今後も引き続き事務の合理化、効率化に努め、適正な職員数の管理を</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84818</xdr:rowOff>
    </xdr:from>
    <xdr:to>
      <xdr:col>81</xdr:col>
      <xdr:colOff>44450</xdr:colOff>
      <xdr:row>59</xdr:row>
      <xdr:rowOff>136525</xdr:rowOff>
    </xdr:to>
    <xdr:cxnSp macro="">
      <xdr:nvCxnSpPr>
        <xdr:cNvPr id="324" name="直線コネクタ 323"/>
        <xdr:cNvCxnSpPr/>
      </xdr:nvCxnSpPr>
      <xdr:spPr>
        <a:xfrm>
          <a:off x="16179800" y="1020036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84818</xdr:rowOff>
    </xdr:to>
    <xdr:cxnSp macro="">
      <xdr:nvCxnSpPr>
        <xdr:cNvPr id="327" name="直線コネクタ 326"/>
        <xdr:cNvCxnSpPr/>
      </xdr:nvCxnSpPr>
      <xdr:spPr>
        <a:xfrm>
          <a:off x="15290800" y="10200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74476</xdr:rowOff>
    </xdr:from>
    <xdr:to>
      <xdr:col>72</xdr:col>
      <xdr:colOff>203200</xdr:colOff>
      <xdr:row>59</xdr:row>
      <xdr:rowOff>84818</xdr:rowOff>
    </xdr:to>
    <xdr:cxnSp macro="">
      <xdr:nvCxnSpPr>
        <xdr:cNvPr id="330" name="直線コネクタ 329"/>
        <xdr:cNvCxnSpPr/>
      </xdr:nvCxnSpPr>
      <xdr:spPr>
        <a:xfrm>
          <a:off x="14401800" y="10190026"/>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57241</xdr:rowOff>
    </xdr:from>
    <xdr:to>
      <xdr:col>68</xdr:col>
      <xdr:colOff>152400</xdr:colOff>
      <xdr:row>59</xdr:row>
      <xdr:rowOff>74476</xdr:rowOff>
    </xdr:to>
    <xdr:cxnSp macro="">
      <xdr:nvCxnSpPr>
        <xdr:cNvPr id="333" name="直線コネクタ 332"/>
        <xdr:cNvCxnSpPr/>
      </xdr:nvCxnSpPr>
      <xdr:spPr>
        <a:xfrm>
          <a:off x="13512800" y="1017279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4" name="フローチャート: 判断 333"/>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5" name="テキスト ボックス 334"/>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85725</xdr:rowOff>
    </xdr:from>
    <xdr:to>
      <xdr:col>81</xdr:col>
      <xdr:colOff>95250</xdr:colOff>
      <xdr:row>60</xdr:row>
      <xdr:rowOff>15875</xdr:rowOff>
    </xdr:to>
    <xdr:sp macro="" textlink="">
      <xdr:nvSpPr>
        <xdr:cNvPr id="343" name="楕円 342"/>
        <xdr:cNvSpPr/>
      </xdr:nvSpPr>
      <xdr:spPr>
        <a:xfrm>
          <a:off x="169672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102252</xdr:rowOff>
    </xdr:from>
    <xdr:ext cx="762000" cy="259045"/>
    <xdr:sp macro="" textlink="">
      <xdr:nvSpPr>
        <xdr:cNvPr id="344" name="定員管理の状況該当値テキスト"/>
        <xdr:cNvSpPr txBox="1"/>
      </xdr:nvSpPr>
      <xdr:spPr>
        <a:xfrm>
          <a:off x="17106900" y="1004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34018</xdr:rowOff>
    </xdr:from>
    <xdr:to>
      <xdr:col>77</xdr:col>
      <xdr:colOff>95250</xdr:colOff>
      <xdr:row>59</xdr:row>
      <xdr:rowOff>135618</xdr:rowOff>
    </xdr:to>
    <xdr:sp macro="" textlink="">
      <xdr:nvSpPr>
        <xdr:cNvPr id="345" name="楕円 344"/>
        <xdr:cNvSpPr/>
      </xdr:nvSpPr>
      <xdr:spPr>
        <a:xfrm>
          <a:off x="16129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145795</xdr:rowOff>
    </xdr:from>
    <xdr:ext cx="736600" cy="259045"/>
    <xdr:sp macro="" textlink="">
      <xdr:nvSpPr>
        <xdr:cNvPr id="346" name="テキスト ボックス 345"/>
        <xdr:cNvSpPr txBox="1"/>
      </xdr:nvSpPr>
      <xdr:spPr>
        <a:xfrm>
          <a:off x="15798800" y="991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7" name="楕円 346"/>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48" name="テキスト ボックス 347"/>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23676</xdr:rowOff>
    </xdr:from>
    <xdr:to>
      <xdr:col>68</xdr:col>
      <xdr:colOff>203200</xdr:colOff>
      <xdr:row>59</xdr:row>
      <xdr:rowOff>125276</xdr:rowOff>
    </xdr:to>
    <xdr:sp macro="" textlink="">
      <xdr:nvSpPr>
        <xdr:cNvPr id="349" name="楕円 348"/>
        <xdr:cNvSpPr/>
      </xdr:nvSpPr>
      <xdr:spPr>
        <a:xfrm>
          <a:off x="14351000" y="101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135453</xdr:rowOff>
    </xdr:from>
    <xdr:ext cx="762000" cy="259045"/>
    <xdr:sp macro="" textlink="">
      <xdr:nvSpPr>
        <xdr:cNvPr id="350" name="テキスト ボックス 349"/>
        <xdr:cNvSpPr txBox="1"/>
      </xdr:nvSpPr>
      <xdr:spPr>
        <a:xfrm>
          <a:off x="14020800" y="990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6441</xdr:rowOff>
    </xdr:from>
    <xdr:to>
      <xdr:col>64</xdr:col>
      <xdr:colOff>152400</xdr:colOff>
      <xdr:row>59</xdr:row>
      <xdr:rowOff>108041</xdr:rowOff>
    </xdr:to>
    <xdr:sp macro="" textlink="">
      <xdr:nvSpPr>
        <xdr:cNvPr id="351" name="楕円 350"/>
        <xdr:cNvSpPr/>
      </xdr:nvSpPr>
      <xdr:spPr>
        <a:xfrm>
          <a:off x="13462000" y="101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118218</xdr:rowOff>
    </xdr:from>
    <xdr:ext cx="762000" cy="259045"/>
    <xdr:sp macro="" textlink="">
      <xdr:nvSpPr>
        <xdr:cNvPr id="352" name="テキスト ボックス 351"/>
        <xdr:cNvSpPr txBox="1"/>
      </xdr:nvSpPr>
      <xdr:spPr>
        <a:xfrm>
          <a:off x="13131800" y="989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公債費は前年と比較し減となったことにより、町が負担する実質の公債費は減少し、実質公債費比率は低下した。今後も起債の新規発行の抑制等により管理を徹底していく。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166551</xdr:rowOff>
    </xdr:from>
    <xdr:to>
      <xdr:col>81</xdr:col>
      <xdr:colOff>44450</xdr:colOff>
      <xdr:row>39</xdr:row>
      <xdr:rowOff>70938</xdr:rowOff>
    </xdr:to>
    <xdr:cxnSp macro="">
      <xdr:nvCxnSpPr>
        <xdr:cNvPr id="387" name="直線コネクタ 386"/>
        <xdr:cNvCxnSpPr/>
      </xdr:nvCxnSpPr>
      <xdr:spPr>
        <a:xfrm flipV="1">
          <a:off x="16179800" y="6681651"/>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164573</xdr:rowOff>
    </xdr:from>
    <xdr:ext cx="762000" cy="259045"/>
    <xdr:sp macro="" textlink="">
      <xdr:nvSpPr>
        <xdr:cNvPr id="388" name="公債費負担の状況平均値テキスト"/>
        <xdr:cNvSpPr txBox="1"/>
      </xdr:nvSpPr>
      <xdr:spPr>
        <a:xfrm>
          <a:off x="17106900" y="685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70938</xdr:rowOff>
    </xdr:from>
    <xdr:to>
      <xdr:col>77</xdr:col>
      <xdr:colOff>44450</xdr:colOff>
      <xdr:row>39</xdr:row>
      <xdr:rowOff>91622</xdr:rowOff>
    </xdr:to>
    <xdr:cxnSp macro="">
      <xdr:nvCxnSpPr>
        <xdr:cNvPr id="390" name="直線コネクタ 389"/>
        <xdr:cNvCxnSpPr/>
      </xdr:nvCxnSpPr>
      <xdr:spPr>
        <a:xfrm flipV="1">
          <a:off x="15290800" y="675748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93634</xdr:rowOff>
    </xdr:from>
    <xdr:ext cx="736600" cy="259045"/>
    <xdr:sp macro="" textlink="">
      <xdr:nvSpPr>
        <xdr:cNvPr id="392" name="テキスト ボックス 391"/>
        <xdr:cNvSpPr txBox="1"/>
      </xdr:nvSpPr>
      <xdr:spPr>
        <a:xfrm>
          <a:off x="15798800" y="695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112304</xdr:rowOff>
    </xdr:to>
    <xdr:cxnSp macro="">
      <xdr:nvCxnSpPr>
        <xdr:cNvPr id="393" name="直線コネクタ 392"/>
        <xdr:cNvCxnSpPr/>
      </xdr:nvCxnSpPr>
      <xdr:spPr>
        <a:xfrm flipV="1">
          <a:off x="14401800" y="677817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5" name="テキスト ボックス 394"/>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112304</xdr:rowOff>
    </xdr:from>
    <xdr:to>
      <xdr:col>68</xdr:col>
      <xdr:colOff>152400</xdr:colOff>
      <xdr:row>39</xdr:row>
      <xdr:rowOff>126093</xdr:rowOff>
    </xdr:to>
    <xdr:cxnSp macro="">
      <xdr:nvCxnSpPr>
        <xdr:cNvPr id="396" name="直線コネクタ 395"/>
        <xdr:cNvCxnSpPr/>
      </xdr:nvCxnSpPr>
      <xdr:spPr>
        <a:xfrm flipV="1">
          <a:off x="13512800" y="679885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7" name="フローチャート: 判断 396"/>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8" name="テキスト ボックス 397"/>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4915</xdr:rowOff>
    </xdr:from>
    <xdr:ext cx="762000" cy="259045"/>
    <xdr:sp macro="" textlink="">
      <xdr:nvSpPr>
        <xdr:cNvPr id="400" name="テキスト ボックス 399"/>
        <xdr:cNvSpPr txBox="1"/>
      </xdr:nvSpPr>
      <xdr:spPr>
        <a:xfrm>
          <a:off x="13131800" y="703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115751</xdr:rowOff>
    </xdr:from>
    <xdr:to>
      <xdr:col>81</xdr:col>
      <xdr:colOff>95250</xdr:colOff>
      <xdr:row>39</xdr:row>
      <xdr:rowOff>45901</xdr:rowOff>
    </xdr:to>
    <xdr:sp macro="" textlink="">
      <xdr:nvSpPr>
        <xdr:cNvPr id="406" name="楕円 405"/>
        <xdr:cNvSpPr/>
      </xdr:nvSpPr>
      <xdr:spPr>
        <a:xfrm>
          <a:off x="16967200" y="663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132278</xdr:rowOff>
    </xdr:from>
    <xdr:ext cx="762000" cy="259045"/>
    <xdr:sp macro="" textlink="">
      <xdr:nvSpPr>
        <xdr:cNvPr id="407" name="公債費負担の状況該当値テキスト"/>
        <xdr:cNvSpPr txBox="1"/>
      </xdr:nvSpPr>
      <xdr:spPr>
        <a:xfrm>
          <a:off x="17106900" y="647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20138</xdr:rowOff>
    </xdr:from>
    <xdr:to>
      <xdr:col>77</xdr:col>
      <xdr:colOff>95250</xdr:colOff>
      <xdr:row>39</xdr:row>
      <xdr:rowOff>121738</xdr:rowOff>
    </xdr:to>
    <xdr:sp macro="" textlink="">
      <xdr:nvSpPr>
        <xdr:cNvPr id="408" name="楕円 407"/>
        <xdr:cNvSpPr/>
      </xdr:nvSpPr>
      <xdr:spPr>
        <a:xfrm>
          <a:off x="16129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131915</xdr:rowOff>
    </xdr:from>
    <xdr:ext cx="736600" cy="259045"/>
    <xdr:sp macro="" textlink="">
      <xdr:nvSpPr>
        <xdr:cNvPr id="409" name="テキスト ボックス 408"/>
        <xdr:cNvSpPr txBox="1"/>
      </xdr:nvSpPr>
      <xdr:spPr>
        <a:xfrm>
          <a:off x="15798800" y="647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10" name="楕円 409"/>
        <xdr:cNvSpPr/>
      </xdr:nvSpPr>
      <xdr:spPr>
        <a:xfrm>
          <a:off x="15240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11" name="テキスト ボックス 410"/>
        <xdr:cNvSpPr txBox="1"/>
      </xdr:nvSpPr>
      <xdr:spPr>
        <a:xfrm>
          <a:off x="14909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61504</xdr:rowOff>
    </xdr:from>
    <xdr:to>
      <xdr:col>68</xdr:col>
      <xdr:colOff>203200</xdr:colOff>
      <xdr:row>39</xdr:row>
      <xdr:rowOff>163104</xdr:rowOff>
    </xdr:to>
    <xdr:sp macro="" textlink="">
      <xdr:nvSpPr>
        <xdr:cNvPr id="412" name="楕円 411"/>
        <xdr:cNvSpPr/>
      </xdr:nvSpPr>
      <xdr:spPr>
        <a:xfrm>
          <a:off x="14351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1831</xdr:rowOff>
    </xdr:from>
    <xdr:ext cx="762000" cy="259045"/>
    <xdr:sp macro="" textlink="">
      <xdr:nvSpPr>
        <xdr:cNvPr id="413" name="テキスト ボックス 412"/>
        <xdr:cNvSpPr txBox="1"/>
      </xdr:nvSpPr>
      <xdr:spPr>
        <a:xfrm>
          <a:off x="14020800" y="651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75293</xdr:rowOff>
    </xdr:from>
    <xdr:to>
      <xdr:col>64</xdr:col>
      <xdr:colOff>152400</xdr:colOff>
      <xdr:row>40</xdr:row>
      <xdr:rowOff>5443</xdr:rowOff>
    </xdr:to>
    <xdr:sp macro="" textlink="">
      <xdr:nvSpPr>
        <xdr:cNvPr id="414" name="楕円 413"/>
        <xdr:cNvSpPr/>
      </xdr:nvSpPr>
      <xdr:spPr>
        <a:xfrm>
          <a:off x="13462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15620</xdr:rowOff>
    </xdr:from>
    <xdr:ext cx="762000" cy="259045"/>
    <xdr:sp macro="" textlink="">
      <xdr:nvSpPr>
        <xdr:cNvPr id="415" name="テキスト ボックス 414"/>
        <xdr:cNvSpPr txBox="1"/>
      </xdr:nvSpPr>
      <xdr:spPr>
        <a:xfrm>
          <a:off x="13131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等の将来負担額に対して充当可能財源等（基金残高や基準財政需要額算入見込額）が大きいことから将来負担は発生していない。今後も適正な予算規模による財政運営を徹底し、起債の新規発行の抑制及び基金の適正管理による健全な財政運営を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136633</xdr:rowOff>
    </xdr:from>
    <xdr:ext cx="762000" cy="259045"/>
    <xdr:sp macro="" textlink="">
      <xdr:nvSpPr>
        <xdr:cNvPr id="451" name="将来負担の状況平均値テキスト"/>
        <xdr:cNvSpPr txBox="1"/>
      </xdr:nvSpPr>
      <xdr:spPr>
        <a:xfrm>
          <a:off x="17106900" y="2365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2" name="フローチャート: 判断 451"/>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3" name="フローチャート: 判断 452"/>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4" name="テキスト ボックス 453"/>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40217</xdr:rowOff>
    </xdr:from>
    <xdr:to>
      <xdr:col>73</xdr:col>
      <xdr:colOff>44450</xdr:colOff>
      <xdr:row>14</xdr:row>
      <xdr:rowOff>141817</xdr:rowOff>
    </xdr:to>
    <xdr:sp macro="" textlink="">
      <xdr:nvSpPr>
        <xdr:cNvPr id="455" name="フローチャート: 判断 454"/>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6" name="テキスト ボックス 455"/>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7" name="フローチャート: 判断 456"/>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123267</xdr:rowOff>
    </xdr:from>
    <xdr:ext cx="762000" cy="259045"/>
    <xdr:sp macro="" textlink="">
      <xdr:nvSpPr>
        <xdr:cNvPr id="458" name="テキスト ボックス 457"/>
        <xdr:cNvSpPr txBox="1"/>
      </xdr:nvSpPr>
      <xdr:spPr>
        <a:xfrm>
          <a:off x="14020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9" name="フローチャート: 判断 458"/>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0" name="テキスト ボックス 459"/>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ｐ低下し、全国平均、県平均、類似団体平均のいずれも下回った。今後も事務の効率化に努め、人件費の適正管理を推進していく。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136797</xdr:rowOff>
    </xdr:from>
    <xdr:to>
      <xdr:col>24</xdr:col>
      <xdr:colOff>25400</xdr:colOff>
      <xdr:row>36</xdr:row>
      <xdr:rowOff>156392</xdr:rowOff>
    </xdr:to>
    <xdr:cxnSp macro="">
      <xdr:nvCxnSpPr>
        <xdr:cNvPr id="68" name="直線コネクタ 67"/>
        <xdr:cNvCxnSpPr/>
      </xdr:nvCxnSpPr>
      <xdr:spPr>
        <a:xfrm flipV="1">
          <a:off x="3987800" y="6308997"/>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156392</xdr:rowOff>
    </xdr:from>
    <xdr:to>
      <xdr:col>19</xdr:col>
      <xdr:colOff>187325</xdr:colOff>
      <xdr:row>36</xdr:row>
      <xdr:rowOff>169454</xdr:rowOff>
    </xdr:to>
    <xdr:cxnSp macro="">
      <xdr:nvCxnSpPr>
        <xdr:cNvPr id="71" name="直線コネクタ 70"/>
        <xdr:cNvCxnSpPr/>
      </xdr:nvCxnSpPr>
      <xdr:spPr>
        <a:xfrm flipV="1">
          <a:off x="3098800" y="632859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169454</xdr:rowOff>
    </xdr:from>
    <xdr:to>
      <xdr:col>15</xdr:col>
      <xdr:colOff>98425</xdr:colOff>
      <xdr:row>37</xdr:row>
      <xdr:rowOff>4536</xdr:rowOff>
    </xdr:to>
    <xdr:cxnSp macro="">
      <xdr:nvCxnSpPr>
        <xdr:cNvPr id="74" name="直線コネクタ 73"/>
        <xdr:cNvCxnSpPr/>
      </xdr:nvCxnSpPr>
      <xdr:spPr>
        <a:xfrm flipV="1">
          <a:off x="2209800" y="634165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4536</xdr:rowOff>
    </xdr:from>
    <xdr:to>
      <xdr:col>11</xdr:col>
      <xdr:colOff>9525</xdr:colOff>
      <xdr:row>37</xdr:row>
      <xdr:rowOff>69850</xdr:rowOff>
    </xdr:to>
    <xdr:cxnSp macro="">
      <xdr:nvCxnSpPr>
        <xdr:cNvPr id="77" name="直線コネクタ 76"/>
        <xdr:cNvCxnSpPr/>
      </xdr:nvCxnSpPr>
      <xdr:spPr>
        <a:xfrm flipV="1">
          <a:off x="1320800" y="634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8" name="フローチャート: 判断 77"/>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9" name="テキスト ボックス 78"/>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102524</xdr:rowOff>
    </xdr:from>
    <xdr:ext cx="762000" cy="259045"/>
    <xdr:sp macro="" textlink="">
      <xdr:nvSpPr>
        <xdr:cNvPr id="88" name="人件費該当値テキスト"/>
        <xdr:cNvSpPr txBox="1"/>
      </xdr:nvSpPr>
      <xdr:spPr>
        <a:xfrm>
          <a:off x="4914900" y="610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105592</xdr:rowOff>
    </xdr:from>
    <xdr:to>
      <xdr:col>20</xdr:col>
      <xdr:colOff>38100</xdr:colOff>
      <xdr:row>37</xdr:row>
      <xdr:rowOff>35742</xdr:rowOff>
    </xdr:to>
    <xdr:sp macro="" textlink="">
      <xdr:nvSpPr>
        <xdr:cNvPr id="89" name="楕円 88"/>
        <xdr:cNvSpPr/>
      </xdr:nvSpPr>
      <xdr:spPr>
        <a:xfrm>
          <a:off x="3937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45919</xdr:rowOff>
    </xdr:from>
    <xdr:ext cx="736600" cy="259045"/>
    <xdr:sp macro="" textlink="">
      <xdr:nvSpPr>
        <xdr:cNvPr id="90" name="テキスト ボックス 89"/>
        <xdr:cNvSpPr txBox="1"/>
      </xdr:nvSpPr>
      <xdr:spPr>
        <a:xfrm>
          <a:off x="3606800" y="60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118654</xdr:rowOff>
    </xdr:from>
    <xdr:to>
      <xdr:col>15</xdr:col>
      <xdr:colOff>149225</xdr:colOff>
      <xdr:row>37</xdr:row>
      <xdr:rowOff>48804</xdr:rowOff>
    </xdr:to>
    <xdr:sp macro="" textlink="">
      <xdr:nvSpPr>
        <xdr:cNvPr id="91" name="楕円 90"/>
        <xdr:cNvSpPr/>
      </xdr:nvSpPr>
      <xdr:spPr>
        <a:xfrm>
          <a:off x="3048000" y="629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58981</xdr:rowOff>
    </xdr:from>
    <xdr:ext cx="762000" cy="259045"/>
    <xdr:sp macro="" textlink="">
      <xdr:nvSpPr>
        <xdr:cNvPr id="92" name="テキスト ボックス 91"/>
        <xdr:cNvSpPr txBox="1"/>
      </xdr:nvSpPr>
      <xdr:spPr>
        <a:xfrm>
          <a:off x="27178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125186</xdr:rowOff>
    </xdr:from>
    <xdr:to>
      <xdr:col>11</xdr:col>
      <xdr:colOff>60325</xdr:colOff>
      <xdr:row>37</xdr:row>
      <xdr:rowOff>55336</xdr:rowOff>
    </xdr:to>
    <xdr:sp macro="" textlink="">
      <xdr:nvSpPr>
        <xdr:cNvPr id="93" name="楕円 92"/>
        <xdr:cNvSpPr/>
      </xdr:nvSpPr>
      <xdr:spPr>
        <a:xfrm>
          <a:off x="2159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65513</xdr:rowOff>
    </xdr:from>
    <xdr:ext cx="762000" cy="259045"/>
    <xdr:sp macro="" textlink="">
      <xdr:nvSpPr>
        <xdr:cNvPr id="94" name="テキスト ボックス 93"/>
        <xdr:cNvSpPr txBox="1"/>
      </xdr:nvSpPr>
      <xdr:spPr>
        <a:xfrm>
          <a:off x="1828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5" name="楕円 94"/>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96" name="テキスト ボックス 95"/>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ほぼ横ばいに推移した。過去の推移をみると、全国平均、県平均、類似団体平均のいずれよりも高い水準であるが、これは指定管理制度や事業のアウトソーシングによる職員人件費から物件費（委託料）へのシフトによるもの。人件費が抑制される反面、物件費は増加傾向にある。今後も引き続き委託内容や方法について精査し、人件費とのバランスをとりながら民間委託による事務効率化を推進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18</xdr:row>
      <xdr:rowOff>96520</xdr:rowOff>
    </xdr:to>
    <xdr:cxnSp macro="">
      <xdr:nvCxnSpPr>
        <xdr:cNvPr id="129" name="直線コネクタ 128"/>
        <xdr:cNvCxnSpPr/>
      </xdr:nvCxnSpPr>
      <xdr:spPr>
        <a:xfrm flipV="1">
          <a:off x="15671800" y="3175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127017</xdr:rowOff>
    </xdr:from>
    <xdr:ext cx="762000" cy="259045"/>
    <xdr:sp macro="" textlink="">
      <xdr:nvSpPr>
        <xdr:cNvPr id="130" name="物件費平均値テキスト"/>
        <xdr:cNvSpPr txBox="1"/>
      </xdr:nvSpPr>
      <xdr:spPr>
        <a:xfrm>
          <a:off x="16598900" y="2527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96520</xdr:rowOff>
    </xdr:to>
    <xdr:cxnSp macro="">
      <xdr:nvCxnSpPr>
        <xdr:cNvPr id="132" name="直線コネクタ 131"/>
        <xdr:cNvCxnSpPr/>
      </xdr:nvCxnSpPr>
      <xdr:spPr>
        <a:xfrm>
          <a:off x="14782800" y="3121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34" name="テキスト ボックス 133"/>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35560</xdr:rowOff>
    </xdr:to>
    <xdr:cxnSp macro="">
      <xdr:nvCxnSpPr>
        <xdr:cNvPr id="135" name="直線コネクタ 134"/>
        <xdr:cNvCxnSpPr/>
      </xdr:nvCxnSpPr>
      <xdr:spPr>
        <a:xfrm>
          <a:off x="13893800" y="3075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161307</xdr:rowOff>
    </xdr:from>
    <xdr:ext cx="762000" cy="259045"/>
    <xdr:sp macro="" textlink="">
      <xdr:nvSpPr>
        <xdr:cNvPr id="137" name="テキスト ボックス 136"/>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161290</xdr:rowOff>
    </xdr:to>
    <xdr:cxnSp macro="">
      <xdr:nvCxnSpPr>
        <xdr:cNvPr id="138" name="直線コネクタ 137"/>
        <xdr:cNvCxnSpPr/>
      </xdr:nvCxnSpPr>
      <xdr:spPr>
        <a:xfrm>
          <a:off x="13004800" y="2992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9" name="フローチャート: 判断 138"/>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40" name="テキスト ボックス 139"/>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42" name="テキスト ボックス 141"/>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8" name="楕円 147"/>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9"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45720</xdr:rowOff>
    </xdr:from>
    <xdr:to>
      <xdr:col>78</xdr:col>
      <xdr:colOff>120650</xdr:colOff>
      <xdr:row>18</xdr:row>
      <xdr:rowOff>147320</xdr:rowOff>
    </xdr:to>
    <xdr:sp macro="" textlink="">
      <xdr:nvSpPr>
        <xdr:cNvPr id="150" name="楕円 149"/>
        <xdr:cNvSpPr/>
      </xdr:nvSpPr>
      <xdr:spPr>
        <a:xfrm>
          <a:off x="15621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132097</xdr:rowOff>
    </xdr:from>
    <xdr:ext cx="736600" cy="259045"/>
    <xdr:sp macro="" textlink="">
      <xdr:nvSpPr>
        <xdr:cNvPr id="151" name="テキスト ボックス 150"/>
        <xdr:cNvSpPr txBox="1"/>
      </xdr:nvSpPr>
      <xdr:spPr>
        <a:xfrm>
          <a:off x="15290800" y="321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2" name="楕円 151"/>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3" name="テキスト ボックス 152"/>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4" name="楕円 153"/>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5" name="テキスト ボックス 154"/>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6" name="楕円 155"/>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7" name="テキスト ボックス 156"/>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ｐ増加したものの、全国平均、県平均、類似団体平均のいずれも下回った。高齢化による医療費の増加など社会保障経費の増加が予想されるため、今後も扶助費の適正管理に努めていく。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69850</xdr:rowOff>
    </xdr:to>
    <xdr:cxnSp macro="">
      <xdr:nvCxnSpPr>
        <xdr:cNvPr id="192" name="直線コネクタ 191"/>
        <xdr:cNvCxnSpPr/>
      </xdr:nvCxnSpPr>
      <xdr:spPr>
        <a:xfrm>
          <a:off x="3987800" y="94179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15620</xdr:rowOff>
    </xdr:from>
    <xdr:ext cx="762000" cy="259045"/>
    <xdr:sp macro="" textlink="">
      <xdr:nvSpPr>
        <xdr:cNvPr id="193" name="扶助費平均値テキスト"/>
        <xdr:cNvSpPr txBox="1"/>
      </xdr:nvSpPr>
      <xdr:spPr>
        <a:xfrm>
          <a:off x="4914900" y="9616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159657</xdr:rowOff>
    </xdr:to>
    <xdr:cxnSp macro="">
      <xdr:nvCxnSpPr>
        <xdr:cNvPr id="195" name="直線コネクタ 194"/>
        <xdr:cNvCxnSpPr/>
      </xdr:nvCxnSpPr>
      <xdr:spPr>
        <a:xfrm>
          <a:off x="3098800" y="9336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127000</xdr:rowOff>
    </xdr:to>
    <xdr:cxnSp macro="">
      <xdr:nvCxnSpPr>
        <xdr:cNvPr id="198" name="直線コネクタ 197"/>
        <xdr:cNvCxnSpPr/>
      </xdr:nvCxnSpPr>
      <xdr:spPr>
        <a:xfrm flipV="1">
          <a:off x="2209800" y="9336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201" name="直線コネクタ 200"/>
        <xdr:cNvCxnSpPr/>
      </xdr:nvCxnSpPr>
      <xdr:spPr>
        <a:xfrm>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59872</xdr:rowOff>
    </xdr:from>
    <xdr:to>
      <xdr:col>11</xdr:col>
      <xdr:colOff>60325</xdr:colOff>
      <xdr:row>56</xdr:row>
      <xdr:rowOff>161472</xdr:rowOff>
    </xdr:to>
    <xdr:sp macro="" textlink="">
      <xdr:nvSpPr>
        <xdr:cNvPr id="202" name="フローチャート: 判断 201"/>
        <xdr:cNvSpPr/>
      </xdr:nvSpPr>
      <xdr:spPr>
        <a:xfrm>
          <a:off x="2159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03" name="テキスト ボックス 202"/>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11" name="楕円 210"/>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2"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13" name="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27215</xdr:rowOff>
    </xdr:from>
    <xdr:to>
      <xdr:col>15</xdr:col>
      <xdr:colOff>149225</xdr:colOff>
      <xdr:row>54</xdr:row>
      <xdr:rowOff>128815</xdr:rowOff>
    </xdr:to>
    <xdr:sp macro="" textlink="">
      <xdr:nvSpPr>
        <xdr:cNvPr id="215" name="楕円 214"/>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138992</xdr:rowOff>
    </xdr:from>
    <xdr:ext cx="762000" cy="259045"/>
    <xdr:sp macro="" textlink="">
      <xdr:nvSpPr>
        <xdr:cNvPr id="216" name="テキスト ボックス 215"/>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7" name="楕円 216"/>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8" name="テキスト ボックス 217"/>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ｐ低下した。全国平均、県平均、類似団体平均のいずれよりも低い水準となっている。その他の内訳は大半が特別会計等への繰出金で構成されている。特別会計等への繰出については事業内容を精査の上、過剰投資とならないよう注視しながら実施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123190</xdr:rowOff>
    </xdr:to>
    <xdr:cxnSp macro="">
      <xdr:nvCxnSpPr>
        <xdr:cNvPr id="253" name="直線コネクタ 252"/>
        <xdr:cNvCxnSpPr/>
      </xdr:nvCxnSpPr>
      <xdr:spPr>
        <a:xfrm flipV="1">
          <a:off x="15671800" y="9476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54"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130810</xdr:rowOff>
    </xdr:to>
    <xdr:cxnSp macro="">
      <xdr:nvCxnSpPr>
        <xdr:cNvPr id="256" name="直線コネクタ 255"/>
        <xdr:cNvCxnSpPr/>
      </xdr:nvCxnSpPr>
      <xdr:spPr>
        <a:xfrm flipV="1">
          <a:off x="14782800" y="9552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58" name="テキスト ボックス 257"/>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57</xdr:row>
      <xdr:rowOff>31750</xdr:rowOff>
    </xdr:to>
    <xdr:cxnSp macro="">
      <xdr:nvCxnSpPr>
        <xdr:cNvPr id="259" name="直線コネクタ 258"/>
        <xdr:cNvCxnSpPr/>
      </xdr:nvCxnSpPr>
      <xdr:spPr>
        <a:xfrm flipV="1">
          <a:off x="13893800" y="95605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1" name="テキスト ボックス 26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157480</xdr:rowOff>
    </xdr:from>
    <xdr:to>
      <xdr:col>69</xdr:col>
      <xdr:colOff>92075</xdr:colOff>
      <xdr:row>57</xdr:row>
      <xdr:rowOff>31750</xdr:rowOff>
    </xdr:to>
    <xdr:cxnSp macro="">
      <xdr:nvCxnSpPr>
        <xdr:cNvPr id="262" name="直線コネクタ 261"/>
        <xdr:cNvCxnSpPr/>
      </xdr:nvCxnSpPr>
      <xdr:spPr>
        <a:xfrm>
          <a:off x="13004800" y="94157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137160</xdr:rowOff>
    </xdr:from>
    <xdr:to>
      <xdr:col>69</xdr:col>
      <xdr:colOff>142875</xdr:colOff>
      <xdr:row>57</xdr:row>
      <xdr:rowOff>67310</xdr:rowOff>
    </xdr:to>
    <xdr:sp macro="" textlink="">
      <xdr:nvSpPr>
        <xdr:cNvPr id="263" name="フローチャート: 判断 262"/>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77487</xdr:rowOff>
    </xdr:from>
    <xdr:ext cx="762000" cy="259045"/>
    <xdr:sp macro="" textlink="">
      <xdr:nvSpPr>
        <xdr:cNvPr id="264" name="テキスト ボックス 263"/>
        <xdr:cNvSpPr txBox="1"/>
      </xdr:nvSpPr>
      <xdr:spPr>
        <a:xfrm>
          <a:off x="13512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6" name="テキスト ボックス 265"/>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72" name="楕円 271"/>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73"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74" name="楕円 273"/>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75" name="テキスト ボックス 274"/>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6" name="楕円 275"/>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7" name="テキスト ボックス 276"/>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152400</xdr:rowOff>
    </xdr:from>
    <xdr:to>
      <xdr:col>69</xdr:col>
      <xdr:colOff>142875</xdr:colOff>
      <xdr:row>57</xdr:row>
      <xdr:rowOff>82550</xdr:rowOff>
    </xdr:to>
    <xdr:sp macro="" textlink="">
      <xdr:nvSpPr>
        <xdr:cNvPr id="278" name="楕円 277"/>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79" name="テキスト ボックス 278"/>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80" name="楕円 279"/>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81" name="テキスト ボックス 280"/>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ｐ増加し、全国平均、県平均、類似団体平均のいずれよりも高い水準となった。経常的な補助費等の大半が一部事務組合への負担金で構成されており、次期環境施設の建設負担金の増が比率を押し上げる要因とな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50800</xdr:rowOff>
    </xdr:from>
    <xdr:to>
      <xdr:col>82</xdr:col>
      <xdr:colOff>107950</xdr:colOff>
      <xdr:row>37</xdr:row>
      <xdr:rowOff>24130</xdr:rowOff>
    </xdr:to>
    <xdr:cxnSp macro="">
      <xdr:nvCxnSpPr>
        <xdr:cNvPr id="314" name="直線コネクタ 313"/>
        <xdr:cNvCxnSpPr/>
      </xdr:nvCxnSpPr>
      <xdr:spPr>
        <a:xfrm>
          <a:off x="15671800" y="62230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36</xdr:row>
      <xdr:rowOff>50800</xdr:rowOff>
    </xdr:to>
    <xdr:cxnSp macro="">
      <xdr:nvCxnSpPr>
        <xdr:cNvPr id="317" name="直線コネクタ 316"/>
        <xdr:cNvCxnSpPr/>
      </xdr:nvCxnSpPr>
      <xdr:spPr>
        <a:xfrm>
          <a:off x="14782800" y="6108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154957</xdr:rowOff>
    </xdr:from>
    <xdr:ext cx="736600" cy="259045"/>
    <xdr:sp macro="" textlink="">
      <xdr:nvSpPr>
        <xdr:cNvPr id="319" name="テキスト ボックス 318"/>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107950</xdr:rowOff>
    </xdr:from>
    <xdr:to>
      <xdr:col>73</xdr:col>
      <xdr:colOff>180975</xdr:colOff>
      <xdr:row>35</xdr:row>
      <xdr:rowOff>107950</xdr:rowOff>
    </xdr:to>
    <xdr:cxnSp macro="">
      <xdr:nvCxnSpPr>
        <xdr:cNvPr id="320" name="直線コネクタ 319"/>
        <xdr:cNvCxnSpPr/>
      </xdr:nvCxnSpPr>
      <xdr:spPr>
        <a:xfrm>
          <a:off x="13893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22" name="テキスト ボックス 32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107950</xdr:rowOff>
    </xdr:to>
    <xdr:cxnSp macro="">
      <xdr:nvCxnSpPr>
        <xdr:cNvPr id="323" name="直線コネクタ 322"/>
        <xdr:cNvCxnSpPr/>
      </xdr:nvCxnSpPr>
      <xdr:spPr>
        <a:xfrm>
          <a:off x="13004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45720</xdr:rowOff>
    </xdr:from>
    <xdr:to>
      <xdr:col>69</xdr:col>
      <xdr:colOff>142875</xdr:colOff>
      <xdr:row>36</xdr:row>
      <xdr:rowOff>147320</xdr:rowOff>
    </xdr:to>
    <xdr:sp macro="" textlink="">
      <xdr:nvSpPr>
        <xdr:cNvPr id="324" name="フローチャート: 判断 323"/>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132097</xdr:rowOff>
    </xdr:from>
    <xdr:ext cx="762000" cy="259045"/>
    <xdr:sp macro="" textlink="">
      <xdr:nvSpPr>
        <xdr:cNvPr id="325" name="テキスト ボックス 324"/>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109237</xdr:rowOff>
    </xdr:from>
    <xdr:ext cx="762000" cy="259045"/>
    <xdr:sp macro="" textlink="">
      <xdr:nvSpPr>
        <xdr:cNvPr id="327" name="テキスト ボックス 326"/>
        <xdr:cNvSpPr txBox="1"/>
      </xdr:nvSpPr>
      <xdr:spPr>
        <a:xfrm>
          <a:off x="12623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33" name="楕円 332"/>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34" name="補助費等該当値テキスト"/>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0</xdr:rowOff>
    </xdr:from>
    <xdr:to>
      <xdr:col>78</xdr:col>
      <xdr:colOff>120650</xdr:colOff>
      <xdr:row>36</xdr:row>
      <xdr:rowOff>101600</xdr:rowOff>
    </xdr:to>
    <xdr:sp macro="" textlink="">
      <xdr:nvSpPr>
        <xdr:cNvPr id="335" name="楕円 334"/>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111777</xdr:rowOff>
    </xdr:from>
    <xdr:ext cx="736600" cy="259045"/>
    <xdr:sp macro="" textlink="">
      <xdr:nvSpPr>
        <xdr:cNvPr id="336" name="テキスト ボックス 335"/>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38" name="テキスト ボックス 337"/>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57150</xdr:rowOff>
    </xdr:from>
    <xdr:to>
      <xdr:col>69</xdr:col>
      <xdr:colOff>142875</xdr:colOff>
      <xdr:row>35</xdr:row>
      <xdr:rowOff>158750</xdr:rowOff>
    </xdr:to>
    <xdr:sp macro="" textlink="">
      <xdr:nvSpPr>
        <xdr:cNvPr id="339" name="楕円 338"/>
        <xdr:cNvSpPr/>
      </xdr:nvSpPr>
      <xdr:spPr>
        <a:xfrm>
          <a:off x="13843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168927</xdr:rowOff>
    </xdr:from>
    <xdr:ext cx="762000" cy="259045"/>
    <xdr:sp macro="" textlink="">
      <xdr:nvSpPr>
        <xdr:cNvPr id="340" name="テキスト ボックス 339"/>
        <xdr:cNvSpPr txBox="1"/>
      </xdr:nvSpPr>
      <xdr:spPr>
        <a:xfrm>
          <a:off x="13512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1" name="楕円 340"/>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2" name="テキスト ボックス 341"/>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ｐ改善し、全国平均、県平均、類似団体平均のいずれも下回った。起債残高が増加傾向にあり、公債費の増加が懸念されるため、プライマリーバランス等を注視しながら起債の発行抑制に努めていく。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38826</xdr:rowOff>
    </xdr:from>
    <xdr:to>
      <xdr:col>24</xdr:col>
      <xdr:colOff>25400</xdr:colOff>
      <xdr:row>76</xdr:row>
      <xdr:rowOff>78014</xdr:rowOff>
    </xdr:to>
    <xdr:cxnSp macro="">
      <xdr:nvCxnSpPr>
        <xdr:cNvPr id="376" name="直線コネクタ 375"/>
        <xdr:cNvCxnSpPr/>
      </xdr:nvCxnSpPr>
      <xdr:spPr>
        <a:xfrm flipV="1">
          <a:off x="3987800" y="130690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30315</xdr:rowOff>
    </xdr:from>
    <xdr:ext cx="762000" cy="259045"/>
    <xdr:sp macro="" textlink="">
      <xdr:nvSpPr>
        <xdr:cNvPr id="377" name="公債費平均値テキスト"/>
        <xdr:cNvSpPr txBox="1"/>
      </xdr:nvSpPr>
      <xdr:spPr>
        <a:xfrm>
          <a:off x="4914900" y="1323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78014</xdr:rowOff>
    </xdr:from>
    <xdr:to>
      <xdr:col>19</xdr:col>
      <xdr:colOff>187325</xdr:colOff>
      <xdr:row>76</xdr:row>
      <xdr:rowOff>110671</xdr:rowOff>
    </xdr:to>
    <xdr:cxnSp macro="">
      <xdr:nvCxnSpPr>
        <xdr:cNvPr id="379" name="直線コネクタ 378"/>
        <xdr:cNvCxnSpPr/>
      </xdr:nvCxnSpPr>
      <xdr:spPr>
        <a:xfrm flipV="1">
          <a:off x="3098800" y="131082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81" name="テキスト ボックス 380"/>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97608</xdr:rowOff>
    </xdr:from>
    <xdr:to>
      <xdr:col>15</xdr:col>
      <xdr:colOff>98425</xdr:colOff>
      <xdr:row>76</xdr:row>
      <xdr:rowOff>110671</xdr:rowOff>
    </xdr:to>
    <xdr:cxnSp macro="">
      <xdr:nvCxnSpPr>
        <xdr:cNvPr id="382" name="直線コネクタ 381"/>
        <xdr:cNvCxnSpPr/>
      </xdr:nvCxnSpPr>
      <xdr:spPr>
        <a:xfrm>
          <a:off x="2209800" y="13127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384" name="テキスト ボックス 38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97608</xdr:rowOff>
    </xdr:from>
    <xdr:to>
      <xdr:col>11</xdr:col>
      <xdr:colOff>9525</xdr:colOff>
      <xdr:row>76</xdr:row>
      <xdr:rowOff>110671</xdr:rowOff>
    </xdr:to>
    <xdr:cxnSp macro="">
      <xdr:nvCxnSpPr>
        <xdr:cNvPr id="385" name="直線コネクタ 384"/>
        <xdr:cNvCxnSpPr/>
      </xdr:nvCxnSpPr>
      <xdr:spPr>
        <a:xfrm flipV="1">
          <a:off x="1320800" y="1312780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45176</xdr:rowOff>
    </xdr:from>
    <xdr:to>
      <xdr:col>11</xdr:col>
      <xdr:colOff>60325</xdr:colOff>
      <xdr:row>77</xdr:row>
      <xdr:rowOff>146776</xdr:rowOff>
    </xdr:to>
    <xdr:sp macro="" textlink="">
      <xdr:nvSpPr>
        <xdr:cNvPr id="386" name="フローチャート: 判断 385"/>
        <xdr:cNvSpPr/>
      </xdr:nvSpPr>
      <xdr:spPr>
        <a:xfrm>
          <a:off x="2159000" y="13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131553</xdr:rowOff>
    </xdr:from>
    <xdr:ext cx="762000" cy="259045"/>
    <xdr:sp macro="" textlink="">
      <xdr:nvSpPr>
        <xdr:cNvPr id="387" name="テキスト ボックス 386"/>
        <xdr:cNvSpPr txBox="1"/>
      </xdr:nvSpPr>
      <xdr:spPr>
        <a:xfrm>
          <a:off x="1828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58075</xdr:rowOff>
    </xdr:from>
    <xdr:ext cx="762000" cy="259045"/>
    <xdr:sp macro="" textlink="">
      <xdr:nvSpPr>
        <xdr:cNvPr id="389" name="テキスト ボックス 388"/>
        <xdr:cNvSpPr txBox="1"/>
      </xdr:nvSpPr>
      <xdr:spPr>
        <a:xfrm>
          <a:off x="939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159476</xdr:rowOff>
    </xdr:from>
    <xdr:to>
      <xdr:col>24</xdr:col>
      <xdr:colOff>76200</xdr:colOff>
      <xdr:row>76</xdr:row>
      <xdr:rowOff>89626</xdr:rowOff>
    </xdr:to>
    <xdr:sp macro="" textlink="">
      <xdr:nvSpPr>
        <xdr:cNvPr id="395" name="楕円 394"/>
        <xdr:cNvSpPr/>
      </xdr:nvSpPr>
      <xdr:spPr>
        <a:xfrm>
          <a:off x="4775200" y="13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4553</xdr:rowOff>
    </xdr:from>
    <xdr:ext cx="762000" cy="259045"/>
    <xdr:sp macro="" textlink="">
      <xdr:nvSpPr>
        <xdr:cNvPr id="396" name="公債費該当値テキスト"/>
        <xdr:cNvSpPr txBox="1"/>
      </xdr:nvSpPr>
      <xdr:spPr>
        <a:xfrm>
          <a:off x="4914900" y="1286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27214</xdr:rowOff>
    </xdr:from>
    <xdr:to>
      <xdr:col>20</xdr:col>
      <xdr:colOff>38100</xdr:colOff>
      <xdr:row>76</xdr:row>
      <xdr:rowOff>128814</xdr:rowOff>
    </xdr:to>
    <xdr:sp macro="" textlink="">
      <xdr:nvSpPr>
        <xdr:cNvPr id="397" name="楕円 396"/>
        <xdr:cNvSpPr/>
      </xdr:nvSpPr>
      <xdr:spPr>
        <a:xfrm>
          <a:off x="3937000" y="1305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138992</xdr:rowOff>
    </xdr:from>
    <xdr:ext cx="736600" cy="259045"/>
    <xdr:sp macro="" textlink="">
      <xdr:nvSpPr>
        <xdr:cNvPr id="398" name="テキスト ボックス 397"/>
        <xdr:cNvSpPr txBox="1"/>
      </xdr:nvSpPr>
      <xdr:spPr>
        <a:xfrm>
          <a:off x="3606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59871</xdr:rowOff>
    </xdr:from>
    <xdr:to>
      <xdr:col>15</xdr:col>
      <xdr:colOff>149225</xdr:colOff>
      <xdr:row>76</xdr:row>
      <xdr:rowOff>161471</xdr:rowOff>
    </xdr:to>
    <xdr:sp macro="" textlink="">
      <xdr:nvSpPr>
        <xdr:cNvPr id="399" name="楕円 398"/>
        <xdr:cNvSpPr/>
      </xdr:nvSpPr>
      <xdr:spPr>
        <a:xfrm>
          <a:off x="3048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199</xdr:rowOff>
    </xdr:from>
    <xdr:ext cx="762000" cy="259045"/>
    <xdr:sp macro="" textlink="">
      <xdr:nvSpPr>
        <xdr:cNvPr id="400" name="テキスト ボックス 399"/>
        <xdr:cNvSpPr txBox="1"/>
      </xdr:nvSpPr>
      <xdr:spPr>
        <a:xfrm>
          <a:off x="2717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46808</xdr:rowOff>
    </xdr:from>
    <xdr:to>
      <xdr:col>11</xdr:col>
      <xdr:colOff>60325</xdr:colOff>
      <xdr:row>76</xdr:row>
      <xdr:rowOff>148408</xdr:rowOff>
    </xdr:to>
    <xdr:sp macro="" textlink="">
      <xdr:nvSpPr>
        <xdr:cNvPr id="401" name="楕円 400"/>
        <xdr:cNvSpPr/>
      </xdr:nvSpPr>
      <xdr:spPr>
        <a:xfrm>
          <a:off x="2159000" y="1307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158586</xdr:rowOff>
    </xdr:from>
    <xdr:ext cx="762000" cy="259045"/>
    <xdr:sp macro="" textlink="">
      <xdr:nvSpPr>
        <xdr:cNvPr id="402" name="テキスト ボックス 401"/>
        <xdr:cNvSpPr txBox="1"/>
      </xdr:nvSpPr>
      <xdr:spPr>
        <a:xfrm>
          <a:off x="1828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403" name="楕円 402"/>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404" name="テキスト ボックス 403"/>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公債費以外の経常収支比率は、全国平均、県平均、類似団体平均を下回っている。内訳は人件費、補助費、物件費が主であり、今後も各費目の歳出削減に努めていく。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157480</xdr:rowOff>
    </xdr:from>
    <xdr:to>
      <xdr:col>82</xdr:col>
      <xdr:colOff>107950</xdr:colOff>
      <xdr:row>77</xdr:row>
      <xdr:rowOff>62230</xdr:rowOff>
    </xdr:to>
    <xdr:cxnSp macro="">
      <xdr:nvCxnSpPr>
        <xdr:cNvPr id="437" name="直線コネクタ 436"/>
        <xdr:cNvCxnSpPr/>
      </xdr:nvCxnSpPr>
      <xdr:spPr>
        <a:xfrm>
          <a:off x="15671800" y="131876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157480</xdr:rowOff>
    </xdr:to>
    <xdr:cxnSp macro="">
      <xdr:nvCxnSpPr>
        <xdr:cNvPr id="440" name="直線コネクタ 439"/>
        <xdr:cNvCxnSpPr/>
      </xdr:nvCxnSpPr>
      <xdr:spPr>
        <a:xfrm>
          <a:off x="14782800" y="12997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2" name="テキスト ボックス 441"/>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138430</xdr:rowOff>
    </xdr:from>
    <xdr:to>
      <xdr:col>73</xdr:col>
      <xdr:colOff>180975</xdr:colOff>
      <xdr:row>77</xdr:row>
      <xdr:rowOff>24130</xdr:rowOff>
    </xdr:to>
    <xdr:cxnSp macro="">
      <xdr:nvCxnSpPr>
        <xdr:cNvPr id="443" name="直線コネクタ 442"/>
        <xdr:cNvCxnSpPr/>
      </xdr:nvCxnSpPr>
      <xdr:spPr>
        <a:xfrm flipV="1">
          <a:off x="13893800" y="129971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111760</xdr:rowOff>
    </xdr:from>
    <xdr:to>
      <xdr:col>69</xdr:col>
      <xdr:colOff>92075</xdr:colOff>
      <xdr:row>77</xdr:row>
      <xdr:rowOff>24130</xdr:rowOff>
    </xdr:to>
    <xdr:cxnSp macro="">
      <xdr:nvCxnSpPr>
        <xdr:cNvPr id="446" name="直線コネクタ 445"/>
        <xdr:cNvCxnSpPr/>
      </xdr:nvCxnSpPr>
      <xdr:spPr>
        <a:xfrm>
          <a:off x="13004800" y="1279906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137161</xdr:rowOff>
    </xdr:from>
    <xdr:to>
      <xdr:col>69</xdr:col>
      <xdr:colOff>142875</xdr:colOff>
      <xdr:row>77</xdr:row>
      <xdr:rowOff>67311</xdr:rowOff>
    </xdr:to>
    <xdr:sp macro="" textlink="">
      <xdr:nvSpPr>
        <xdr:cNvPr id="447" name="フローチャート: 判断 446"/>
        <xdr:cNvSpPr/>
      </xdr:nvSpPr>
      <xdr:spPr>
        <a:xfrm>
          <a:off x="13843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77487</xdr:rowOff>
    </xdr:from>
    <xdr:ext cx="762000" cy="259045"/>
    <xdr:sp macro="" textlink="">
      <xdr:nvSpPr>
        <xdr:cNvPr id="448" name="テキスト ボックス 447"/>
        <xdr:cNvSpPr txBox="1"/>
      </xdr:nvSpPr>
      <xdr:spPr>
        <a:xfrm>
          <a:off x="13512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56" name="楕円 455"/>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154957</xdr:rowOff>
    </xdr:from>
    <xdr:ext cx="762000" cy="259045"/>
    <xdr:sp macro="" textlink="">
      <xdr:nvSpPr>
        <xdr:cNvPr id="457" name="公債費以外該当値テキスト"/>
        <xdr:cNvSpPr txBox="1"/>
      </xdr:nvSpPr>
      <xdr:spPr>
        <a:xfrm>
          <a:off x="16598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58" name="楕円 457"/>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59" name="テキスト ボックス 458"/>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60" name="楕円 459"/>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61" name="テキスト ボックス 460"/>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62" name="楕円 461"/>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63" name="テキスト ボックス 462"/>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60960</xdr:rowOff>
    </xdr:from>
    <xdr:to>
      <xdr:col>65</xdr:col>
      <xdr:colOff>53975</xdr:colOff>
      <xdr:row>74</xdr:row>
      <xdr:rowOff>162560</xdr:rowOff>
    </xdr:to>
    <xdr:sp macro="" textlink="">
      <xdr:nvSpPr>
        <xdr:cNvPr id="464" name="楕円 463"/>
        <xdr:cNvSpPr/>
      </xdr:nvSpPr>
      <xdr:spPr>
        <a:xfrm>
          <a:off x="12954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1287</xdr:rowOff>
    </xdr:from>
    <xdr:ext cx="762000" cy="259045"/>
    <xdr:sp macro="" textlink="">
      <xdr:nvSpPr>
        <xdr:cNvPr id="465" name="テキスト ボックス 464"/>
        <xdr:cNvSpPr txBox="1"/>
      </xdr:nvSpPr>
      <xdr:spPr>
        <a:xfrm>
          <a:off x="12623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102126</xdr:rowOff>
    </xdr:from>
    <xdr:to>
      <xdr:col>29</xdr:col>
      <xdr:colOff>127000</xdr:colOff>
      <xdr:row>18</xdr:row>
      <xdr:rowOff>135355</xdr:rowOff>
    </xdr:to>
    <xdr:cxnSp macro="">
      <xdr:nvCxnSpPr>
        <xdr:cNvPr id="52" name="直線コネクタ 51"/>
        <xdr:cNvCxnSpPr/>
      </xdr:nvCxnSpPr>
      <xdr:spPr bwMode="auto">
        <a:xfrm flipV="1">
          <a:off x="5003800" y="3235851"/>
          <a:ext cx="647700" cy="33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135355</xdr:rowOff>
    </xdr:from>
    <xdr:to>
      <xdr:col>26</xdr:col>
      <xdr:colOff>50800</xdr:colOff>
      <xdr:row>18</xdr:row>
      <xdr:rowOff>136563</xdr:rowOff>
    </xdr:to>
    <xdr:cxnSp macro="">
      <xdr:nvCxnSpPr>
        <xdr:cNvPr id="55" name="直線コネクタ 54"/>
        <xdr:cNvCxnSpPr/>
      </xdr:nvCxnSpPr>
      <xdr:spPr bwMode="auto">
        <a:xfrm flipV="1">
          <a:off x="4305300" y="3269080"/>
          <a:ext cx="698500" cy="1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126570</xdr:rowOff>
    </xdr:from>
    <xdr:to>
      <xdr:col>22</xdr:col>
      <xdr:colOff>114300</xdr:colOff>
      <xdr:row>18</xdr:row>
      <xdr:rowOff>136563</xdr:rowOff>
    </xdr:to>
    <xdr:cxnSp macro="">
      <xdr:nvCxnSpPr>
        <xdr:cNvPr id="58" name="直線コネクタ 57"/>
        <xdr:cNvCxnSpPr/>
      </xdr:nvCxnSpPr>
      <xdr:spPr bwMode="auto">
        <a:xfrm>
          <a:off x="3606800" y="3260295"/>
          <a:ext cx="698500" cy="9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126570</xdr:rowOff>
    </xdr:from>
    <xdr:to>
      <xdr:col>18</xdr:col>
      <xdr:colOff>177800</xdr:colOff>
      <xdr:row>18</xdr:row>
      <xdr:rowOff>128709</xdr:rowOff>
    </xdr:to>
    <xdr:cxnSp macro="">
      <xdr:nvCxnSpPr>
        <xdr:cNvPr id="61" name="直線コネクタ 60"/>
        <xdr:cNvCxnSpPr/>
      </xdr:nvCxnSpPr>
      <xdr:spPr bwMode="auto">
        <a:xfrm flipV="1">
          <a:off x="2908300" y="3260295"/>
          <a:ext cx="698500" cy="2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91829</xdr:rowOff>
    </xdr:from>
    <xdr:ext cx="762000" cy="259045"/>
    <xdr:sp macro="" textlink="">
      <xdr:nvSpPr>
        <xdr:cNvPr id="63" name="テキスト ボックス 62"/>
        <xdr:cNvSpPr txBox="1"/>
      </xdr:nvSpPr>
      <xdr:spPr>
        <a:xfrm>
          <a:off x="32258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51326</xdr:rowOff>
    </xdr:from>
    <xdr:to>
      <xdr:col>29</xdr:col>
      <xdr:colOff>177800</xdr:colOff>
      <xdr:row>18</xdr:row>
      <xdr:rowOff>152926</xdr:rowOff>
    </xdr:to>
    <xdr:sp macro="" textlink="">
      <xdr:nvSpPr>
        <xdr:cNvPr id="71" name="楕円 70"/>
        <xdr:cNvSpPr/>
      </xdr:nvSpPr>
      <xdr:spPr bwMode="auto">
        <a:xfrm>
          <a:off x="5600700" y="318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23403</xdr:rowOff>
    </xdr:from>
    <xdr:ext cx="762000" cy="259045"/>
    <xdr:sp macro="" textlink="">
      <xdr:nvSpPr>
        <xdr:cNvPr id="72" name="人口1人当たり決算額の推移該当値テキスト130"/>
        <xdr:cNvSpPr txBox="1"/>
      </xdr:nvSpPr>
      <xdr:spPr>
        <a:xfrm>
          <a:off x="5740400" y="315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84555</xdr:rowOff>
    </xdr:from>
    <xdr:to>
      <xdr:col>26</xdr:col>
      <xdr:colOff>101600</xdr:colOff>
      <xdr:row>19</xdr:row>
      <xdr:rowOff>14705</xdr:rowOff>
    </xdr:to>
    <xdr:sp macro="" textlink="">
      <xdr:nvSpPr>
        <xdr:cNvPr id="73" name="楕円 72"/>
        <xdr:cNvSpPr/>
      </xdr:nvSpPr>
      <xdr:spPr bwMode="auto">
        <a:xfrm>
          <a:off x="4953000" y="32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170932</xdr:rowOff>
    </xdr:from>
    <xdr:ext cx="736600" cy="259045"/>
    <xdr:sp macro="" textlink="">
      <xdr:nvSpPr>
        <xdr:cNvPr id="74" name="テキスト ボックス 73"/>
        <xdr:cNvSpPr txBox="1"/>
      </xdr:nvSpPr>
      <xdr:spPr>
        <a:xfrm>
          <a:off x="4622800" y="3304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85763</xdr:rowOff>
    </xdr:from>
    <xdr:to>
      <xdr:col>22</xdr:col>
      <xdr:colOff>165100</xdr:colOff>
      <xdr:row>19</xdr:row>
      <xdr:rowOff>15913</xdr:rowOff>
    </xdr:to>
    <xdr:sp macro="" textlink="">
      <xdr:nvSpPr>
        <xdr:cNvPr id="75" name="楕円 74"/>
        <xdr:cNvSpPr/>
      </xdr:nvSpPr>
      <xdr:spPr bwMode="auto">
        <a:xfrm>
          <a:off x="4254500" y="3219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690</xdr:rowOff>
    </xdr:from>
    <xdr:ext cx="762000" cy="259045"/>
    <xdr:sp macro="" textlink="">
      <xdr:nvSpPr>
        <xdr:cNvPr id="76" name="テキスト ボックス 75"/>
        <xdr:cNvSpPr txBox="1"/>
      </xdr:nvSpPr>
      <xdr:spPr>
        <a:xfrm>
          <a:off x="3924300" y="330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75770</xdr:rowOff>
    </xdr:from>
    <xdr:to>
      <xdr:col>19</xdr:col>
      <xdr:colOff>38100</xdr:colOff>
      <xdr:row>19</xdr:row>
      <xdr:rowOff>5920</xdr:rowOff>
    </xdr:to>
    <xdr:sp macro="" textlink="">
      <xdr:nvSpPr>
        <xdr:cNvPr id="77" name="楕円 76"/>
        <xdr:cNvSpPr/>
      </xdr:nvSpPr>
      <xdr:spPr bwMode="auto">
        <a:xfrm>
          <a:off x="3556000" y="320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162147</xdr:rowOff>
    </xdr:from>
    <xdr:ext cx="762000" cy="259045"/>
    <xdr:sp macro="" textlink="">
      <xdr:nvSpPr>
        <xdr:cNvPr id="78" name="テキスト ボックス 77"/>
        <xdr:cNvSpPr txBox="1"/>
      </xdr:nvSpPr>
      <xdr:spPr>
        <a:xfrm>
          <a:off x="3225800" y="32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77909</xdr:rowOff>
    </xdr:from>
    <xdr:to>
      <xdr:col>15</xdr:col>
      <xdr:colOff>101600</xdr:colOff>
      <xdr:row>19</xdr:row>
      <xdr:rowOff>8059</xdr:rowOff>
    </xdr:to>
    <xdr:sp macro="" textlink="">
      <xdr:nvSpPr>
        <xdr:cNvPr id="79" name="楕円 78"/>
        <xdr:cNvSpPr/>
      </xdr:nvSpPr>
      <xdr:spPr bwMode="auto">
        <a:xfrm>
          <a:off x="2857500" y="3211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164286</xdr:rowOff>
    </xdr:from>
    <xdr:ext cx="762000" cy="259045"/>
    <xdr:sp macro="" textlink="">
      <xdr:nvSpPr>
        <xdr:cNvPr id="80" name="テキスト ボックス 79"/>
        <xdr:cNvSpPr txBox="1"/>
      </xdr:nvSpPr>
      <xdr:spPr>
        <a:xfrm>
          <a:off x="2527300" y="329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100158</xdr:rowOff>
    </xdr:from>
    <xdr:to>
      <xdr:col>29</xdr:col>
      <xdr:colOff>127000</xdr:colOff>
      <xdr:row>36</xdr:row>
      <xdr:rowOff>167005</xdr:rowOff>
    </xdr:to>
    <xdr:cxnSp macro="">
      <xdr:nvCxnSpPr>
        <xdr:cNvPr id="113" name="直線コネクタ 112"/>
        <xdr:cNvCxnSpPr/>
      </xdr:nvCxnSpPr>
      <xdr:spPr bwMode="auto">
        <a:xfrm>
          <a:off x="5003800" y="7053408"/>
          <a:ext cx="647700" cy="66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78287</xdr:rowOff>
    </xdr:from>
    <xdr:ext cx="762000" cy="259045"/>
    <xdr:sp macro="" textlink="">
      <xdr:nvSpPr>
        <xdr:cNvPr id="114" name="人口1人当たり決算額の推移平均値テキスト445"/>
        <xdr:cNvSpPr txBox="1"/>
      </xdr:nvSpPr>
      <xdr:spPr>
        <a:xfrm>
          <a:off x="5740400" y="668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64459</xdr:rowOff>
    </xdr:from>
    <xdr:to>
      <xdr:col>26</xdr:col>
      <xdr:colOff>50800</xdr:colOff>
      <xdr:row>36</xdr:row>
      <xdr:rowOff>100158</xdr:rowOff>
    </xdr:to>
    <xdr:cxnSp macro="">
      <xdr:nvCxnSpPr>
        <xdr:cNvPr id="116" name="直線コネクタ 115"/>
        <xdr:cNvCxnSpPr/>
      </xdr:nvCxnSpPr>
      <xdr:spPr bwMode="auto">
        <a:xfrm>
          <a:off x="4305300" y="7017709"/>
          <a:ext cx="698500" cy="35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9136</xdr:rowOff>
    </xdr:from>
    <xdr:ext cx="736600" cy="259045"/>
    <xdr:sp macro="" textlink="">
      <xdr:nvSpPr>
        <xdr:cNvPr id="118" name="テキスト ボックス 117"/>
        <xdr:cNvSpPr txBox="1"/>
      </xdr:nvSpPr>
      <xdr:spPr>
        <a:xfrm>
          <a:off x="4622800" y="6619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48647</xdr:rowOff>
    </xdr:from>
    <xdr:to>
      <xdr:col>22</xdr:col>
      <xdr:colOff>114300</xdr:colOff>
      <xdr:row>36</xdr:row>
      <xdr:rowOff>64459</xdr:rowOff>
    </xdr:to>
    <xdr:cxnSp macro="">
      <xdr:nvCxnSpPr>
        <xdr:cNvPr id="119" name="直線コネクタ 118"/>
        <xdr:cNvCxnSpPr/>
      </xdr:nvCxnSpPr>
      <xdr:spPr bwMode="auto">
        <a:xfrm>
          <a:off x="3606800" y="7001897"/>
          <a:ext cx="698500" cy="15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6659</xdr:rowOff>
    </xdr:from>
    <xdr:ext cx="762000" cy="259045"/>
    <xdr:sp macro="" textlink="">
      <xdr:nvSpPr>
        <xdr:cNvPr id="121" name="テキスト ボックス 120"/>
        <xdr:cNvSpPr txBox="1"/>
      </xdr:nvSpPr>
      <xdr:spPr>
        <a:xfrm>
          <a:off x="3924300" y="66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48647</xdr:rowOff>
    </xdr:from>
    <xdr:to>
      <xdr:col>18</xdr:col>
      <xdr:colOff>177800</xdr:colOff>
      <xdr:row>36</xdr:row>
      <xdr:rowOff>67907</xdr:rowOff>
    </xdr:to>
    <xdr:cxnSp macro="">
      <xdr:nvCxnSpPr>
        <xdr:cNvPr id="122" name="直線コネクタ 121"/>
        <xdr:cNvCxnSpPr/>
      </xdr:nvCxnSpPr>
      <xdr:spPr bwMode="auto">
        <a:xfrm flipV="1">
          <a:off x="2908300" y="7001897"/>
          <a:ext cx="698500" cy="1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288836</xdr:rowOff>
    </xdr:from>
    <xdr:to>
      <xdr:col>19</xdr:col>
      <xdr:colOff>38100</xdr:colOff>
      <xdr:row>36</xdr:row>
      <xdr:rowOff>47536</xdr:rowOff>
    </xdr:to>
    <xdr:sp macro="" textlink="">
      <xdr:nvSpPr>
        <xdr:cNvPr id="123" name="フローチャート: 判断 122"/>
        <xdr:cNvSpPr/>
      </xdr:nvSpPr>
      <xdr:spPr bwMode="auto">
        <a:xfrm>
          <a:off x="3556000" y="68991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57713</xdr:rowOff>
    </xdr:from>
    <xdr:ext cx="762000" cy="259045"/>
    <xdr:sp macro="" textlink="">
      <xdr:nvSpPr>
        <xdr:cNvPr id="124" name="テキスト ボックス 123"/>
        <xdr:cNvSpPr txBox="1"/>
      </xdr:nvSpPr>
      <xdr:spPr>
        <a:xfrm>
          <a:off x="3225800" y="666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31576</xdr:rowOff>
    </xdr:from>
    <xdr:ext cx="762000" cy="259045"/>
    <xdr:sp macro="" textlink="">
      <xdr:nvSpPr>
        <xdr:cNvPr id="126" name="テキスト ボックス 125"/>
        <xdr:cNvSpPr txBox="1"/>
      </xdr:nvSpPr>
      <xdr:spPr>
        <a:xfrm>
          <a:off x="2527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116205</xdr:rowOff>
    </xdr:from>
    <xdr:to>
      <xdr:col>29</xdr:col>
      <xdr:colOff>177800</xdr:colOff>
      <xdr:row>37</xdr:row>
      <xdr:rowOff>46355</xdr:rowOff>
    </xdr:to>
    <xdr:sp macro="" textlink="">
      <xdr:nvSpPr>
        <xdr:cNvPr id="132" name="楕円 131"/>
        <xdr:cNvSpPr/>
      </xdr:nvSpPr>
      <xdr:spPr bwMode="auto">
        <a:xfrm>
          <a:off x="5600700" y="7069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88282</xdr:rowOff>
    </xdr:from>
    <xdr:ext cx="762000" cy="259045"/>
    <xdr:sp macro="" textlink="">
      <xdr:nvSpPr>
        <xdr:cNvPr id="133" name="人口1人当たり決算額の推移該当値テキスト445"/>
        <xdr:cNvSpPr txBox="1"/>
      </xdr:nvSpPr>
      <xdr:spPr>
        <a:xfrm>
          <a:off x="5740400" y="704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49358</xdr:rowOff>
    </xdr:from>
    <xdr:to>
      <xdr:col>26</xdr:col>
      <xdr:colOff>101600</xdr:colOff>
      <xdr:row>36</xdr:row>
      <xdr:rowOff>150958</xdr:rowOff>
    </xdr:to>
    <xdr:sp macro="" textlink="">
      <xdr:nvSpPr>
        <xdr:cNvPr id="134" name="楕円 133"/>
        <xdr:cNvSpPr/>
      </xdr:nvSpPr>
      <xdr:spPr bwMode="auto">
        <a:xfrm>
          <a:off x="4953000" y="7002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135735</xdr:rowOff>
    </xdr:from>
    <xdr:ext cx="736600" cy="259045"/>
    <xdr:sp macro="" textlink="">
      <xdr:nvSpPr>
        <xdr:cNvPr id="135" name="テキスト ボックス 134"/>
        <xdr:cNvSpPr txBox="1"/>
      </xdr:nvSpPr>
      <xdr:spPr>
        <a:xfrm>
          <a:off x="4622800" y="7088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13659</xdr:rowOff>
    </xdr:from>
    <xdr:to>
      <xdr:col>22</xdr:col>
      <xdr:colOff>165100</xdr:colOff>
      <xdr:row>36</xdr:row>
      <xdr:rowOff>115259</xdr:rowOff>
    </xdr:to>
    <xdr:sp macro="" textlink="">
      <xdr:nvSpPr>
        <xdr:cNvPr id="136" name="楕円 135"/>
        <xdr:cNvSpPr/>
      </xdr:nvSpPr>
      <xdr:spPr bwMode="auto">
        <a:xfrm>
          <a:off x="4254500" y="6966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100036</xdr:rowOff>
    </xdr:from>
    <xdr:ext cx="762000" cy="259045"/>
    <xdr:sp macro="" textlink="">
      <xdr:nvSpPr>
        <xdr:cNvPr id="137" name="テキスト ボックス 136"/>
        <xdr:cNvSpPr txBox="1"/>
      </xdr:nvSpPr>
      <xdr:spPr>
        <a:xfrm>
          <a:off x="3924300" y="705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340747</xdr:rowOff>
    </xdr:from>
    <xdr:to>
      <xdr:col>19</xdr:col>
      <xdr:colOff>38100</xdr:colOff>
      <xdr:row>36</xdr:row>
      <xdr:rowOff>99447</xdr:rowOff>
    </xdr:to>
    <xdr:sp macro="" textlink="">
      <xdr:nvSpPr>
        <xdr:cNvPr id="138" name="楕円 137"/>
        <xdr:cNvSpPr/>
      </xdr:nvSpPr>
      <xdr:spPr bwMode="auto">
        <a:xfrm>
          <a:off x="3556000" y="6951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84224</xdr:rowOff>
    </xdr:from>
    <xdr:ext cx="762000" cy="259045"/>
    <xdr:sp macro="" textlink="">
      <xdr:nvSpPr>
        <xdr:cNvPr id="139" name="テキスト ボックス 138"/>
        <xdr:cNvSpPr txBox="1"/>
      </xdr:nvSpPr>
      <xdr:spPr>
        <a:xfrm>
          <a:off x="3225800" y="7037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17107</xdr:rowOff>
    </xdr:from>
    <xdr:to>
      <xdr:col>15</xdr:col>
      <xdr:colOff>101600</xdr:colOff>
      <xdr:row>36</xdr:row>
      <xdr:rowOff>118707</xdr:rowOff>
    </xdr:to>
    <xdr:sp macro="" textlink="">
      <xdr:nvSpPr>
        <xdr:cNvPr id="140" name="楕円 139"/>
        <xdr:cNvSpPr/>
      </xdr:nvSpPr>
      <xdr:spPr bwMode="auto">
        <a:xfrm>
          <a:off x="2857500" y="697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103484</xdr:rowOff>
    </xdr:from>
    <xdr:ext cx="762000" cy="259045"/>
    <xdr:sp macro="" textlink="">
      <xdr:nvSpPr>
        <xdr:cNvPr id="141" name="テキスト ボックス 140"/>
        <xdr:cNvSpPr txBox="1"/>
      </xdr:nvSpPr>
      <xdr:spPr>
        <a:xfrm>
          <a:off x="2527300" y="705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126229</xdr:rowOff>
    </xdr:from>
    <xdr:to>
      <xdr:col>24</xdr:col>
      <xdr:colOff>63500</xdr:colOff>
      <xdr:row>38</xdr:row>
      <xdr:rowOff>130589</xdr:rowOff>
    </xdr:to>
    <xdr:cxnSp macro="">
      <xdr:nvCxnSpPr>
        <xdr:cNvPr id="63" name="直線コネクタ 62"/>
        <xdr:cNvCxnSpPr/>
      </xdr:nvCxnSpPr>
      <xdr:spPr>
        <a:xfrm flipV="1">
          <a:off x="3797300" y="6641329"/>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118195</xdr:rowOff>
    </xdr:from>
    <xdr:to>
      <xdr:col>19</xdr:col>
      <xdr:colOff>177800</xdr:colOff>
      <xdr:row>38</xdr:row>
      <xdr:rowOff>130589</xdr:rowOff>
    </xdr:to>
    <xdr:cxnSp macro="">
      <xdr:nvCxnSpPr>
        <xdr:cNvPr id="66" name="直線コネクタ 65"/>
        <xdr:cNvCxnSpPr/>
      </xdr:nvCxnSpPr>
      <xdr:spPr>
        <a:xfrm>
          <a:off x="2908300" y="6633295"/>
          <a:ext cx="889000" cy="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118195</xdr:rowOff>
    </xdr:from>
    <xdr:to>
      <xdr:col>15</xdr:col>
      <xdr:colOff>50800</xdr:colOff>
      <xdr:row>38</xdr:row>
      <xdr:rowOff>125543</xdr:rowOff>
    </xdr:to>
    <xdr:cxnSp macro="">
      <xdr:nvCxnSpPr>
        <xdr:cNvPr id="69" name="直線コネクタ 68"/>
        <xdr:cNvCxnSpPr/>
      </xdr:nvCxnSpPr>
      <xdr:spPr>
        <a:xfrm flipV="1">
          <a:off x="2019300" y="6633295"/>
          <a:ext cx="8890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91563</xdr:rowOff>
    </xdr:from>
    <xdr:to>
      <xdr:col>10</xdr:col>
      <xdr:colOff>114300</xdr:colOff>
      <xdr:row>38</xdr:row>
      <xdr:rowOff>125543</xdr:rowOff>
    </xdr:to>
    <xdr:cxnSp macro="">
      <xdr:nvCxnSpPr>
        <xdr:cNvPr id="72" name="直線コネクタ 71"/>
        <xdr:cNvCxnSpPr/>
      </xdr:nvCxnSpPr>
      <xdr:spPr>
        <a:xfrm>
          <a:off x="1130300" y="6606663"/>
          <a:ext cx="889000" cy="3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140384</xdr:rowOff>
    </xdr:from>
    <xdr:to>
      <xdr:col>10</xdr:col>
      <xdr:colOff>165100</xdr:colOff>
      <xdr:row>38</xdr:row>
      <xdr:rowOff>70534</xdr:rowOff>
    </xdr:to>
    <xdr:sp macro="" textlink="">
      <xdr:nvSpPr>
        <xdr:cNvPr id="73" name="フローチャート: 判断 72"/>
        <xdr:cNvSpPr/>
      </xdr:nvSpPr>
      <xdr:spPr>
        <a:xfrm>
          <a:off x="1968500" y="648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87061</xdr:rowOff>
    </xdr:from>
    <xdr:ext cx="534377" cy="259045"/>
    <xdr:sp macro="" textlink="">
      <xdr:nvSpPr>
        <xdr:cNvPr id="74" name="テキスト ボックス 73"/>
        <xdr:cNvSpPr txBox="1"/>
      </xdr:nvSpPr>
      <xdr:spPr>
        <a:xfrm>
          <a:off x="1752111" y="625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75429</xdr:rowOff>
    </xdr:from>
    <xdr:to>
      <xdr:col>24</xdr:col>
      <xdr:colOff>114300</xdr:colOff>
      <xdr:row>39</xdr:row>
      <xdr:rowOff>5579</xdr:rowOff>
    </xdr:to>
    <xdr:sp macro="" textlink="">
      <xdr:nvSpPr>
        <xdr:cNvPr id="82" name="楕円 81"/>
        <xdr:cNvSpPr/>
      </xdr:nvSpPr>
      <xdr:spPr>
        <a:xfrm>
          <a:off x="4584700" y="65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53856</xdr:rowOff>
    </xdr:from>
    <xdr:ext cx="534377" cy="259045"/>
    <xdr:sp macro="" textlink="">
      <xdr:nvSpPr>
        <xdr:cNvPr id="83" name="人件費該当値テキスト"/>
        <xdr:cNvSpPr txBox="1"/>
      </xdr:nvSpPr>
      <xdr:spPr>
        <a:xfrm>
          <a:off x="4686300" y="656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79789</xdr:rowOff>
    </xdr:from>
    <xdr:to>
      <xdr:col>20</xdr:col>
      <xdr:colOff>38100</xdr:colOff>
      <xdr:row>39</xdr:row>
      <xdr:rowOff>9939</xdr:rowOff>
    </xdr:to>
    <xdr:sp macro="" textlink="">
      <xdr:nvSpPr>
        <xdr:cNvPr id="84" name="楕円 83"/>
        <xdr:cNvSpPr/>
      </xdr:nvSpPr>
      <xdr:spPr>
        <a:xfrm>
          <a:off x="3746500" y="659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1066</xdr:rowOff>
    </xdr:from>
    <xdr:ext cx="534377" cy="259045"/>
    <xdr:sp macro="" textlink="">
      <xdr:nvSpPr>
        <xdr:cNvPr id="85" name="テキスト ボックス 84"/>
        <xdr:cNvSpPr txBox="1"/>
      </xdr:nvSpPr>
      <xdr:spPr>
        <a:xfrm>
          <a:off x="3530111" y="668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67395</xdr:rowOff>
    </xdr:from>
    <xdr:to>
      <xdr:col>15</xdr:col>
      <xdr:colOff>101600</xdr:colOff>
      <xdr:row>38</xdr:row>
      <xdr:rowOff>168995</xdr:rowOff>
    </xdr:to>
    <xdr:sp macro="" textlink="">
      <xdr:nvSpPr>
        <xdr:cNvPr id="86" name="楕円 85"/>
        <xdr:cNvSpPr/>
      </xdr:nvSpPr>
      <xdr:spPr>
        <a:xfrm>
          <a:off x="2857500" y="658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160122</xdr:rowOff>
    </xdr:from>
    <xdr:ext cx="534377" cy="259045"/>
    <xdr:sp macro="" textlink="">
      <xdr:nvSpPr>
        <xdr:cNvPr id="87" name="テキスト ボックス 86"/>
        <xdr:cNvSpPr txBox="1"/>
      </xdr:nvSpPr>
      <xdr:spPr>
        <a:xfrm>
          <a:off x="2641111" y="667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74743</xdr:rowOff>
    </xdr:from>
    <xdr:to>
      <xdr:col>10</xdr:col>
      <xdr:colOff>165100</xdr:colOff>
      <xdr:row>39</xdr:row>
      <xdr:rowOff>4893</xdr:rowOff>
    </xdr:to>
    <xdr:sp macro="" textlink="">
      <xdr:nvSpPr>
        <xdr:cNvPr id="88" name="楕円 87"/>
        <xdr:cNvSpPr/>
      </xdr:nvSpPr>
      <xdr:spPr>
        <a:xfrm>
          <a:off x="1968500" y="658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167470</xdr:rowOff>
    </xdr:from>
    <xdr:ext cx="534377" cy="259045"/>
    <xdr:sp macro="" textlink="">
      <xdr:nvSpPr>
        <xdr:cNvPr id="89" name="テキスト ボックス 88"/>
        <xdr:cNvSpPr txBox="1"/>
      </xdr:nvSpPr>
      <xdr:spPr>
        <a:xfrm>
          <a:off x="1752111" y="668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40763</xdr:rowOff>
    </xdr:from>
    <xdr:to>
      <xdr:col>6</xdr:col>
      <xdr:colOff>38100</xdr:colOff>
      <xdr:row>38</xdr:row>
      <xdr:rowOff>142363</xdr:rowOff>
    </xdr:to>
    <xdr:sp macro="" textlink="">
      <xdr:nvSpPr>
        <xdr:cNvPr id="90" name="楕円 89"/>
        <xdr:cNvSpPr/>
      </xdr:nvSpPr>
      <xdr:spPr>
        <a:xfrm>
          <a:off x="1079500" y="65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133490</xdr:rowOff>
    </xdr:from>
    <xdr:ext cx="534377" cy="259045"/>
    <xdr:sp macro="" textlink="">
      <xdr:nvSpPr>
        <xdr:cNvPr id="91" name="テキスト ボックス 90"/>
        <xdr:cNvSpPr txBox="1"/>
      </xdr:nvSpPr>
      <xdr:spPr>
        <a:xfrm>
          <a:off x="863111" y="6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104749</xdr:rowOff>
    </xdr:from>
    <xdr:to>
      <xdr:col>24</xdr:col>
      <xdr:colOff>63500</xdr:colOff>
      <xdr:row>55</xdr:row>
      <xdr:rowOff>130239</xdr:rowOff>
    </xdr:to>
    <xdr:cxnSp macro="">
      <xdr:nvCxnSpPr>
        <xdr:cNvPr id="121" name="直線コネクタ 120"/>
        <xdr:cNvCxnSpPr/>
      </xdr:nvCxnSpPr>
      <xdr:spPr>
        <a:xfrm flipV="1">
          <a:off x="3797300" y="9534499"/>
          <a:ext cx="838200" cy="2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7675</xdr:rowOff>
    </xdr:from>
    <xdr:ext cx="534377" cy="259045"/>
    <xdr:sp macro="" textlink="">
      <xdr:nvSpPr>
        <xdr:cNvPr id="122" name="物件費平均値テキスト"/>
        <xdr:cNvSpPr txBox="1"/>
      </xdr:nvSpPr>
      <xdr:spPr>
        <a:xfrm>
          <a:off x="4686300" y="9608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130239</xdr:rowOff>
    </xdr:from>
    <xdr:to>
      <xdr:col>19</xdr:col>
      <xdr:colOff>177800</xdr:colOff>
      <xdr:row>56</xdr:row>
      <xdr:rowOff>3391</xdr:rowOff>
    </xdr:to>
    <xdr:cxnSp macro="">
      <xdr:nvCxnSpPr>
        <xdr:cNvPr id="124" name="直線コネクタ 123"/>
        <xdr:cNvCxnSpPr/>
      </xdr:nvCxnSpPr>
      <xdr:spPr>
        <a:xfrm flipV="1">
          <a:off x="2908300" y="9559989"/>
          <a:ext cx="889000" cy="4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102646</xdr:rowOff>
    </xdr:from>
    <xdr:ext cx="534377" cy="259045"/>
    <xdr:sp macro="" textlink="">
      <xdr:nvSpPr>
        <xdr:cNvPr id="126" name="テキスト ボックス 125"/>
        <xdr:cNvSpPr txBox="1"/>
      </xdr:nvSpPr>
      <xdr:spPr>
        <a:xfrm>
          <a:off x="3530111" y="97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3391</xdr:rowOff>
    </xdr:from>
    <xdr:to>
      <xdr:col>15</xdr:col>
      <xdr:colOff>50800</xdr:colOff>
      <xdr:row>56</xdr:row>
      <xdr:rowOff>26975</xdr:rowOff>
    </xdr:to>
    <xdr:cxnSp macro="">
      <xdr:nvCxnSpPr>
        <xdr:cNvPr id="127" name="直線コネクタ 126"/>
        <xdr:cNvCxnSpPr/>
      </xdr:nvCxnSpPr>
      <xdr:spPr>
        <a:xfrm flipV="1">
          <a:off x="2019300" y="9604591"/>
          <a:ext cx="889000" cy="2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26975</xdr:rowOff>
    </xdr:from>
    <xdr:to>
      <xdr:col>10</xdr:col>
      <xdr:colOff>114300</xdr:colOff>
      <xdr:row>56</xdr:row>
      <xdr:rowOff>80620</xdr:rowOff>
    </xdr:to>
    <xdr:cxnSp macro="">
      <xdr:nvCxnSpPr>
        <xdr:cNvPr id="130" name="直線コネクタ 129"/>
        <xdr:cNvCxnSpPr/>
      </xdr:nvCxnSpPr>
      <xdr:spPr>
        <a:xfrm flipV="1">
          <a:off x="1130300" y="9628175"/>
          <a:ext cx="889000" cy="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35446</xdr:rowOff>
    </xdr:from>
    <xdr:to>
      <xdr:col>10</xdr:col>
      <xdr:colOff>165100</xdr:colOff>
      <xdr:row>57</xdr:row>
      <xdr:rowOff>137046</xdr:rowOff>
    </xdr:to>
    <xdr:sp macro="" textlink="">
      <xdr:nvSpPr>
        <xdr:cNvPr id="131" name="フローチャート: 判断 130"/>
        <xdr:cNvSpPr/>
      </xdr:nvSpPr>
      <xdr:spPr>
        <a:xfrm>
          <a:off x="1968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128173</xdr:rowOff>
    </xdr:from>
    <xdr:ext cx="534377" cy="259045"/>
    <xdr:sp macro="" textlink="">
      <xdr:nvSpPr>
        <xdr:cNvPr id="132" name="テキスト ボックス 131"/>
        <xdr:cNvSpPr txBox="1"/>
      </xdr:nvSpPr>
      <xdr:spPr>
        <a:xfrm>
          <a:off x="1752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53949</xdr:rowOff>
    </xdr:from>
    <xdr:to>
      <xdr:col>24</xdr:col>
      <xdr:colOff>114300</xdr:colOff>
      <xdr:row>55</xdr:row>
      <xdr:rowOff>155549</xdr:rowOff>
    </xdr:to>
    <xdr:sp macro="" textlink="">
      <xdr:nvSpPr>
        <xdr:cNvPr id="140" name="楕円 139"/>
        <xdr:cNvSpPr/>
      </xdr:nvSpPr>
      <xdr:spPr>
        <a:xfrm>
          <a:off x="4584700" y="94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76826</xdr:rowOff>
    </xdr:from>
    <xdr:ext cx="534377" cy="259045"/>
    <xdr:sp macro="" textlink="">
      <xdr:nvSpPr>
        <xdr:cNvPr id="141" name="物件費該当値テキスト"/>
        <xdr:cNvSpPr txBox="1"/>
      </xdr:nvSpPr>
      <xdr:spPr>
        <a:xfrm>
          <a:off x="4686300" y="93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79439</xdr:rowOff>
    </xdr:from>
    <xdr:to>
      <xdr:col>20</xdr:col>
      <xdr:colOff>38100</xdr:colOff>
      <xdr:row>56</xdr:row>
      <xdr:rowOff>9589</xdr:rowOff>
    </xdr:to>
    <xdr:sp macro="" textlink="">
      <xdr:nvSpPr>
        <xdr:cNvPr id="142" name="楕円 141"/>
        <xdr:cNvSpPr/>
      </xdr:nvSpPr>
      <xdr:spPr>
        <a:xfrm>
          <a:off x="3746500" y="95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26116</xdr:rowOff>
    </xdr:from>
    <xdr:ext cx="534377" cy="259045"/>
    <xdr:sp macro="" textlink="">
      <xdr:nvSpPr>
        <xdr:cNvPr id="143" name="テキスト ボックス 142"/>
        <xdr:cNvSpPr txBox="1"/>
      </xdr:nvSpPr>
      <xdr:spPr>
        <a:xfrm>
          <a:off x="3530111" y="928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124041</xdr:rowOff>
    </xdr:from>
    <xdr:to>
      <xdr:col>15</xdr:col>
      <xdr:colOff>101600</xdr:colOff>
      <xdr:row>56</xdr:row>
      <xdr:rowOff>54191</xdr:rowOff>
    </xdr:to>
    <xdr:sp macro="" textlink="">
      <xdr:nvSpPr>
        <xdr:cNvPr id="144" name="楕円 143"/>
        <xdr:cNvSpPr/>
      </xdr:nvSpPr>
      <xdr:spPr>
        <a:xfrm>
          <a:off x="2857500" y="95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45318</xdr:rowOff>
    </xdr:from>
    <xdr:ext cx="534377" cy="259045"/>
    <xdr:sp macro="" textlink="">
      <xdr:nvSpPr>
        <xdr:cNvPr id="145" name="テキスト ボックス 144"/>
        <xdr:cNvSpPr txBox="1"/>
      </xdr:nvSpPr>
      <xdr:spPr>
        <a:xfrm>
          <a:off x="2641111" y="96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147625</xdr:rowOff>
    </xdr:from>
    <xdr:to>
      <xdr:col>10</xdr:col>
      <xdr:colOff>165100</xdr:colOff>
      <xdr:row>56</xdr:row>
      <xdr:rowOff>77775</xdr:rowOff>
    </xdr:to>
    <xdr:sp macro="" textlink="">
      <xdr:nvSpPr>
        <xdr:cNvPr id="146" name="楕円 145"/>
        <xdr:cNvSpPr/>
      </xdr:nvSpPr>
      <xdr:spPr>
        <a:xfrm>
          <a:off x="1968500" y="95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94302</xdr:rowOff>
    </xdr:from>
    <xdr:ext cx="534377" cy="259045"/>
    <xdr:sp macro="" textlink="">
      <xdr:nvSpPr>
        <xdr:cNvPr id="147" name="テキスト ボックス 146"/>
        <xdr:cNvSpPr txBox="1"/>
      </xdr:nvSpPr>
      <xdr:spPr>
        <a:xfrm>
          <a:off x="1752111" y="93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29820</xdr:rowOff>
    </xdr:from>
    <xdr:to>
      <xdr:col>6</xdr:col>
      <xdr:colOff>38100</xdr:colOff>
      <xdr:row>56</xdr:row>
      <xdr:rowOff>131420</xdr:rowOff>
    </xdr:to>
    <xdr:sp macro="" textlink="">
      <xdr:nvSpPr>
        <xdr:cNvPr id="148" name="楕円 147"/>
        <xdr:cNvSpPr/>
      </xdr:nvSpPr>
      <xdr:spPr>
        <a:xfrm>
          <a:off x="1079500" y="96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147947</xdr:rowOff>
    </xdr:from>
    <xdr:ext cx="534377" cy="259045"/>
    <xdr:sp macro="" textlink="">
      <xdr:nvSpPr>
        <xdr:cNvPr id="149" name="テキスト ボックス 148"/>
        <xdr:cNvSpPr txBox="1"/>
      </xdr:nvSpPr>
      <xdr:spPr>
        <a:xfrm>
          <a:off x="863111" y="940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69109</xdr:rowOff>
    </xdr:from>
    <xdr:to>
      <xdr:col>24</xdr:col>
      <xdr:colOff>63500</xdr:colOff>
      <xdr:row>78</xdr:row>
      <xdr:rowOff>78618</xdr:rowOff>
    </xdr:to>
    <xdr:cxnSp macro="">
      <xdr:nvCxnSpPr>
        <xdr:cNvPr id="176" name="直線コネクタ 175"/>
        <xdr:cNvCxnSpPr/>
      </xdr:nvCxnSpPr>
      <xdr:spPr>
        <a:xfrm flipV="1">
          <a:off x="3797300" y="13442209"/>
          <a:ext cx="838200" cy="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35241</xdr:rowOff>
    </xdr:from>
    <xdr:ext cx="469744" cy="259045"/>
    <xdr:sp macro="" textlink="">
      <xdr:nvSpPr>
        <xdr:cNvPr id="177" name="維持補修費平均値テキスト"/>
        <xdr:cNvSpPr txBox="1"/>
      </xdr:nvSpPr>
      <xdr:spPr>
        <a:xfrm>
          <a:off x="4686300" y="1289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44785</xdr:rowOff>
    </xdr:from>
    <xdr:to>
      <xdr:col>19</xdr:col>
      <xdr:colOff>177800</xdr:colOff>
      <xdr:row>78</xdr:row>
      <xdr:rowOff>78618</xdr:rowOff>
    </xdr:to>
    <xdr:cxnSp macro="">
      <xdr:nvCxnSpPr>
        <xdr:cNvPr id="179" name="直線コネクタ 178"/>
        <xdr:cNvCxnSpPr/>
      </xdr:nvCxnSpPr>
      <xdr:spPr>
        <a:xfrm>
          <a:off x="2908300" y="13417885"/>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112478</xdr:rowOff>
    </xdr:from>
    <xdr:ext cx="469744" cy="259045"/>
    <xdr:sp macro="" textlink="">
      <xdr:nvSpPr>
        <xdr:cNvPr id="181" name="テキスト ボックス 180"/>
        <xdr:cNvSpPr txBox="1"/>
      </xdr:nvSpPr>
      <xdr:spPr>
        <a:xfrm>
          <a:off x="3562428" y="1279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44785</xdr:rowOff>
    </xdr:from>
    <xdr:to>
      <xdr:col>15</xdr:col>
      <xdr:colOff>50800</xdr:colOff>
      <xdr:row>78</xdr:row>
      <xdr:rowOff>67920</xdr:rowOff>
    </xdr:to>
    <xdr:cxnSp macro="">
      <xdr:nvCxnSpPr>
        <xdr:cNvPr id="182" name="直線コネクタ 181"/>
        <xdr:cNvCxnSpPr/>
      </xdr:nvCxnSpPr>
      <xdr:spPr>
        <a:xfrm flipV="1">
          <a:off x="2019300" y="13417885"/>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28628</xdr:rowOff>
    </xdr:from>
    <xdr:ext cx="469744" cy="259045"/>
    <xdr:sp macro="" textlink="">
      <xdr:nvSpPr>
        <xdr:cNvPr id="184" name="テキスト ボックス 183"/>
        <xdr:cNvSpPr txBox="1"/>
      </xdr:nvSpPr>
      <xdr:spPr>
        <a:xfrm>
          <a:off x="2673428" y="1288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52558</xdr:rowOff>
    </xdr:from>
    <xdr:to>
      <xdr:col>10</xdr:col>
      <xdr:colOff>114300</xdr:colOff>
      <xdr:row>78</xdr:row>
      <xdr:rowOff>67920</xdr:rowOff>
    </xdr:to>
    <xdr:cxnSp macro="">
      <xdr:nvCxnSpPr>
        <xdr:cNvPr id="185" name="直線コネクタ 184"/>
        <xdr:cNvCxnSpPr/>
      </xdr:nvCxnSpPr>
      <xdr:spPr>
        <a:xfrm>
          <a:off x="1130300" y="13425658"/>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111761</xdr:rowOff>
    </xdr:from>
    <xdr:to>
      <xdr:col>10</xdr:col>
      <xdr:colOff>165100</xdr:colOff>
      <xdr:row>77</xdr:row>
      <xdr:rowOff>41911</xdr:rowOff>
    </xdr:to>
    <xdr:sp macro="" textlink="">
      <xdr:nvSpPr>
        <xdr:cNvPr id="186" name="フローチャート: 判断 185"/>
        <xdr:cNvSpPr/>
      </xdr:nvSpPr>
      <xdr:spPr>
        <a:xfrm>
          <a:off x="19685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58437</xdr:rowOff>
    </xdr:from>
    <xdr:ext cx="469744" cy="259045"/>
    <xdr:sp macro="" textlink="">
      <xdr:nvSpPr>
        <xdr:cNvPr id="187" name="テキスト ボックス 186"/>
        <xdr:cNvSpPr txBox="1"/>
      </xdr:nvSpPr>
      <xdr:spPr>
        <a:xfrm>
          <a:off x="1784428" y="1291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36492</xdr:rowOff>
    </xdr:from>
    <xdr:ext cx="469744" cy="259045"/>
    <xdr:sp macro="" textlink="">
      <xdr:nvSpPr>
        <xdr:cNvPr id="189" name="テキスト ボックス 188"/>
        <xdr:cNvSpPr txBox="1"/>
      </xdr:nvSpPr>
      <xdr:spPr>
        <a:xfrm>
          <a:off x="895428" y="128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18309</xdr:rowOff>
    </xdr:from>
    <xdr:to>
      <xdr:col>24</xdr:col>
      <xdr:colOff>114300</xdr:colOff>
      <xdr:row>78</xdr:row>
      <xdr:rowOff>119909</xdr:rowOff>
    </xdr:to>
    <xdr:sp macro="" textlink="">
      <xdr:nvSpPr>
        <xdr:cNvPr id="195" name="楕円 194"/>
        <xdr:cNvSpPr/>
      </xdr:nvSpPr>
      <xdr:spPr>
        <a:xfrm>
          <a:off x="4584700" y="1339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104686</xdr:rowOff>
    </xdr:from>
    <xdr:ext cx="378565" cy="259045"/>
    <xdr:sp macro="" textlink="">
      <xdr:nvSpPr>
        <xdr:cNvPr id="196" name="維持補修費該当値テキスト"/>
        <xdr:cNvSpPr txBox="1"/>
      </xdr:nvSpPr>
      <xdr:spPr>
        <a:xfrm>
          <a:off x="4686300" y="1330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27818</xdr:rowOff>
    </xdr:from>
    <xdr:to>
      <xdr:col>20</xdr:col>
      <xdr:colOff>38100</xdr:colOff>
      <xdr:row>78</xdr:row>
      <xdr:rowOff>129418</xdr:rowOff>
    </xdr:to>
    <xdr:sp macro="" textlink="">
      <xdr:nvSpPr>
        <xdr:cNvPr id="197" name="楕円 196"/>
        <xdr:cNvSpPr/>
      </xdr:nvSpPr>
      <xdr:spPr>
        <a:xfrm>
          <a:off x="3746500" y="1340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120545</xdr:rowOff>
    </xdr:from>
    <xdr:ext cx="378565" cy="259045"/>
    <xdr:sp macro="" textlink="">
      <xdr:nvSpPr>
        <xdr:cNvPr id="198" name="テキスト ボックス 197"/>
        <xdr:cNvSpPr txBox="1"/>
      </xdr:nvSpPr>
      <xdr:spPr>
        <a:xfrm>
          <a:off x="3608017" y="13493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165435</xdr:rowOff>
    </xdr:from>
    <xdr:to>
      <xdr:col>15</xdr:col>
      <xdr:colOff>101600</xdr:colOff>
      <xdr:row>78</xdr:row>
      <xdr:rowOff>95585</xdr:rowOff>
    </xdr:to>
    <xdr:sp macro="" textlink="">
      <xdr:nvSpPr>
        <xdr:cNvPr id="199" name="楕円 198"/>
        <xdr:cNvSpPr/>
      </xdr:nvSpPr>
      <xdr:spPr>
        <a:xfrm>
          <a:off x="2857500" y="133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86712</xdr:rowOff>
    </xdr:from>
    <xdr:ext cx="469744" cy="259045"/>
    <xdr:sp macro="" textlink="">
      <xdr:nvSpPr>
        <xdr:cNvPr id="200" name="テキスト ボックス 199"/>
        <xdr:cNvSpPr txBox="1"/>
      </xdr:nvSpPr>
      <xdr:spPr>
        <a:xfrm>
          <a:off x="2673428" y="13459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17120</xdr:rowOff>
    </xdr:from>
    <xdr:to>
      <xdr:col>10</xdr:col>
      <xdr:colOff>165100</xdr:colOff>
      <xdr:row>78</xdr:row>
      <xdr:rowOff>118720</xdr:rowOff>
    </xdr:to>
    <xdr:sp macro="" textlink="">
      <xdr:nvSpPr>
        <xdr:cNvPr id="201" name="楕円 200"/>
        <xdr:cNvSpPr/>
      </xdr:nvSpPr>
      <xdr:spPr>
        <a:xfrm>
          <a:off x="1968500" y="133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109847</xdr:rowOff>
    </xdr:from>
    <xdr:ext cx="378565" cy="259045"/>
    <xdr:sp macro="" textlink="">
      <xdr:nvSpPr>
        <xdr:cNvPr id="202" name="テキスト ボックス 201"/>
        <xdr:cNvSpPr txBox="1"/>
      </xdr:nvSpPr>
      <xdr:spPr>
        <a:xfrm>
          <a:off x="1830017" y="1348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1758</xdr:rowOff>
    </xdr:from>
    <xdr:to>
      <xdr:col>6</xdr:col>
      <xdr:colOff>38100</xdr:colOff>
      <xdr:row>78</xdr:row>
      <xdr:rowOff>103358</xdr:rowOff>
    </xdr:to>
    <xdr:sp macro="" textlink="">
      <xdr:nvSpPr>
        <xdr:cNvPr id="203" name="楕円 202"/>
        <xdr:cNvSpPr/>
      </xdr:nvSpPr>
      <xdr:spPr>
        <a:xfrm>
          <a:off x="1079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94485</xdr:rowOff>
    </xdr:from>
    <xdr:ext cx="378565" cy="259045"/>
    <xdr:sp macro="" textlink="">
      <xdr:nvSpPr>
        <xdr:cNvPr id="204" name="テキスト ボックス 203"/>
        <xdr:cNvSpPr txBox="1"/>
      </xdr:nvSpPr>
      <xdr:spPr>
        <a:xfrm>
          <a:off x="941017" y="1346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42408</xdr:rowOff>
    </xdr:from>
    <xdr:to>
      <xdr:col>24</xdr:col>
      <xdr:colOff>63500</xdr:colOff>
      <xdr:row>98</xdr:row>
      <xdr:rowOff>81865</xdr:rowOff>
    </xdr:to>
    <xdr:cxnSp macro="">
      <xdr:nvCxnSpPr>
        <xdr:cNvPr id="232" name="直線コネクタ 231"/>
        <xdr:cNvCxnSpPr/>
      </xdr:nvCxnSpPr>
      <xdr:spPr>
        <a:xfrm flipV="1">
          <a:off x="3797300" y="16844508"/>
          <a:ext cx="838200" cy="3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113332</xdr:rowOff>
    </xdr:from>
    <xdr:ext cx="534377" cy="259045"/>
    <xdr:sp macro="" textlink="">
      <xdr:nvSpPr>
        <xdr:cNvPr id="233" name="扶助費平均値テキスト"/>
        <xdr:cNvSpPr txBox="1"/>
      </xdr:nvSpPr>
      <xdr:spPr>
        <a:xfrm>
          <a:off x="4686300" y="16229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81865</xdr:rowOff>
    </xdr:from>
    <xdr:to>
      <xdr:col>19</xdr:col>
      <xdr:colOff>177800</xdr:colOff>
      <xdr:row>98</xdr:row>
      <xdr:rowOff>113023</xdr:rowOff>
    </xdr:to>
    <xdr:cxnSp macro="">
      <xdr:nvCxnSpPr>
        <xdr:cNvPr id="235" name="直線コネクタ 234"/>
        <xdr:cNvCxnSpPr/>
      </xdr:nvCxnSpPr>
      <xdr:spPr>
        <a:xfrm flipV="1">
          <a:off x="2908300" y="16883965"/>
          <a:ext cx="889000" cy="3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36675</xdr:rowOff>
    </xdr:from>
    <xdr:ext cx="534377" cy="259045"/>
    <xdr:sp macro="" textlink="">
      <xdr:nvSpPr>
        <xdr:cNvPr id="237" name="テキスト ボックス 236"/>
        <xdr:cNvSpPr txBox="1"/>
      </xdr:nvSpPr>
      <xdr:spPr>
        <a:xfrm>
          <a:off x="3530111" y="161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113023</xdr:rowOff>
    </xdr:from>
    <xdr:to>
      <xdr:col>15</xdr:col>
      <xdr:colOff>50800</xdr:colOff>
      <xdr:row>98</xdr:row>
      <xdr:rowOff>117435</xdr:rowOff>
    </xdr:to>
    <xdr:cxnSp macro="">
      <xdr:nvCxnSpPr>
        <xdr:cNvPr id="238" name="直線コネクタ 237"/>
        <xdr:cNvCxnSpPr/>
      </xdr:nvCxnSpPr>
      <xdr:spPr>
        <a:xfrm flipV="1">
          <a:off x="2019300" y="16915123"/>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65090</xdr:rowOff>
    </xdr:from>
    <xdr:ext cx="534377" cy="259045"/>
    <xdr:sp macro="" textlink="">
      <xdr:nvSpPr>
        <xdr:cNvPr id="240" name="テキスト ボックス 239"/>
        <xdr:cNvSpPr txBox="1"/>
      </xdr:nvSpPr>
      <xdr:spPr>
        <a:xfrm>
          <a:off x="2641111" y="1618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105753</xdr:rowOff>
    </xdr:from>
    <xdr:to>
      <xdr:col>10</xdr:col>
      <xdr:colOff>114300</xdr:colOff>
      <xdr:row>98</xdr:row>
      <xdr:rowOff>117435</xdr:rowOff>
    </xdr:to>
    <xdr:cxnSp macro="">
      <xdr:nvCxnSpPr>
        <xdr:cNvPr id="241" name="直線コネクタ 240"/>
        <xdr:cNvCxnSpPr/>
      </xdr:nvCxnSpPr>
      <xdr:spPr>
        <a:xfrm>
          <a:off x="1130300" y="16907853"/>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152702</xdr:rowOff>
    </xdr:from>
    <xdr:to>
      <xdr:col>10</xdr:col>
      <xdr:colOff>165100</xdr:colOff>
      <xdr:row>96</xdr:row>
      <xdr:rowOff>82852</xdr:rowOff>
    </xdr:to>
    <xdr:sp macro="" textlink="">
      <xdr:nvSpPr>
        <xdr:cNvPr id="242" name="フローチャート: 判断 241"/>
        <xdr:cNvSpPr/>
      </xdr:nvSpPr>
      <xdr:spPr>
        <a:xfrm>
          <a:off x="1968500" y="1644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99379</xdr:rowOff>
    </xdr:from>
    <xdr:ext cx="534377" cy="259045"/>
    <xdr:sp macro="" textlink="">
      <xdr:nvSpPr>
        <xdr:cNvPr id="243" name="テキスト ボックス 242"/>
        <xdr:cNvSpPr txBox="1"/>
      </xdr:nvSpPr>
      <xdr:spPr>
        <a:xfrm>
          <a:off x="1752111" y="1621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2362</xdr:rowOff>
    </xdr:from>
    <xdr:ext cx="534377" cy="259045"/>
    <xdr:sp macro="" textlink="">
      <xdr:nvSpPr>
        <xdr:cNvPr id="245" name="テキスト ボックス 244"/>
        <xdr:cNvSpPr txBox="1"/>
      </xdr:nvSpPr>
      <xdr:spPr>
        <a:xfrm>
          <a:off x="863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163058</xdr:rowOff>
    </xdr:from>
    <xdr:to>
      <xdr:col>24</xdr:col>
      <xdr:colOff>114300</xdr:colOff>
      <xdr:row>98</xdr:row>
      <xdr:rowOff>93208</xdr:rowOff>
    </xdr:to>
    <xdr:sp macro="" textlink="">
      <xdr:nvSpPr>
        <xdr:cNvPr id="251" name="楕円 250"/>
        <xdr:cNvSpPr/>
      </xdr:nvSpPr>
      <xdr:spPr>
        <a:xfrm>
          <a:off x="4584700" y="167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77985</xdr:rowOff>
    </xdr:from>
    <xdr:ext cx="534377" cy="259045"/>
    <xdr:sp macro="" textlink="">
      <xdr:nvSpPr>
        <xdr:cNvPr id="252" name="扶助費該当値テキスト"/>
        <xdr:cNvSpPr txBox="1"/>
      </xdr:nvSpPr>
      <xdr:spPr>
        <a:xfrm>
          <a:off x="4686300" y="167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31065</xdr:rowOff>
    </xdr:from>
    <xdr:to>
      <xdr:col>20</xdr:col>
      <xdr:colOff>38100</xdr:colOff>
      <xdr:row>98</xdr:row>
      <xdr:rowOff>132665</xdr:rowOff>
    </xdr:to>
    <xdr:sp macro="" textlink="">
      <xdr:nvSpPr>
        <xdr:cNvPr id="253" name="楕円 252"/>
        <xdr:cNvSpPr/>
      </xdr:nvSpPr>
      <xdr:spPr>
        <a:xfrm>
          <a:off x="3746500" y="1683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123792</xdr:rowOff>
    </xdr:from>
    <xdr:ext cx="534377" cy="259045"/>
    <xdr:sp macro="" textlink="">
      <xdr:nvSpPr>
        <xdr:cNvPr id="254" name="テキスト ボックス 253"/>
        <xdr:cNvSpPr txBox="1"/>
      </xdr:nvSpPr>
      <xdr:spPr>
        <a:xfrm>
          <a:off x="3530111" y="1692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62223</xdr:rowOff>
    </xdr:from>
    <xdr:to>
      <xdr:col>15</xdr:col>
      <xdr:colOff>101600</xdr:colOff>
      <xdr:row>98</xdr:row>
      <xdr:rowOff>163823</xdr:rowOff>
    </xdr:to>
    <xdr:sp macro="" textlink="">
      <xdr:nvSpPr>
        <xdr:cNvPr id="255" name="楕円 254"/>
        <xdr:cNvSpPr/>
      </xdr:nvSpPr>
      <xdr:spPr>
        <a:xfrm>
          <a:off x="2857500" y="168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154950</xdr:rowOff>
    </xdr:from>
    <xdr:ext cx="534377" cy="259045"/>
    <xdr:sp macro="" textlink="">
      <xdr:nvSpPr>
        <xdr:cNvPr id="256" name="テキスト ボックス 255"/>
        <xdr:cNvSpPr txBox="1"/>
      </xdr:nvSpPr>
      <xdr:spPr>
        <a:xfrm>
          <a:off x="2641111" y="1695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66635</xdr:rowOff>
    </xdr:from>
    <xdr:to>
      <xdr:col>10</xdr:col>
      <xdr:colOff>165100</xdr:colOff>
      <xdr:row>98</xdr:row>
      <xdr:rowOff>168235</xdr:rowOff>
    </xdr:to>
    <xdr:sp macro="" textlink="">
      <xdr:nvSpPr>
        <xdr:cNvPr id="257" name="楕円 256"/>
        <xdr:cNvSpPr/>
      </xdr:nvSpPr>
      <xdr:spPr>
        <a:xfrm>
          <a:off x="1968500" y="1686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159362</xdr:rowOff>
    </xdr:from>
    <xdr:ext cx="534377" cy="259045"/>
    <xdr:sp macro="" textlink="">
      <xdr:nvSpPr>
        <xdr:cNvPr id="258" name="テキスト ボックス 257"/>
        <xdr:cNvSpPr txBox="1"/>
      </xdr:nvSpPr>
      <xdr:spPr>
        <a:xfrm>
          <a:off x="1752111" y="1696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54953</xdr:rowOff>
    </xdr:from>
    <xdr:to>
      <xdr:col>6</xdr:col>
      <xdr:colOff>38100</xdr:colOff>
      <xdr:row>98</xdr:row>
      <xdr:rowOff>156553</xdr:rowOff>
    </xdr:to>
    <xdr:sp macro="" textlink="">
      <xdr:nvSpPr>
        <xdr:cNvPr id="259" name="楕円 258"/>
        <xdr:cNvSpPr/>
      </xdr:nvSpPr>
      <xdr:spPr>
        <a:xfrm>
          <a:off x="1079500" y="1685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147680</xdr:rowOff>
    </xdr:from>
    <xdr:ext cx="534377" cy="259045"/>
    <xdr:sp macro="" textlink="">
      <xdr:nvSpPr>
        <xdr:cNvPr id="260" name="テキスト ボックス 259"/>
        <xdr:cNvSpPr txBox="1"/>
      </xdr:nvSpPr>
      <xdr:spPr>
        <a:xfrm>
          <a:off x="863111" y="1694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72863</xdr:rowOff>
    </xdr:from>
    <xdr:to>
      <xdr:col>55</xdr:col>
      <xdr:colOff>0</xdr:colOff>
      <xdr:row>37</xdr:row>
      <xdr:rowOff>149092</xdr:rowOff>
    </xdr:to>
    <xdr:cxnSp macro="">
      <xdr:nvCxnSpPr>
        <xdr:cNvPr id="293" name="直線コネクタ 292"/>
        <xdr:cNvCxnSpPr/>
      </xdr:nvCxnSpPr>
      <xdr:spPr>
        <a:xfrm flipV="1">
          <a:off x="9639300" y="6073613"/>
          <a:ext cx="838200" cy="41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43524</xdr:rowOff>
    </xdr:from>
    <xdr:ext cx="534377" cy="259045"/>
    <xdr:sp macro="" textlink="">
      <xdr:nvSpPr>
        <xdr:cNvPr id="294" name="補助費等平均値テキスト"/>
        <xdr:cNvSpPr txBox="1"/>
      </xdr:nvSpPr>
      <xdr:spPr>
        <a:xfrm>
          <a:off x="10528300" y="6215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42888</xdr:rowOff>
    </xdr:from>
    <xdr:to>
      <xdr:col>50</xdr:col>
      <xdr:colOff>114300</xdr:colOff>
      <xdr:row>37</xdr:row>
      <xdr:rowOff>149092</xdr:rowOff>
    </xdr:to>
    <xdr:cxnSp macro="">
      <xdr:nvCxnSpPr>
        <xdr:cNvPr id="296" name="直線コネクタ 295"/>
        <xdr:cNvCxnSpPr/>
      </xdr:nvCxnSpPr>
      <xdr:spPr>
        <a:xfrm>
          <a:off x="8750300" y="6386538"/>
          <a:ext cx="889000" cy="10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42888</xdr:rowOff>
    </xdr:from>
    <xdr:to>
      <xdr:col>45</xdr:col>
      <xdr:colOff>177800</xdr:colOff>
      <xdr:row>37</xdr:row>
      <xdr:rowOff>120736</xdr:rowOff>
    </xdr:to>
    <xdr:cxnSp macro="">
      <xdr:nvCxnSpPr>
        <xdr:cNvPr id="299" name="直線コネクタ 298"/>
        <xdr:cNvCxnSpPr/>
      </xdr:nvCxnSpPr>
      <xdr:spPr>
        <a:xfrm flipV="1">
          <a:off x="7861300" y="6386538"/>
          <a:ext cx="889000" cy="7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120736</xdr:rowOff>
    </xdr:from>
    <xdr:to>
      <xdr:col>41</xdr:col>
      <xdr:colOff>50800</xdr:colOff>
      <xdr:row>38</xdr:row>
      <xdr:rowOff>48489</xdr:rowOff>
    </xdr:to>
    <xdr:cxnSp macro="">
      <xdr:nvCxnSpPr>
        <xdr:cNvPr id="302" name="直線コネクタ 301"/>
        <xdr:cNvCxnSpPr/>
      </xdr:nvCxnSpPr>
      <xdr:spPr>
        <a:xfrm flipV="1">
          <a:off x="6972300" y="6464386"/>
          <a:ext cx="889000" cy="9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32474</xdr:rowOff>
    </xdr:from>
    <xdr:to>
      <xdr:col>41</xdr:col>
      <xdr:colOff>101600</xdr:colOff>
      <xdr:row>37</xdr:row>
      <xdr:rowOff>134074</xdr:rowOff>
    </xdr:to>
    <xdr:sp macro="" textlink="">
      <xdr:nvSpPr>
        <xdr:cNvPr id="303" name="フローチャート: 判断 302"/>
        <xdr:cNvSpPr/>
      </xdr:nvSpPr>
      <xdr:spPr>
        <a:xfrm>
          <a:off x="7810500" y="637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150601</xdr:rowOff>
    </xdr:from>
    <xdr:ext cx="534377" cy="259045"/>
    <xdr:sp macro="" textlink="">
      <xdr:nvSpPr>
        <xdr:cNvPr id="304" name="テキスト ボックス 303"/>
        <xdr:cNvSpPr txBox="1"/>
      </xdr:nvSpPr>
      <xdr:spPr>
        <a:xfrm>
          <a:off x="7594111" y="615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166593</xdr:rowOff>
    </xdr:from>
    <xdr:ext cx="534377" cy="259045"/>
    <xdr:sp macro="" textlink="">
      <xdr:nvSpPr>
        <xdr:cNvPr id="306" name="テキスト ボックス 305"/>
        <xdr:cNvSpPr txBox="1"/>
      </xdr:nvSpPr>
      <xdr:spPr>
        <a:xfrm>
          <a:off x="6705111" y="616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22063</xdr:rowOff>
    </xdr:from>
    <xdr:to>
      <xdr:col>55</xdr:col>
      <xdr:colOff>50800</xdr:colOff>
      <xdr:row>35</xdr:row>
      <xdr:rowOff>123663</xdr:rowOff>
    </xdr:to>
    <xdr:sp macro="" textlink="">
      <xdr:nvSpPr>
        <xdr:cNvPr id="312" name="楕円 311"/>
        <xdr:cNvSpPr/>
      </xdr:nvSpPr>
      <xdr:spPr>
        <a:xfrm>
          <a:off x="10426700" y="602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44940</xdr:rowOff>
    </xdr:from>
    <xdr:ext cx="534377" cy="259045"/>
    <xdr:sp macro="" textlink="">
      <xdr:nvSpPr>
        <xdr:cNvPr id="313" name="補助費等該当値テキスト"/>
        <xdr:cNvSpPr txBox="1"/>
      </xdr:nvSpPr>
      <xdr:spPr>
        <a:xfrm>
          <a:off x="10528300" y="587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98292</xdr:rowOff>
    </xdr:from>
    <xdr:to>
      <xdr:col>50</xdr:col>
      <xdr:colOff>165100</xdr:colOff>
      <xdr:row>38</xdr:row>
      <xdr:rowOff>28442</xdr:rowOff>
    </xdr:to>
    <xdr:sp macro="" textlink="">
      <xdr:nvSpPr>
        <xdr:cNvPr id="314" name="楕円 313"/>
        <xdr:cNvSpPr/>
      </xdr:nvSpPr>
      <xdr:spPr>
        <a:xfrm>
          <a:off x="9588500" y="644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19569</xdr:rowOff>
    </xdr:from>
    <xdr:ext cx="534377" cy="259045"/>
    <xdr:sp macro="" textlink="">
      <xdr:nvSpPr>
        <xdr:cNvPr id="315" name="テキスト ボックス 314"/>
        <xdr:cNvSpPr txBox="1"/>
      </xdr:nvSpPr>
      <xdr:spPr>
        <a:xfrm>
          <a:off x="9372111" y="6534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163538</xdr:rowOff>
    </xdr:from>
    <xdr:to>
      <xdr:col>46</xdr:col>
      <xdr:colOff>38100</xdr:colOff>
      <xdr:row>37</xdr:row>
      <xdr:rowOff>93688</xdr:rowOff>
    </xdr:to>
    <xdr:sp macro="" textlink="">
      <xdr:nvSpPr>
        <xdr:cNvPr id="316" name="楕円 315"/>
        <xdr:cNvSpPr/>
      </xdr:nvSpPr>
      <xdr:spPr>
        <a:xfrm>
          <a:off x="8699500" y="63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84815</xdr:rowOff>
    </xdr:from>
    <xdr:ext cx="534377" cy="259045"/>
    <xdr:sp macro="" textlink="">
      <xdr:nvSpPr>
        <xdr:cNvPr id="317" name="テキスト ボックス 316"/>
        <xdr:cNvSpPr txBox="1"/>
      </xdr:nvSpPr>
      <xdr:spPr>
        <a:xfrm>
          <a:off x="8483111" y="642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69936</xdr:rowOff>
    </xdr:from>
    <xdr:to>
      <xdr:col>41</xdr:col>
      <xdr:colOff>101600</xdr:colOff>
      <xdr:row>38</xdr:row>
      <xdr:rowOff>85</xdr:rowOff>
    </xdr:to>
    <xdr:sp macro="" textlink="">
      <xdr:nvSpPr>
        <xdr:cNvPr id="318" name="楕円 317"/>
        <xdr:cNvSpPr/>
      </xdr:nvSpPr>
      <xdr:spPr>
        <a:xfrm>
          <a:off x="7810500" y="6413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162663</xdr:rowOff>
    </xdr:from>
    <xdr:ext cx="534377" cy="259045"/>
    <xdr:sp macro="" textlink="">
      <xdr:nvSpPr>
        <xdr:cNvPr id="319" name="テキスト ボックス 318"/>
        <xdr:cNvSpPr txBox="1"/>
      </xdr:nvSpPr>
      <xdr:spPr>
        <a:xfrm>
          <a:off x="7594111" y="65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169139</xdr:rowOff>
    </xdr:from>
    <xdr:to>
      <xdr:col>36</xdr:col>
      <xdr:colOff>165100</xdr:colOff>
      <xdr:row>38</xdr:row>
      <xdr:rowOff>99289</xdr:rowOff>
    </xdr:to>
    <xdr:sp macro="" textlink="">
      <xdr:nvSpPr>
        <xdr:cNvPr id="320" name="楕円 319"/>
        <xdr:cNvSpPr/>
      </xdr:nvSpPr>
      <xdr:spPr>
        <a:xfrm>
          <a:off x="6921500" y="651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90416</xdr:rowOff>
    </xdr:from>
    <xdr:ext cx="534377" cy="259045"/>
    <xdr:sp macro="" textlink="">
      <xdr:nvSpPr>
        <xdr:cNvPr id="321" name="テキスト ボックス 320"/>
        <xdr:cNvSpPr txBox="1"/>
      </xdr:nvSpPr>
      <xdr:spPr>
        <a:xfrm>
          <a:off x="6705111" y="66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133147</xdr:rowOff>
    </xdr:from>
    <xdr:to>
      <xdr:col>55</xdr:col>
      <xdr:colOff>0</xdr:colOff>
      <xdr:row>57</xdr:row>
      <xdr:rowOff>20839</xdr:rowOff>
    </xdr:to>
    <xdr:cxnSp macro="">
      <xdr:nvCxnSpPr>
        <xdr:cNvPr id="352" name="直線コネクタ 351"/>
        <xdr:cNvCxnSpPr/>
      </xdr:nvCxnSpPr>
      <xdr:spPr>
        <a:xfrm>
          <a:off x="9639300" y="9734347"/>
          <a:ext cx="838200" cy="59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133147</xdr:rowOff>
    </xdr:from>
    <xdr:to>
      <xdr:col>50</xdr:col>
      <xdr:colOff>114300</xdr:colOff>
      <xdr:row>57</xdr:row>
      <xdr:rowOff>171116</xdr:rowOff>
    </xdr:to>
    <xdr:cxnSp macro="">
      <xdr:nvCxnSpPr>
        <xdr:cNvPr id="355" name="直線コネクタ 354"/>
        <xdr:cNvCxnSpPr/>
      </xdr:nvCxnSpPr>
      <xdr:spPr>
        <a:xfrm flipV="1">
          <a:off x="8750300" y="9734347"/>
          <a:ext cx="889000" cy="20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96483</xdr:rowOff>
    </xdr:from>
    <xdr:ext cx="534377" cy="259045"/>
    <xdr:sp macro="" textlink="">
      <xdr:nvSpPr>
        <xdr:cNvPr id="357" name="テキスト ボックス 356"/>
        <xdr:cNvSpPr txBox="1"/>
      </xdr:nvSpPr>
      <xdr:spPr>
        <a:xfrm>
          <a:off x="9372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97572</xdr:rowOff>
    </xdr:from>
    <xdr:to>
      <xdr:col>45</xdr:col>
      <xdr:colOff>177800</xdr:colOff>
      <xdr:row>57</xdr:row>
      <xdr:rowOff>171116</xdr:rowOff>
    </xdr:to>
    <xdr:cxnSp macro="">
      <xdr:nvCxnSpPr>
        <xdr:cNvPr id="358" name="直線コネクタ 357"/>
        <xdr:cNvCxnSpPr/>
      </xdr:nvCxnSpPr>
      <xdr:spPr>
        <a:xfrm>
          <a:off x="7861300" y="9698772"/>
          <a:ext cx="889000" cy="24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58741</xdr:rowOff>
    </xdr:from>
    <xdr:ext cx="534377" cy="259045"/>
    <xdr:sp macro="" textlink="">
      <xdr:nvSpPr>
        <xdr:cNvPr id="360" name="テキスト ボックス 359"/>
        <xdr:cNvSpPr txBox="1"/>
      </xdr:nvSpPr>
      <xdr:spPr>
        <a:xfrm>
          <a:off x="8483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83769</xdr:rowOff>
    </xdr:from>
    <xdr:to>
      <xdr:col>41</xdr:col>
      <xdr:colOff>50800</xdr:colOff>
      <xdr:row>56</xdr:row>
      <xdr:rowOff>97572</xdr:rowOff>
    </xdr:to>
    <xdr:cxnSp macro="">
      <xdr:nvCxnSpPr>
        <xdr:cNvPr id="361" name="直線コネクタ 360"/>
        <xdr:cNvCxnSpPr/>
      </xdr:nvCxnSpPr>
      <xdr:spPr>
        <a:xfrm>
          <a:off x="6972300" y="9684969"/>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19024</xdr:rowOff>
    </xdr:from>
    <xdr:to>
      <xdr:col>41</xdr:col>
      <xdr:colOff>101600</xdr:colOff>
      <xdr:row>56</xdr:row>
      <xdr:rowOff>120624</xdr:rowOff>
    </xdr:to>
    <xdr:sp macro="" textlink="">
      <xdr:nvSpPr>
        <xdr:cNvPr id="362" name="フローチャート: 判断 361"/>
        <xdr:cNvSpPr/>
      </xdr:nvSpPr>
      <xdr:spPr>
        <a:xfrm>
          <a:off x="7810500" y="962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137151</xdr:rowOff>
    </xdr:from>
    <xdr:ext cx="534377" cy="259045"/>
    <xdr:sp macro="" textlink="">
      <xdr:nvSpPr>
        <xdr:cNvPr id="363" name="テキスト ボックス 362"/>
        <xdr:cNvSpPr txBox="1"/>
      </xdr:nvSpPr>
      <xdr:spPr>
        <a:xfrm>
          <a:off x="7594111" y="939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141489</xdr:rowOff>
    </xdr:from>
    <xdr:to>
      <xdr:col>55</xdr:col>
      <xdr:colOff>50800</xdr:colOff>
      <xdr:row>57</xdr:row>
      <xdr:rowOff>71639</xdr:rowOff>
    </xdr:to>
    <xdr:sp macro="" textlink="">
      <xdr:nvSpPr>
        <xdr:cNvPr id="371" name="楕円 370"/>
        <xdr:cNvSpPr/>
      </xdr:nvSpPr>
      <xdr:spPr>
        <a:xfrm>
          <a:off x="10426700" y="974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119916</xdr:rowOff>
    </xdr:from>
    <xdr:ext cx="534377" cy="259045"/>
    <xdr:sp macro="" textlink="">
      <xdr:nvSpPr>
        <xdr:cNvPr id="372" name="普通建設事業費該当値テキスト"/>
        <xdr:cNvSpPr txBox="1"/>
      </xdr:nvSpPr>
      <xdr:spPr>
        <a:xfrm>
          <a:off x="10528300" y="972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82347</xdr:rowOff>
    </xdr:from>
    <xdr:to>
      <xdr:col>50</xdr:col>
      <xdr:colOff>165100</xdr:colOff>
      <xdr:row>57</xdr:row>
      <xdr:rowOff>12497</xdr:rowOff>
    </xdr:to>
    <xdr:sp macro="" textlink="">
      <xdr:nvSpPr>
        <xdr:cNvPr id="373" name="楕円 372"/>
        <xdr:cNvSpPr/>
      </xdr:nvSpPr>
      <xdr:spPr>
        <a:xfrm>
          <a:off x="9588500" y="968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3624</xdr:rowOff>
    </xdr:from>
    <xdr:ext cx="534377" cy="259045"/>
    <xdr:sp macro="" textlink="">
      <xdr:nvSpPr>
        <xdr:cNvPr id="374" name="テキスト ボックス 373"/>
        <xdr:cNvSpPr txBox="1"/>
      </xdr:nvSpPr>
      <xdr:spPr>
        <a:xfrm>
          <a:off x="9372111" y="97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120316</xdr:rowOff>
    </xdr:from>
    <xdr:to>
      <xdr:col>46</xdr:col>
      <xdr:colOff>38100</xdr:colOff>
      <xdr:row>58</xdr:row>
      <xdr:rowOff>50466</xdr:rowOff>
    </xdr:to>
    <xdr:sp macro="" textlink="">
      <xdr:nvSpPr>
        <xdr:cNvPr id="375" name="楕円 374"/>
        <xdr:cNvSpPr/>
      </xdr:nvSpPr>
      <xdr:spPr>
        <a:xfrm>
          <a:off x="8699500" y="98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41593</xdr:rowOff>
    </xdr:from>
    <xdr:ext cx="534377" cy="259045"/>
    <xdr:sp macro="" textlink="">
      <xdr:nvSpPr>
        <xdr:cNvPr id="376" name="テキスト ボックス 375"/>
        <xdr:cNvSpPr txBox="1"/>
      </xdr:nvSpPr>
      <xdr:spPr>
        <a:xfrm>
          <a:off x="8483111" y="998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46772</xdr:rowOff>
    </xdr:from>
    <xdr:to>
      <xdr:col>41</xdr:col>
      <xdr:colOff>101600</xdr:colOff>
      <xdr:row>56</xdr:row>
      <xdr:rowOff>148372</xdr:rowOff>
    </xdr:to>
    <xdr:sp macro="" textlink="">
      <xdr:nvSpPr>
        <xdr:cNvPr id="377" name="楕円 376"/>
        <xdr:cNvSpPr/>
      </xdr:nvSpPr>
      <xdr:spPr>
        <a:xfrm>
          <a:off x="7810500" y="964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139499</xdr:rowOff>
    </xdr:from>
    <xdr:ext cx="534377" cy="259045"/>
    <xdr:sp macro="" textlink="">
      <xdr:nvSpPr>
        <xdr:cNvPr id="378" name="テキスト ボックス 377"/>
        <xdr:cNvSpPr txBox="1"/>
      </xdr:nvSpPr>
      <xdr:spPr>
        <a:xfrm>
          <a:off x="7594111" y="974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32969</xdr:rowOff>
    </xdr:from>
    <xdr:to>
      <xdr:col>36</xdr:col>
      <xdr:colOff>165100</xdr:colOff>
      <xdr:row>56</xdr:row>
      <xdr:rowOff>134569</xdr:rowOff>
    </xdr:to>
    <xdr:sp macro="" textlink="">
      <xdr:nvSpPr>
        <xdr:cNvPr id="379" name="楕円 378"/>
        <xdr:cNvSpPr/>
      </xdr:nvSpPr>
      <xdr:spPr>
        <a:xfrm>
          <a:off x="6921500" y="96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125696</xdr:rowOff>
    </xdr:from>
    <xdr:ext cx="534377" cy="259045"/>
    <xdr:sp macro="" textlink="">
      <xdr:nvSpPr>
        <xdr:cNvPr id="380" name="テキスト ボックス 379"/>
        <xdr:cNvSpPr txBox="1"/>
      </xdr:nvSpPr>
      <xdr:spPr>
        <a:xfrm>
          <a:off x="6705111" y="97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34595</xdr:rowOff>
    </xdr:from>
    <xdr:to>
      <xdr:col>55</xdr:col>
      <xdr:colOff>0</xdr:colOff>
      <xdr:row>79</xdr:row>
      <xdr:rowOff>35840</xdr:rowOff>
    </xdr:to>
    <xdr:cxnSp macro="">
      <xdr:nvCxnSpPr>
        <xdr:cNvPr id="409" name="直線コネクタ 408"/>
        <xdr:cNvCxnSpPr/>
      </xdr:nvCxnSpPr>
      <xdr:spPr>
        <a:xfrm flipV="1">
          <a:off x="9639300" y="13579145"/>
          <a:ext cx="8382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27890</xdr:rowOff>
    </xdr:from>
    <xdr:to>
      <xdr:col>50</xdr:col>
      <xdr:colOff>114300</xdr:colOff>
      <xdr:row>79</xdr:row>
      <xdr:rowOff>35840</xdr:rowOff>
    </xdr:to>
    <xdr:cxnSp macro="">
      <xdr:nvCxnSpPr>
        <xdr:cNvPr id="412" name="直線コネクタ 411"/>
        <xdr:cNvCxnSpPr/>
      </xdr:nvCxnSpPr>
      <xdr:spPr>
        <a:xfrm>
          <a:off x="8750300" y="13572440"/>
          <a:ext cx="889000" cy="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94366</xdr:rowOff>
    </xdr:from>
    <xdr:ext cx="534377" cy="259045"/>
    <xdr:sp macro="" textlink="">
      <xdr:nvSpPr>
        <xdr:cNvPr id="414" name="テキスト ボックス 413"/>
        <xdr:cNvSpPr txBox="1"/>
      </xdr:nvSpPr>
      <xdr:spPr>
        <a:xfrm>
          <a:off x="9372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1524</xdr:rowOff>
    </xdr:from>
    <xdr:to>
      <xdr:col>45</xdr:col>
      <xdr:colOff>177800</xdr:colOff>
      <xdr:row>79</xdr:row>
      <xdr:rowOff>27890</xdr:rowOff>
    </xdr:to>
    <xdr:cxnSp macro="">
      <xdr:nvCxnSpPr>
        <xdr:cNvPr id="415" name="直線コネクタ 414"/>
        <xdr:cNvCxnSpPr/>
      </xdr:nvCxnSpPr>
      <xdr:spPr>
        <a:xfrm>
          <a:off x="7861300" y="13546074"/>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38803</xdr:rowOff>
    </xdr:from>
    <xdr:ext cx="534377" cy="259045"/>
    <xdr:sp macro="" textlink="">
      <xdr:nvSpPr>
        <xdr:cNvPr id="417" name="テキスト ボックス 416"/>
        <xdr:cNvSpPr txBox="1"/>
      </xdr:nvSpPr>
      <xdr:spPr>
        <a:xfrm>
          <a:off x="8483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139306</xdr:rowOff>
    </xdr:from>
    <xdr:to>
      <xdr:col>41</xdr:col>
      <xdr:colOff>50800</xdr:colOff>
      <xdr:row>79</xdr:row>
      <xdr:rowOff>1524</xdr:rowOff>
    </xdr:to>
    <xdr:cxnSp macro="">
      <xdr:nvCxnSpPr>
        <xdr:cNvPr id="418" name="直線コネクタ 417"/>
        <xdr:cNvCxnSpPr/>
      </xdr:nvCxnSpPr>
      <xdr:spPr>
        <a:xfrm>
          <a:off x="6972300" y="13512406"/>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28639</xdr:rowOff>
    </xdr:from>
    <xdr:to>
      <xdr:col>41</xdr:col>
      <xdr:colOff>101600</xdr:colOff>
      <xdr:row>77</xdr:row>
      <xdr:rowOff>130239</xdr:rowOff>
    </xdr:to>
    <xdr:sp macro="" textlink="">
      <xdr:nvSpPr>
        <xdr:cNvPr id="419" name="フローチャート: 判断 418"/>
        <xdr:cNvSpPr/>
      </xdr:nvSpPr>
      <xdr:spPr>
        <a:xfrm>
          <a:off x="7810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146766</xdr:rowOff>
    </xdr:from>
    <xdr:ext cx="534377" cy="259045"/>
    <xdr:sp macro="" textlink="">
      <xdr:nvSpPr>
        <xdr:cNvPr id="420" name="テキスト ボックス 419"/>
        <xdr:cNvSpPr txBox="1"/>
      </xdr:nvSpPr>
      <xdr:spPr>
        <a:xfrm>
          <a:off x="7594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168076</xdr:rowOff>
    </xdr:from>
    <xdr:ext cx="534377" cy="259045"/>
    <xdr:sp macro="" textlink="">
      <xdr:nvSpPr>
        <xdr:cNvPr id="422" name="テキスト ボックス 421"/>
        <xdr:cNvSpPr txBox="1"/>
      </xdr:nvSpPr>
      <xdr:spPr>
        <a:xfrm>
          <a:off x="6705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155245</xdr:rowOff>
    </xdr:from>
    <xdr:to>
      <xdr:col>55</xdr:col>
      <xdr:colOff>50800</xdr:colOff>
      <xdr:row>79</xdr:row>
      <xdr:rowOff>85395</xdr:rowOff>
    </xdr:to>
    <xdr:sp macro="" textlink="">
      <xdr:nvSpPr>
        <xdr:cNvPr id="428" name="楕円 427"/>
        <xdr:cNvSpPr/>
      </xdr:nvSpPr>
      <xdr:spPr>
        <a:xfrm>
          <a:off x="10426700" y="1352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70172</xdr:rowOff>
    </xdr:from>
    <xdr:ext cx="378565" cy="259045"/>
    <xdr:sp macro="" textlink="">
      <xdr:nvSpPr>
        <xdr:cNvPr id="429" name="普通建設事業費 （ うち新規整備　）該当値テキスト"/>
        <xdr:cNvSpPr txBox="1"/>
      </xdr:nvSpPr>
      <xdr:spPr>
        <a:xfrm>
          <a:off x="10528300" y="13443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156490</xdr:rowOff>
    </xdr:from>
    <xdr:to>
      <xdr:col>50</xdr:col>
      <xdr:colOff>165100</xdr:colOff>
      <xdr:row>79</xdr:row>
      <xdr:rowOff>86640</xdr:rowOff>
    </xdr:to>
    <xdr:sp macro="" textlink="">
      <xdr:nvSpPr>
        <xdr:cNvPr id="430" name="楕円 429"/>
        <xdr:cNvSpPr/>
      </xdr:nvSpPr>
      <xdr:spPr>
        <a:xfrm>
          <a:off x="9588500" y="135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77767</xdr:rowOff>
    </xdr:from>
    <xdr:ext cx="378565" cy="259045"/>
    <xdr:sp macro="" textlink="">
      <xdr:nvSpPr>
        <xdr:cNvPr id="431" name="テキスト ボックス 430"/>
        <xdr:cNvSpPr txBox="1"/>
      </xdr:nvSpPr>
      <xdr:spPr>
        <a:xfrm>
          <a:off x="9450017" y="13622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148540</xdr:rowOff>
    </xdr:from>
    <xdr:to>
      <xdr:col>46</xdr:col>
      <xdr:colOff>38100</xdr:colOff>
      <xdr:row>79</xdr:row>
      <xdr:rowOff>78690</xdr:rowOff>
    </xdr:to>
    <xdr:sp macro="" textlink="">
      <xdr:nvSpPr>
        <xdr:cNvPr id="432" name="楕円 431"/>
        <xdr:cNvSpPr/>
      </xdr:nvSpPr>
      <xdr:spPr>
        <a:xfrm>
          <a:off x="8699500" y="13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69817</xdr:rowOff>
    </xdr:from>
    <xdr:ext cx="469744" cy="259045"/>
    <xdr:sp macro="" textlink="">
      <xdr:nvSpPr>
        <xdr:cNvPr id="433" name="テキスト ボックス 432"/>
        <xdr:cNvSpPr txBox="1"/>
      </xdr:nvSpPr>
      <xdr:spPr>
        <a:xfrm>
          <a:off x="8515428" y="136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122174</xdr:rowOff>
    </xdr:from>
    <xdr:to>
      <xdr:col>41</xdr:col>
      <xdr:colOff>101600</xdr:colOff>
      <xdr:row>79</xdr:row>
      <xdr:rowOff>52324</xdr:rowOff>
    </xdr:to>
    <xdr:sp macro="" textlink="">
      <xdr:nvSpPr>
        <xdr:cNvPr id="434" name="楕円 433"/>
        <xdr:cNvSpPr/>
      </xdr:nvSpPr>
      <xdr:spPr>
        <a:xfrm>
          <a:off x="7810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43451</xdr:rowOff>
    </xdr:from>
    <xdr:ext cx="469744" cy="259045"/>
    <xdr:sp macro="" textlink="">
      <xdr:nvSpPr>
        <xdr:cNvPr id="435" name="テキスト ボックス 434"/>
        <xdr:cNvSpPr txBox="1"/>
      </xdr:nvSpPr>
      <xdr:spPr>
        <a:xfrm>
          <a:off x="7626428" y="1358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88506</xdr:rowOff>
    </xdr:from>
    <xdr:to>
      <xdr:col>36</xdr:col>
      <xdr:colOff>165100</xdr:colOff>
      <xdr:row>79</xdr:row>
      <xdr:rowOff>18656</xdr:rowOff>
    </xdr:to>
    <xdr:sp macro="" textlink="">
      <xdr:nvSpPr>
        <xdr:cNvPr id="436" name="楕円 435"/>
        <xdr:cNvSpPr/>
      </xdr:nvSpPr>
      <xdr:spPr>
        <a:xfrm>
          <a:off x="6921500" y="134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9783</xdr:rowOff>
    </xdr:from>
    <xdr:ext cx="469744" cy="259045"/>
    <xdr:sp macro="" textlink="">
      <xdr:nvSpPr>
        <xdr:cNvPr id="437" name="テキスト ボックス 436"/>
        <xdr:cNvSpPr txBox="1"/>
      </xdr:nvSpPr>
      <xdr:spPr>
        <a:xfrm>
          <a:off x="6737428" y="135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94895</xdr:rowOff>
    </xdr:from>
    <xdr:to>
      <xdr:col>55</xdr:col>
      <xdr:colOff>0</xdr:colOff>
      <xdr:row>96</xdr:row>
      <xdr:rowOff>66908</xdr:rowOff>
    </xdr:to>
    <xdr:cxnSp macro="">
      <xdr:nvCxnSpPr>
        <xdr:cNvPr id="468" name="直線コネクタ 467"/>
        <xdr:cNvCxnSpPr/>
      </xdr:nvCxnSpPr>
      <xdr:spPr>
        <a:xfrm>
          <a:off x="9639300" y="16382645"/>
          <a:ext cx="838200" cy="14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94895</xdr:rowOff>
    </xdr:from>
    <xdr:to>
      <xdr:col>50</xdr:col>
      <xdr:colOff>114300</xdr:colOff>
      <xdr:row>97</xdr:row>
      <xdr:rowOff>77913</xdr:rowOff>
    </xdr:to>
    <xdr:cxnSp macro="">
      <xdr:nvCxnSpPr>
        <xdr:cNvPr id="471" name="直線コネクタ 470"/>
        <xdr:cNvCxnSpPr/>
      </xdr:nvCxnSpPr>
      <xdr:spPr>
        <a:xfrm flipV="1">
          <a:off x="8750300" y="16382645"/>
          <a:ext cx="889000" cy="32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168989</xdr:rowOff>
    </xdr:from>
    <xdr:ext cx="534377" cy="259045"/>
    <xdr:sp macro="" textlink="">
      <xdr:nvSpPr>
        <xdr:cNvPr id="473" name="テキスト ボックス 472"/>
        <xdr:cNvSpPr txBox="1"/>
      </xdr:nvSpPr>
      <xdr:spPr>
        <a:xfrm>
          <a:off x="9372111" y="1662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81178</xdr:rowOff>
    </xdr:from>
    <xdr:to>
      <xdr:col>45</xdr:col>
      <xdr:colOff>177800</xdr:colOff>
      <xdr:row>97</xdr:row>
      <xdr:rowOff>77913</xdr:rowOff>
    </xdr:to>
    <xdr:cxnSp macro="">
      <xdr:nvCxnSpPr>
        <xdr:cNvPr id="474" name="直線コネクタ 473"/>
        <xdr:cNvCxnSpPr/>
      </xdr:nvCxnSpPr>
      <xdr:spPr>
        <a:xfrm>
          <a:off x="7861300" y="16368928"/>
          <a:ext cx="889000" cy="3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58650</xdr:rowOff>
    </xdr:from>
    <xdr:ext cx="534377" cy="259045"/>
    <xdr:sp macro="" textlink="">
      <xdr:nvSpPr>
        <xdr:cNvPr id="476" name="テキスト ボックス 475"/>
        <xdr:cNvSpPr txBox="1"/>
      </xdr:nvSpPr>
      <xdr:spPr>
        <a:xfrm>
          <a:off x="8483111" y="1634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81178</xdr:rowOff>
    </xdr:from>
    <xdr:to>
      <xdr:col>41</xdr:col>
      <xdr:colOff>50800</xdr:colOff>
      <xdr:row>96</xdr:row>
      <xdr:rowOff>51378</xdr:rowOff>
    </xdr:to>
    <xdr:cxnSp macro="">
      <xdr:nvCxnSpPr>
        <xdr:cNvPr id="477" name="直線コネクタ 476"/>
        <xdr:cNvCxnSpPr/>
      </xdr:nvCxnSpPr>
      <xdr:spPr>
        <a:xfrm flipV="1">
          <a:off x="6972300" y="16368928"/>
          <a:ext cx="889000" cy="1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98893</xdr:rowOff>
    </xdr:from>
    <xdr:to>
      <xdr:col>41</xdr:col>
      <xdr:colOff>101600</xdr:colOff>
      <xdr:row>98</xdr:row>
      <xdr:rowOff>29043</xdr:rowOff>
    </xdr:to>
    <xdr:sp macro="" textlink="">
      <xdr:nvSpPr>
        <xdr:cNvPr id="478" name="フローチャート: 判断 477"/>
        <xdr:cNvSpPr/>
      </xdr:nvSpPr>
      <xdr:spPr>
        <a:xfrm>
          <a:off x="7810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20170</xdr:rowOff>
    </xdr:from>
    <xdr:ext cx="534377" cy="259045"/>
    <xdr:sp macro="" textlink="">
      <xdr:nvSpPr>
        <xdr:cNvPr id="479" name="テキスト ボックス 478"/>
        <xdr:cNvSpPr txBox="1"/>
      </xdr:nvSpPr>
      <xdr:spPr>
        <a:xfrm>
          <a:off x="7594111" y="1682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115971</xdr:rowOff>
    </xdr:from>
    <xdr:ext cx="534377" cy="259045"/>
    <xdr:sp macro="" textlink="">
      <xdr:nvSpPr>
        <xdr:cNvPr id="481" name="テキスト ボックス 480"/>
        <xdr:cNvSpPr txBox="1"/>
      </xdr:nvSpPr>
      <xdr:spPr>
        <a:xfrm>
          <a:off x="6705111" y="1674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16108</xdr:rowOff>
    </xdr:from>
    <xdr:to>
      <xdr:col>55</xdr:col>
      <xdr:colOff>50800</xdr:colOff>
      <xdr:row>96</xdr:row>
      <xdr:rowOff>117708</xdr:rowOff>
    </xdr:to>
    <xdr:sp macro="" textlink="">
      <xdr:nvSpPr>
        <xdr:cNvPr id="487" name="楕円 486"/>
        <xdr:cNvSpPr/>
      </xdr:nvSpPr>
      <xdr:spPr>
        <a:xfrm>
          <a:off x="10426700" y="1647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38985</xdr:rowOff>
    </xdr:from>
    <xdr:ext cx="534377" cy="259045"/>
    <xdr:sp macro="" textlink="">
      <xdr:nvSpPr>
        <xdr:cNvPr id="488" name="普通建設事業費 （ うち更新整備　）該当値テキスト"/>
        <xdr:cNvSpPr txBox="1"/>
      </xdr:nvSpPr>
      <xdr:spPr>
        <a:xfrm>
          <a:off x="10528300" y="1632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44095</xdr:rowOff>
    </xdr:from>
    <xdr:to>
      <xdr:col>50</xdr:col>
      <xdr:colOff>165100</xdr:colOff>
      <xdr:row>95</xdr:row>
      <xdr:rowOff>145695</xdr:rowOff>
    </xdr:to>
    <xdr:sp macro="" textlink="">
      <xdr:nvSpPr>
        <xdr:cNvPr id="489" name="楕円 488"/>
        <xdr:cNvSpPr/>
      </xdr:nvSpPr>
      <xdr:spPr>
        <a:xfrm>
          <a:off x="9588500" y="1633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162222</xdr:rowOff>
    </xdr:from>
    <xdr:ext cx="534377" cy="259045"/>
    <xdr:sp macro="" textlink="">
      <xdr:nvSpPr>
        <xdr:cNvPr id="490" name="テキスト ボックス 489"/>
        <xdr:cNvSpPr txBox="1"/>
      </xdr:nvSpPr>
      <xdr:spPr>
        <a:xfrm>
          <a:off x="9372111" y="1610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27113</xdr:rowOff>
    </xdr:from>
    <xdr:to>
      <xdr:col>46</xdr:col>
      <xdr:colOff>38100</xdr:colOff>
      <xdr:row>97</xdr:row>
      <xdr:rowOff>128713</xdr:rowOff>
    </xdr:to>
    <xdr:sp macro="" textlink="">
      <xdr:nvSpPr>
        <xdr:cNvPr id="491" name="楕円 490"/>
        <xdr:cNvSpPr/>
      </xdr:nvSpPr>
      <xdr:spPr>
        <a:xfrm>
          <a:off x="8699500" y="1665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119840</xdr:rowOff>
    </xdr:from>
    <xdr:ext cx="534377" cy="259045"/>
    <xdr:sp macro="" textlink="">
      <xdr:nvSpPr>
        <xdr:cNvPr id="492" name="テキスト ボックス 491"/>
        <xdr:cNvSpPr txBox="1"/>
      </xdr:nvSpPr>
      <xdr:spPr>
        <a:xfrm>
          <a:off x="8483111" y="1675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30378</xdr:rowOff>
    </xdr:from>
    <xdr:to>
      <xdr:col>41</xdr:col>
      <xdr:colOff>101600</xdr:colOff>
      <xdr:row>95</xdr:row>
      <xdr:rowOff>131978</xdr:rowOff>
    </xdr:to>
    <xdr:sp macro="" textlink="">
      <xdr:nvSpPr>
        <xdr:cNvPr id="493" name="楕円 492"/>
        <xdr:cNvSpPr/>
      </xdr:nvSpPr>
      <xdr:spPr>
        <a:xfrm>
          <a:off x="7810500" y="163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148505</xdr:rowOff>
    </xdr:from>
    <xdr:ext cx="534377" cy="259045"/>
    <xdr:sp macro="" textlink="">
      <xdr:nvSpPr>
        <xdr:cNvPr id="494" name="テキスト ボックス 493"/>
        <xdr:cNvSpPr txBox="1"/>
      </xdr:nvSpPr>
      <xdr:spPr>
        <a:xfrm>
          <a:off x="7594111" y="160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578</xdr:rowOff>
    </xdr:from>
    <xdr:to>
      <xdr:col>36</xdr:col>
      <xdr:colOff>165100</xdr:colOff>
      <xdr:row>96</xdr:row>
      <xdr:rowOff>102178</xdr:rowOff>
    </xdr:to>
    <xdr:sp macro="" textlink="">
      <xdr:nvSpPr>
        <xdr:cNvPr id="495" name="楕円 494"/>
        <xdr:cNvSpPr/>
      </xdr:nvSpPr>
      <xdr:spPr>
        <a:xfrm>
          <a:off x="6921500" y="164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118705</xdr:rowOff>
    </xdr:from>
    <xdr:ext cx="534377" cy="259045"/>
    <xdr:sp macro="" textlink="">
      <xdr:nvSpPr>
        <xdr:cNvPr id="496" name="テキスト ボックス 495"/>
        <xdr:cNvSpPr txBox="1"/>
      </xdr:nvSpPr>
      <xdr:spPr>
        <a:xfrm>
          <a:off x="6705111" y="162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136774</xdr:rowOff>
    </xdr:from>
    <xdr:to>
      <xdr:col>85</xdr:col>
      <xdr:colOff>127000</xdr:colOff>
      <xdr:row>38</xdr:row>
      <xdr:rowOff>139700</xdr:rowOff>
    </xdr:to>
    <xdr:cxnSp macro="">
      <xdr:nvCxnSpPr>
        <xdr:cNvPr id="523" name="直線コネクタ 522"/>
        <xdr:cNvCxnSpPr/>
      </xdr:nvCxnSpPr>
      <xdr:spPr>
        <a:xfrm flipV="1">
          <a:off x="15481300" y="665187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130739</xdr:rowOff>
    </xdr:from>
    <xdr:to>
      <xdr:col>81</xdr:col>
      <xdr:colOff>50800</xdr:colOff>
      <xdr:row>38</xdr:row>
      <xdr:rowOff>139700</xdr:rowOff>
    </xdr:to>
    <xdr:cxnSp macro="">
      <xdr:nvCxnSpPr>
        <xdr:cNvPr id="526" name="直線コネクタ 525"/>
        <xdr:cNvCxnSpPr/>
      </xdr:nvCxnSpPr>
      <xdr:spPr>
        <a:xfrm>
          <a:off x="14592300" y="664583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118532</xdr:rowOff>
    </xdr:from>
    <xdr:to>
      <xdr:col>76</xdr:col>
      <xdr:colOff>114300</xdr:colOff>
      <xdr:row>38</xdr:row>
      <xdr:rowOff>130739</xdr:rowOff>
    </xdr:to>
    <xdr:cxnSp macro="">
      <xdr:nvCxnSpPr>
        <xdr:cNvPr id="529" name="直線コネクタ 528"/>
        <xdr:cNvCxnSpPr/>
      </xdr:nvCxnSpPr>
      <xdr:spPr>
        <a:xfrm>
          <a:off x="13703300" y="6633632"/>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118532</xdr:rowOff>
    </xdr:from>
    <xdr:to>
      <xdr:col>71</xdr:col>
      <xdr:colOff>177800</xdr:colOff>
      <xdr:row>38</xdr:row>
      <xdr:rowOff>139700</xdr:rowOff>
    </xdr:to>
    <xdr:cxnSp macro="">
      <xdr:nvCxnSpPr>
        <xdr:cNvPr id="532" name="直線コネクタ 531"/>
        <xdr:cNvCxnSpPr/>
      </xdr:nvCxnSpPr>
      <xdr:spPr>
        <a:xfrm flipV="1">
          <a:off x="12814300" y="6633632"/>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45238</xdr:rowOff>
    </xdr:from>
    <xdr:to>
      <xdr:col>72</xdr:col>
      <xdr:colOff>38100</xdr:colOff>
      <xdr:row>38</xdr:row>
      <xdr:rowOff>146838</xdr:rowOff>
    </xdr:to>
    <xdr:sp macro="" textlink="">
      <xdr:nvSpPr>
        <xdr:cNvPr id="533" name="フローチャート: 判断 532"/>
        <xdr:cNvSpPr/>
      </xdr:nvSpPr>
      <xdr:spPr>
        <a:xfrm>
          <a:off x="13652500" y="656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163365</xdr:rowOff>
    </xdr:from>
    <xdr:ext cx="378565" cy="259045"/>
    <xdr:sp macro="" textlink="">
      <xdr:nvSpPr>
        <xdr:cNvPr id="534" name="テキスト ボックス 533"/>
        <xdr:cNvSpPr txBox="1"/>
      </xdr:nvSpPr>
      <xdr:spPr>
        <a:xfrm>
          <a:off x="13514017" y="633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85974</xdr:rowOff>
    </xdr:from>
    <xdr:to>
      <xdr:col>85</xdr:col>
      <xdr:colOff>177800</xdr:colOff>
      <xdr:row>39</xdr:row>
      <xdr:rowOff>16124</xdr:rowOff>
    </xdr:to>
    <xdr:sp macro="" textlink="">
      <xdr:nvSpPr>
        <xdr:cNvPr id="542" name="楕円 541"/>
        <xdr:cNvSpPr/>
      </xdr:nvSpPr>
      <xdr:spPr>
        <a:xfrm>
          <a:off x="16268700" y="660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901</xdr:rowOff>
    </xdr:from>
    <xdr:ext cx="313932" cy="259045"/>
    <xdr:sp macro="" textlink="">
      <xdr:nvSpPr>
        <xdr:cNvPr id="543" name="災害復旧事業費該当値テキスト"/>
        <xdr:cNvSpPr txBox="1"/>
      </xdr:nvSpPr>
      <xdr:spPr>
        <a:xfrm>
          <a:off x="16370300" y="6516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79939</xdr:rowOff>
    </xdr:from>
    <xdr:to>
      <xdr:col>76</xdr:col>
      <xdr:colOff>165100</xdr:colOff>
      <xdr:row>39</xdr:row>
      <xdr:rowOff>10089</xdr:rowOff>
    </xdr:to>
    <xdr:sp macro="" textlink="">
      <xdr:nvSpPr>
        <xdr:cNvPr id="546" name="楕円 545"/>
        <xdr:cNvSpPr/>
      </xdr:nvSpPr>
      <xdr:spPr>
        <a:xfrm>
          <a:off x="14541500" y="65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1216</xdr:rowOff>
    </xdr:from>
    <xdr:ext cx="378565" cy="259045"/>
    <xdr:sp macro="" textlink="">
      <xdr:nvSpPr>
        <xdr:cNvPr id="547" name="テキスト ボックス 546"/>
        <xdr:cNvSpPr txBox="1"/>
      </xdr:nvSpPr>
      <xdr:spPr>
        <a:xfrm>
          <a:off x="14403017" y="6687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67732</xdr:rowOff>
    </xdr:from>
    <xdr:to>
      <xdr:col>72</xdr:col>
      <xdr:colOff>38100</xdr:colOff>
      <xdr:row>38</xdr:row>
      <xdr:rowOff>169332</xdr:rowOff>
    </xdr:to>
    <xdr:sp macro="" textlink="">
      <xdr:nvSpPr>
        <xdr:cNvPr id="548" name="楕円 547"/>
        <xdr:cNvSpPr/>
      </xdr:nvSpPr>
      <xdr:spPr>
        <a:xfrm>
          <a:off x="13652500" y="658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160459</xdr:rowOff>
    </xdr:from>
    <xdr:ext cx="378565" cy="259045"/>
    <xdr:sp macro="" textlink="">
      <xdr:nvSpPr>
        <xdr:cNvPr id="549" name="テキスト ボックス 548"/>
        <xdr:cNvSpPr txBox="1"/>
      </xdr:nvSpPr>
      <xdr:spPr>
        <a:xfrm>
          <a:off x="13514017" y="6675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73554</xdr:rowOff>
    </xdr:from>
    <xdr:to>
      <xdr:col>85</xdr:col>
      <xdr:colOff>127000</xdr:colOff>
      <xdr:row>77</xdr:row>
      <xdr:rowOff>93638</xdr:rowOff>
    </xdr:to>
    <xdr:cxnSp macro="">
      <xdr:nvCxnSpPr>
        <xdr:cNvPr id="631" name="直線コネクタ 630"/>
        <xdr:cNvCxnSpPr/>
      </xdr:nvCxnSpPr>
      <xdr:spPr>
        <a:xfrm>
          <a:off x="15481300" y="13275204"/>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9250</xdr:rowOff>
    </xdr:from>
    <xdr:ext cx="534377" cy="259045"/>
    <xdr:sp macro="" textlink="">
      <xdr:nvSpPr>
        <xdr:cNvPr id="632" name="公債費平均値テキスト"/>
        <xdr:cNvSpPr txBox="1"/>
      </xdr:nvSpPr>
      <xdr:spPr>
        <a:xfrm>
          <a:off x="16370300" y="12868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54515</xdr:rowOff>
    </xdr:from>
    <xdr:to>
      <xdr:col>81</xdr:col>
      <xdr:colOff>50800</xdr:colOff>
      <xdr:row>77</xdr:row>
      <xdr:rowOff>73554</xdr:rowOff>
    </xdr:to>
    <xdr:cxnSp macro="">
      <xdr:nvCxnSpPr>
        <xdr:cNvPr id="634" name="直線コネクタ 633"/>
        <xdr:cNvCxnSpPr/>
      </xdr:nvCxnSpPr>
      <xdr:spPr>
        <a:xfrm>
          <a:off x="14592300" y="13256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99128</xdr:rowOff>
    </xdr:from>
    <xdr:ext cx="534377" cy="259045"/>
    <xdr:sp macro="" textlink="">
      <xdr:nvSpPr>
        <xdr:cNvPr id="636" name="テキスト ボックス 635"/>
        <xdr:cNvSpPr txBox="1"/>
      </xdr:nvSpPr>
      <xdr:spPr>
        <a:xfrm>
          <a:off x="15214111" y="127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54515</xdr:rowOff>
    </xdr:from>
    <xdr:to>
      <xdr:col>76</xdr:col>
      <xdr:colOff>114300</xdr:colOff>
      <xdr:row>77</xdr:row>
      <xdr:rowOff>65601</xdr:rowOff>
    </xdr:to>
    <xdr:cxnSp macro="">
      <xdr:nvCxnSpPr>
        <xdr:cNvPr id="637" name="直線コネクタ 636"/>
        <xdr:cNvCxnSpPr/>
      </xdr:nvCxnSpPr>
      <xdr:spPr>
        <a:xfrm flipV="1">
          <a:off x="13703300" y="13256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102802</xdr:rowOff>
    </xdr:from>
    <xdr:ext cx="534377" cy="259045"/>
    <xdr:sp macro="" textlink="">
      <xdr:nvSpPr>
        <xdr:cNvPr id="639" name="テキスト ボックス 638"/>
        <xdr:cNvSpPr txBox="1"/>
      </xdr:nvSpPr>
      <xdr:spPr>
        <a:xfrm>
          <a:off x="14325111" y="1279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64963</xdr:rowOff>
    </xdr:from>
    <xdr:to>
      <xdr:col>71</xdr:col>
      <xdr:colOff>177800</xdr:colOff>
      <xdr:row>77</xdr:row>
      <xdr:rowOff>65601</xdr:rowOff>
    </xdr:to>
    <xdr:cxnSp macro="">
      <xdr:nvCxnSpPr>
        <xdr:cNvPr id="640" name="直線コネクタ 639"/>
        <xdr:cNvCxnSpPr/>
      </xdr:nvCxnSpPr>
      <xdr:spPr>
        <a:xfrm>
          <a:off x="12814300" y="13266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76964</xdr:rowOff>
    </xdr:from>
    <xdr:to>
      <xdr:col>72</xdr:col>
      <xdr:colOff>38100</xdr:colOff>
      <xdr:row>77</xdr:row>
      <xdr:rowOff>7114</xdr:rowOff>
    </xdr:to>
    <xdr:sp macro="" textlink="">
      <xdr:nvSpPr>
        <xdr:cNvPr id="641" name="フローチャート: 判断 640"/>
        <xdr:cNvSpPr/>
      </xdr:nvSpPr>
      <xdr:spPr>
        <a:xfrm>
          <a:off x="13652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23641</xdr:rowOff>
    </xdr:from>
    <xdr:ext cx="534377" cy="259045"/>
    <xdr:sp macro="" textlink="">
      <xdr:nvSpPr>
        <xdr:cNvPr id="642" name="テキスト ボックス 641"/>
        <xdr:cNvSpPr txBox="1"/>
      </xdr:nvSpPr>
      <xdr:spPr>
        <a:xfrm>
          <a:off x="13436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121694</xdr:rowOff>
    </xdr:from>
    <xdr:ext cx="534377" cy="259045"/>
    <xdr:sp macro="" textlink="">
      <xdr:nvSpPr>
        <xdr:cNvPr id="644" name="テキスト ボックス 643"/>
        <xdr:cNvSpPr txBox="1"/>
      </xdr:nvSpPr>
      <xdr:spPr>
        <a:xfrm>
          <a:off x="12547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42838</xdr:rowOff>
    </xdr:from>
    <xdr:to>
      <xdr:col>85</xdr:col>
      <xdr:colOff>177800</xdr:colOff>
      <xdr:row>77</xdr:row>
      <xdr:rowOff>144438</xdr:rowOff>
    </xdr:to>
    <xdr:sp macro="" textlink="">
      <xdr:nvSpPr>
        <xdr:cNvPr id="650" name="楕円 649"/>
        <xdr:cNvSpPr/>
      </xdr:nvSpPr>
      <xdr:spPr>
        <a:xfrm>
          <a:off x="16268700" y="132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21265</xdr:rowOff>
    </xdr:from>
    <xdr:ext cx="534377" cy="259045"/>
    <xdr:sp macro="" textlink="">
      <xdr:nvSpPr>
        <xdr:cNvPr id="651" name="公債費該当値テキスト"/>
        <xdr:cNvSpPr txBox="1"/>
      </xdr:nvSpPr>
      <xdr:spPr>
        <a:xfrm>
          <a:off x="16370300" y="1322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22754</xdr:rowOff>
    </xdr:from>
    <xdr:to>
      <xdr:col>81</xdr:col>
      <xdr:colOff>101600</xdr:colOff>
      <xdr:row>77</xdr:row>
      <xdr:rowOff>124354</xdr:rowOff>
    </xdr:to>
    <xdr:sp macro="" textlink="">
      <xdr:nvSpPr>
        <xdr:cNvPr id="652" name="楕円 651"/>
        <xdr:cNvSpPr/>
      </xdr:nvSpPr>
      <xdr:spPr>
        <a:xfrm>
          <a:off x="15430500" y="132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115481</xdr:rowOff>
    </xdr:from>
    <xdr:ext cx="534377" cy="259045"/>
    <xdr:sp macro="" textlink="">
      <xdr:nvSpPr>
        <xdr:cNvPr id="653" name="テキスト ボックス 652"/>
        <xdr:cNvSpPr txBox="1"/>
      </xdr:nvSpPr>
      <xdr:spPr>
        <a:xfrm>
          <a:off x="15214111" y="133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3715</xdr:rowOff>
    </xdr:from>
    <xdr:to>
      <xdr:col>76</xdr:col>
      <xdr:colOff>165100</xdr:colOff>
      <xdr:row>77</xdr:row>
      <xdr:rowOff>105315</xdr:rowOff>
    </xdr:to>
    <xdr:sp macro="" textlink="">
      <xdr:nvSpPr>
        <xdr:cNvPr id="654" name="楕円 653"/>
        <xdr:cNvSpPr/>
      </xdr:nvSpPr>
      <xdr:spPr>
        <a:xfrm>
          <a:off x="14541500" y="1320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96442</xdr:rowOff>
    </xdr:from>
    <xdr:ext cx="534377" cy="259045"/>
    <xdr:sp macro="" textlink="">
      <xdr:nvSpPr>
        <xdr:cNvPr id="655" name="テキスト ボックス 654"/>
        <xdr:cNvSpPr txBox="1"/>
      </xdr:nvSpPr>
      <xdr:spPr>
        <a:xfrm>
          <a:off x="14325111" y="1329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14801</xdr:rowOff>
    </xdr:from>
    <xdr:to>
      <xdr:col>72</xdr:col>
      <xdr:colOff>38100</xdr:colOff>
      <xdr:row>77</xdr:row>
      <xdr:rowOff>116401</xdr:rowOff>
    </xdr:to>
    <xdr:sp macro="" textlink="">
      <xdr:nvSpPr>
        <xdr:cNvPr id="656" name="楕円 655"/>
        <xdr:cNvSpPr/>
      </xdr:nvSpPr>
      <xdr:spPr>
        <a:xfrm>
          <a:off x="13652500" y="132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107528</xdr:rowOff>
    </xdr:from>
    <xdr:ext cx="534377" cy="259045"/>
    <xdr:sp macro="" textlink="">
      <xdr:nvSpPr>
        <xdr:cNvPr id="657" name="テキスト ボックス 656"/>
        <xdr:cNvSpPr txBox="1"/>
      </xdr:nvSpPr>
      <xdr:spPr>
        <a:xfrm>
          <a:off x="13436111" y="1330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14163</xdr:rowOff>
    </xdr:from>
    <xdr:to>
      <xdr:col>67</xdr:col>
      <xdr:colOff>101600</xdr:colOff>
      <xdr:row>77</xdr:row>
      <xdr:rowOff>115763</xdr:rowOff>
    </xdr:to>
    <xdr:sp macro="" textlink="">
      <xdr:nvSpPr>
        <xdr:cNvPr id="658" name="楕円 657"/>
        <xdr:cNvSpPr/>
      </xdr:nvSpPr>
      <xdr:spPr>
        <a:xfrm>
          <a:off x="12763500" y="1321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106890</xdr:rowOff>
    </xdr:from>
    <xdr:ext cx="534377" cy="259045"/>
    <xdr:sp macro="" textlink="">
      <xdr:nvSpPr>
        <xdr:cNvPr id="659" name="テキスト ボックス 658"/>
        <xdr:cNvSpPr txBox="1"/>
      </xdr:nvSpPr>
      <xdr:spPr>
        <a:xfrm>
          <a:off x="12547111" y="13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11739</xdr:rowOff>
    </xdr:from>
    <xdr:to>
      <xdr:col>85</xdr:col>
      <xdr:colOff>127000</xdr:colOff>
      <xdr:row>98</xdr:row>
      <xdr:rowOff>138933</xdr:rowOff>
    </xdr:to>
    <xdr:cxnSp macro="">
      <xdr:nvCxnSpPr>
        <xdr:cNvPr id="686" name="直線コネクタ 685"/>
        <xdr:cNvCxnSpPr/>
      </xdr:nvCxnSpPr>
      <xdr:spPr>
        <a:xfrm>
          <a:off x="15481300" y="16813839"/>
          <a:ext cx="838200" cy="12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11739</xdr:rowOff>
    </xdr:from>
    <xdr:to>
      <xdr:col>81</xdr:col>
      <xdr:colOff>50800</xdr:colOff>
      <xdr:row>98</xdr:row>
      <xdr:rowOff>110316</xdr:rowOff>
    </xdr:to>
    <xdr:cxnSp macro="">
      <xdr:nvCxnSpPr>
        <xdr:cNvPr id="689" name="直線コネクタ 688"/>
        <xdr:cNvCxnSpPr/>
      </xdr:nvCxnSpPr>
      <xdr:spPr>
        <a:xfrm flipV="1">
          <a:off x="14592300" y="16813839"/>
          <a:ext cx="889000" cy="9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112828</xdr:rowOff>
    </xdr:from>
    <xdr:ext cx="534377" cy="259045"/>
    <xdr:sp macro="" textlink="">
      <xdr:nvSpPr>
        <xdr:cNvPr id="691" name="テキスト ボックス 690"/>
        <xdr:cNvSpPr txBox="1"/>
      </xdr:nvSpPr>
      <xdr:spPr>
        <a:xfrm>
          <a:off x="15214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110316</xdr:rowOff>
    </xdr:from>
    <xdr:to>
      <xdr:col>76</xdr:col>
      <xdr:colOff>114300</xdr:colOff>
      <xdr:row>98</xdr:row>
      <xdr:rowOff>121603</xdr:rowOff>
    </xdr:to>
    <xdr:cxnSp macro="">
      <xdr:nvCxnSpPr>
        <xdr:cNvPr id="692" name="直線コネクタ 691"/>
        <xdr:cNvCxnSpPr/>
      </xdr:nvCxnSpPr>
      <xdr:spPr>
        <a:xfrm flipV="1">
          <a:off x="13703300" y="16912416"/>
          <a:ext cx="889000" cy="11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153256</xdr:rowOff>
    </xdr:from>
    <xdr:to>
      <xdr:col>71</xdr:col>
      <xdr:colOff>177800</xdr:colOff>
      <xdr:row>98</xdr:row>
      <xdr:rowOff>121603</xdr:rowOff>
    </xdr:to>
    <xdr:cxnSp macro="">
      <xdr:nvCxnSpPr>
        <xdr:cNvPr id="695" name="直線コネクタ 694"/>
        <xdr:cNvCxnSpPr/>
      </xdr:nvCxnSpPr>
      <xdr:spPr>
        <a:xfrm>
          <a:off x="12814300" y="16783906"/>
          <a:ext cx="889000" cy="13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24572</xdr:rowOff>
    </xdr:from>
    <xdr:to>
      <xdr:col>72</xdr:col>
      <xdr:colOff>38100</xdr:colOff>
      <xdr:row>98</xdr:row>
      <xdr:rowOff>126172</xdr:rowOff>
    </xdr:to>
    <xdr:sp macro="" textlink="">
      <xdr:nvSpPr>
        <xdr:cNvPr id="696" name="フローチャート: 判断 695"/>
        <xdr:cNvSpPr/>
      </xdr:nvSpPr>
      <xdr:spPr>
        <a:xfrm>
          <a:off x="13652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142699</xdr:rowOff>
    </xdr:from>
    <xdr:ext cx="534377" cy="259045"/>
    <xdr:sp macro="" textlink="">
      <xdr:nvSpPr>
        <xdr:cNvPr id="697" name="テキスト ボックス 696"/>
        <xdr:cNvSpPr txBox="1"/>
      </xdr:nvSpPr>
      <xdr:spPr>
        <a:xfrm>
          <a:off x="13436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88133</xdr:rowOff>
    </xdr:from>
    <xdr:to>
      <xdr:col>85</xdr:col>
      <xdr:colOff>177800</xdr:colOff>
      <xdr:row>99</xdr:row>
      <xdr:rowOff>18283</xdr:rowOff>
    </xdr:to>
    <xdr:sp macro="" textlink="">
      <xdr:nvSpPr>
        <xdr:cNvPr id="705" name="楕円 704"/>
        <xdr:cNvSpPr/>
      </xdr:nvSpPr>
      <xdr:spPr>
        <a:xfrm>
          <a:off x="16268700" y="1689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3060</xdr:rowOff>
    </xdr:from>
    <xdr:ext cx="378565" cy="259045"/>
    <xdr:sp macro="" textlink="">
      <xdr:nvSpPr>
        <xdr:cNvPr id="706" name="積立金該当値テキスト"/>
        <xdr:cNvSpPr txBox="1"/>
      </xdr:nvSpPr>
      <xdr:spPr>
        <a:xfrm>
          <a:off x="16370300" y="16805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132389</xdr:rowOff>
    </xdr:from>
    <xdr:to>
      <xdr:col>81</xdr:col>
      <xdr:colOff>101600</xdr:colOff>
      <xdr:row>98</xdr:row>
      <xdr:rowOff>62539</xdr:rowOff>
    </xdr:to>
    <xdr:sp macro="" textlink="">
      <xdr:nvSpPr>
        <xdr:cNvPr id="707" name="楕円 706"/>
        <xdr:cNvSpPr/>
      </xdr:nvSpPr>
      <xdr:spPr>
        <a:xfrm>
          <a:off x="15430500" y="1676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79066</xdr:rowOff>
    </xdr:from>
    <xdr:ext cx="534377" cy="259045"/>
    <xdr:sp macro="" textlink="">
      <xdr:nvSpPr>
        <xdr:cNvPr id="708" name="テキスト ボックス 707"/>
        <xdr:cNvSpPr txBox="1"/>
      </xdr:nvSpPr>
      <xdr:spPr>
        <a:xfrm>
          <a:off x="15214111" y="1653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59516</xdr:rowOff>
    </xdr:from>
    <xdr:to>
      <xdr:col>76</xdr:col>
      <xdr:colOff>165100</xdr:colOff>
      <xdr:row>98</xdr:row>
      <xdr:rowOff>161116</xdr:rowOff>
    </xdr:to>
    <xdr:sp macro="" textlink="">
      <xdr:nvSpPr>
        <xdr:cNvPr id="709" name="楕円 708"/>
        <xdr:cNvSpPr/>
      </xdr:nvSpPr>
      <xdr:spPr>
        <a:xfrm>
          <a:off x="14541500" y="168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152243</xdr:rowOff>
    </xdr:from>
    <xdr:ext cx="469744" cy="259045"/>
    <xdr:sp macro="" textlink="">
      <xdr:nvSpPr>
        <xdr:cNvPr id="710" name="テキスト ボックス 709"/>
        <xdr:cNvSpPr txBox="1"/>
      </xdr:nvSpPr>
      <xdr:spPr>
        <a:xfrm>
          <a:off x="14357428" y="1695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70803</xdr:rowOff>
    </xdr:from>
    <xdr:to>
      <xdr:col>72</xdr:col>
      <xdr:colOff>38100</xdr:colOff>
      <xdr:row>99</xdr:row>
      <xdr:rowOff>953</xdr:rowOff>
    </xdr:to>
    <xdr:sp macro="" textlink="">
      <xdr:nvSpPr>
        <xdr:cNvPr id="711" name="楕円 710"/>
        <xdr:cNvSpPr/>
      </xdr:nvSpPr>
      <xdr:spPr>
        <a:xfrm>
          <a:off x="13652500" y="1687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163530</xdr:rowOff>
    </xdr:from>
    <xdr:ext cx="469744" cy="259045"/>
    <xdr:sp macro="" textlink="">
      <xdr:nvSpPr>
        <xdr:cNvPr id="712" name="テキスト ボックス 711"/>
        <xdr:cNvSpPr txBox="1"/>
      </xdr:nvSpPr>
      <xdr:spPr>
        <a:xfrm>
          <a:off x="13468428" y="169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102456</xdr:rowOff>
    </xdr:from>
    <xdr:to>
      <xdr:col>67</xdr:col>
      <xdr:colOff>101600</xdr:colOff>
      <xdr:row>98</xdr:row>
      <xdr:rowOff>32606</xdr:rowOff>
    </xdr:to>
    <xdr:sp macro="" textlink="">
      <xdr:nvSpPr>
        <xdr:cNvPr id="713" name="楕円 712"/>
        <xdr:cNvSpPr/>
      </xdr:nvSpPr>
      <xdr:spPr>
        <a:xfrm>
          <a:off x="12763500" y="1673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49133</xdr:rowOff>
    </xdr:from>
    <xdr:ext cx="534377" cy="259045"/>
    <xdr:sp macro="" textlink="">
      <xdr:nvSpPr>
        <xdr:cNvPr id="714" name="テキスト ボックス 713"/>
        <xdr:cNvSpPr txBox="1"/>
      </xdr:nvSpPr>
      <xdr:spPr>
        <a:xfrm>
          <a:off x="12547111" y="1650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1016</xdr:rowOff>
    </xdr:from>
    <xdr:to>
      <xdr:col>116</xdr:col>
      <xdr:colOff>63500</xdr:colOff>
      <xdr:row>38</xdr:row>
      <xdr:rowOff>156540</xdr:rowOff>
    </xdr:to>
    <xdr:cxnSp macro="">
      <xdr:nvCxnSpPr>
        <xdr:cNvPr id="743" name="直線コネクタ 742"/>
        <xdr:cNvCxnSpPr/>
      </xdr:nvCxnSpPr>
      <xdr:spPr>
        <a:xfrm flipV="1">
          <a:off x="21323300" y="6344666"/>
          <a:ext cx="838200" cy="3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63364</xdr:rowOff>
    </xdr:from>
    <xdr:ext cx="469744" cy="259045"/>
    <xdr:sp macro="" textlink="">
      <xdr:nvSpPr>
        <xdr:cNvPr id="744" name="投資及び出資金平均値テキスト"/>
        <xdr:cNvSpPr txBox="1"/>
      </xdr:nvSpPr>
      <xdr:spPr>
        <a:xfrm>
          <a:off x="22212300" y="657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156540</xdr:rowOff>
    </xdr:from>
    <xdr:to>
      <xdr:col>111</xdr:col>
      <xdr:colOff>177800</xdr:colOff>
      <xdr:row>38</xdr:row>
      <xdr:rowOff>170028</xdr:rowOff>
    </xdr:to>
    <xdr:cxnSp macro="">
      <xdr:nvCxnSpPr>
        <xdr:cNvPr id="746" name="直線コネクタ 745"/>
        <xdr:cNvCxnSpPr/>
      </xdr:nvCxnSpPr>
      <xdr:spPr>
        <a:xfrm flipV="1">
          <a:off x="20434300" y="6671640"/>
          <a:ext cx="8890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170028</xdr:rowOff>
    </xdr:from>
    <xdr:to>
      <xdr:col>107</xdr:col>
      <xdr:colOff>50800</xdr:colOff>
      <xdr:row>38</xdr:row>
      <xdr:rowOff>170180</xdr:rowOff>
    </xdr:to>
    <xdr:cxnSp macro="">
      <xdr:nvCxnSpPr>
        <xdr:cNvPr id="749" name="直線コネクタ 748"/>
        <xdr:cNvCxnSpPr/>
      </xdr:nvCxnSpPr>
      <xdr:spPr>
        <a:xfrm flipV="1">
          <a:off x="19545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170028</xdr:rowOff>
    </xdr:from>
    <xdr:to>
      <xdr:col>102</xdr:col>
      <xdr:colOff>114300</xdr:colOff>
      <xdr:row>38</xdr:row>
      <xdr:rowOff>170180</xdr:rowOff>
    </xdr:to>
    <xdr:cxnSp macro="">
      <xdr:nvCxnSpPr>
        <xdr:cNvPr id="752" name="直線コネクタ 751"/>
        <xdr:cNvCxnSpPr/>
      </xdr:nvCxnSpPr>
      <xdr:spPr>
        <a:xfrm>
          <a:off x="18656300" y="668512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118313</xdr:rowOff>
    </xdr:from>
    <xdr:to>
      <xdr:col>102</xdr:col>
      <xdr:colOff>165100</xdr:colOff>
      <xdr:row>39</xdr:row>
      <xdr:rowOff>48463</xdr:rowOff>
    </xdr:to>
    <xdr:sp macro="" textlink="">
      <xdr:nvSpPr>
        <xdr:cNvPr id="753" name="フローチャート: 判断 752"/>
        <xdr:cNvSpPr/>
      </xdr:nvSpPr>
      <xdr:spPr>
        <a:xfrm>
          <a:off x="19494500" y="66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64990</xdr:rowOff>
    </xdr:from>
    <xdr:ext cx="378565" cy="259045"/>
    <xdr:sp macro="" textlink="">
      <xdr:nvSpPr>
        <xdr:cNvPr id="754" name="テキスト ボックス 753"/>
        <xdr:cNvSpPr txBox="1"/>
      </xdr:nvSpPr>
      <xdr:spPr>
        <a:xfrm>
          <a:off x="19356017" y="64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121666</xdr:rowOff>
    </xdr:from>
    <xdr:to>
      <xdr:col>116</xdr:col>
      <xdr:colOff>114300</xdr:colOff>
      <xdr:row>37</xdr:row>
      <xdr:rowOff>51816</xdr:rowOff>
    </xdr:to>
    <xdr:sp macro="" textlink="">
      <xdr:nvSpPr>
        <xdr:cNvPr id="762" name="楕円 761"/>
        <xdr:cNvSpPr/>
      </xdr:nvSpPr>
      <xdr:spPr>
        <a:xfrm>
          <a:off x="22110700" y="62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144543</xdr:rowOff>
    </xdr:from>
    <xdr:ext cx="469744" cy="259045"/>
    <xdr:sp macro="" textlink="">
      <xdr:nvSpPr>
        <xdr:cNvPr id="763" name="投資及び出資金該当値テキスト"/>
        <xdr:cNvSpPr txBox="1"/>
      </xdr:nvSpPr>
      <xdr:spPr>
        <a:xfrm>
          <a:off x="22212300" y="614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105740</xdr:rowOff>
    </xdr:from>
    <xdr:to>
      <xdr:col>112</xdr:col>
      <xdr:colOff>38100</xdr:colOff>
      <xdr:row>39</xdr:row>
      <xdr:rowOff>35890</xdr:rowOff>
    </xdr:to>
    <xdr:sp macro="" textlink="">
      <xdr:nvSpPr>
        <xdr:cNvPr id="764" name="楕円 763"/>
        <xdr:cNvSpPr/>
      </xdr:nvSpPr>
      <xdr:spPr>
        <a:xfrm>
          <a:off x="21272500" y="66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27017</xdr:rowOff>
    </xdr:from>
    <xdr:ext cx="378565" cy="259045"/>
    <xdr:sp macro="" textlink="">
      <xdr:nvSpPr>
        <xdr:cNvPr id="765" name="テキスト ボックス 764"/>
        <xdr:cNvSpPr txBox="1"/>
      </xdr:nvSpPr>
      <xdr:spPr>
        <a:xfrm>
          <a:off x="21134017" y="671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119228</xdr:rowOff>
    </xdr:from>
    <xdr:to>
      <xdr:col>107</xdr:col>
      <xdr:colOff>101600</xdr:colOff>
      <xdr:row>39</xdr:row>
      <xdr:rowOff>49378</xdr:rowOff>
    </xdr:to>
    <xdr:sp macro="" textlink="">
      <xdr:nvSpPr>
        <xdr:cNvPr id="766" name="楕円 765"/>
        <xdr:cNvSpPr/>
      </xdr:nvSpPr>
      <xdr:spPr>
        <a:xfrm>
          <a:off x="20383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40505</xdr:rowOff>
    </xdr:from>
    <xdr:ext cx="378565" cy="259045"/>
    <xdr:sp macro="" textlink="">
      <xdr:nvSpPr>
        <xdr:cNvPr id="767" name="テキスト ボックス 766"/>
        <xdr:cNvSpPr txBox="1"/>
      </xdr:nvSpPr>
      <xdr:spPr>
        <a:xfrm>
          <a:off x="20245017" y="6727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119380</xdr:rowOff>
    </xdr:from>
    <xdr:to>
      <xdr:col>102</xdr:col>
      <xdr:colOff>165100</xdr:colOff>
      <xdr:row>39</xdr:row>
      <xdr:rowOff>49530</xdr:rowOff>
    </xdr:to>
    <xdr:sp macro="" textlink="">
      <xdr:nvSpPr>
        <xdr:cNvPr id="768" name="楕円 767"/>
        <xdr:cNvSpPr/>
      </xdr:nvSpPr>
      <xdr:spPr>
        <a:xfrm>
          <a:off x="19494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40657</xdr:rowOff>
    </xdr:from>
    <xdr:ext cx="378565" cy="259045"/>
    <xdr:sp macro="" textlink="">
      <xdr:nvSpPr>
        <xdr:cNvPr id="769" name="テキスト ボックス 768"/>
        <xdr:cNvSpPr txBox="1"/>
      </xdr:nvSpPr>
      <xdr:spPr>
        <a:xfrm>
          <a:off x="19356017" y="6727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119228</xdr:rowOff>
    </xdr:from>
    <xdr:to>
      <xdr:col>98</xdr:col>
      <xdr:colOff>38100</xdr:colOff>
      <xdr:row>39</xdr:row>
      <xdr:rowOff>49378</xdr:rowOff>
    </xdr:to>
    <xdr:sp macro="" textlink="">
      <xdr:nvSpPr>
        <xdr:cNvPr id="770" name="楕円 769"/>
        <xdr:cNvSpPr/>
      </xdr:nvSpPr>
      <xdr:spPr>
        <a:xfrm>
          <a:off x="18605500" y="663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65905</xdr:rowOff>
    </xdr:from>
    <xdr:ext cx="378565" cy="259045"/>
    <xdr:sp macro="" textlink="">
      <xdr:nvSpPr>
        <xdr:cNvPr id="771" name="テキスト ボックス 770"/>
        <xdr:cNvSpPr txBox="1"/>
      </xdr:nvSpPr>
      <xdr:spPr>
        <a:xfrm>
          <a:off x="18467017" y="6409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33782</xdr:rowOff>
    </xdr:from>
    <xdr:to>
      <xdr:col>116</xdr:col>
      <xdr:colOff>63500</xdr:colOff>
      <xdr:row>56</xdr:row>
      <xdr:rowOff>33782</xdr:rowOff>
    </xdr:to>
    <xdr:cxnSp macro="">
      <xdr:nvCxnSpPr>
        <xdr:cNvPr id="800" name="直線コネクタ 799"/>
        <xdr:cNvCxnSpPr/>
      </xdr:nvCxnSpPr>
      <xdr:spPr>
        <a:xfrm>
          <a:off x="21323300" y="96349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129888</xdr:rowOff>
    </xdr:from>
    <xdr:ext cx="469744" cy="259045"/>
    <xdr:sp macro="" textlink="">
      <xdr:nvSpPr>
        <xdr:cNvPr id="801" name="貸付金平均値テキスト"/>
        <xdr:cNvSpPr txBox="1"/>
      </xdr:nvSpPr>
      <xdr:spPr>
        <a:xfrm>
          <a:off x="22212300" y="9902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33401</xdr:rowOff>
    </xdr:from>
    <xdr:to>
      <xdr:col>111</xdr:col>
      <xdr:colOff>177800</xdr:colOff>
      <xdr:row>56</xdr:row>
      <xdr:rowOff>33782</xdr:rowOff>
    </xdr:to>
    <xdr:cxnSp macro="">
      <xdr:nvCxnSpPr>
        <xdr:cNvPr id="803" name="直線コネクタ 802"/>
        <xdr:cNvCxnSpPr/>
      </xdr:nvCxnSpPr>
      <xdr:spPr>
        <a:xfrm>
          <a:off x="20434300" y="963460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60621</xdr:rowOff>
    </xdr:from>
    <xdr:ext cx="469744" cy="259045"/>
    <xdr:sp macro="" textlink="">
      <xdr:nvSpPr>
        <xdr:cNvPr id="805" name="テキスト ボックス 804"/>
        <xdr:cNvSpPr txBox="1"/>
      </xdr:nvSpPr>
      <xdr:spPr>
        <a:xfrm>
          <a:off x="21088428" y="1000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33401</xdr:rowOff>
    </xdr:from>
    <xdr:to>
      <xdr:col>107</xdr:col>
      <xdr:colOff>50800</xdr:colOff>
      <xdr:row>56</xdr:row>
      <xdr:rowOff>35992</xdr:rowOff>
    </xdr:to>
    <xdr:cxnSp macro="">
      <xdr:nvCxnSpPr>
        <xdr:cNvPr id="806" name="直線コネクタ 805"/>
        <xdr:cNvCxnSpPr/>
      </xdr:nvCxnSpPr>
      <xdr:spPr>
        <a:xfrm flipV="1">
          <a:off x="19545300" y="9634601"/>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50944</xdr:rowOff>
    </xdr:from>
    <xdr:ext cx="469744" cy="259045"/>
    <xdr:sp macro="" textlink="">
      <xdr:nvSpPr>
        <xdr:cNvPr id="808" name="テキスト ボックス 807"/>
        <xdr:cNvSpPr txBox="1"/>
      </xdr:nvSpPr>
      <xdr:spPr>
        <a:xfrm>
          <a:off x="20199428" y="999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35992</xdr:rowOff>
    </xdr:from>
    <xdr:to>
      <xdr:col>102</xdr:col>
      <xdr:colOff>114300</xdr:colOff>
      <xdr:row>56</xdr:row>
      <xdr:rowOff>38735</xdr:rowOff>
    </xdr:to>
    <xdr:cxnSp macro="">
      <xdr:nvCxnSpPr>
        <xdr:cNvPr id="809" name="直線コネクタ 808"/>
        <xdr:cNvCxnSpPr/>
      </xdr:nvCxnSpPr>
      <xdr:spPr>
        <a:xfrm flipV="1">
          <a:off x="18656300" y="963719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73508</xdr:rowOff>
    </xdr:from>
    <xdr:to>
      <xdr:col>102</xdr:col>
      <xdr:colOff>165100</xdr:colOff>
      <xdr:row>59</xdr:row>
      <xdr:rowOff>3658</xdr:rowOff>
    </xdr:to>
    <xdr:sp macro="" textlink="">
      <xdr:nvSpPr>
        <xdr:cNvPr id="810" name="フローチャート: 判断 809"/>
        <xdr:cNvSpPr/>
      </xdr:nvSpPr>
      <xdr:spPr>
        <a:xfrm>
          <a:off x="19494500" y="1001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166235</xdr:rowOff>
    </xdr:from>
    <xdr:ext cx="469744" cy="259045"/>
    <xdr:sp macro="" textlink="">
      <xdr:nvSpPr>
        <xdr:cNvPr id="811" name="テキスト ボックス 810"/>
        <xdr:cNvSpPr txBox="1"/>
      </xdr:nvSpPr>
      <xdr:spPr>
        <a:xfrm>
          <a:off x="19310428" y="1011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149547</xdr:rowOff>
    </xdr:from>
    <xdr:ext cx="469744" cy="259045"/>
    <xdr:sp macro="" textlink="">
      <xdr:nvSpPr>
        <xdr:cNvPr id="813" name="テキスト ボックス 812"/>
        <xdr:cNvSpPr txBox="1"/>
      </xdr:nvSpPr>
      <xdr:spPr>
        <a:xfrm>
          <a:off x="18421428" y="1009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154432</xdr:rowOff>
    </xdr:from>
    <xdr:to>
      <xdr:col>116</xdr:col>
      <xdr:colOff>114300</xdr:colOff>
      <xdr:row>56</xdr:row>
      <xdr:rowOff>84582</xdr:rowOff>
    </xdr:to>
    <xdr:sp macro="" textlink="">
      <xdr:nvSpPr>
        <xdr:cNvPr id="819" name="楕円 818"/>
        <xdr:cNvSpPr/>
      </xdr:nvSpPr>
      <xdr:spPr>
        <a:xfrm>
          <a:off x="22110700" y="95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5859</xdr:rowOff>
    </xdr:from>
    <xdr:ext cx="469744" cy="259045"/>
    <xdr:sp macro="" textlink="">
      <xdr:nvSpPr>
        <xdr:cNvPr id="820" name="貸付金該当値テキスト"/>
        <xdr:cNvSpPr txBox="1"/>
      </xdr:nvSpPr>
      <xdr:spPr>
        <a:xfrm>
          <a:off x="22212300" y="943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154432</xdr:rowOff>
    </xdr:from>
    <xdr:to>
      <xdr:col>112</xdr:col>
      <xdr:colOff>38100</xdr:colOff>
      <xdr:row>56</xdr:row>
      <xdr:rowOff>84582</xdr:rowOff>
    </xdr:to>
    <xdr:sp macro="" textlink="">
      <xdr:nvSpPr>
        <xdr:cNvPr id="821" name="楕円 820"/>
        <xdr:cNvSpPr/>
      </xdr:nvSpPr>
      <xdr:spPr>
        <a:xfrm>
          <a:off x="21272500" y="958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101109</xdr:rowOff>
    </xdr:from>
    <xdr:ext cx="469744" cy="259045"/>
    <xdr:sp macro="" textlink="">
      <xdr:nvSpPr>
        <xdr:cNvPr id="822" name="テキスト ボックス 821"/>
        <xdr:cNvSpPr txBox="1"/>
      </xdr:nvSpPr>
      <xdr:spPr>
        <a:xfrm>
          <a:off x="21088428" y="935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154051</xdr:rowOff>
    </xdr:from>
    <xdr:to>
      <xdr:col>107</xdr:col>
      <xdr:colOff>101600</xdr:colOff>
      <xdr:row>56</xdr:row>
      <xdr:rowOff>84201</xdr:rowOff>
    </xdr:to>
    <xdr:sp macro="" textlink="">
      <xdr:nvSpPr>
        <xdr:cNvPr id="823" name="楕円 822"/>
        <xdr:cNvSpPr/>
      </xdr:nvSpPr>
      <xdr:spPr>
        <a:xfrm>
          <a:off x="20383500" y="95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100728</xdr:rowOff>
    </xdr:from>
    <xdr:ext cx="469744" cy="259045"/>
    <xdr:sp macro="" textlink="">
      <xdr:nvSpPr>
        <xdr:cNvPr id="824" name="テキスト ボックス 823"/>
        <xdr:cNvSpPr txBox="1"/>
      </xdr:nvSpPr>
      <xdr:spPr>
        <a:xfrm>
          <a:off x="20199428" y="935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156642</xdr:rowOff>
    </xdr:from>
    <xdr:to>
      <xdr:col>102</xdr:col>
      <xdr:colOff>165100</xdr:colOff>
      <xdr:row>56</xdr:row>
      <xdr:rowOff>86792</xdr:rowOff>
    </xdr:to>
    <xdr:sp macro="" textlink="">
      <xdr:nvSpPr>
        <xdr:cNvPr id="825" name="楕円 824"/>
        <xdr:cNvSpPr/>
      </xdr:nvSpPr>
      <xdr:spPr>
        <a:xfrm>
          <a:off x="19494500" y="95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103319</xdr:rowOff>
    </xdr:from>
    <xdr:ext cx="469744" cy="259045"/>
    <xdr:sp macro="" textlink="">
      <xdr:nvSpPr>
        <xdr:cNvPr id="826" name="テキスト ボックス 825"/>
        <xdr:cNvSpPr txBox="1"/>
      </xdr:nvSpPr>
      <xdr:spPr>
        <a:xfrm>
          <a:off x="19310428" y="936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159385</xdr:rowOff>
    </xdr:from>
    <xdr:to>
      <xdr:col>98</xdr:col>
      <xdr:colOff>38100</xdr:colOff>
      <xdr:row>56</xdr:row>
      <xdr:rowOff>89535</xdr:rowOff>
    </xdr:to>
    <xdr:sp macro="" textlink="">
      <xdr:nvSpPr>
        <xdr:cNvPr id="827" name="楕円 826"/>
        <xdr:cNvSpPr/>
      </xdr:nvSpPr>
      <xdr:spPr>
        <a:xfrm>
          <a:off x="186055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106062</xdr:rowOff>
    </xdr:from>
    <xdr:ext cx="469744" cy="259045"/>
    <xdr:sp macro="" textlink="">
      <xdr:nvSpPr>
        <xdr:cNvPr id="828" name="テキスト ボックス 827"/>
        <xdr:cNvSpPr txBox="1"/>
      </xdr:nvSpPr>
      <xdr:spPr>
        <a:xfrm>
          <a:off x="18421428" y="936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64433</xdr:rowOff>
    </xdr:from>
    <xdr:to>
      <xdr:col>116</xdr:col>
      <xdr:colOff>63500</xdr:colOff>
      <xdr:row>78</xdr:row>
      <xdr:rowOff>93504</xdr:rowOff>
    </xdr:to>
    <xdr:cxnSp macro="">
      <xdr:nvCxnSpPr>
        <xdr:cNvPr id="858" name="直線コネクタ 857"/>
        <xdr:cNvCxnSpPr/>
      </xdr:nvCxnSpPr>
      <xdr:spPr>
        <a:xfrm>
          <a:off x="21323300" y="13094633"/>
          <a:ext cx="838200" cy="37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32414</xdr:rowOff>
    </xdr:from>
    <xdr:ext cx="534377" cy="259045"/>
    <xdr:sp macro="" textlink="">
      <xdr:nvSpPr>
        <xdr:cNvPr id="859" name="繰出金平均値テキスト"/>
        <xdr:cNvSpPr txBox="1"/>
      </xdr:nvSpPr>
      <xdr:spPr>
        <a:xfrm>
          <a:off x="22212300" y="12891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64433</xdr:rowOff>
    </xdr:from>
    <xdr:to>
      <xdr:col>111</xdr:col>
      <xdr:colOff>177800</xdr:colOff>
      <xdr:row>76</xdr:row>
      <xdr:rowOff>129203</xdr:rowOff>
    </xdr:to>
    <xdr:cxnSp macro="">
      <xdr:nvCxnSpPr>
        <xdr:cNvPr id="861" name="直線コネクタ 860"/>
        <xdr:cNvCxnSpPr/>
      </xdr:nvCxnSpPr>
      <xdr:spPr>
        <a:xfrm flipV="1">
          <a:off x="20434300" y="13094633"/>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121283</xdr:rowOff>
    </xdr:from>
    <xdr:ext cx="534377" cy="259045"/>
    <xdr:sp macro="" textlink="">
      <xdr:nvSpPr>
        <xdr:cNvPr id="863" name="テキスト ボックス 862"/>
        <xdr:cNvSpPr txBox="1"/>
      </xdr:nvSpPr>
      <xdr:spPr>
        <a:xfrm>
          <a:off x="21056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129203</xdr:rowOff>
    </xdr:from>
    <xdr:to>
      <xdr:col>107</xdr:col>
      <xdr:colOff>50800</xdr:colOff>
      <xdr:row>77</xdr:row>
      <xdr:rowOff>9398</xdr:rowOff>
    </xdr:to>
    <xdr:cxnSp macro="">
      <xdr:nvCxnSpPr>
        <xdr:cNvPr id="864" name="直線コネクタ 863"/>
        <xdr:cNvCxnSpPr/>
      </xdr:nvCxnSpPr>
      <xdr:spPr>
        <a:xfrm flipV="1">
          <a:off x="19545300" y="1315940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111948</xdr:rowOff>
    </xdr:from>
    <xdr:ext cx="534377" cy="259045"/>
    <xdr:sp macro="" textlink="">
      <xdr:nvSpPr>
        <xdr:cNvPr id="866" name="テキスト ボックス 865"/>
        <xdr:cNvSpPr txBox="1"/>
      </xdr:nvSpPr>
      <xdr:spPr>
        <a:xfrm>
          <a:off x="20167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9398</xdr:rowOff>
    </xdr:from>
    <xdr:to>
      <xdr:col>102</xdr:col>
      <xdr:colOff>114300</xdr:colOff>
      <xdr:row>77</xdr:row>
      <xdr:rowOff>74416</xdr:rowOff>
    </xdr:to>
    <xdr:cxnSp macro="">
      <xdr:nvCxnSpPr>
        <xdr:cNvPr id="867" name="直線コネクタ 866"/>
        <xdr:cNvCxnSpPr/>
      </xdr:nvCxnSpPr>
      <xdr:spPr>
        <a:xfrm flipV="1">
          <a:off x="18656300" y="13211048"/>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84595</xdr:rowOff>
    </xdr:from>
    <xdr:to>
      <xdr:col>102</xdr:col>
      <xdr:colOff>165100</xdr:colOff>
      <xdr:row>77</xdr:row>
      <xdr:rowOff>14745</xdr:rowOff>
    </xdr:to>
    <xdr:sp macro="" textlink="">
      <xdr:nvSpPr>
        <xdr:cNvPr id="868" name="フローチャート: 判断 867"/>
        <xdr:cNvSpPr/>
      </xdr:nvSpPr>
      <xdr:spPr>
        <a:xfrm>
          <a:off x="194945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31272</xdr:rowOff>
    </xdr:from>
    <xdr:ext cx="534377" cy="259045"/>
    <xdr:sp macro="" textlink="">
      <xdr:nvSpPr>
        <xdr:cNvPr id="869" name="テキスト ボックス 868"/>
        <xdr:cNvSpPr txBox="1"/>
      </xdr:nvSpPr>
      <xdr:spPr>
        <a:xfrm>
          <a:off x="19278111" y="128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43159</xdr:rowOff>
    </xdr:from>
    <xdr:ext cx="534377" cy="259045"/>
    <xdr:sp macro="" textlink="">
      <xdr:nvSpPr>
        <xdr:cNvPr id="871" name="テキスト ボックス 870"/>
        <xdr:cNvSpPr txBox="1"/>
      </xdr:nvSpPr>
      <xdr:spPr>
        <a:xfrm>
          <a:off x="18389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42704</xdr:rowOff>
    </xdr:from>
    <xdr:to>
      <xdr:col>116</xdr:col>
      <xdr:colOff>114300</xdr:colOff>
      <xdr:row>78</xdr:row>
      <xdr:rowOff>144304</xdr:rowOff>
    </xdr:to>
    <xdr:sp macro="" textlink="">
      <xdr:nvSpPr>
        <xdr:cNvPr id="877" name="楕円 876"/>
        <xdr:cNvSpPr/>
      </xdr:nvSpPr>
      <xdr:spPr>
        <a:xfrm>
          <a:off x="22110700" y="1341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129081</xdr:rowOff>
    </xdr:from>
    <xdr:ext cx="534377" cy="259045"/>
    <xdr:sp macro="" textlink="">
      <xdr:nvSpPr>
        <xdr:cNvPr id="878" name="繰出金該当値テキスト"/>
        <xdr:cNvSpPr txBox="1"/>
      </xdr:nvSpPr>
      <xdr:spPr>
        <a:xfrm>
          <a:off x="22212300" y="1333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13633</xdr:rowOff>
    </xdr:from>
    <xdr:to>
      <xdr:col>112</xdr:col>
      <xdr:colOff>38100</xdr:colOff>
      <xdr:row>76</xdr:row>
      <xdr:rowOff>115233</xdr:rowOff>
    </xdr:to>
    <xdr:sp macro="" textlink="">
      <xdr:nvSpPr>
        <xdr:cNvPr id="879" name="楕円 878"/>
        <xdr:cNvSpPr/>
      </xdr:nvSpPr>
      <xdr:spPr>
        <a:xfrm>
          <a:off x="21272500" y="1304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106360</xdr:rowOff>
    </xdr:from>
    <xdr:ext cx="534377" cy="259045"/>
    <xdr:sp macro="" textlink="">
      <xdr:nvSpPr>
        <xdr:cNvPr id="880" name="テキスト ボックス 879"/>
        <xdr:cNvSpPr txBox="1"/>
      </xdr:nvSpPr>
      <xdr:spPr>
        <a:xfrm>
          <a:off x="21056111" y="131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78403</xdr:rowOff>
    </xdr:from>
    <xdr:to>
      <xdr:col>107</xdr:col>
      <xdr:colOff>101600</xdr:colOff>
      <xdr:row>77</xdr:row>
      <xdr:rowOff>8553</xdr:rowOff>
    </xdr:to>
    <xdr:sp macro="" textlink="">
      <xdr:nvSpPr>
        <xdr:cNvPr id="881" name="楕円 880"/>
        <xdr:cNvSpPr/>
      </xdr:nvSpPr>
      <xdr:spPr>
        <a:xfrm>
          <a:off x="20383500" y="131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171130</xdr:rowOff>
    </xdr:from>
    <xdr:ext cx="534377" cy="259045"/>
    <xdr:sp macro="" textlink="">
      <xdr:nvSpPr>
        <xdr:cNvPr id="882" name="テキスト ボックス 881"/>
        <xdr:cNvSpPr txBox="1"/>
      </xdr:nvSpPr>
      <xdr:spPr>
        <a:xfrm>
          <a:off x="20167111" y="1320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130048</xdr:rowOff>
    </xdr:from>
    <xdr:to>
      <xdr:col>102</xdr:col>
      <xdr:colOff>165100</xdr:colOff>
      <xdr:row>77</xdr:row>
      <xdr:rowOff>60198</xdr:rowOff>
    </xdr:to>
    <xdr:sp macro="" textlink="">
      <xdr:nvSpPr>
        <xdr:cNvPr id="883" name="楕円 882"/>
        <xdr:cNvSpPr/>
      </xdr:nvSpPr>
      <xdr:spPr>
        <a:xfrm>
          <a:off x="19494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51325</xdr:rowOff>
    </xdr:from>
    <xdr:ext cx="534377" cy="259045"/>
    <xdr:sp macro="" textlink="">
      <xdr:nvSpPr>
        <xdr:cNvPr id="884" name="テキスト ボックス 883"/>
        <xdr:cNvSpPr txBox="1"/>
      </xdr:nvSpPr>
      <xdr:spPr>
        <a:xfrm>
          <a:off x="19278111" y="1325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23616</xdr:rowOff>
    </xdr:from>
    <xdr:to>
      <xdr:col>98</xdr:col>
      <xdr:colOff>38100</xdr:colOff>
      <xdr:row>77</xdr:row>
      <xdr:rowOff>125216</xdr:rowOff>
    </xdr:to>
    <xdr:sp macro="" textlink="">
      <xdr:nvSpPr>
        <xdr:cNvPr id="885" name="楕円 884"/>
        <xdr:cNvSpPr/>
      </xdr:nvSpPr>
      <xdr:spPr>
        <a:xfrm>
          <a:off x="18605500" y="132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116343</xdr:rowOff>
    </xdr:from>
    <xdr:ext cx="534377" cy="259045"/>
    <xdr:sp macro="" textlink="">
      <xdr:nvSpPr>
        <xdr:cNvPr id="886" name="テキスト ボックス 885"/>
        <xdr:cNvSpPr txBox="1"/>
      </xdr:nvSpPr>
      <xdr:spPr>
        <a:xfrm>
          <a:off x="18389111" y="1331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主に「物件費」、「補助費等」「普通建設事業費（うち更新整備）」において類似団体平均を上回っている。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指定管理者制度や事業のアウトソーシングにより人件費に相当する経費が物件費に分類される委託料へシフトしていることが要因である。なお、児童福祉施設の多くを指定管理により民間委託しているため、扶助費については類似団体の中でとりわけ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一部事務組合で実施している次期環境施設の建設にかかる負担金を拠出した影響で類似団体を上回る水準となった。「普通建設事業費（うち更新整備）については、小学校校舎の建て替え工事や施設の老朽化による修繕コストの増加により、類似団体よりも高い水準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栃木県高根沢町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29,755
29,240
70.87
11,073,571
10,435,950
369,278
6,495,203
7,141,331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132189</xdr:rowOff>
    </xdr:from>
    <xdr:to>
      <xdr:col>24</xdr:col>
      <xdr:colOff>63500</xdr:colOff>
      <xdr:row>36</xdr:row>
      <xdr:rowOff>15603</xdr:rowOff>
    </xdr:to>
    <xdr:cxnSp macro="">
      <xdr:nvCxnSpPr>
        <xdr:cNvPr id="63" name="直線コネクタ 62"/>
        <xdr:cNvCxnSpPr/>
      </xdr:nvCxnSpPr>
      <xdr:spPr>
        <a:xfrm>
          <a:off x="3797300" y="6132939"/>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132189</xdr:rowOff>
    </xdr:from>
    <xdr:to>
      <xdr:col>19</xdr:col>
      <xdr:colOff>177800</xdr:colOff>
      <xdr:row>35</xdr:row>
      <xdr:rowOff>132842</xdr:rowOff>
    </xdr:to>
    <xdr:cxnSp macro="">
      <xdr:nvCxnSpPr>
        <xdr:cNvPr id="66" name="直線コネクタ 65"/>
        <xdr:cNvCxnSpPr/>
      </xdr:nvCxnSpPr>
      <xdr:spPr>
        <a:xfrm flipV="1">
          <a:off x="2908300" y="6132939"/>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152436</xdr:rowOff>
    </xdr:from>
    <xdr:to>
      <xdr:col>15</xdr:col>
      <xdr:colOff>50800</xdr:colOff>
      <xdr:row>35</xdr:row>
      <xdr:rowOff>132842</xdr:rowOff>
    </xdr:to>
    <xdr:cxnSp macro="">
      <xdr:nvCxnSpPr>
        <xdr:cNvPr id="69" name="直線コネクタ 68"/>
        <xdr:cNvCxnSpPr/>
      </xdr:nvCxnSpPr>
      <xdr:spPr>
        <a:xfrm>
          <a:off x="2019300" y="5981736"/>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152436</xdr:rowOff>
    </xdr:from>
    <xdr:to>
      <xdr:col>10</xdr:col>
      <xdr:colOff>114300</xdr:colOff>
      <xdr:row>35</xdr:row>
      <xdr:rowOff>117493</xdr:rowOff>
    </xdr:to>
    <xdr:cxnSp macro="">
      <xdr:nvCxnSpPr>
        <xdr:cNvPr id="72" name="直線コネクタ 71"/>
        <xdr:cNvCxnSpPr/>
      </xdr:nvCxnSpPr>
      <xdr:spPr>
        <a:xfrm flipV="1">
          <a:off x="1130300" y="5981736"/>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51018</xdr:rowOff>
    </xdr:from>
    <xdr:to>
      <xdr:col>10</xdr:col>
      <xdr:colOff>165100</xdr:colOff>
      <xdr:row>35</xdr:row>
      <xdr:rowOff>152618</xdr:rowOff>
    </xdr:to>
    <xdr:sp macro="" textlink="">
      <xdr:nvSpPr>
        <xdr:cNvPr id="73" name="フローチャート: 判断 72"/>
        <xdr:cNvSpPr/>
      </xdr:nvSpPr>
      <xdr:spPr>
        <a:xfrm>
          <a:off x="1968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143745</xdr:rowOff>
    </xdr:from>
    <xdr:ext cx="469744" cy="259045"/>
    <xdr:sp macro="" textlink="">
      <xdr:nvSpPr>
        <xdr:cNvPr id="74" name="テキスト ボックス 73"/>
        <xdr:cNvSpPr txBox="1"/>
      </xdr:nvSpPr>
      <xdr:spPr>
        <a:xfrm>
          <a:off x="1784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159674</xdr:rowOff>
    </xdr:from>
    <xdr:ext cx="469744" cy="259045"/>
    <xdr:sp macro="" textlink="">
      <xdr:nvSpPr>
        <xdr:cNvPr id="76" name="テキスト ボックス 75"/>
        <xdr:cNvSpPr txBox="1"/>
      </xdr:nvSpPr>
      <xdr:spPr>
        <a:xfrm>
          <a:off x="895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136253</xdr:rowOff>
    </xdr:from>
    <xdr:to>
      <xdr:col>24</xdr:col>
      <xdr:colOff>114300</xdr:colOff>
      <xdr:row>36</xdr:row>
      <xdr:rowOff>66403</xdr:rowOff>
    </xdr:to>
    <xdr:sp macro="" textlink="">
      <xdr:nvSpPr>
        <xdr:cNvPr id="82" name="楕円 81"/>
        <xdr:cNvSpPr/>
      </xdr:nvSpPr>
      <xdr:spPr>
        <a:xfrm>
          <a:off x="4584700" y="613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114680</xdr:rowOff>
    </xdr:from>
    <xdr:ext cx="469744" cy="259045"/>
    <xdr:sp macro="" textlink="">
      <xdr:nvSpPr>
        <xdr:cNvPr id="83" name="議会費該当値テキスト"/>
        <xdr:cNvSpPr txBox="1"/>
      </xdr:nvSpPr>
      <xdr:spPr>
        <a:xfrm>
          <a:off x="4686300" y="61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81389</xdr:rowOff>
    </xdr:from>
    <xdr:to>
      <xdr:col>20</xdr:col>
      <xdr:colOff>38100</xdr:colOff>
      <xdr:row>36</xdr:row>
      <xdr:rowOff>11539</xdr:rowOff>
    </xdr:to>
    <xdr:sp macro="" textlink="">
      <xdr:nvSpPr>
        <xdr:cNvPr id="84" name="楕円 83"/>
        <xdr:cNvSpPr/>
      </xdr:nvSpPr>
      <xdr:spPr>
        <a:xfrm>
          <a:off x="3746500" y="608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2666</xdr:rowOff>
    </xdr:from>
    <xdr:ext cx="469744" cy="259045"/>
    <xdr:sp macro="" textlink="">
      <xdr:nvSpPr>
        <xdr:cNvPr id="85" name="テキスト ボックス 84"/>
        <xdr:cNvSpPr txBox="1"/>
      </xdr:nvSpPr>
      <xdr:spPr>
        <a:xfrm>
          <a:off x="3562428" y="617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82042</xdr:rowOff>
    </xdr:from>
    <xdr:to>
      <xdr:col>15</xdr:col>
      <xdr:colOff>101600</xdr:colOff>
      <xdr:row>36</xdr:row>
      <xdr:rowOff>12192</xdr:rowOff>
    </xdr:to>
    <xdr:sp macro="" textlink="">
      <xdr:nvSpPr>
        <xdr:cNvPr id="86" name="楕円 85"/>
        <xdr:cNvSpPr/>
      </xdr:nvSpPr>
      <xdr:spPr>
        <a:xfrm>
          <a:off x="2857500" y="60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3319</xdr:rowOff>
    </xdr:from>
    <xdr:ext cx="469744" cy="259045"/>
    <xdr:sp macro="" textlink="">
      <xdr:nvSpPr>
        <xdr:cNvPr id="87" name="テキスト ボックス 86"/>
        <xdr:cNvSpPr txBox="1"/>
      </xdr:nvSpPr>
      <xdr:spPr>
        <a:xfrm>
          <a:off x="2673428"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101636</xdr:rowOff>
    </xdr:from>
    <xdr:to>
      <xdr:col>10</xdr:col>
      <xdr:colOff>165100</xdr:colOff>
      <xdr:row>35</xdr:row>
      <xdr:rowOff>31786</xdr:rowOff>
    </xdr:to>
    <xdr:sp macro="" textlink="">
      <xdr:nvSpPr>
        <xdr:cNvPr id="88" name="楕円 87"/>
        <xdr:cNvSpPr/>
      </xdr:nvSpPr>
      <xdr:spPr>
        <a:xfrm>
          <a:off x="1968500" y="59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48313</xdr:rowOff>
    </xdr:from>
    <xdr:ext cx="469744" cy="259045"/>
    <xdr:sp macro="" textlink="">
      <xdr:nvSpPr>
        <xdr:cNvPr id="89" name="テキスト ボックス 88"/>
        <xdr:cNvSpPr txBox="1"/>
      </xdr:nvSpPr>
      <xdr:spPr>
        <a:xfrm>
          <a:off x="1784428" y="570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66693</xdr:rowOff>
    </xdr:from>
    <xdr:to>
      <xdr:col>6</xdr:col>
      <xdr:colOff>38100</xdr:colOff>
      <xdr:row>35</xdr:row>
      <xdr:rowOff>168293</xdr:rowOff>
    </xdr:to>
    <xdr:sp macro="" textlink="">
      <xdr:nvSpPr>
        <xdr:cNvPr id="90" name="楕円 89"/>
        <xdr:cNvSpPr/>
      </xdr:nvSpPr>
      <xdr:spPr>
        <a:xfrm>
          <a:off x="1079500" y="606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159420</xdr:rowOff>
    </xdr:from>
    <xdr:ext cx="469744" cy="259045"/>
    <xdr:sp macro="" textlink="">
      <xdr:nvSpPr>
        <xdr:cNvPr id="91" name="テキスト ボックス 90"/>
        <xdr:cNvSpPr txBox="1"/>
      </xdr:nvSpPr>
      <xdr:spPr>
        <a:xfrm>
          <a:off x="895428" y="616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68559</xdr:rowOff>
    </xdr:from>
    <xdr:to>
      <xdr:col>24</xdr:col>
      <xdr:colOff>63500</xdr:colOff>
      <xdr:row>58</xdr:row>
      <xdr:rowOff>166681</xdr:rowOff>
    </xdr:to>
    <xdr:cxnSp macro="">
      <xdr:nvCxnSpPr>
        <xdr:cNvPr id="122" name="直線コネクタ 121"/>
        <xdr:cNvCxnSpPr/>
      </xdr:nvCxnSpPr>
      <xdr:spPr>
        <a:xfrm>
          <a:off x="3797300" y="10012659"/>
          <a:ext cx="838200" cy="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68559</xdr:rowOff>
    </xdr:from>
    <xdr:to>
      <xdr:col>19</xdr:col>
      <xdr:colOff>177800</xdr:colOff>
      <xdr:row>58</xdr:row>
      <xdr:rowOff>99421</xdr:rowOff>
    </xdr:to>
    <xdr:cxnSp macro="">
      <xdr:nvCxnSpPr>
        <xdr:cNvPr id="125" name="直線コネクタ 124"/>
        <xdr:cNvCxnSpPr/>
      </xdr:nvCxnSpPr>
      <xdr:spPr>
        <a:xfrm flipV="1">
          <a:off x="2908300" y="10012659"/>
          <a:ext cx="889000" cy="3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99421</xdr:rowOff>
    </xdr:from>
    <xdr:to>
      <xdr:col>15</xdr:col>
      <xdr:colOff>50800</xdr:colOff>
      <xdr:row>58</xdr:row>
      <xdr:rowOff>133880</xdr:rowOff>
    </xdr:to>
    <xdr:cxnSp macro="">
      <xdr:nvCxnSpPr>
        <xdr:cNvPr id="128" name="直線コネクタ 127"/>
        <xdr:cNvCxnSpPr/>
      </xdr:nvCxnSpPr>
      <xdr:spPr>
        <a:xfrm flipV="1">
          <a:off x="2019300" y="10043521"/>
          <a:ext cx="889000" cy="3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46951</xdr:rowOff>
    </xdr:from>
    <xdr:to>
      <xdr:col>10</xdr:col>
      <xdr:colOff>114300</xdr:colOff>
      <xdr:row>58</xdr:row>
      <xdr:rowOff>133880</xdr:rowOff>
    </xdr:to>
    <xdr:cxnSp macro="">
      <xdr:nvCxnSpPr>
        <xdr:cNvPr id="131" name="直線コネクタ 130"/>
        <xdr:cNvCxnSpPr/>
      </xdr:nvCxnSpPr>
      <xdr:spPr>
        <a:xfrm>
          <a:off x="1130300" y="9991051"/>
          <a:ext cx="889000" cy="8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44359</xdr:rowOff>
    </xdr:from>
    <xdr:to>
      <xdr:col>10</xdr:col>
      <xdr:colOff>165100</xdr:colOff>
      <xdr:row>58</xdr:row>
      <xdr:rowOff>145959</xdr:rowOff>
    </xdr:to>
    <xdr:sp macro="" textlink="">
      <xdr:nvSpPr>
        <xdr:cNvPr id="132" name="フローチャート: 判断 131"/>
        <xdr:cNvSpPr/>
      </xdr:nvSpPr>
      <xdr:spPr>
        <a:xfrm>
          <a:off x="1968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162486</xdr:rowOff>
    </xdr:from>
    <xdr:ext cx="534377" cy="259045"/>
    <xdr:sp macro="" textlink="">
      <xdr:nvSpPr>
        <xdr:cNvPr id="133" name="テキスト ボックス 132"/>
        <xdr:cNvSpPr txBox="1"/>
      </xdr:nvSpPr>
      <xdr:spPr>
        <a:xfrm>
          <a:off x="1752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136913</xdr:rowOff>
    </xdr:from>
    <xdr:ext cx="534377" cy="259045"/>
    <xdr:sp macro="" textlink="">
      <xdr:nvSpPr>
        <xdr:cNvPr id="135" name="テキスト ボックス 134"/>
        <xdr:cNvSpPr txBox="1"/>
      </xdr:nvSpPr>
      <xdr:spPr>
        <a:xfrm>
          <a:off x="863111" y="1008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115881</xdr:rowOff>
    </xdr:from>
    <xdr:to>
      <xdr:col>24</xdr:col>
      <xdr:colOff>114300</xdr:colOff>
      <xdr:row>59</xdr:row>
      <xdr:rowOff>46031</xdr:rowOff>
    </xdr:to>
    <xdr:sp macro="" textlink="">
      <xdr:nvSpPr>
        <xdr:cNvPr id="141" name="楕円 140"/>
        <xdr:cNvSpPr/>
      </xdr:nvSpPr>
      <xdr:spPr>
        <a:xfrm>
          <a:off x="4584700" y="1005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30808</xdr:rowOff>
    </xdr:from>
    <xdr:ext cx="534377" cy="259045"/>
    <xdr:sp macro="" textlink="">
      <xdr:nvSpPr>
        <xdr:cNvPr id="142" name="総務費該当値テキスト"/>
        <xdr:cNvSpPr txBox="1"/>
      </xdr:nvSpPr>
      <xdr:spPr>
        <a:xfrm>
          <a:off x="4686300" y="997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17759</xdr:rowOff>
    </xdr:from>
    <xdr:to>
      <xdr:col>20</xdr:col>
      <xdr:colOff>38100</xdr:colOff>
      <xdr:row>58</xdr:row>
      <xdr:rowOff>119359</xdr:rowOff>
    </xdr:to>
    <xdr:sp macro="" textlink="">
      <xdr:nvSpPr>
        <xdr:cNvPr id="143" name="楕円 142"/>
        <xdr:cNvSpPr/>
      </xdr:nvSpPr>
      <xdr:spPr>
        <a:xfrm>
          <a:off x="3746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110486</xdr:rowOff>
    </xdr:from>
    <xdr:ext cx="534377" cy="259045"/>
    <xdr:sp macro="" textlink="">
      <xdr:nvSpPr>
        <xdr:cNvPr id="144" name="テキスト ボックス 143"/>
        <xdr:cNvSpPr txBox="1"/>
      </xdr:nvSpPr>
      <xdr:spPr>
        <a:xfrm>
          <a:off x="3530111" y="1005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48621</xdr:rowOff>
    </xdr:from>
    <xdr:to>
      <xdr:col>15</xdr:col>
      <xdr:colOff>101600</xdr:colOff>
      <xdr:row>58</xdr:row>
      <xdr:rowOff>150221</xdr:rowOff>
    </xdr:to>
    <xdr:sp macro="" textlink="">
      <xdr:nvSpPr>
        <xdr:cNvPr id="145" name="楕円 144"/>
        <xdr:cNvSpPr/>
      </xdr:nvSpPr>
      <xdr:spPr>
        <a:xfrm>
          <a:off x="2857500" y="99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141348</xdr:rowOff>
    </xdr:from>
    <xdr:ext cx="534377" cy="259045"/>
    <xdr:sp macro="" textlink="">
      <xdr:nvSpPr>
        <xdr:cNvPr id="146" name="テキスト ボックス 145"/>
        <xdr:cNvSpPr txBox="1"/>
      </xdr:nvSpPr>
      <xdr:spPr>
        <a:xfrm>
          <a:off x="2641111" y="100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83080</xdr:rowOff>
    </xdr:from>
    <xdr:to>
      <xdr:col>10</xdr:col>
      <xdr:colOff>165100</xdr:colOff>
      <xdr:row>59</xdr:row>
      <xdr:rowOff>13230</xdr:rowOff>
    </xdr:to>
    <xdr:sp macro="" textlink="">
      <xdr:nvSpPr>
        <xdr:cNvPr id="147" name="楕円 146"/>
        <xdr:cNvSpPr/>
      </xdr:nvSpPr>
      <xdr:spPr>
        <a:xfrm>
          <a:off x="1968500" y="100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4357</xdr:rowOff>
    </xdr:from>
    <xdr:ext cx="534377" cy="259045"/>
    <xdr:sp macro="" textlink="">
      <xdr:nvSpPr>
        <xdr:cNvPr id="148" name="テキスト ボックス 147"/>
        <xdr:cNvSpPr txBox="1"/>
      </xdr:nvSpPr>
      <xdr:spPr>
        <a:xfrm>
          <a:off x="1752111" y="1011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167601</xdr:rowOff>
    </xdr:from>
    <xdr:to>
      <xdr:col>6</xdr:col>
      <xdr:colOff>38100</xdr:colOff>
      <xdr:row>58</xdr:row>
      <xdr:rowOff>97751</xdr:rowOff>
    </xdr:to>
    <xdr:sp macro="" textlink="">
      <xdr:nvSpPr>
        <xdr:cNvPr id="149" name="楕円 148"/>
        <xdr:cNvSpPr/>
      </xdr:nvSpPr>
      <xdr:spPr>
        <a:xfrm>
          <a:off x="1079500" y="994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114278</xdr:rowOff>
    </xdr:from>
    <xdr:ext cx="534377" cy="259045"/>
    <xdr:sp macro="" textlink="">
      <xdr:nvSpPr>
        <xdr:cNvPr id="150" name="テキスト ボックス 149"/>
        <xdr:cNvSpPr txBox="1"/>
      </xdr:nvSpPr>
      <xdr:spPr>
        <a:xfrm>
          <a:off x="863111" y="97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148386</xdr:rowOff>
    </xdr:from>
    <xdr:to>
      <xdr:col>24</xdr:col>
      <xdr:colOff>63500</xdr:colOff>
      <xdr:row>78</xdr:row>
      <xdr:rowOff>26264</xdr:rowOff>
    </xdr:to>
    <xdr:cxnSp macro="">
      <xdr:nvCxnSpPr>
        <xdr:cNvPr id="180" name="直線コネクタ 179"/>
        <xdr:cNvCxnSpPr/>
      </xdr:nvCxnSpPr>
      <xdr:spPr>
        <a:xfrm flipV="1">
          <a:off x="3797300" y="13350036"/>
          <a:ext cx="838200" cy="4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88384</xdr:rowOff>
    </xdr:from>
    <xdr:ext cx="599010" cy="259045"/>
    <xdr:sp macro="" textlink="">
      <xdr:nvSpPr>
        <xdr:cNvPr id="181" name="民生費平均値テキスト"/>
        <xdr:cNvSpPr txBox="1"/>
      </xdr:nvSpPr>
      <xdr:spPr>
        <a:xfrm>
          <a:off x="4686300" y="12947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22352</xdr:rowOff>
    </xdr:from>
    <xdr:to>
      <xdr:col>19</xdr:col>
      <xdr:colOff>177800</xdr:colOff>
      <xdr:row>78</xdr:row>
      <xdr:rowOff>26264</xdr:rowOff>
    </xdr:to>
    <xdr:cxnSp macro="">
      <xdr:nvCxnSpPr>
        <xdr:cNvPr id="183" name="直線コネクタ 182"/>
        <xdr:cNvCxnSpPr/>
      </xdr:nvCxnSpPr>
      <xdr:spPr>
        <a:xfrm>
          <a:off x="2908300" y="13395452"/>
          <a:ext cx="889000" cy="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127461</xdr:rowOff>
    </xdr:from>
    <xdr:ext cx="599010" cy="259045"/>
    <xdr:sp macro="" textlink="">
      <xdr:nvSpPr>
        <xdr:cNvPr id="185" name="テキスト ボックス 184"/>
        <xdr:cNvSpPr txBox="1"/>
      </xdr:nvSpPr>
      <xdr:spPr>
        <a:xfrm>
          <a:off x="3497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22352</xdr:rowOff>
    </xdr:from>
    <xdr:to>
      <xdr:col>15</xdr:col>
      <xdr:colOff>50800</xdr:colOff>
      <xdr:row>78</xdr:row>
      <xdr:rowOff>112344</xdr:rowOff>
    </xdr:to>
    <xdr:cxnSp macro="">
      <xdr:nvCxnSpPr>
        <xdr:cNvPr id="186" name="直線コネクタ 185"/>
        <xdr:cNvCxnSpPr/>
      </xdr:nvCxnSpPr>
      <xdr:spPr>
        <a:xfrm flipV="1">
          <a:off x="2019300" y="13395452"/>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156291</xdr:rowOff>
    </xdr:from>
    <xdr:ext cx="599010" cy="259045"/>
    <xdr:sp macro="" textlink="">
      <xdr:nvSpPr>
        <xdr:cNvPr id="188" name="テキスト ボックス 187"/>
        <xdr:cNvSpPr txBox="1"/>
      </xdr:nvSpPr>
      <xdr:spPr>
        <a:xfrm>
          <a:off x="2608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93421</xdr:rowOff>
    </xdr:from>
    <xdr:to>
      <xdr:col>10</xdr:col>
      <xdr:colOff>114300</xdr:colOff>
      <xdr:row>78</xdr:row>
      <xdr:rowOff>112344</xdr:rowOff>
    </xdr:to>
    <xdr:cxnSp macro="">
      <xdr:nvCxnSpPr>
        <xdr:cNvPr id="189" name="直線コネクタ 188"/>
        <xdr:cNvCxnSpPr/>
      </xdr:nvCxnSpPr>
      <xdr:spPr>
        <a:xfrm>
          <a:off x="1130300" y="13466521"/>
          <a:ext cx="889000" cy="1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24967</xdr:rowOff>
    </xdr:from>
    <xdr:to>
      <xdr:col>10</xdr:col>
      <xdr:colOff>165100</xdr:colOff>
      <xdr:row>77</xdr:row>
      <xdr:rowOff>126567</xdr:rowOff>
    </xdr:to>
    <xdr:sp macro="" textlink="">
      <xdr:nvSpPr>
        <xdr:cNvPr id="190" name="フローチャート: 判断 189"/>
        <xdr:cNvSpPr/>
      </xdr:nvSpPr>
      <xdr:spPr>
        <a:xfrm>
          <a:off x="1968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143094</xdr:rowOff>
    </xdr:from>
    <xdr:ext cx="599010" cy="259045"/>
    <xdr:sp macro="" textlink="">
      <xdr:nvSpPr>
        <xdr:cNvPr id="191" name="テキスト ボックス 190"/>
        <xdr:cNvSpPr txBox="1"/>
      </xdr:nvSpPr>
      <xdr:spPr>
        <a:xfrm>
          <a:off x="1719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7053</xdr:rowOff>
    </xdr:from>
    <xdr:ext cx="599010" cy="259045"/>
    <xdr:sp macro="" textlink="">
      <xdr:nvSpPr>
        <xdr:cNvPr id="193" name="テキスト ボックス 192"/>
        <xdr:cNvSpPr txBox="1"/>
      </xdr:nvSpPr>
      <xdr:spPr>
        <a:xfrm>
          <a:off x="830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97586</xdr:rowOff>
    </xdr:from>
    <xdr:to>
      <xdr:col>24</xdr:col>
      <xdr:colOff>114300</xdr:colOff>
      <xdr:row>78</xdr:row>
      <xdr:rowOff>27736</xdr:rowOff>
    </xdr:to>
    <xdr:sp macro="" textlink="">
      <xdr:nvSpPr>
        <xdr:cNvPr id="199" name="楕円 198"/>
        <xdr:cNvSpPr/>
      </xdr:nvSpPr>
      <xdr:spPr>
        <a:xfrm>
          <a:off x="45847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76013</xdr:rowOff>
    </xdr:from>
    <xdr:ext cx="599010" cy="259045"/>
    <xdr:sp macro="" textlink="">
      <xdr:nvSpPr>
        <xdr:cNvPr id="200" name="民生費該当値テキスト"/>
        <xdr:cNvSpPr txBox="1"/>
      </xdr:nvSpPr>
      <xdr:spPr>
        <a:xfrm>
          <a:off x="4686300" y="132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146914</xdr:rowOff>
    </xdr:from>
    <xdr:to>
      <xdr:col>20</xdr:col>
      <xdr:colOff>38100</xdr:colOff>
      <xdr:row>78</xdr:row>
      <xdr:rowOff>77064</xdr:rowOff>
    </xdr:to>
    <xdr:sp macro="" textlink="">
      <xdr:nvSpPr>
        <xdr:cNvPr id="201" name="楕円 200"/>
        <xdr:cNvSpPr/>
      </xdr:nvSpPr>
      <xdr:spPr>
        <a:xfrm>
          <a:off x="3746500" y="133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68191</xdr:rowOff>
    </xdr:from>
    <xdr:ext cx="599010" cy="259045"/>
    <xdr:sp macro="" textlink="">
      <xdr:nvSpPr>
        <xdr:cNvPr id="202" name="テキスト ボックス 201"/>
        <xdr:cNvSpPr txBox="1"/>
      </xdr:nvSpPr>
      <xdr:spPr>
        <a:xfrm>
          <a:off x="3497795" y="1344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143002</xdr:rowOff>
    </xdr:from>
    <xdr:to>
      <xdr:col>15</xdr:col>
      <xdr:colOff>101600</xdr:colOff>
      <xdr:row>78</xdr:row>
      <xdr:rowOff>73152</xdr:rowOff>
    </xdr:to>
    <xdr:sp macro="" textlink="">
      <xdr:nvSpPr>
        <xdr:cNvPr id="203" name="楕円 202"/>
        <xdr:cNvSpPr/>
      </xdr:nvSpPr>
      <xdr:spPr>
        <a:xfrm>
          <a:off x="2857500" y="133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64279</xdr:rowOff>
    </xdr:from>
    <xdr:ext cx="599010" cy="259045"/>
    <xdr:sp macro="" textlink="">
      <xdr:nvSpPr>
        <xdr:cNvPr id="204" name="テキスト ボックス 203"/>
        <xdr:cNvSpPr txBox="1"/>
      </xdr:nvSpPr>
      <xdr:spPr>
        <a:xfrm>
          <a:off x="2608795" y="1343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61544</xdr:rowOff>
    </xdr:from>
    <xdr:to>
      <xdr:col>10</xdr:col>
      <xdr:colOff>165100</xdr:colOff>
      <xdr:row>78</xdr:row>
      <xdr:rowOff>163144</xdr:rowOff>
    </xdr:to>
    <xdr:sp macro="" textlink="">
      <xdr:nvSpPr>
        <xdr:cNvPr id="205" name="楕円 204"/>
        <xdr:cNvSpPr/>
      </xdr:nvSpPr>
      <xdr:spPr>
        <a:xfrm>
          <a:off x="1968500" y="1343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154271</xdr:rowOff>
    </xdr:from>
    <xdr:ext cx="534377" cy="259045"/>
    <xdr:sp macro="" textlink="">
      <xdr:nvSpPr>
        <xdr:cNvPr id="206" name="テキスト ボックス 205"/>
        <xdr:cNvSpPr txBox="1"/>
      </xdr:nvSpPr>
      <xdr:spPr>
        <a:xfrm>
          <a:off x="1752111" y="1352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42621</xdr:rowOff>
    </xdr:from>
    <xdr:to>
      <xdr:col>6</xdr:col>
      <xdr:colOff>38100</xdr:colOff>
      <xdr:row>78</xdr:row>
      <xdr:rowOff>144221</xdr:rowOff>
    </xdr:to>
    <xdr:sp macro="" textlink="">
      <xdr:nvSpPr>
        <xdr:cNvPr id="207" name="楕円 206"/>
        <xdr:cNvSpPr/>
      </xdr:nvSpPr>
      <xdr:spPr>
        <a:xfrm>
          <a:off x="1079500" y="1341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135348</xdr:rowOff>
    </xdr:from>
    <xdr:ext cx="534377" cy="259045"/>
    <xdr:sp macro="" textlink="">
      <xdr:nvSpPr>
        <xdr:cNvPr id="208" name="テキスト ボックス 207"/>
        <xdr:cNvSpPr txBox="1"/>
      </xdr:nvSpPr>
      <xdr:spPr>
        <a:xfrm>
          <a:off x="863111" y="1350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115422</xdr:rowOff>
    </xdr:from>
    <xdr:to>
      <xdr:col>24</xdr:col>
      <xdr:colOff>63500</xdr:colOff>
      <xdr:row>98</xdr:row>
      <xdr:rowOff>10061</xdr:rowOff>
    </xdr:to>
    <xdr:cxnSp macro="">
      <xdr:nvCxnSpPr>
        <xdr:cNvPr id="236" name="直線コネクタ 235"/>
        <xdr:cNvCxnSpPr/>
      </xdr:nvCxnSpPr>
      <xdr:spPr>
        <a:xfrm flipV="1">
          <a:off x="3797300" y="16060272"/>
          <a:ext cx="838200" cy="75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59737</xdr:rowOff>
    </xdr:from>
    <xdr:ext cx="534377" cy="259045"/>
    <xdr:sp macro="" textlink="">
      <xdr:nvSpPr>
        <xdr:cNvPr id="237" name="衛生費平均値テキスト"/>
        <xdr:cNvSpPr txBox="1"/>
      </xdr:nvSpPr>
      <xdr:spPr>
        <a:xfrm>
          <a:off x="4686300" y="1651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10061</xdr:rowOff>
    </xdr:from>
    <xdr:to>
      <xdr:col>19</xdr:col>
      <xdr:colOff>177800</xdr:colOff>
      <xdr:row>98</xdr:row>
      <xdr:rowOff>111148</xdr:rowOff>
    </xdr:to>
    <xdr:cxnSp macro="">
      <xdr:nvCxnSpPr>
        <xdr:cNvPr id="239" name="直線コネクタ 238"/>
        <xdr:cNvCxnSpPr/>
      </xdr:nvCxnSpPr>
      <xdr:spPr>
        <a:xfrm flipV="1">
          <a:off x="2908300" y="16812161"/>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111148</xdr:rowOff>
    </xdr:from>
    <xdr:to>
      <xdr:col>15</xdr:col>
      <xdr:colOff>50800</xdr:colOff>
      <xdr:row>98</xdr:row>
      <xdr:rowOff>116452</xdr:rowOff>
    </xdr:to>
    <xdr:cxnSp macro="">
      <xdr:nvCxnSpPr>
        <xdr:cNvPr id="242" name="直線コネクタ 241"/>
        <xdr:cNvCxnSpPr/>
      </xdr:nvCxnSpPr>
      <xdr:spPr>
        <a:xfrm flipV="1">
          <a:off x="2019300" y="16913248"/>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116452</xdr:rowOff>
    </xdr:from>
    <xdr:to>
      <xdr:col>10</xdr:col>
      <xdr:colOff>114300</xdr:colOff>
      <xdr:row>98</xdr:row>
      <xdr:rowOff>121594</xdr:rowOff>
    </xdr:to>
    <xdr:cxnSp macro="">
      <xdr:nvCxnSpPr>
        <xdr:cNvPr id="245" name="直線コネクタ 244"/>
        <xdr:cNvCxnSpPr/>
      </xdr:nvCxnSpPr>
      <xdr:spPr>
        <a:xfrm flipV="1">
          <a:off x="1130300" y="16918552"/>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141340</xdr:rowOff>
    </xdr:from>
    <xdr:to>
      <xdr:col>10</xdr:col>
      <xdr:colOff>165100</xdr:colOff>
      <xdr:row>97</xdr:row>
      <xdr:rowOff>71490</xdr:rowOff>
    </xdr:to>
    <xdr:sp macro="" textlink="">
      <xdr:nvSpPr>
        <xdr:cNvPr id="246" name="フローチャート: 判断 245"/>
        <xdr:cNvSpPr/>
      </xdr:nvSpPr>
      <xdr:spPr>
        <a:xfrm>
          <a:off x="1968500" y="166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88017</xdr:rowOff>
    </xdr:from>
    <xdr:ext cx="534377" cy="259045"/>
    <xdr:sp macro="" textlink="">
      <xdr:nvSpPr>
        <xdr:cNvPr id="247" name="テキスト ボックス 246"/>
        <xdr:cNvSpPr txBox="1"/>
      </xdr:nvSpPr>
      <xdr:spPr>
        <a:xfrm>
          <a:off x="1752111" y="1637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64622</xdr:rowOff>
    </xdr:from>
    <xdr:to>
      <xdr:col>24</xdr:col>
      <xdr:colOff>114300</xdr:colOff>
      <xdr:row>93</xdr:row>
      <xdr:rowOff>166222</xdr:rowOff>
    </xdr:to>
    <xdr:sp macro="" textlink="">
      <xdr:nvSpPr>
        <xdr:cNvPr id="255" name="楕円 254"/>
        <xdr:cNvSpPr/>
      </xdr:nvSpPr>
      <xdr:spPr>
        <a:xfrm>
          <a:off x="4584700" y="1600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87499</xdr:rowOff>
    </xdr:from>
    <xdr:ext cx="534377" cy="259045"/>
    <xdr:sp macro="" textlink="">
      <xdr:nvSpPr>
        <xdr:cNvPr id="256" name="衛生費該当値テキスト"/>
        <xdr:cNvSpPr txBox="1"/>
      </xdr:nvSpPr>
      <xdr:spPr>
        <a:xfrm>
          <a:off x="4686300" y="1586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130711</xdr:rowOff>
    </xdr:from>
    <xdr:to>
      <xdr:col>20</xdr:col>
      <xdr:colOff>38100</xdr:colOff>
      <xdr:row>98</xdr:row>
      <xdr:rowOff>60861</xdr:rowOff>
    </xdr:to>
    <xdr:sp macro="" textlink="">
      <xdr:nvSpPr>
        <xdr:cNvPr id="257" name="楕円 256"/>
        <xdr:cNvSpPr/>
      </xdr:nvSpPr>
      <xdr:spPr>
        <a:xfrm>
          <a:off x="3746500" y="1676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51988</xdr:rowOff>
    </xdr:from>
    <xdr:ext cx="534377" cy="259045"/>
    <xdr:sp macro="" textlink="">
      <xdr:nvSpPr>
        <xdr:cNvPr id="258" name="テキスト ボックス 257"/>
        <xdr:cNvSpPr txBox="1"/>
      </xdr:nvSpPr>
      <xdr:spPr>
        <a:xfrm>
          <a:off x="3530111" y="168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60348</xdr:rowOff>
    </xdr:from>
    <xdr:to>
      <xdr:col>15</xdr:col>
      <xdr:colOff>101600</xdr:colOff>
      <xdr:row>98</xdr:row>
      <xdr:rowOff>161948</xdr:rowOff>
    </xdr:to>
    <xdr:sp macro="" textlink="">
      <xdr:nvSpPr>
        <xdr:cNvPr id="259" name="楕円 258"/>
        <xdr:cNvSpPr/>
      </xdr:nvSpPr>
      <xdr:spPr>
        <a:xfrm>
          <a:off x="2857500" y="1686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153075</xdr:rowOff>
    </xdr:from>
    <xdr:ext cx="534377" cy="259045"/>
    <xdr:sp macro="" textlink="">
      <xdr:nvSpPr>
        <xdr:cNvPr id="260" name="テキスト ボックス 259"/>
        <xdr:cNvSpPr txBox="1"/>
      </xdr:nvSpPr>
      <xdr:spPr>
        <a:xfrm>
          <a:off x="2641111" y="169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65652</xdr:rowOff>
    </xdr:from>
    <xdr:to>
      <xdr:col>10</xdr:col>
      <xdr:colOff>165100</xdr:colOff>
      <xdr:row>98</xdr:row>
      <xdr:rowOff>167252</xdr:rowOff>
    </xdr:to>
    <xdr:sp macro="" textlink="">
      <xdr:nvSpPr>
        <xdr:cNvPr id="261" name="楕円 260"/>
        <xdr:cNvSpPr/>
      </xdr:nvSpPr>
      <xdr:spPr>
        <a:xfrm>
          <a:off x="1968500" y="168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158379</xdr:rowOff>
    </xdr:from>
    <xdr:ext cx="534377" cy="259045"/>
    <xdr:sp macro="" textlink="">
      <xdr:nvSpPr>
        <xdr:cNvPr id="262" name="テキスト ボックス 261"/>
        <xdr:cNvSpPr txBox="1"/>
      </xdr:nvSpPr>
      <xdr:spPr>
        <a:xfrm>
          <a:off x="1752111" y="1696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70794</xdr:rowOff>
    </xdr:from>
    <xdr:to>
      <xdr:col>6</xdr:col>
      <xdr:colOff>38100</xdr:colOff>
      <xdr:row>99</xdr:row>
      <xdr:rowOff>944</xdr:rowOff>
    </xdr:to>
    <xdr:sp macro="" textlink="">
      <xdr:nvSpPr>
        <xdr:cNvPr id="263" name="楕円 262"/>
        <xdr:cNvSpPr/>
      </xdr:nvSpPr>
      <xdr:spPr>
        <a:xfrm>
          <a:off x="1079500" y="16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163521</xdr:rowOff>
    </xdr:from>
    <xdr:ext cx="534377" cy="259045"/>
    <xdr:sp macro="" textlink="">
      <xdr:nvSpPr>
        <xdr:cNvPr id="264" name="テキスト ボックス 263"/>
        <xdr:cNvSpPr txBox="1"/>
      </xdr:nvSpPr>
      <xdr:spPr>
        <a:xfrm>
          <a:off x="863111" y="1696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77978</xdr:rowOff>
    </xdr:from>
    <xdr:to>
      <xdr:col>54</xdr:col>
      <xdr:colOff>189865</xdr:colOff>
      <xdr:row>39</xdr:row>
      <xdr:rowOff>44450</xdr:rowOff>
    </xdr:to>
    <xdr:cxnSp macro="">
      <xdr:nvCxnSpPr>
        <xdr:cNvPr id="288" name="直線コネクタ 287"/>
        <xdr:cNvCxnSpPr/>
      </xdr:nvCxnSpPr>
      <xdr:spPr>
        <a:xfrm flipV="1">
          <a:off x="10475595" y="5392928"/>
          <a:ext cx="1270" cy="1338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24655</xdr:rowOff>
    </xdr:from>
    <xdr:ext cx="469744" cy="259045"/>
    <xdr:sp macro="" textlink="">
      <xdr:nvSpPr>
        <xdr:cNvPr id="291" name="労働費最大値テキスト"/>
        <xdr:cNvSpPr txBox="1"/>
      </xdr:nvSpPr>
      <xdr:spPr>
        <a:xfrm>
          <a:off x="10528300" y="516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77978</xdr:rowOff>
    </xdr:from>
    <xdr:to>
      <xdr:col>55</xdr:col>
      <xdr:colOff>88900</xdr:colOff>
      <xdr:row>31</xdr:row>
      <xdr:rowOff>77978</xdr:rowOff>
    </xdr:to>
    <xdr:cxnSp macro="">
      <xdr:nvCxnSpPr>
        <xdr:cNvPr id="292" name="直線コネクタ 291"/>
        <xdr:cNvCxnSpPr/>
      </xdr:nvCxnSpPr>
      <xdr:spPr>
        <a:xfrm>
          <a:off x="10388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151892</xdr:rowOff>
    </xdr:from>
    <xdr:to>
      <xdr:col>55</xdr:col>
      <xdr:colOff>0</xdr:colOff>
      <xdr:row>38</xdr:row>
      <xdr:rowOff>151892</xdr:rowOff>
    </xdr:to>
    <xdr:cxnSp macro="">
      <xdr:nvCxnSpPr>
        <xdr:cNvPr id="293" name="直線コネクタ 292"/>
        <xdr:cNvCxnSpPr/>
      </xdr:nvCxnSpPr>
      <xdr:spPr>
        <a:xfrm>
          <a:off x="9639300" y="66669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75582</xdr:rowOff>
    </xdr:from>
    <xdr:ext cx="378565" cy="259045"/>
    <xdr:sp macro="" textlink="">
      <xdr:nvSpPr>
        <xdr:cNvPr id="294" name="労働費平均値テキスト"/>
        <xdr:cNvSpPr txBox="1"/>
      </xdr:nvSpPr>
      <xdr:spPr>
        <a:xfrm>
          <a:off x="10528300" y="6247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52705</xdr:rowOff>
    </xdr:from>
    <xdr:to>
      <xdr:col>55</xdr:col>
      <xdr:colOff>50800</xdr:colOff>
      <xdr:row>37</xdr:row>
      <xdr:rowOff>154305</xdr:rowOff>
    </xdr:to>
    <xdr:sp macro="" textlink="">
      <xdr:nvSpPr>
        <xdr:cNvPr id="295" name="フローチャート: 判断 294"/>
        <xdr:cNvSpPr/>
      </xdr:nvSpPr>
      <xdr:spPr>
        <a:xfrm>
          <a:off x="104267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151511</xdr:rowOff>
    </xdr:from>
    <xdr:to>
      <xdr:col>50</xdr:col>
      <xdr:colOff>114300</xdr:colOff>
      <xdr:row>38</xdr:row>
      <xdr:rowOff>151892</xdr:rowOff>
    </xdr:to>
    <xdr:cxnSp macro="">
      <xdr:nvCxnSpPr>
        <xdr:cNvPr id="296" name="直線コネクタ 295"/>
        <xdr:cNvCxnSpPr/>
      </xdr:nvCxnSpPr>
      <xdr:spPr>
        <a:xfrm>
          <a:off x="8750300" y="666661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28702</xdr:rowOff>
    </xdr:from>
    <xdr:to>
      <xdr:col>50</xdr:col>
      <xdr:colOff>165100</xdr:colOff>
      <xdr:row>37</xdr:row>
      <xdr:rowOff>130302</xdr:rowOff>
    </xdr:to>
    <xdr:sp macro="" textlink="">
      <xdr:nvSpPr>
        <xdr:cNvPr id="297" name="フローチャート: 判断 296"/>
        <xdr:cNvSpPr/>
      </xdr:nvSpPr>
      <xdr:spPr>
        <a:xfrm>
          <a:off x="9588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146829</xdr:rowOff>
    </xdr:from>
    <xdr:ext cx="378565" cy="259045"/>
    <xdr:sp macro="" textlink="">
      <xdr:nvSpPr>
        <xdr:cNvPr id="298" name="テキスト ボックス 297"/>
        <xdr:cNvSpPr txBox="1"/>
      </xdr:nvSpPr>
      <xdr:spPr>
        <a:xfrm>
          <a:off x="9450017" y="6147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84074</xdr:rowOff>
    </xdr:from>
    <xdr:to>
      <xdr:col>45</xdr:col>
      <xdr:colOff>177800</xdr:colOff>
      <xdr:row>38</xdr:row>
      <xdr:rowOff>151511</xdr:rowOff>
    </xdr:to>
    <xdr:cxnSp macro="">
      <xdr:nvCxnSpPr>
        <xdr:cNvPr id="299" name="直線コネクタ 298"/>
        <xdr:cNvCxnSpPr/>
      </xdr:nvCxnSpPr>
      <xdr:spPr>
        <a:xfrm>
          <a:off x="7861300" y="6599174"/>
          <a:ext cx="889000" cy="6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2032</xdr:rowOff>
    </xdr:from>
    <xdr:to>
      <xdr:col>46</xdr:col>
      <xdr:colOff>38100</xdr:colOff>
      <xdr:row>37</xdr:row>
      <xdr:rowOff>103632</xdr:rowOff>
    </xdr:to>
    <xdr:sp macro="" textlink="">
      <xdr:nvSpPr>
        <xdr:cNvPr id="300" name="フローチャート: 判断 299"/>
        <xdr:cNvSpPr/>
      </xdr:nvSpPr>
      <xdr:spPr>
        <a:xfrm>
          <a:off x="8699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01" name="テキスト ボックス 300"/>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35306</xdr:rowOff>
    </xdr:from>
    <xdr:to>
      <xdr:col>41</xdr:col>
      <xdr:colOff>50800</xdr:colOff>
      <xdr:row>38</xdr:row>
      <xdr:rowOff>84074</xdr:rowOff>
    </xdr:to>
    <xdr:cxnSp macro="">
      <xdr:nvCxnSpPr>
        <xdr:cNvPr id="302" name="直線コネクタ 301"/>
        <xdr:cNvCxnSpPr/>
      </xdr:nvCxnSpPr>
      <xdr:spPr>
        <a:xfrm>
          <a:off x="6972300" y="6378956"/>
          <a:ext cx="889000" cy="2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3" name="フローチャート: 判断 302"/>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4" name="テキスト ボックス 303"/>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5" name="フローチャート: 判断 304"/>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6" name="テキスト ボックス 305"/>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101092</xdr:rowOff>
    </xdr:from>
    <xdr:to>
      <xdr:col>55</xdr:col>
      <xdr:colOff>50800</xdr:colOff>
      <xdr:row>39</xdr:row>
      <xdr:rowOff>31242</xdr:rowOff>
    </xdr:to>
    <xdr:sp macro="" textlink="">
      <xdr:nvSpPr>
        <xdr:cNvPr id="312" name="楕円 311"/>
        <xdr:cNvSpPr/>
      </xdr:nvSpPr>
      <xdr:spPr>
        <a:xfrm>
          <a:off x="104267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16019</xdr:rowOff>
    </xdr:from>
    <xdr:ext cx="378565" cy="259045"/>
    <xdr:sp macro="" textlink="">
      <xdr:nvSpPr>
        <xdr:cNvPr id="313" name="労働費該当値テキスト"/>
        <xdr:cNvSpPr txBox="1"/>
      </xdr:nvSpPr>
      <xdr:spPr>
        <a:xfrm>
          <a:off x="10528300" y="6531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101092</xdr:rowOff>
    </xdr:from>
    <xdr:to>
      <xdr:col>50</xdr:col>
      <xdr:colOff>165100</xdr:colOff>
      <xdr:row>39</xdr:row>
      <xdr:rowOff>31242</xdr:rowOff>
    </xdr:to>
    <xdr:sp macro="" textlink="">
      <xdr:nvSpPr>
        <xdr:cNvPr id="314" name="楕円 313"/>
        <xdr:cNvSpPr/>
      </xdr:nvSpPr>
      <xdr:spPr>
        <a:xfrm>
          <a:off x="9588500" y="661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22369</xdr:rowOff>
    </xdr:from>
    <xdr:ext cx="378565" cy="259045"/>
    <xdr:sp macro="" textlink="">
      <xdr:nvSpPr>
        <xdr:cNvPr id="315" name="テキスト ボックス 314"/>
        <xdr:cNvSpPr txBox="1"/>
      </xdr:nvSpPr>
      <xdr:spPr>
        <a:xfrm>
          <a:off x="9450017" y="6708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100711</xdr:rowOff>
    </xdr:from>
    <xdr:to>
      <xdr:col>46</xdr:col>
      <xdr:colOff>38100</xdr:colOff>
      <xdr:row>39</xdr:row>
      <xdr:rowOff>30861</xdr:rowOff>
    </xdr:to>
    <xdr:sp macro="" textlink="">
      <xdr:nvSpPr>
        <xdr:cNvPr id="316" name="楕円 315"/>
        <xdr:cNvSpPr/>
      </xdr:nvSpPr>
      <xdr:spPr>
        <a:xfrm>
          <a:off x="8699500" y="661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21988</xdr:rowOff>
    </xdr:from>
    <xdr:ext cx="378565" cy="259045"/>
    <xdr:sp macro="" textlink="">
      <xdr:nvSpPr>
        <xdr:cNvPr id="317" name="テキスト ボックス 316"/>
        <xdr:cNvSpPr txBox="1"/>
      </xdr:nvSpPr>
      <xdr:spPr>
        <a:xfrm>
          <a:off x="8561017" y="670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33274</xdr:rowOff>
    </xdr:from>
    <xdr:to>
      <xdr:col>41</xdr:col>
      <xdr:colOff>101600</xdr:colOff>
      <xdr:row>38</xdr:row>
      <xdr:rowOff>134874</xdr:rowOff>
    </xdr:to>
    <xdr:sp macro="" textlink="">
      <xdr:nvSpPr>
        <xdr:cNvPr id="318" name="楕円 317"/>
        <xdr:cNvSpPr/>
      </xdr:nvSpPr>
      <xdr:spPr>
        <a:xfrm>
          <a:off x="7810500" y="654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126001</xdr:rowOff>
    </xdr:from>
    <xdr:ext cx="378565" cy="259045"/>
    <xdr:sp macro="" textlink="">
      <xdr:nvSpPr>
        <xdr:cNvPr id="319" name="テキスト ボックス 318"/>
        <xdr:cNvSpPr txBox="1"/>
      </xdr:nvSpPr>
      <xdr:spPr>
        <a:xfrm>
          <a:off x="7672017" y="6641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155956</xdr:rowOff>
    </xdr:from>
    <xdr:to>
      <xdr:col>36</xdr:col>
      <xdr:colOff>165100</xdr:colOff>
      <xdr:row>37</xdr:row>
      <xdr:rowOff>86106</xdr:rowOff>
    </xdr:to>
    <xdr:sp macro="" textlink="">
      <xdr:nvSpPr>
        <xdr:cNvPr id="320" name="楕円 319"/>
        <xdr:cNvSpPr/>
      </xdr:nvSpPr>
      <xdr:spPr>
        <a:xfrm>
          <a:off x="6921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77233</xdr:rowOff>
    </xdr:from>
    <xdr:ext cx="378565" cy="259045"/>
    <xdr:sp macro="" textlink="">
      <xdr:nvSpPr>
        <xdr:cNvPr id="321" name="テキスト ボックス 320"/>
        <xdr:cNvSpPr txBox="1"/>
      </xdr:nvSpPr>
      <xdr:spPr>
        <a:xfrm>
          <a:off x="6783017" y="6420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19285</xdr:rowOff>
    </xdr:from>
    <xdr:to>
      <xdr:col>55</xdr:col>
      <xdr:colOff>0</xdr:colOff>
      <xdr:row>57</xdr:row>
      <xdr:rowOff>70129</xdr:rowOff>
    </xdr:to>
    <xdr:cxnSp macro="">
      <xdr:nvCxnSpPr>
        <xdr:cNvPr id="350" name="直線コネクタ 349"/>
        <xdr:cNvCxnSpPr/>
      </xdr:nvCxnSpPr>
      <xdr:spPr>
        <a:xfrm flipV="1">
          <a:off x="9639300" y="9791935"/>
          <a:ext cx="838200" cy="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28753</xdr:rowOff>
    </xdr:from>
    <xdr:to>
      <xdr:col>50</xdr:col>
      <xdr:colOff>114300</xdr:colOff>
      <xdr:row>57</xdr:row>
      <xdr:rowOff>70129</xdr:rowOff>
    </xdr:to>
    <xdr:cxnSp macro="">
      <xdr:nvCxnSpPr>
        <xdr:cNvPr id="353" name="直線コネクタ 352"/>
        <xdr:cNvCxnSpPr/>
      </xdr:nvCxnSpPr>
      <xdr:spPr>
        <a:xfrm>
          <a:off x="8750300" y="9801403"/>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163493</xdr:rowOff>
    </xdr:from>
    <xdr:to>
      <xdr:col>45</xdr:col>
      <xdr:colOff>177800</xdr:colOff>
      <xdr:row>57</xdr:row>
      <xdr:rowOff>28753</xdr:rowOff>
    </xdr:to>
    <xdr:cxnSp macro="">
      <xdr:nvCxnSpPr>
        <xdr:cNvPr id="356" name="直線コネクタ 355"/>
        <xdr:cNvCxnSpPr/>
      </xdr:nvCxnSpPr>
      <xdr:spPr>
        <a:xfrm>
          <a:off x="7861300" y="9764693"/>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163493</xdr:rowOff>
    </xdr:from>
    <xdr:to>
      <xdr:col>41</xdr:col>
      <xdr:colOff>50800</xdr:colOff>
      <xdr:row>57</xdr:row>
      <xdr:rowOff>28086</xdr:rowOff>
    </xdr:to>
    <xdr:cxnSp macro="">
      <xdr:nvCxnSpPr>
        <xdr:cNvPr id="359" name="直線コネクタ 358"/>
        <xdr:cNvCxnSpPr/>
      </xdr:nvCxnSpPr>
      <xdr:spPr>
        <a:xfrm flipV="1">
          <a:off x="6972300" y="9764693"/>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160051</xdr:rowOff>
    </xdr:from>
    <xdr:to>
      <xdr:col>41</xdr:col>
      <xdr:colOff>101600</xdr:colOff>
      <xdr:row>58</xdr:row>
      <xdr:rowOff>90201</xdr:rowOff>
    </xdr:to>
    <xdr:sp macro="" textlink="">
      <xdr:nvSpPr>
        <xdr:cNvPr id="360" name="フローチャート: 判断 359"/>
        <xdr:cNvSpPr/>
      </xdr:nvSpPr>
      <xdr:spPr>
        <a:xfrm>
          <a:off x="7810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81328</xdr:rowOff>
    </xdr:from>
    <xdr:ext cx="469744" cy="259045"/>
    <xdr:sp macro="" textlink="">
      <xdr:nvSpPr>
        <xdr:cNvPr id="361" name="テキスト ボックス 360"/>
        <xdr:cNvSpPr txBox="1"/>
      </xdr:nvSpPr>
      <xdr:spPr>
        <a:xfrm>
          <a:off x="7626428"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48448</xdr:rowOff>
    </xdr:from>
    <xdr:ext cx="534377" cy="259045"/>
    <xdr:sp macro="" textlink="">
      <xdr:nvSpPr>
        <xdr:cNvPr id="363" name="テキスト ボックス 362"/>
        <xdr:cNvSpPr txBox="1"/>
      </xdr:nvSpPr>
      <xdr:spPr>
        <a:xfrm>
          <a:off x="6705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139935</xdr:rowOff>
    </xdr:from>
    <xdr:to>
      <xdr:col>55</xdr:col>
      <xdr:colOff>50800</xdr:colOff>
      <xdr:row>57</xdr:row>
      <xdr:rowOff>70085</xdr:rowOff>
    </xdr:to>
    <xdr:sp macro="" textlink="">
      <xdr:nvSpPr>
        <xdr:cNvPr id="369" name="楕円 368"/>
        <xdr:cNvSpPr/>
      </xdr:nvSpPr>
      <xdr:spPr>
        <a:xfrm>
          <a:off x="10426700" y="97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118362</xdr:rowOff>
    </xdr:from>
    <xdr:ext cx="534377" cy="259045"/>
    <xdr:sp macro="" textlink="">
      <xdr:nvSpPr>
        <xdr:cNvPr id="370" name="農林水産業費該当値テキスト"/>
        <xdr:cNvSpPr txBox="1"/>
      </xdr:nvSpPr>
      <xdr:spPr>
        <a:xfrm>
          <a:off x="10528300" y="971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19329</xdr:rowOff>
    </xdr:from>
    <xdr:to>
      <xdr:col>50</xdr:col>
      <xdr:colOff>165100</xdr:colOff>
      <xdr:row>57</xdr:row>
      <xdr:rowOff>120929</xdr:rowOff>
    </xdr:to>
    <xdr:sp macro="" textlink="">
      <xdr:nvSpPr>
        <xdr:cNvPr id="371" name="楕円 370"/>
        <xdr:cNvSpPr/>
      </xdr:nvSpPr>
      <xdr:spPr>
        <a:xfrm>
          <a:off x="95885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112056</xdr:rowOff>
    </xdr:from>
    <xdr:ext cx="534377" cy="259045"/>
    <xdr:sp macro="" textlink="">
      <xdr:nvSpPr>
        <xdr:cNvPr id="372" name="テキスト ボックス 371"/>
        <xdr:cNvSpPr txBox="1"/>
      </xdr:nvSpPr>
      <xdr:spPr>
        <a:xfrm>
          <a:off x="9372111" y="98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149403</xdr:rowOff>
    </xdr:from>
    <xdr:to>
      <xdr:col>46</xdr:col>
      <xdr:colOff>38100</xdr:colOff>
      <xdr:row>57</xdr:row>
      <xdr:rowOff>79553</xdr:rowOff>
    </xdr:to>
    <xdr:sp macro="" textlink="">
      <xdr:nvSpPr>
        <xdr:cNvPr id="373" name="楕円 372"/>
        <xdr:cNvSpPr/>
      </xdr:nvSpPr>
      <xdr:spPr>
        <a:xfrm>
          <a:off x="8699500" y="975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70680</xdr:rowOff>
    </xdr:from>
    <xdr:ext cx="534377" cy="259045"/>
    <xdr:sp macro="" textlink="">
      <xdr:nvSpPr>
        <xdr:cNvPr id="374" name="テキスト ボックス 373"/>
        <xdr:cNvSpPr txBox="1"/>
      </xdr:nvSpPr>
      <xdr:spPr>
        <a:xfrm>
          <a:off x="8483111" y="9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112693</xdr:rowOff>
    </xdr:from>
    <xdr:to>
      <xdr:col>41</xdr:col>
      <xdr:colOff>101600</xdr:colOff>
      <xdr:row>57</xdr:row>
      <xdr:rowOff>42843</xdr:rowOff>
    </xdr:to>
    <xdr:sp macro="" textlink="">
      <xdr:nvSpPr>
        <xdr:cNvPr id="375" name="楕円 374"/>
        <xdr:cNvSpPr/>
      </xdr:nvSpPr>
      <xdr:spPr>
        <a:xfrm>
          <a:off x="7810500" y="97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59370</xdr:rowOff>
    </xdr:from>
    <xdr:ext cx="534377" cy="259045"/>
    <xdr:sp macro="" textlink="">
      <xdr:nvSpPr>
        <xdr:cNvPr id="376" name="テキスト ボックス 375"/>
        <xdr:cNvSpPr txBox="1"/>
      </xdr:nvSpPr>
      <xdr:spPr>
        <a:xfrm>
          <a:off x="7594111" y="94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148736</xdr:rowOff>
    </xdr:from>
    <xdr:to>
      <xdr:col>36</xdr:col>
      <xdr:colOff>165100</xdr:colOff>
      <xdr:row>57</xdr:row>
      <xdr:rowOff>78886</xdr:rowOff>
    </xdr:to>
    <xdr:sp macro="" textlink="">
      <xdr:nvSpPr>
        <xdr:cNvPr id="377" name="楕円 376"/>
        <xdr:cNvSpPr/>
      </xdr:nvSpPr>
      <xdr:spPr>
        <a:xfrm>
          <a:off x="6921500" y="974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95413</xdr:rowOff>
    </xdr:from>
    <xdr:ext cx="534377" cy="259045"/>
    <xdr:sp macro="" textlink="">
      <xdr:nvSpPr>
        <xdr:cNvPr id="378" name="テキスト ボックス 377"/>
        <xdr:cNvSpPr txBox="1"/>
      </xdr:nvSpPr>
      <xdr:spPr>
        <a:xfrm>
          <a:off x="6705111" y="952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54927</xdr:rowOff>
    </xdr:from>
    <xdr:to>
      <xdr:col>55</xdr:col>
      <xdr:colOff>0</xdr:colOff>
      <xdr:row>77</xdr:row>
      <xdr:rowOff>82359</xdr:rowOff>
    </xdr:to>
    <xdr:cxnSp macro="">
      <xdr:nvCxnSpPr>
        <xdr:cNvPr id="407" name="直線コネクタ 406"/>
        <xdr:cNvCxnSpPr/>
      </xdr:nvCxnSpPr>
      <xdr:spPr>
        <a:xfrm flipV="1">
          <a:off x="9639300" y="13256577"/>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81026</xdr:rowOff>
    </xdr:from>
    <xdr:to>
      <xdr:col>50</xdr:col>
      <xdr:colOff>114300</xdr:colOff>
      <xdr:row>77</xdr:row>
      <xdr:rowOff>82359</xdr:rowOff>
    </xdr:to>
    <xdr:cxnSp macro="">
      <xdr:nvCxnSpPr>
        <xdr:cNvPr id="410" name="直線コネクタ 409"/>
        <xdr:cNvCxnSpPr/>
      </xdr:nvCxnSpPr>
      <xdr:spPr>
        <a:xfrm>
          <a:off x="8750300" y="132826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18275</xdr:rowOff>
    </xdr:from>
    <xdr:to>
      <xdr:col>45</xdr:col>
      <xdr:colOff>177800</xdr:colOff>
      <xdr:row>77</xdr:row>
      <xdr:rowOff>81026</xdr:rowOff>
    </xdr:to>
    <xdr:cxnSp macro="">
      <xdr:nvCxnSpPr>
        <xdr:cNvPr id="413" name="直線コネクタ 412"/>
        <xdr:cNvCxnSpPr/>
      </xdr:nvCxnSpPr>
      <xdr:spPr>
        <a:xfrm>
          <a:off x="7861300" y="13219925"/>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18275</xdr:rowOff>
    </xdr:from>
    <xdr:to>
      <xdr:col>41</xdr:col>
      <xdr:colOff>50800</xdr:colOff>
      <xdr:row>77</xdr:row>
      <xdr:rowOff>77025</xdr:rowOff>
    </xdr:to>
    <xdr:cxnSp macro="">
      <xdr:nvCxnSpPr>
        <xdr:cNvPr id="416" name="直線コネクタ 415"/>
        <xdr:cNvCxnSpPr/>
      </xdr:nvCxnSpPr>
      <xdr:spPr>
        <a:xfrm flipV="1">
          <a:off x="6972300" y="13219925"/>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87833</xdr:rowOff>
    </xdr:from>
    <xdr:to>
      <xdr:col>41</xdr:col>
      <xdr:colOff>101600</xdr:colOff>
      <xdr:row>78</xdr:row>
      <xdr:rowOff>17983</xdr:rowOff>
    </xdr:to>
    <xdr:sp macro="" textlink="">
      <xdr:nvSpPr>
        <xdr:cNvPr id="417" name="フローチャート: 判断 416"/>
        <xdr:cNvSpPr/>
      </xdr:nvSpPr>
      <xdr:spPr>
        <a:xfrm>
          <a:off x="7810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9110</xdr:rowOff>
    </xdr:from>
    <xdr:ext cx="469744" cy="259045"/>
    <xdr:sp macro="" textlink="">
      <xdr:nvSpPr>
        <xdr:cNvPr id="418" name="テキスト ボックス 417"/>
        <xdr:cNvSpPr txBox="1"/>
      </xdr:nvSpPr>
      <xdr:spPr>
        <a:xfrm>
          <a:off x="7626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47592</xdr:rowOff>
    </xdr:from>
    <xdr:ext cx="469744" cy="259045"/>
    <xdr:sp macro="" textlink="">
      <xdr:nvSpPr>
        <xdr:cNvPr id="420" name="テキスト ボックス 419"/>
        <xdr:cNvSpPr txBox="1"/>
      </xdr:nvSpPr>
      <xdr:spPr>
        <a:xfrm>
          <a:off x="6737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4127</xdr:rowOff>
    </xdr:from>
    <xdr:to>
      <xdr:col>55</xdr:col>
      <xdr:colOff>50800</xdr:colOff>
      <xdr:row>77</xdr:row>
      <xdr:rowOff>105727</xdr:rowOff>
    </xdr:to>
    <xdr:sp macro="" textlink="">
      <xdr:nvSpPr>
        <xdr:cNvPr id="426" name="楕円 425"/>
        <xdr:cNvSpPr/>
      </xdr:nvSpPr>
      <xdr:spPr>
        <a:xfrm>
          <a:off x="104267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154004</xdr:rowOff>
    </xdr:from>
    <xdr:ext cx="469744" cy="259045"/>
    <xdr:sp macro="" textlink="">
      <xdr:nvSpPr>
        <xdr:cNvPr id="427" name="商工費該当値テキスト"/>
        <xdr:cNvSpPr txBox="1"/>
      </xdr:nvSpPr>
      <xdr:spPr>
        <a:xfrm>
          <a:off x="10528300" y="1318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31559</xdr:rowOff>
    </xdr:from>
    <xdr:to>
      <xdr:col>50</xdr:col>
      <xdr:colOff>165100</xdr:colOff>
      <xdr:row>77</xdr:row>
      <xdr:rowOff>133159</xdr:rowOff>
    </xdr:to>
    <xdr:sp macro="" textlink="">
      <xdr:nvSpPr>
        <xdr:cNvPr id="428" name="楕円 427"/>
        <xdr:cNvSpPr/>
      </xdr:nvSpPr>
      <xdr:spPr>
        <a:xfrm>
          <a:off x="9588500" y="1323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124286</xdr:rowOff>
    </xdr:from>
    <xdr:ext cx="469744" cy="259045"/>
    <xdr:sp macro="" textlink="">
      <xdr:nvSpPr>
        <xdr:cNvPr id="429" name="テキスト ボックス 428"/>
        <xdr:cNvSpPr txBox="1"/>
      </xdr:nvSpPr>
      <xdr:spPr>
        <a:xfrm>
          <a:off x="9404428" y="13325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30226</xdr:rowOff>
    </xdr:from>
    <xdr:to>
      <xdr:col>46</xdr:col>
      <xdr:colOff>38100</xdr:colOff>
      <xdr:row>77</xdr:row>
      <xdr:rowOff>131826</xdr:rowOff>
    </xdr:to>
    <xdr:sp macro="" textlink="">
      <xdr:nvSpPr>
        <xdr:cNvPr id="430" name="楕円 429"/>
        <xdr:cNvSpPr/>
      </xdr:nvSpPr>
      <xdr:spPr>
        <a:xfrm>
          <a:off x="8699500" y="132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122953</xdr:rowOff>
    </xdr:from>
    <xdr:ext cx="469744" cy="259045"/>
    <xdr:sp macro="" textlink="">
      <xdr:nvSpPr>
        <xdr:cNvPr id="431" name="テキスト ボックス 430"/>
        <xdr:cNvSpPr txBox="1"/>
      </xdr:nvSpPr>
      <xdr:spPr>
        <a:xfrm>
          <a:off x="8515428" y="1332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138925</xdr:rowOff>
    </xdr:from>
    <xdr:to>
      <xdr:col>41</xdr:col>
      <xdr:colOff>101600</xdr:colOff>
      <xdr:row>77</xdr:row>
      <xdr:rowOff>69075</xdr:rowOff>
    </xdr:to>
    <xdr:sp macro="" textlink="">
      <xdr:nvSpPr>
        <xdr:cNvPr id="432" name="楕円 431"/>
        <xdr:cNvSpPr/>
      </xdr:nvSpPr>
      <xdr:spPr>
        <a:xfrm>
          <a:off x="7810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85603</xdr:rowOff>
    </xdr:from>
    <xdr:ext cx="469744" cy="259045"/>
    <xdr:sp macro="" textlink="">
      <xdr:nvSpPr>
        <xdr:cNvPr id="433" name="テキスト ボックス 432"/>
        <xdr:cNvSpPr txBox="1"/>
      </xdr:nvSpPr>
      <xdr:spPr>
        <a:xfrm>
          <a:off x="7626428" y="129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26225</xdr:rowOff>
    </xdr:from>
    <xdr:to>
      <xdr:col>36</xdr:col>
      <xdr:colOff>165100</xdr:colOff>
      <xdr:row>77</xdr:row>
      <xdr:rowOff>127825</xdr:rowOff>
    </xdr:to>
    <xdr:sp macro="" textlink="">
      <xdr:nvSpPr>
        <xdr:cNvPr id="434" name="楕円 433"/>
        <xdr:cNvSpPr/>
      </xdr:nvSpPr>
      <xdr:spPr>
        <a:xfrm>
          <a:off x="6921500" y="132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144352</xdr:rowOff>
    </xdr:from>
    <xdr:ext cx="469744" cy="259045"/>
    <xdr:sp macro="" textlink="">
      <xdr:nvSpPr>
        <xdr:cNvPr id="435" name="テキスト ボックス 434"/>
        <xdr:cNvSpPr txBox="1"/>
      </xdr:nvSpPr>
      <xdr:spPr>
        <a:xfrm>
          <a:off x="6737428" y="1300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25991</xdr:rowOff>
    </xdr:from>
    <xdr:to>
      <xdr:col>55</xdr:col>
      <xdr:colOff>0</xdr:colOff>
      <xdr:row>98</xdr:row>
      <xdr:rowOff>34182</xdr:rowOff>
    </xdr:to>
    <xdr:cxnSp macro="">
      <xdr:nvCxnSpPr>
        <xdr:cNvPr id="465" name="直線コネクタ 464"/>
        <xdr:cNvCxnSpPr/>
      </xdr:nvCxnSpPr>
      <xdr:spPr>
        <a:xfrm>
          <a:off x="9639300" y="16828091"/>
          <a:ext cx="8382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140237</xdr:rowOff>
    </xdr:from>
    <xdr:ext cx="534377" cy="259045"/>
    <xdr:sp macro="" textlink="">
      <xdr:nvSpPr>
        <xdr:cNvPr id="466" name="土木費平均値テキスト"/>
        <xdr:cNvSpPr txBox="1"/>
      </xdr:nvSpPr>
      <xdr:spPr>
        <a:xfrm>
          <a:off x="10528300" y="16427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25991</xdr:rowOff>
    </xdr:from>
    <xdr:to>
      <xdr:col>50</xdr:col>
      <xdr:colOff>114300</xdr:colOff>
      <xdr:row>98</xdr:row>
      <xdr:rowOff>65309</xdr:rowOff>
    </xdr:to>
    <xdr:cxnSp macro="">
      <xdr:nvCxnSpPr>
        <xdr:cNvPr id="468" name="直線コネクタ 467"/>
        <xdr:cNvCxnSpPr/>
      </xdr:nvCxnSpPr>
      <xdr:spPr>
        <a:xfrm flipV="1">
          <a:off x="8750300" y="16828091"/>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22241</xdr:rowOff>
    </xdr:from>
    <xdr:ext cx="534377" cy="259045"/>
    <xdr:sp macro="" textlink="">
      <xdr:nvSpPr>
        <xdr:cNvPr id="470" name="テキスト ボックス 469"/>
        <xdr:cNvSpPr txBox="1"/>
      </xdr:nvSpPr>
      <xdr:spPr>
        <a:xfrm>
          <a:off x="9372111" y="163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158045</xdr:rowOff>
    </xdr:from>
    <xdr:to>
      <xdr:col>45</xdr:col>
      <xdr:colOff>177800</xdr:colOff>
      <xdr:row>98</xdr:row>
      <xdr:rowOff>65309</xdr:rowOff>
    </xdr:to>
    <xdr:cxnSp macro="">
      <xdr:nvCxnSpPr>
        <xdr:cNvPr id="471" name="直線コネクタ 470"/>
        <xdr:cNvCxnSpPr/>
      </xdr:nvCxnSpPr>
      <xdr:spPr>
        <a:xfrm>
          <a:off x="7861300" y="16617245"/>
          <a:ext cx="889000" cy="25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96727</xdr:rowOff>
    </xdr:from>
    <xdr:ext cx="534377" cy="259045"/>
    <xdr:sp macro="" textlink="">
      <xdr:nvSpPr>
        <xdr:cNvPr id="473" name="テキスト ボックス 472"/>
        <xdr:cNvSpPr txBox="1"/>
      </xdr:nvSpPr>
      <xdr:spPr>
        <a:xfrm>
          <a:off x="8483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129718</xdr:rowOff>
    </xdr:from>
    <xdr:to>
      <xdr:col>41</xdr:col>
      <xdr:colOff>50800</xdr:colOff>
      <xdr:row>96</xdr:row>
      <xdr:rowOff>158045</xdr:rowOff>
    </xdr:to>
    <xdr:cxnSp macro="">
      <xdr:nvCxnSpPr>
        <xdr:cNvPr id="474" name="直線コネクタ 473"/>
        <xdr:cNvCxnSpPr/>
      </xdr:nvCxnSpPr>
      <xdr:spPr>
        <a:xfrm>
          <a:off x="6972300" y="16588918"/>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151688</xdr:rowOff>
    </xdr:from>
    <xdr:to>
      <xdr:col>41</xdr:col>
      <xdr:colOff>101600</xdr:colOff>
      <xdr:row>97</xdr:row>
      <xdr:rowOff>81838</xdr:rowOff>
    </xdr:to>
    <xdr:sp macro="" textlink="">
      <xdr:nvSpPr>
        <xdr:cNvPr id="475" name="フローチャート: 判断 474"/>
        <xdr:cNvSpPr/>
      </xdr:nvSpPr>
      <xdr:spPr>
        <a:xfrm>
          <a:off x="7810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72965</xdr:rowOff>
    </xdr:from>
    <xdr:ext cx="534377" cy="259045"/>
    <xdr:sp macro="" textlink="">
      <xdr:nvSpPr>
        <xdr:cNvPr id="476" name="テキスト ボックス 475"/>
        <xdr:cNvSpPr txBox="1"/>
      </xdr:nvSpPr>
      <xdr:spPr>
        <a:xfrm>
          <a:off x="7594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154832</xdr:rowOff>
    </xdr:from>
    <xdr:to>
      <xdr:col>55</xdr:col>
      <xdr:colOff>50800</xdr:colOff>
      <xdr:row>98</xdr:row>
      <xdr:rowOff>84982</xdr:rowOff>
    </xdr:to>
    <xdr:sp macro="" textlink="">
      <xdr:nvSpPr>
        <xdr:cNvPr id="484" name="楕円 483"/>
        <xdr:cNvSpPr/>
      </xdr:nvSpPr>
      <xdr:spPr>
        <a:xfrm>
          <a:off x="10426700" y="167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133259</xdr:rowOff>
    </xdr:from>
    <xdr:ext cx="534377" cy="259045"/>
    <xdr:sp macro="" textlink="">
      <xdr:nvSpPr>
        <xdr:cNvPr id="485" name="土木費該当値テキスト"/>
        <xdr:cNvSpPr txBox="1"/>
      </xdr:nvSpPr>
      <xdr:spPr>
        <a:xfrm>
          <a:off x="10528300" y="1676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146641</xdr:rowOff>
    </xdr:from>
    <xdr:to>
      <xdr:col>50</xdr:col>
      <xdr:colOff>165100</xdr:colOff>
      <xdr:row>98</xdr:row>
      <xdr:rowOff>76791</xdr:rowOff>
    </xdr:to>
    <xdr:sp macro="" textlink="">
      <xdr:nvSpPr>
        <xdr:cNvPr id="486" name="楕円 485"/>
        <xdr:cNvSpPr/>
      </xdr:nvSpPr>
      <xdr:spPr>
        <a:xfrm>
          <a:off x="9588500" y="1677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67918</xdr:rowOff>
    </xdr:from>
    <xdr:ext cx="534377" cy="259045"/>
    <xdr:sp macro="" textlink="">
      <xdr:nvSpPr>
        <xdr:cNvPr id="487" name="テキスト ボックス 486"/>
        <xdr:cNvSpPr txBox="1"/>
      </xdr:nvSpPr>
      <xdr:spPr>
        <a:xfrm>
          <a:off x="9372111" y="168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14509</xdr:rowOff>
    </xdr:from>
    <xdr:to>
      <xdr:col>46</xdr:col>
      <xdr:colOff>38100</xdr:colOff>
      <xdr:row>98</xdr:row>
      <xdr:rowOff>116109</xdr:rowOff>
    </xdr:to>
    <xdr:sp macro="" textlink="">
      <xdr:nvSpPr>
        <xdr:cNvPr id="488" name="楕円 487"/>
        <xdr:cNvSpPr/>
      </xdr:nvSpPr>
      <xdr:spPr>
        <a:xfrm>
          <a:off x="8699500" y="1681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107236</xdr:rowOff>
    </xdr:from>
    <xdr:ext cx="534377" cy="259045"/>
    <xdr:sp macro="" textlink="">
      <xdr:nvSpPr>
        <xdr:cNvPr id="489" name="テキスト ボックス 488"/>
        <xdr:cNvSpPr txBox="1"/>
      </xdr:nvSpPr>
      <xdr:spPr>
        <a:xfrm>
          <a:off x="8483111" y="169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107245</xdr:rowOff>
    </xdr:from>
    <xdr:to>
      <xdr:col>41</xdr:col>
      <xdr:colOff>101600</xdr:colOff>
      <xdr:row>97</xdr:row>
      <xdr:rowOff>37395</xdr:rowOff>
    </xdr:to>
    <xdr:sp macro="" textlink="">
      <xdr:nvSpPr>
        <xdr:cNvPr id="490" name="楕円 489"/>
        <xdr:cNvSpPr/>
      </xdr:nvSpPr>
      <xdr:spPr>
        <a:xfrm>
          <a:off x="7810500" y="165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53922</xdr:rowOff>
    </xdr:from>
    <xdr:ext cx="534377" cy="259045"/>
    <xdr:sp macro="" textlink="">
      <xdr:nvSpPr>
        <xdr:cNvPr id="491" name="テキスト ボックス 490"/>
        <xdr:cNvSpPr txBox="1"/>
      </xdr:nvSpPr>
      <xdr:spPr>
        <a:xfrm>
          <a:off x="7594111" y="1634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78918</xdr:rowOff>
    </xdr:from>
    <xdr:to>
      <xdr:col>36</xdr:col>
      <xdr:colOff>165100</xdr:colOff>
      <xdr:row>97</xdr:row>
      <xdr:rowOff>9068</xdr:rowOff>
    </xdr:to>
    <xdr:sp macro="" textlink="">
      <xdr:nvSpPr>
        <xdr:cNvPr id="492" name="楕円 491"/>
        <xdr:cNvSpPr/>
      </xdr:nvSpPr>
      <xdr:spPr>
        <a:xfrm>
          <a:off x="6921500" y="1653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25595</xdr:rowOff>
    </xdr:from>
    <xdr:ext cx="534377" cy="259045"/>
    <xdr:sp macro="" textlink="">
      <xdr:nvSpPr>
        <xdr:cNvPr id="493" name="テキスト ボックス 492"/>
        <xdr:cNvSpPr txBox="1"/>
      </xdr:nvSpPr>
      <xdr:spPr>
        <a:xfrm>
          <a:off x="6705111" y="1631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73178</xdr:rowOff>
    </xdr:from>
    <xdr:to>
      <xdr:col>85</xdr:col>
      <xdr:colOff>127000</xdr:colOff>
      <xdr:row>38</xdr:row>
      <xdr:rowOff>94470</xdr:rowOff>
    </xdr:to>
    <xdr:cxnSp macro="">
      <xdr:nvCxnSpPr>
        <xdr:cNvPr id="525" name="直線コネクタ 524"/>
        <xdr:cNvCxnSpPr/>
      </xdr:nvCxnSpPr>
      <xdr:spPr>
        <a:xfrm flipV="1">
          <a:off x="15481300" y="6588278"/>
          <a:ext cx="8382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94470</xdr:rowOff>
    </xdr:from>
    <xdr:to>
      <xdr:col>81</xdr:col>
      <xdr:colOff>50800</xdr:colOff>
      <xdr:row>38</xdr:row>
      <xdr:rowOff>115729</xdr:rowOff>
    </xdr:to>
    <xdr:cxnSp macro="">
      <xdr:nvCxnSpPr>
        <xdr:cNvPr id="528" name="直線コネクタ 527"/>
        <xdr:cNvCxnSpPr/>
      </xdr:nvCxnSpPr>
      <xdr:spPr>
        <a:xfrm flipV="1">
          <a:off x="14592300" y="6609570"/>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63009</xdr:rowOff>
    </xdr:from>
    <xdr:ext cx="534377" cy="259045"/>
    <xdr:sp macro="" textlink="">
      <xdr:nvSpPr>
        <xdr:cNvPr id="530" name="テキスト ボックス 529"/>
        <xdr:cNvSpPr txBox="1"/>
      </xdr:nvSpPr>
      <xdr:spPr>
        <a:xfrm>
          <a:off x="15214111" y="623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115729</xdr:rowOff>
    </xdr:from>
    <xdr:to>
      <xdr:col>76</xdr:col>
      <xdr:colOff>114300</xdr:colOff>
      <xdr:row>38</xdr:row>
      <xdr:rowOff>132221</xdr:rowOff>
    </xdr:to>
    <xdr:cxnSp macro="">
      <xdr:nvCxnSpPr>
        <xdr:cNvPr id="531" name="直線コネクタ 530"/>
        <xdr:cNvCxnSpPr/>
      </xdr:nvCxnSpPr>
      <xdr:spPr>
        <a:xfrm flipV="1">
          <a:off x="13703300" y="6630829"/>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11117</xdr:rowOff>
    </xdr:from>
    <xdr:ext cx="534377" cy="259045"/>
    <xdr:sp macro="" textlink="">
      <xdr:nvSpPr>
        <xdr:cNvPr id="533" name="テキスト ボックス 532"/>
        <xdr:cNvSpPr txBox="1"/>
      </xdr:nvSpPr>
      <xdr:spPr>
        <a:xfrm>
          <a:off x="14325111" y="61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132221</xdr:rowOff>
    </xdr:from>
    <xdr:to>
      <xdr:col>71</xdr:col>
      <xdr:colOff>177800</xdr:colOff>
      <xdr:row>38</xdr:row>
      <xdr:rowOff>154820</xdr:rowOff>
    </xdr:to>
    <xdr:cxnSp macro="">
      <xdr:nvCxnSpPr>
        <xdr:cNvPr id="534" name="直線コネクタ 533"/>
        <xdr:cNvCxnSpPr/>
      </xdr:nvCxnSpPr>
      <xdr:spPr>
        <a:xfrm flipV="1">
          <a:off x="12814300" y="6647321"/>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20875</xdr:rowOff>
    </xdr:from>
    <xdr:to>
      <xdr:col>72</xdr:col>
      <xdr:colOff>38100</xdr:colOff>
      <xdr:row>38</xdr:row>
      <xdr:rowOff>122475</xdr:rowOff>
    </xdr:to>
    <xdr:sp macro="" textlink="">
      <xdr:nvSpPr>
        <xdr:cNvPr id="535" name="フローチャート: 判断 534"/>
        <xdr:cNvSpPr/>
      </xdr:nvSpPr>
      <xdr:spPr>
        <a:xfrm>
          <a:off x="13652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139002</xdr:rowOff>
    </xdr:from>
    <xdr:ext cx="534377" cy="259045"/>
    <xdr:sp macro="" textlink="">
      <xdr:nvSpPr>
        <xdr:cNvPr id="536" name="テキスト ボックス 535"/>
        <xdr:cNvSpPr txBox="1"/>
      </xdr:nvSpPr>
      <xdr:spPr>
        <a:xfrm>
          <a:off x="13436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92466</xdr:rowOff>
    </xdr:from>
    <xdr:ext cx="534377" cy="259045"/>
    <xdr:sp macro="" textlink="">
      <xdr:nvSpPr>
        <xdr:cNvPr id="538" name="テキスト ボックス 537"/>
        <xdr:cNvSpPr txBox="1"/>
      </xdr:nvSpPr>
      <xdr:spPr>
        <a:xfrm>
          <a:off x="12547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22378</xdr:rowOff>
    </xdr:from>
    <xdr:to>
      <xdr:col>85</xdr:col>
      <xdr:colOff>177800</xdr:colOff>
      <xdr:row>38</xdr:row>
      <xdr:rowOff>123978</xdr:rowOff>
    </xdr:to>
    <xdr:sp macro="" textlink="">
      <xdr:nvSpPr>
        <xdr:cNvPr id="544" name="楕円 543"/>
        <xdr:cNvSpPr/>
      </xdr:nvSpPr>
      <xdr:spPr>
        <a:xfrm>
          <a:off x="16268700" y="65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108754</xdr:rowOff>
    </xdr:from>
    <xdr:ext cx="534377" cy="259045"/>
    <xdr:sp macro="" textlink="">
      <xdr:nvSpPr>
        <xdr:cNvPr id="545" name="消防費該当値テキスト"/>
        <xdr:cNvSpPr txBox="1"/>
      </xdr:nvSpPr>
      <xdr:spPr>
        <a:xfrm>
          <a:off x="16370300" y="645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43670</xdr:rowOff>
    </xdr:from>
    <xdr:to>
      <xdr:col>81</xdr:col>
      <xdr:colOff>101600</xdr:colOff>
      <xdr:row>38</xdr:row>
      <xdr:rowOff>145270</xdr:rowOff>
    </xdr:to>
    <xdr:sp macro="" textlink="">
      <xdr:nvSpPr>
        <xdr:cNvPr id="546" name="楕円 545"/>
        <xdr:cNvSpPr/>
      </xdr:nvSpPr>
      <xdr:spPr>
        <a:xfrm>
          <a:off x="15430500" y="65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136397</xdr:rowOff>
    </xdr:from>
    <xdr:ext cx="534377" cy="259045"/>
    <xdr:sp macro="" textlink="">
      <xdr:nvSpPr>
        <xdr:cNvPr id="547" name="テキスト ボックス 546"/>
        <xdr:cNvSpPr txBox="1"/>
      </xdr:nvSpPr>
      <xdr:spPr>
        <a:xfrm>
          <a:off x="15214111" y="665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64929</xdr:rowOff>
    </xdr:from>
    <xdr:to>
      <xdr:col>76</xdr:col>
      <xdr:colOff>165100</xdr:colOff>
      <xdr:row>38</xdr:row>
      <xdr:rowOff>166529</xdr:rowOff>
    </xdr:to>
    <xdr:sp macro="" textlink="">
      <xdr:nvSpPr>
        <xdr:cNvPr id="548" name="楕円 547"/>
        <xdr:cNvSpPr/>
      </xdr:nvSpPr>
      <xdr:spPr>
        <a:xfrm>
          <a:off x="14541500" y="65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157656</xdr:rowOff>
    </xdr:from>
    <xdr:ext cx="534377" cy="259045"/>
    <xdr:sp macro="" textlink="">
      <xdr:nvSpPr>
        <xdr:cNvPr id="549" name="テキスト ボックス 548"/>
        <xdr:cNvSpPr txBox="1"/>
      </xdr:nvSpPr>
      <xdr:spPr>
        <a:xfrm>
          <a:off x="14325111" y="667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81421</xdr:rowOff>
    </xdr:from>
    <xdr:to>
      <xdr:col>72</xdr:col>
      <xdr:colOff>38100</xdr:colOff>
      <xdr:row>39</xdr:row>
      <xdr:rowOff>11571</xdr:rowOff>
    </xdr:to>
    <xdr:sp macro="" textlink="">
      <xdr:nvSpPr>
        <xdr:cNvPr id="550" name="楕円 549"/>
        <xdr:cNvSpPr/>
      </xdr:nvSpPr>
      <xdr:spPr>
        <a:xfrm>
          <a:off x="13652500" y="659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2698</xdr:rowOff>
    </xdr:from>
    <xdr:ext cx="534377" cy="259045"/>
    <xdr:sp macro="" textlink="">
      <xdr:nvSpPr>
        <xdr:cNvPr id="551" name="テキスト ボックス 550"/>
        <xdr:cNvSpPr txBox="1"/>
      </xdr:nvSpPr>
      <xdr:spPr>
        <a:xfrm>
          <a:off x="13436111" y="668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104020</xdr:rowOff>
    </xdr:from>
    <xdr:to>
      <xdr:col>67</xdr:col>
      <xdr:colOff>101600</xdr:colOff>
      <xdr:row>39</xdr:row>
      <xdr:rowOff>34170</xdr:rowOff>
    </xdr:to>
    <xdr:sp macro="" textlink="">
      <xdr:nvSpPr>
        <xdr:cNvPr id="552" name="楕円 551"/>
        <xdr:cNvSpPr/>
      </xdr:nvSpPr>
      <xdr:spPr>
        <a:xfrm>
          <a:off x="12763500" y="661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25297</xdr:rowOff>
    </xdr:from>
    <xdr:ext cx="534377" cy="259045"/>
    <xdr:sp macro="" textlink="">
      <xdr:nvSpPr>
        <xdr:cNvPr id="553" name="テキスト ボックス 552"/>
        <xdr:cNvSpPr txBox="1"/>
      </xdr:nvSpPr>
      <xdr:spPr>
        <a:xfrm>
          <a:off x="12547111" y="671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79954</xdr:rowOff>
    </xdr:from>
    <xdr:to>
      <xdr:col>85</xdr:col>
      <xdr:colOff>127000</xdr:colOff>
      <xdr:row>56</xdr:row>
      <xdr:rowOff>80770</xdr:rowOff>
    </xdr:to>
    <xdr:cxnSp macro="">
      <xdr:nvCxnSpPr>
        <xdr:cNvPr id="585" name="直線コネクタ 584"/>
        <xdr:cNvCxnSpPr/>
      </xdr:nvCxnSpPr>
      <xdr:spPr>
        <a:xfrm>
          <a:off x="15481300" y="9509704"/>
          <a:ext cx="838200" cy="17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79954</xdr:rowOff>
    </xdr:from>
    <xdr:to>
      <xdr:col>81</xdr:col>
      <xdr:colOff>50800</xdr:colOff>
      <xdr:row>57</xdr:row>
      <xdr:rowOff>110815</xdr:rowOff>
    </xdr:to>
    <xdr:cxnSp macro="">
      <xdr:nvCxnSpPr>
        <xdr:cNvPr id="588" name="直線コネクタ 587"/>
        <xdr:cNvCxnSpPr/>
      </xdr:nvCxnSpPr>
      <xdr:spPr>
        <a:xfrm flipV="1">
          <a:off x="14592300" y="9509704"/>
          <a:ext cx="889000" cy="37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161596</xdr:rowOff>
    </xdr:from>
    <xdr:to>
      <xdr:col>76</xdr:col>
      <xdr:colOff>114300</xdr:colOff>
      <xdr:row>57</xdr:row>
      <xdr:rowOff>110815</xdr:rowOff>
    </xdr:to>
    <xdr:cxnSp macro="">
      <xdr:nvCxnSpPr>
        <xdr:cNvPr id="591" name="直線コネクタ 590"/>
        <xdr:cNvCxnSpPr/>
      </xdr:nvCxnSpPr>
      <xdr:spPr>
        <a:xfrm>
          <a:off x="13703300" y="9762796"/>
          <a:ext cx="889000" cy="1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23151</xdr:rowOff>
    </xdr:from>
    <xdr:ext cx="534377" cy="259045"/>
    <xdr:sp macro="" textlink="">
      <xdr:nvSpPr>
        <xdr:cNvPr id="593" name="テキスト ボックス 592"/>
        <xdr:cNvSpPr txBox="1"/>
      </xdr:nvSpPr>
      <xdr:spPr>
        <a:xfrm>
          <a:off x="14325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161596</xdr:rowOff>
    </xdr:from>
    <xdr:to>
      <xdr:col>71</xdr:col>
      <xdr:colOff>177800</xdr:colOff>
      <xdr:row>57</xdr:row>
      <xdr:rowOff>135258</xdr:rowOff>
    </xdr:to>
    <xdr:cxnSp macro="">
      <xdr:nvCxnSpPr>
        <xdr:cNvPr id="594" name="直線コネクタ 593"/>
        <xdr:cNvCxnSpPr/>
      </xdr:nvCxnSpPr>
      <xdr:spPr>
        <a:xfrm flipV="1">
          <a:off x="12814300" y="9762796"/>
          <a:ext cx="889000" cy="14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137461</xdr:rowOff>
    </xdr:from>
    <xdr:to>
      <xdr:col>72</xdr:col>
      <xdr:colOff>38100</xdr:colOff>
      <xdr:row>57</xdr:row>
      <xdr:rowOff>67611</xdr:rowOff>
    </xdr:to>
    <xdr:sp macro="" textlink="">
      <xdr:nvSpPr>
        <xdr:cNvPr id="595" name="フローチャート: 判断 594"/>
        <xdr:cNvSpPr/>
      </xdr:nvSpPr>
      <xdr:spPr>
        <a:xfrm>
          <a:off x="13652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58738</xdr:rowOff>
    </xdr:from>
    <xdr:ext cx="534377" cy="259045"/>
    <xdr:sp macro="" textlink="">
      <xdr:nvSpPr>
        <xdr:cNvPr id="596" name="テキスト ボックス 595"/>
        <xdr:cNvSpPr txBox="1"/>
      </xdr:nvSpPr>
      <xdr:spPr>
        <a:xfrm>
          <a:off x="13436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29970</xdr:rowOff>
    </xdr:from>
    <xdr:to>
      <xdr:col>85</xdr:col>
      <xdr:colOff>177800</xdr:colOff>
      <xdr:row>56</xdr:row>
      <xdr:rowOff>131570</xdr:rowOff>
    </xdr:to>
    <xdr:sp macro="" textlink="">
      <xdr:nvSpPr>
        <xdr:cNvPr id="604" name="楕円 603"/>
        <xdr:cNvSpPr/>
      </xdr:nvSpPr>
      <xdr:spPr>
        <a:xfrm>
          <a:off x="16268700" y="963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52847</xdr:rowOff>
    </xdr:from>
    <xdr:ext cx="534377" cy="259045"/>
    <xdr:sp macro="" textlink="">
      <xdr:nvSpPr>
        <xdr:cNvPr id="605" name="教育費該当値テキスト"/>
        <xdr:cNvSpPr txBox="1"/>
      </xdr:nvSpPr>
      <xdr:spPr>
        <a:xfrm>
          <a:off x="16370300" y="94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29154</xdr:rowOff>
    </xdr:from>
    <xdr:to>
      <xdr:col>81</xdr:col>
      <xdr:colOff>101600</xdr:colOff>
      <xdr:row>55</xdr:row>
      <xdr:rowOff>130754</xdr:rowOff>
    </xdr:to>
    <xdr:sp macro="" textlink="">
      <xdr:nvSpPr>
        <xdr:cNvPr id="606" name="楕円 605"/>
        <xdr:cNvSpPr/>
      </xdr:nvSpPr>
      <xdr:spPr>
        <a:xfrm>
          <a:off x="15430500" y="94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147281</xdr:rowOff>
    </xdr:from>
    <xdr:ext cx="534377" cy="259045"/>
    <xdr:sp macro="" textlink="">
      <xdr:nvSpPr>
        <xdr:cNvPr id="607" name="テキスト ボックス 606"/>
        <xdr:cNvSpPr txBox="1"/>
      </xdr:nvSpPr>
      <xdr:spPr>
        <a:xfrm>
          <a:off x="15214111" y="923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60015</xdr:rowOff>
    </xdr:from>
    <xdr:to>
      <xdr:col>76</xdr:col>
      <xdr:colOff>165100</xdr:colOff>
      <xdr:row>57</xdr:row>
      <xdr:rowOff>161615</xdr:rowOff>
    </xdr:to>
    <xdr:sp macro="" textlink="">
      <xdr:nvSpPr>
        <xdr:cNvPr id="608" name="楕円 607"/>
        <xdr:cNvSpPr/>
      </xdr:nvSpPr>
      <xdr:spPr>
        <a:xfrm>
          <a:off x="14541500" y="983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152742</xdr:rowOff>
    </xdr:from>
    <xdr:ext cx="534377" cy="259045"/>
    <xdr:sp macro="" textlink="">
      <xdr:nvSpPr>
        <xdr:cNvPr id="609" name="テキスト ボックス 608"/>
        <xdr:cNvSpPr txBox="1"/>
      </xdr:nvSpPr>
      <xdr:spPr>
        <a:xfrm>
          <a:off x="14325111" y="992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110796</xdr:rowOff>
    </xdr:from>
    <xdr:to>
      <xdr:col>72</xdr:col>
      <xdr:colOff>38100</xdr:colOff>
      <xdr:row>57</xdr:row>
      <xdr:rowOff>40946</xdr:rowOff>
    </xdr:to>
    <xdr:sp macro="" textlink="">
      <xdr:nvSpPr>
        <xdr:cNvPr id="610" name="楕円 609"/>
        <xdr:cNvSpPr/>
      </xdr:nvSpPr>
      <xdr:spPr>
        <a:xfrm>
          <a:off x="13652500" y="971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57473</xdr:rowOff>
    </xdr:from>
    <xdr:ext cx="534377" cy="259045"/>
    <xdr:sp macro="" textlink="">
      <xdr:nvSpPr>
        <xdr:cNvPr id="611" name="テキスト ボックス 610"/>
        <xdr:cNvSpPr txBox="1"/>
      </xdr:nvSpPr>
      <xdr:spPr>
        <a:xfrm>
          <a:off x="13436111" y="94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84458</xdr:rowOff>
    </xdr:from>
    <xdr:to>
      <xdr:col>67</xdr:col>
      <xdr:colOff>101600</xdr:colOff>
      <xdr:row>58</xdr:row>
      <xdr:rowOff>14608</xdr:rowOff>
    </xdr:to>
    <xdr:sp macro="" textlink="">
      <xdr:nvSpPr>
        <xdr:cNvPr id="612" name="楕円 611"/>
        <xdr:cNvSpPr/>
      </xdr:nvSpPr>
      <xdr:spPr>
        <a:xfrm>
          <a:off x="12763500" y="985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5735</xdr:rowOff>
    </xdr:from>
    <xdr:ext cx="534377" cy="259045"/>
    <xdr:sp macro="" textlink="">
      <xdr:nvSpPr>
        <xdr:cNvPr id="613" name="テキスト ボックス 612"/>
        <xdr:cNvSpPr txBox="1"/>
      </xdr:nvSpPr>
      <xdr:spPr>
        <a:xfrm>
          <a:off x="12547111" y="994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136775</xdr:rowOff>
    </xdr:from>
    <xdr:to>
      <xdr:col>85</xdr:col>
      <xdr:colOff>127000</xdr:colOff>
      <xdr:row>78</xdr:row>
      <xdr:rowOff>139700</xdr:rowOff>
    </xdr:to>
    <xdr:cxnSp macro="">
      <xdr:nvCxnSpPr>
        <xdr:cNvPr id="640" name="直線コネクタ 639"/>
        <xdr:cNvCxnSpPr/>
      </xdr:nvCxnSpPr>
      <xdr:spPr>
        <a:xfrm flipV="1">
          <a:off x="15481300" y="13509875"/>
          <a:ext cx="8382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130739</xdr:rowOff>
    </xdr:from>
    <xdr:to>
      <xdr:col>81</xdr:col>
      <xdr:colOff>50800</xdr:colOff>
      <xdr:row>78</xdr:row>
      <xdr:rowOff>139700</xdr:rowOff>
    </xdr:to>
    <xdr:cxnSp macro="">
      <xdr:nvCxnSpPr>
        <xdr:cNvPr id="643" name="直線コネクタ 642"/>
        <xdr:cNvCxnSpPr/>
      </xdr:nvCxnSpPr>
      <xdr:spPr>
        <a:xfrm>
          <a:off x="14592300" y="13503839"/>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118532</xdr:rowOff>
    </xdr:from>
    <xdr:to>
      <xdr:col>76</xdr:col>
      <xdr:colOff>114300</xdr:colOff>
      <xdr:row>78</xdr:row>
      <xdr:rowOff>130739</xdr:rowOff>
    </xdr:to>
    <xdr:cxnSp macro="">
      <xdr:nvCxnSpPr>
        <xdr:cNvPr id="646" name="直線コネクタ 645"/>
        <xdr:cNvCxnSpPr/>
      </xdr:nvCxnSpPr>
      <xdr:spPr>
        <a:xfrm>
          <a:off x="13703300" y="13491632"/>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118532</xdr:rowOff>
    </xdr:from>
    <xdr:to>
      <xdr:col>71</xdr:col>
      <xdr:colOff>177800</xdr:colOff>
      <xdr:row>78</xdr:row>
      <xdr:rowOff>139700</xdr:rowOff>
    </xdr:to>
    <xdr:cxnSp macro="">
      <xdr:nvCxnSpPr>
        <xdr:cNvPr id="649" name="直線コネクタ 648"/>
        <xdr:cNvCxnSpPr/>
      </xdr:nvCxnSpPr>
      <xdr:spPr>
        <a:xfrm flipV="1">
          <a:off x="12814300" y="13491632"/>
          <a:ext cx="889000" cy="2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45238</xdr:rowOff>
    </xdr:from>
    <xdr:to>
      <xdr:col>72</xdr:col>
      <xdr:colOff>38100</xdr:colOff>
      <xdr:row>78</xdr:row>
      <xdr:rowOff>146838</xdr:rowOff>
    </xdr:to>
    <xdr:sp macro="" textlink="">
      <xdr:nvSpPr>
        <xdr:cNvPr id="650" name="フローチャート: 判断 649"/>
        <xdr:cNvSpPr/>
      </xdr:nvSpPr>
      <xdr:spPr>
        <a:xfrm>
          <a:off x="13652500" y="1341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163365</xdr:rowOff>
    </xdr:from>
    <xdr:ext cx="378565" cy="259045"/>
    <xdr:sp macro="" textlink="">
      <xdr:nvSpPr>
        <xdr:cNvPr id="651" name="テキスト ボックス 650"/>
        <xdr:cNvSpPr txBox="1"/>
      </xdr:nvSpPr>
      <xdr:spPr>
        <a:xfrm>
          <a:off x="13514017" y="1319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85975</xdr:rowOff>
    </xdr:from>
    <xdr:to>
      <xdr:col>85</xdr:col>
      <xdr:colOff>177800</xdr:colOff>
      <xdr:row>79</xdr:row>
      <xdr:rowOff>16125</xdr:rowOff>
    </xdr:to>
    <xdr:sp macro="" textlink="">
      <xdr:nvSpPr>
        <xdr:cNvPr id="659" name="楕円 658"/>
        <xdr:cNvSpPr/>
      </xdr:nvSpPr>
      <xdr:spPr>
        <a:xfrm>
          <a:off x="16268700" y="1345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902</xdr:rowOff>
    </xdr:from>
    <xdr:ext cx="313932" cy="259045"/>
    <xdr:sp macro="" textlink="">
      <xdr:nvSpPr>
        <xdr:cNvPr id="660" name="災害復旧費該当値テキスト"/>
        <xdr:cNvSpPr txBox="1"/>
      </xdr:nvSpPr>
      <xdr:spPr>
        <a:xfrm>
          <a:off x="16370300" y="133740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61" name="楕円 660"/>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62" name="テキスト ボックス 661"/>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79939</xdr:rowOff>
    </xdr:from>
    <xdr:to>
      <xdr:col>76</xdr:col>
      <xdr:colOff>165100</xdr:colOff>
      <xdr:row>79</xdr:row>
      <xdr:rowOff>10089</xdr:rowOff>
    </xdr:to>
    <xdr:sp macro="" textlink="">
      <xdr:nvSpPr>
        <xdr:cNvPr id="663" name="楕円 662"/>
        <xdr:cNvSpPr/>
      </xdr:nvSpPr>
      <xdr:spPr>
        <a:xfrm>
          <a:off x="14541500" y="1345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1216</xdr:rowOff>
    </xdr:from>
    <xdr:ext cx="378565" cy="259045"/>
    <xdr:sp macro="" textlink="">
      <xdr:nvSpPr>
        <xdr:cNvPr id="664" name="テキスト ボックス 663"/>
        <xdr:cNvSpPr txBox="1"/>
      </xdr:nvSpPr>
      <xdr:spPr>
        <a:xfrm>
          <a:off x="14403017" y="13545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67732</xdr:rowOff>
    </xdr:from>
    <xdr:to>
      <xdr:col>72</xdr:col>
      <xdr:colOff>38100</xdr:colOff>
      <xdr:row>78</xdr:row>
      <xdr:rowOff>169332</xdr:rowOff>
    </xdr:to>
    <xdr:sp macro="" textlink="">
      <xdr:nvSpPr>
        <xdr:cNvPr id="665" name="楕円 664"/>
        <xdr:cNvSpPr/>
      </xdr:nvSpPr>
      <xdr:spPr>
        <a:xfrm>
          <a:off x="13652500" y="134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160459</xdr:rowOff>
    </xdr:from>
    <xdr:ext cx="378565" cy="259045"/>
    <xdr:sp macro="" textlink="">
      <xdr:nvSpPr>
        <xdr:cNvPr id="666" name="テキスト ボックス 665"/>
        <xdr:cNvSpPr txBox="1"/>
      </xdr:nvSpPr>
      <xdr:spPr>
        <a:xfrm>
          <a:off x="13514017" y="13533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73554</xdr:rowOff>
    </xdr:from>
    <xdr:to>
      <xdr:col>85</xdr:col>
      <xdr:colOff>127000</xdr:colOff>
      <xdr:row>97</xdr:row>
      <xdr:rowOff>93638</xdr:rowOff>
    </xdr:to>
    <xdr:cxnSp macro="">
      <xdr:nvCxnSpPr>
        <xdr:cNvPr id="699" name="直線コネクタ 698"/>
        <xdr:cNvCxnSpPr/>
      </xdr:nvCxnSpPr>
      <xdr:spPr>
        <a:xfrm>
          <a:off x="15481300" y="16704204"/>
          <a:ext cx="8382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9250</xdr:rowOff>
    </xdr:from>
    <xdr:ext cx="534377" cy="259045"/>
    <xdr:sp macro="" textlink="">
      <xdr:nvSpPr>
        <xdr:cNvPr id="700" name="公債費平均値テキスト"/>
        <xdr:cNvSpPr txBox="1"/>
      </xdr:nvSpPr>
      <xdr:spPr>
        <a:xfrm>
          <a:off x="16370300" y="16297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54515</xdr:rowOff>
    </xdr:from>
    <xdr:to>
      <xdr:col>81</xdr:col>
      <xdr:colOff>50800</xdr:colOff>
      <xdr:row>97</xdr:row>
      <xdr:rowOff>73554</xdr:rowOff>
    </xdr:to>
    <xdr:cxnSp macro="">
      <xdr:nvCxnSpPr>
        <xdr:cNvPr id="702" name="直線コネクタ 701"/>
        <xdr:cNvCxnSpPr/>
      </xdr:nvCxnSpPr>
      <xdr:spPr>
        <a:xfrm>
          <a:off x="14592300" y="16685165"/>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99128</xdr:rowOff>
    </xdr:from>
    <xdr:ext cx="534377" cy="259045"/>
    <xdr:sp macro="" textlink="">
      <xdr:nvSpPr>
        <xdr:cNvPr id="704" name="テキスト ボックス 703"/>
        <xdr:cNvSpPr txBox="1"/>
      </xdr:nvSpPr>
      <xdr:spPr>
        <a:xfrm>
          <a:off x="15214111" y="162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54515</xdr:rowOff>
    </xdr:from>
    <xdr:to>
      <xdr:col>76</xdr:col>
      <xdr:colOff>114300</xdr:colOff>
      <xdr:row>97</xdr:row>
      <xdr:rowOff>65601</xdr:rowOff>
    </xdr:to>
    <xdr:cxnSp macro="">
      <xdr:nvCxnSpPr>
        <xdr:cNvPr id="705" name="直線コネクタ 704"/>
        <xdr:cNvCxnSpPr/>
      </xdr:nvCxnSpPr>
      <xdr:spPr>
        <a:xfrm flipV="1">
          <a:off x="13703300" y="16685165"/>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102802</xdr:rowOff>
    </xdr:from>
    <xdr:ext cx="534377" cy="259045"/>
    <xdr:sp macro="" textlink="">
      <xdr:nvSpPr>
        <xdr:cNvPr id="707" name="テキスト ボックス 706"/>
        <xdr:cNvSpPr txBox="1"/>
      </xdr:nvSpPr>
      <xdr:spPr>
        <a:xfrm>
          <a:off x="14325111" y="1621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64963</xdr:rowOff>
    </xdr:from>
    <xdr:to>
      <xdr:col>71</xdr:col>
      <xdr:colOff>177800</xdr:colOff>
      <xdr:row>97</xdr:row>
      <xdr:rowOff>65601</xdr:rowOff>
    </xdr:to>
    <xdr:cxnSp macro="">
      <xdr:nvCxnSpPr>
        <xdr:cNvPr id="708" name="直線コネクタ 707"/>
        <xdr:cNvCxnSpPr/>
      </xdr:nvCxnSpPr>
      <xdr:spPr>
        <a:xfrm>
          <a:off x="12814300" y="16695613"/>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76964</xdr:rowOff>
    </xdr:from>
    <xdr:to>
      <xdr:col>72</xdr:col>
      <xdr:colOff>38100</xdr:colOff>
      <xdr:row>97</xdr:row>
      <xdr:rowOff>7114</xdr:rowOff>
    </xdr:to>
    <xdr:sp macro="" textlink="">
      <xdr:nvSpPr>
        <xdr:cNvPr id="709" name="フローチャート: 判断 708"/>
        <xdr:cNvSpPr/>
      </xdr:nvSpPr>
      <xdr:spPr>
        <a:xfrm>
          <a:off x="13652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23641</xdr:rowOff>
    </xdr:from>
    <xdr:ext cx="534377" cy="259045"/>
    <xdr:sp macro="" textlink="">
      <xdr:nvSpPr>
        <xdr:cNvPr id="710" name="テキスト ボックス 709"/>
        <xdr:cNvSpPr txBox="1"/>
      </xdr:nvSpPr>
      <xdr:spPr>
        <a:xfrm>
          <a:off x="13436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121384</xdr:rowOff>
    </xdr:from>
    <xdr:ext cx="534377" cy="259045"/>
    <xdr:sp macro="" textlink="">
      <xdr:nvSpPr>
        <xdr:cNvPr id="712" name="テキスト ボックス 711"/>
        <xdr:cNvSpPr txBox="1"/>
      </xdr:nvSpPr>
      <xdr:spPr>
        <a:xfrm>
          <a:off x="12547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42838</xdr:rowOff>
    </xdr:from>
    <xdr:to>
      <xdr:col>85</xdr:col>
      <xdr:colOff>177800</xdr:colOff>
      <xdr:row>97</xdr:row>
      <xdr:rowOff>144438</xdr:rowOff>
    </xdr:to>
    <xdr:sp macro="" textlink="">
      <xdr:nvSpPr>
        <xdr:cNvPr id="718" name="楕円 717"/>
        <xdr:cNvSpPr/>
      </xdr:nvSpPr>
      <xdr:spPr>
        <a:xfrm>
          <a:off x="16268700" y="16673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21265</xdr:rowOff>
    </xdr:from>
    <xdr:ext cx="534377" cy="259045"/>
    <xdr:sp macro="" textlink="">
      <xdr:nvSpPr>
        <xdr:cNvPr id="719" name="公債費該当値テキスト"/>
        <xdr:cNvSpPr txBox="1"/>
      </xdr:nvSpPr>
      <xdr:spPr>
        <a:xfrm>
          <a:off x="16370300" y="1665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22754</xdr:rowOff>
    </xdr:from>
    <xdr:to>
      <xdr:col>81</xdr:col>
      <xdr:colOff>101600</xdr:colOff>
      <xdr:row>97</xdr:row>
      <xdr:rowOff>124354</xdr:rowOff>
    </xdr:to>
    <xdr:sp macro="" textlink="">
      <xdr:nvSpPr>
        <xdr:cNvPr id="720" name="楕円 719"/>
        <xdr:cNvSpPr/>
      </xdr:nvSpPr>
      <xdr:spPr>
        <a:xfrm>
          <a:off x="15430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115481</xdr:rowOff>
    </xdr:from>
    <xdr:ext cx="534377" cy="259045"/>
    <xdr:sp macro="" textlink="">
      <xdr:nvSpPr>
        <xdr:cNvPr id="721" name="テキスト ボックス 720"/>
        <xdr:cNvSpPr txBox="1"/>
      </xdr:nvSpPr>
      <xdr:spPr>
        <a:xfrm>
          <a:off x="15214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3715</xdr:rowOff>
    </xdr:from>
    <xdr:to>
      <xdr:col>76</xdr:col>
      <xdr:colOff>165100</xdr:colOff>
      <xdr:row>97</xdr:row>
      <xdr:rowOff>105315</xdr:rowOff>
    </xdr:to>
    <xdr:sp macro="" textlink="">
      <xdr:nvSpPr>
        <xdr:cNvPr id="722" name="楕円 721"/>
        <xdr:cNvSpPr/>
      </xdr:nvSpPr>
      <xdr:spPr>
        <a:xfrm>
          <a:off x="14541500" y="1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96442</xdr:rowOff>
    </xdr:from>
    <xdr:ext cx="534377" cy="259045"/>
    <xdr:sp macro="" textlink="">
      <xdr:nvSpPr>
        <xdr:cNvPr id="723" name="テキスト ボックス 722"/>
        <xdr:cNvSpPr txBox="1"/>
      </xdr:nvSpPr>
      <xdr:spPr>
        <a:xfrm>
          <a:off x="14325111" y="1672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14801</xdr:rowOff>
    </xdr:from>
    <xdr:to>
      <xdr:col>72</xdr:col>
      <xdr:colOff>38100</xdr:colOff>
      <xdr:row>97</xdr:row>
      <xdr:rowOff>116401</xdr:rowOff>
    </xdr:to>
    <xdr:sp macro="" textlink="">
      <xdr:nvSpPr>
        <xdr:cNvPr id="724" name="楕円 723"/>
        <xdr:cNvSpPr/>
      </xdr:nvSpPr>
      <xdr:spPr>
        <a:xfrm>
          <a:off x="13652500" y="1664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107528</xdr:rowOff>
    </xdr:from>
    <xdr:ext cx="534377" cy="259045"/>
    <xdr:sp macro="" textlink="">
      <xdr:nvSpPr>
        <xdr:cNvPr id="725" name="テキスト ボックス 724"/>
        <xdr:cNvSpPr txBox="1"/>
      </xdr:nvSpPr>
      <xdr:spPr>
        <a:xfrm>
          <a:off x="13436111" y="167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14163</xdr:rowOff>
    </xdr:from>
    <xdr:to>
      <xdr:col>67</xdr:col>
      <xdr:colOff>101600</xdr:colOff>
      <xdr:row>97</xdr:row>
      <xdr:rowOff>115763</xdr:rowOff>
    </xdr:to>
    <xdr:sp macro="" textlink="">
      <xdr:nvSpPr>
        <xdr:cNvPr id="726" name="楕円 725"/>
        <xdr:cNvSpPr/>
      </xdr:nvSpPr>
      <xdr:spPr>
        <a:xfrm>
          <a:off x="12763500" y="1664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106890</xdr:rowOff>
    </xdr:from>
    <xdr:ext cx="534377" cy="259045"/>
    <xdr:sp macro="" textlink="">
      <xdr:nvSpPr>
        <xdr:cNvPr id="727" name="テキスト ボックス 726"/>
        <xdr:cNvSpPr txBox="1"/>
      </xdr:nvSpPr>
      <xdr:spPr>
        <a:xfrm>
          <a:off x="12547111" y="16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6" name="フローチャート: 判断 765"/>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84726</xdr:rowOff>
    </xdr:from>
    <xdr:ext cx="313932" cy="259045"/>
    <xdr:sp macro="" textlink="">
      <xdr:nvSpPr>
        <xdr:cNvPr id="767" name="テキスト ボックス 766"/>
        <xdr:cNvSpPr txBox="1"/>
      </xdr:nvSpPr>
      <xdr:spPr>
        <a:xfrm>
          <a:off x="19388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目的別歳出においては、「衛生費」「教育費」を除き類似団体平均を下回っており、決算額のバランスは突出しているものはなく、概ね類似団体と同程度である。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一部事務組合で実施している次期環境施設の建設にかかる負担金が比率を押し上げる要因となっている。なお、当該事業は令和元年度をもって完了した。「教育費」については小学校校舎の建て替えによる事業費の増が比率を押し上げる要因となった。当該事業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年度をもって完了している。今後も各事業の優先度を勘案しながら、バランスのとれた財政運営を継続していく。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年度は小学校校舎の建設や次期環境施設の建設負担金等により財政負担が増加した。基金の取り崩しにより財源を確保した結果、標準財政規模に対する財政調整基金残高比率が</a:t>
          </a:r>
          <a:r>
            <a:rPr kumimoji="1" lang="en-US" altLang="ja-JP" sz="1400">
              <a:latin typeface="ＭＳ ゴシック" pitchFamily="49" charset="-128"/>
              <a:ea typeface="ＭＳ ゴシック" pitchFamily="49" charset="-128"/>
            </a:rPr>
            <a:t>1.37</a:t>
          </a:r>
          <a:r>
            <a:rPr kumimoji="1" lang="ja-JP" altLang="en-US" sz="1400">
              <a:latin typeface="ＭＳ ゴシック" pitchFamily="49" charset="-128"/>
              <a:ea typeface="ＭＳ ゴシック" pitchFamily="49" charset="-128"/>
            </a:rPr>
            <a:t>ｐ、実質単年度収支比率が</a:t>
          </a:r>
          <a:r>
            <a:rPr kumimoji="1" lang="en-US" altLang="ja-JP" sz="1400">
              <a:latin typeface="ＭＳ ゴシック" pitchFamily="49" charset="-128"/>
              <a:ea typeface="ＭＳ ゴシック" pitchFamily="49" charset="-128"/>
            </a:rPr>
            <a:t>0.44</a:t>
          </a:r>
          <a:r>
            <a:rPr kumimoji="1" lang="ja-JP" altLang="en-US" sz="1400">
              <a:latin typeface="ＭＳ ゴシック" pitchFamily="49" charset="-128"/>
              <a:ea typeface="ＭＳ ゴシック" pitchFamily="49" charset="-128"/>
            </a:rPr>
            <a:t>ｐ低下した。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栃木県高根沢町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全会計において黒字を確保しており、赤字比率は発生していない。平成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年度決算より公共下水道事業特別会計及び農業集落排水特別会計が法適化し下水道事業会計となった。独立採算となった初年度においては標準財政規模比</a:t>
          </a:r>
          <a:r>
            <a:rPr kumimoji="1" lang="en-US" altLang="ja-JP" sz="1400">
              <a:latin typeface="ＭＳ ゴシック" pitchFamily="49" charset="-128"/>
              <a:ea typeface="ＭＳ ゴシック" pitchFamily="49" charset="-128"/>
            </a:rPr>
            <a:t>1.73</a:t>
          </a:r>
          <a:r>
            <a:rPr kumimoji="1" lang="ja-JP" altLang="en-US" sz="1400">
              <a:latin typeface="ＭＳ ゴシック" pitchFamily="49" charset="-128"/>
              <a:ea typeface="ＭＳ ゴシック" pitchFamily="49" charset="-128"/>
            </a:rPr>
            <a:t>％の黒字となっており、今後も収支管理徹底の上、黒字確保を継続していく。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なお、法適化前の公共下水道事業特別会計及び農業集落排水特別会計については２つの会計を合算した比率が「その他会計（黒字）」に計上されている。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93866_&#39640;&#26681;&#2781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3">
          <cell r="CN53">
            <v>70.900000000000006</v>
          </cell>
          <cell r="CV53">
            <v>71.3</v>
          </cell>
        </row>
        <row r="55">
          <cell r="AN55" t="str">
            <v>類似団体内平均値</v>
          </cell>
          <cell r="CN55">
            <v>14</v>
          </cell>
          <cell r="CV55">
            <v>11.4</v>
          </cell>
        </row>
        <row r="57">
          <cell r="CN57">
            <v>57.8</v>
          </cell>
          <cell r="CV57">
            <v>59.2</v>
          </cell>
        </row>
        <row r="72">
          <cell r="BP72" t="str">
            <v>H26</v>
          </cell>
          <cell r="BX72" t="str">
            <v>H27</v>
          </cell>
          <cell r="CF72" t="str">
            <v>H28</v>
          </cell>
          <cell r="CN72" t="str">
            <v>H29</v>
          </cell>
          <cell r="CV72" t="str">
            <v>H30</v>
          </cell>
        </row>
        <row r="73">
          <cell r="AN73" t="str">
            <v>当該団体値</v>
          </cell>
        </row>
        <row r="75">
          <cell r="BP75">
            <v>5</v>
          </cell>
          <cell r="BX75">
            <v>4.8</v>
          </cell>
          <cell r="CF75">
            <v>4.5</v>
          </cell>
          <cell r="CN75">
            <v>4.2</v>
          </cell>
          <cell r="CV75">
            <v>3.1</v>
          </cell>
        </row>
        <row r="77">
          <cell r="AN77" t="str">
            <v>類似団体内平均値</v>
          </cell>
          <cell r="BP77">
            <v>20.3</v>
          </cell>
          <cell r="BX77">
            <v>13</v>
          </cell>
          <cell r="CF77">
            <v>15.5</v>
          </cell>
          <cell r="CN77">
            <v>14</v>
          </cell>
          <cell r="CV77">
            <v>11.4</v>
          </cell>
        </row>
        <row r="79">
          <cell r="BP79">
            <v>7.7</v>
          </cell>
          <cell r="BX79">
            <v>6.8</v>
          </cell>
          <cell r="CF79">
            <v>6.6</v>
          </cell>
          <cell r="CN79">
            <v>6.5</v>
          </cell>
          <cell r="CV79">
            <v>6.7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11073571</v>
      </c>
      <c r="BO4" s="392"/>
      <c r="BP4" s="392"/>
      <c r="BQ4" s="392"/>
      <c r="BR4" s="392"/>
      <c r="BS4" s="392"/>
      <c r="BT4" s="392"/>
      <c r="BU4" s="393"/>
      <c r="BV4" s="391">
        <v>10997005</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5.7</v>
      </c>
      <c r="CU4" s="398"/>
      <c r="CV4" s="398"/>
      <c r="CW4" s="398"/>
      <c r="CX4" s="398"/>
      <c r="CY4" s="398"/>
      <c r="CZ4" s="398"/>
      <c r="DA4" s="399"/>
      <c r="DB4" s="397">
        <v>3.8</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10435950</v>
      </c>
      <c r="BO5" s="429"/>
      <c r="BP5" s="429"/>
      <c r="BQ5" s="429"/>
      <c r="BR5" s="429"/>
      <c r="BS5" s="429"/>
      <c r="BT5" s="429"/>
      <c r="BU5" s="430"/>
      <c r="BV5" s="428">
        <v>10481218</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84.3</v>
      </c>
      <c r="CU5" s="426"/>
      <c r="CV5" s="426"/>
      <c r="CW5" s="426"/>
      <c r="CX5" s="426"/>
      <c r="CY5" s="426"/>
      <c r="CZ5" s="426"/>
      <c r="DA5" s="427"/>
      <c r="DB5" s="425">
        <v>83.9</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94</v>
      </c>
      <c r="AV6" s="461"/>
      <c r="AW6" s="461"/>
      <c r="AX6" s="461"/>
      <c r="AY6" s="462" t="s">
        <v>102</v>
      </c>
      <c r="AZ6" s="463"/>
      <c r="BA6" s="463"/>
      <c r="BB6" s="463"/>
      <c r="BC6" s="463"/>
      <c r="BD6" s="463"/>
      <c r="BE6" s="463"/>
      <c r="BF6" s="463"/>
      <c r="BG6" s="463"/>
      <c r="BH6" s="463"/>
      <c r="BI6" s="463"/>
      <c r="BJ6" s="463"/>
      <c r="BK6" s="463"/>
      <c r="BL6" s="463"/>
      <c r="BM6" s="464"/>
      <c r="BN6" s="428">
        <v>637621</v>
      </c>
      <c r="BO6" s="429"/>
      <c r="BP6" s="429"/>
      <c r="BQ6" s="429"/>
      <c r="BR6" s="429"/>
      <c r="BS6" s="429"/>
      <c r="BT6" s="429"/>
      <c r="BU6" s="430"/>
      <c r="BV6" s="428">
        <v>515787</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90.6</v>
      </c>
      <c r="CU6" s="466"/>
      <c r="CV6" s="466"/>
      <c r="CW6" s="466"/>
      <c r="CX6" s="466"/>
      <c r="CY6" s="466"/>
      <c r="CZ6" s="466"/>
      <c r="DA6" s="467"/>
      <c r="DB6" s="465">
        <v>89.9</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268343</v>
      </c>
      <c r="BO7" s="429"/>
      <c r="BP7" s="429"/>
      <c r="BQ7" s="429"/>
      <c r="BR7" s="429"/>
      <c r="BS7" s="429"/>
      <c r="BT7" s="429"/>
      <c r="BU7" s="430"/>
      <c r="BV7" s="428">
        <v>269531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6495203</v>
      </c>
      <c r="CU7" s="429"/>
      <c r="CV7" s="429"/>
      <c r="CW7" s="429"/>
      <c r="CX7" s="429"/>
      <c r="CY7" s="429"/>
      <c r="CZ7" s="429"/>
      <c r="DA7" s="430"/>
      <c r="DB7" s="428">
        <v>6400635</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369278</v>
      </c>
      <c r="BO8" s="429"/>
      <c r="BP8" s="429"/>
      <c r="BQ8" s="429"/>
      <c r="BR8" s="429"/>
      <c r="BS8" s="429"/>
      <c r="BT8" s="429"/>
      <c r="BU8" s="430"/>
      <c r="BV8" s="428">
        <v>246256</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0.78</v>
      </c>
      <c r="CU8" s="469"/>
      <c r="CV8" s="469"/>
      <c r="CW8" s="469"/>
      <c r="CX8" s="469"/>
      <c r="CY8" s="469"/>
      <c r="CZ8" s="469"/>
      <c r="DA8" s="470"/>
      <c r="DB8" s="468">
        <v>0.78</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29639</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123022</v>
      </c>
      <c r="BO9" s="429"/>
      <c r="BP9" s="429"/>
      <c r="BQ9" s="429"/>
      <c r="BR9" s="429"/>
      <c r="BS9" s="429"/>
      <c r="BT9" s="429"/>
      <c r="BU9" s="430"/>
      <c r="BV9" s="428">
        <v>-93018</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7.4</v>
      </c>
      <c r="CU9" s="426"/>
      <c r="CV9" s="426"/>
      <c r="CW9" s="426"/>
      <c r="CX9" s="426"/>
      <c r="CY9" s="426"/>
      <c r="CZ9" s="426"/>
      <c r="DA9" s="427"/>
      <c r="DB9" s="425">
        <v>8.1999999999999993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30436</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94</v>
      </c>
      <c r="AV10" s="461"/>
      <c r="AW10" s="461"/>
      <c r="AX10" s="461"/>
      <c r="AY10" s="462" t="s">
        <v>120</v>
      </c>
      <c r="AZ10" s="463"/>
      <c r="BA10" s="463"/>
      <c r="BB10" s="463"/>
      <c r="BC10" s="463"/>
      <c r="BD10" s="463"/>
      <c r="BE10" s="463"/>
      <c r="BF10" s="463"/>
      <c r="BG10" s="463"/>
      <c r="BH10" s="463"/>
      <c r="BI10" s="463"/>
      <c r="BJ10" s="463"/>
      <c r="BK10" s="463"/>
      <c r="BL10" s="463"/>
      <c r="BM10" s="464"/>
      <c r="BN10" s="428">
        <v>713</v>
      </c>
      <c r="BO10" s="429"/>
      <c r="BP10" s="429"/>
      <c r="BQ10" s="429"/>
      <c r="BR10" s="429"/>
      <c r="BS10" s="429"/>
      <c r="BT10" s="429"/>
      <c r="BU10" s="430"/>
      <c r="BV10" s="428">
        <v>177034</v>
      </c>
      <c r="BW10" s="429"/>
      <c r="BX10" s="429"/>
      <c r="BY10" s="429"/>
      <c r="BZ10" s="429"/>
      <c r="CA10" s="429"/>
      <c r="CB10" s="429"/>
      <c r="CC10" s="430"/>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122</v>
      </c>
      <c r="M11" s="483"/>
      <c r="N11" s="483"/>
      <c r="O11" s="483"/>
      <c r="P11" s="483"/>
      <c r="Q11" s="484"/>
      <c r="R11" s="485" t="s">
        <v>123</v>
      </c>
      <c r="S11" s="486"/>
      <c r="T11" s="486"/>
      <c r="U11" s="486"/>
      <c r="V11" s="487"/>
      <c r="W11" s="416"/>
      <c r="X11" s="417"/>
      <c r="Y11" s="417"/>
      <c r="Z11" s="417"/>
      <c r="AA11" s="417"/>
      <c r="AB11" s="417"/>
      <c r="AC11" s="417"/>
      <c r="AD11" s="417"/>
      <c r="AE11" s="417"/>
      <c r="AF11" s="417"/>
      <c r="AG11" s="417"/>
      <c r="AH11" s="417"/>
      <c r="AI11" s="417"/>
      <c r="AJ11" s="417"/>
      <c r="AK11" s="417"/>
      <c r="AL11" s="420"/>
      <c r="AM11" s="457" t="s">
        <v>124</v>
      </c>
      <c r="AN11" s="458"/>
      <c r="AO11" s="458"/>
      <c r="AP11" s="458"/>
      <c r="AQ11" s="458"/>
      <c r="AR11" s="458"/>
      <c r="AS11" s="458"/>
      <c r="AT11" s="459"/>
      <c r="AU11" s="460" t="s">
        <v>125</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129</v>
      </c>
      <c r="DC11" s="469"/>
      <c r="DD11" s="469"/>
      <c r="DE11" s="469"/>
      <c r="DF11" s="469"/>
      <c r="DG11" s="469"/>
      <c r="DH11" s="469"/>
      <c r="DI11" s="470"/>
      <c r="DJ11" s="185"/>
      <c r="DK11" s="185"/>
      <c r="DL11" s="185"/>
      <c r="DM11" s="185"/>
      <c r="DN11" s="185"/>
      <c r="DO11" s="185"/>
    </row>
    <row r="12" spans="1:119" ht="18.75" customHeight="1" x14ac:dyDescent="0.15">
      <c r="A12" s="186"/>
      <c r="B12" s="488" t="s">
        <v>130</v>
      </c>
      <c r="C12" s="489"/>
      <c r="D12" s="489"/>
      <c r="E12" s="489"/>
      <c r="F12" s="489"/>
      <c r="G12" s="489"/>
      <c r="H12" s="489"/>
      <c r="I12" s="489"/>
      <c r="J12" s="489"/>
      <c r="K12" s="490"/>
      <c r="L12" s="497" t="s">
        <v>131</v>
      </c>
      <c r="M12" s="498"/>
      <c r="N12" s="498"/>
      <c r="O12" s="498"/>
      <c r="P12" s="498"/>
      <c r="Q12" s="499"/>
      <c r="R12" s="500">
        <v>29755</v>
      </c>
      <c r="S12" s="501"/>
      <c r="T12" s="501"/>
      <c r="U12" s="501"/>
      <c r="V12" s="502"/>
      <c r="W12" s="503" t="s">
        <v>1</v>
      </c>
      <c r="X12" s="461"/>
      <c r="Y12" s="461"/>
      <c r="Z12" s="461"/>
      <c r="AA12" s="461"/>
      <c r="AB12" s="504"/>
      <c r="AC12" s="460" t="s">
        <v>132</v>
      </c>
      <c r="AD12" s="461"/>
      <c r="AE12" s="461"/>
      <c r="AF12" s="461"/>
      <c r="AG12" s="504"/>
      <c r="AH12" s="460" t="s">
        <v>133</v>
      </c>
      <c r="AI12" s="461"/>
      <c r="AJ12" s="461"/>
      <c r="AK12" s="461"/>
      <c r="AL12" s="505"/>
      <c r="AM12" s="457" t="s">
        <v>134</v>
      </c>
      <c r="AN12" s="458"/>
      <c r="AO12" s="458"/>
      <c r="AP12" s="458"/>
      <c r="AQ12" s="458"/>
      <c r="AR12" s="458"/>
      <c r="AS12" s="458"/>
      <c r="AT12" s="459"/>
      <c r="AU12" s="460" t="s">
        <v>125</v>
      </c>
      <c r="AV12" s="461"/>
      <c r="AW12" s="461"/>
      <c r="AX12" s="461"/>
      <c r="AY12" s="462" t="s">
        <v>135</v>
      </c>
      <c r="AZ12" s="463"/>
      <c r="BA12" s="463"/>
      <c r="BB12" s="463"/>
      <c r="BC12" s="463"/>
      <c r="BD12" s="463"/>
      <c r="BE12" s="463"/>
      <c r="BF12" s="463"/>
      <c r="BG12" s="463"/>
      <c r="BH12" s="463"/>
      <c r="BI12" s="463"/>
      <c r="BJ12" s="463"/>
      <c r="BK12" s="463"/>
      <c r="BL12" s="463"/>
      <c r="BM12" s="464"/>
      <c r="BN12" s="428">
        <v>66904</v>
      </c>
      <c r="BO12" s="429"/>
      <c r="BP12" s="429"/>
      <c r="BQ12" s="429"/>
      <c r="BR12" s="429"/>
      <c r="BS12" s="429"/>
      <c r="BT12" s="429"/>
      <c r="BU12" s="430"/>
      <c r="BV12" s="428">
        <v>0</v>
      </c>
      <c r="BW12" s="429"/>
      <c r="BX12" s="429"/>
      <c r="BY12" s="429"/>
      <c r="BZ12" s="429"/>
      <c r="CA12" s="429"/>
      <c r="CB12" s="429"/>
      <c r="CC12" s="430"/>
      <c r="CD12" s="431" t="s">
        <v>136</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137</v>
      </c>
      <c r="N13" s="517"/>
      <c r="O13" s="517"/>
      <c r="P13" s="517"/>
      <c r="Q13" s="518"/>
      <c r="R13" s="509">
        <v>29240</v>
      </c>
      <c r="S13" s="510"/>
      <c r="T13" s="510"/>
      <c r="U13" s="510"/>
      <c r="V13" s="511"/>
      <c r="W13" s="444" t="s">
        <v>138</v>
      </c>
      <c r="X13" s="445"/>
      <c r="Y13" s="445"/>
      <c r="Z13" s="445"/>
      <c r="AA13" s="445"/>
      <c r="AB13" s="435"/>
      <c r="AC13" s="479">
        <v>1442</v>
      </c>
      <c r="AD13" s="480"/>
      <c r="AE13" s="480"/>
      <c r="AF13" s="480"/>
      <c r="AG13" s="519"/>
      <c r="AH13" s="479">
        <v>1502</v>
      </c>
      <c r="AI13" s="480"/>
      <c r="AJ13" s="480"/>
      <c r="AK13" s="480"/>
      <c r="AL13" s="481"/>
      <c r="AM13" s="457" t="s">
        <v>139</v>
      </c>
      <c r="AN13" s="458"/>
      <c r="AO13" s="458"/>
      <c r="AP13" s="458"/>
      <c r="AQ13" s="458"/>
      <c r="AR13" s="458"/>
      <c r="AS13" s="458"/>
      <c r="AT13" s="459"/>
      <c r="AU13" s="460" t="s">
        <v>140</v>
      </c>
      <c r="AV13" s="461"/>
      <c r="AW13" s="461"/>
      <c r="AX13" s="461"/>
      <c r="AY13" s="462" t="s">
        <v>141</v>
      </c>
      <c r="AZ13" s="463"/>
      <c r="BA13" s="463"/>
      <c r="BB13" s="463"/>
      <c r="BC13" s="463"/>
      <c r="BD13" s="463"/>
      <c r="BE13" s="463"/>
      <c r="BF13" s="463"/>
      <c r="BG13" s="463"/>
      <c r="BH13" s="463"/>
      <c r="BI13" s="463"/>
      <c r="BJ13" s="463"/>
      <c r="BK13" s="463"/>
      <c r="BL13" s="463"/>
      <c r="BM13" s="464"/>
      <c r="BN13" s="428">
        <v>56831</v>
      </c>
      <c r="BO13" s="429"/>
      <c r="BP13" s="429"/>
      <c r="BQ13" s="429"/>
      <c r="BR13" s="429"/>
      <c r="BS13" s="429"/>
      <c r="BT13" s="429"/>
      <c r="BU13" s="430"/>
      <c r="BV13" s="428">
        <v>84016</v>
      </c>
      <c r="BW13" s="429"/>
      <c r="BX13" s="429"/>
      <c r="BY13" s="429"/>
      <c r="BZ13" s="429"/>
      <c r="CA13" s="429"/>
      <c r="CB13" s="429"/>
      <c r="CC13" s="430"/>
      <c r="CD13" s="431" t="s">
        <v>142</v>
      </c>
      <c r="CE13" s="432"/>
      <c r="CF13" s="432"/>
      <c r="CG13" s="432"/>
      <c r="CH13" s="432"/>
      <c r="CI13" s="432"/>
      <c r="CJ13" s="432"/>
      <c r="CK13" s="432"/>
      <c r="CL13" s="432"/>
      <c r="CM13" s="432"/>
      <c r="CN13" s="432"/>
      <c r="CO13" s="432"/>
      <c r="CP13" s="432"/>
      <c r="CQ13" s="432"/>
      <c r="CR13" s="432"/>
      <c r="CS13" s="433"/>
      <c r="CT13" s="425">
        <v>3.1</v>
      </c>
      <c r="CU13" s="426"/>
      <c r="CV13" s="426"/>
      <c r="CW13" s="426"/>
      <c r="CX13" s="426"/>
      <c r="CY13" s="426"/>
      <c r="CZ13" s="426"/>
      <c r="DA13" s="427"/>
      <c r="DB13" s="425">
        <v>4.2</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143</v>
      </c>
      <c r="M14" s="507"/>
      <c r="N14" s="507"/>
      <c r="O14" s="507"/>
      <c r="P14" s="507"/>
      <c r="Q14" s="508"/>
      <c r="R14" s="509">
        <v>29753</v>
      </c>
      <c r="S14" s="510"/>
      <c r="T14" s="510"/>
      <c r="U14" s="510"/>
      <c r="V14" s="511"/>
      <c r="W14" s="418"/>
      <c r="X14" s="419"/>
      <c r="Y14" s="419"/>
      <c r="Z14" s="419"/>
      <c r="AA14" s="419"/>
      <c r="AB14" s="408"/>
      <c r="AC14" s="512">
        <v>9.6999999999999993</v>
      </c>
      <c r="AD14" s="513"/>
      <c r="AE14" s="513"/>
      <c r="AF14" s="513"/>
      <c r="AG14" s="514"/>
      <c r="AH14" s="512">
        <v>9.6</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144</v>
      </c>
      <c r="CE14" s="521"/>
      <c r="CF14" s="521"/>
      <c r="CG14" s="521"/>
      <c r="CH14" s="521"/>
      <c r="CI14" s="521"/>
      <c r="CJ14" s="521"/>
      <c r="CK14" s="521"/>
      <c r="CL14" s="521"/>
      <c r="CM14" s="521"/>
      <c r="CN14" s="521"/>
      <c r="CO14" s="521"/>
      <c r="CP14" s="521"/>
      <c r="CQ14" s="521"/>
      <c r="CR14" s="521"/>
      <c r="CS14" s="522"/>
      <c r="CT14" s="523" t="s">
        <v>129</v>
      </c>
      <c r="CU14" s="524"/>
      <c r="CV14" s="524"/>
      <c r="CW14" s="524"/>
      <c r="CX14" s="524"/>
      <c r="CY14" s="524"/>
      <c r="CZ14" s="524"/>
      <c r="DA14" s="525"/>
      <c r="DB14" s="523" t="s">
        <v>145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137</v>
      </c>
      <c r="N15" s="517"/>
      <c r="O15" s="517"/>
      <c r="P15" s="517"/>
      <c r="Q15" s="518"/>
      <c r="R15" s="509">
        <v>29295</v>
      </c>
      <c r="S15" s="510"/>
      <c r="T15" s="510"/>
      <c r="U15" s="510"/>
      <c r="V15" s="511"/>
      <c r="W15" s="444" t="s">
        <v>146</v>
      </c>
      <c r="X15" s="445"/>
      <c r="Y15" s="445"/>
      <c r="Z15" s="445"/>
      <c r="AA15" s="445"/>
      <c r="AB15" s="435"/>
      <c r="AC15" s="479">
        <v>4383</v>
      </c>
      <c r="AD15" s="480"/>
      <c r="AE15" s="480"/>
      <c r="AF15" s="480"/>
      <c r="AG15" s="519"/>
      <c r="AH15" s="479">
        <v>4286</v>
      </c>
      <c r="AI15" s="480"/>
      <c r="AJ15" s="480"/>
      <c r="AK15" s="480"/>
      <c r="AL15" s="481"/>
      <c r="AM15" s="457"/>
      <c r="AN15" s="458"/>
      <c r="AO15" s="458"/>
      <c r="AP15" s="458"/>
      <c r="AQ15" s="458"/>
      <c r="AR15" s="458"/>
      <c r="AS15" s="458"/>
      <c r="AT15" s="459"/>
      <c r="AU15" s="460"/>
      <c r="AV15" s="461"/>
      <c r="AW15" s="461"/>
      <c r="AX15" s="461"/>
      <c r="AY15" s="388" t="s">
        <v>147</v>
      </c>
      <c r="AZ15" s="389"/>
      <c r="BA15" s="389"/>
      <c r="BB15" s="389"/>
      <c r="BC15" s="389"/>
      <c r="BD15" s="389"/>
      <c r="BE15" s="389"/>
      <c r="BF15" s="389"/>
      <c r="BG15" s="389"/>
      <c r="BH15" s="389"/>
      <c r="BI15" s="389"/>
      <c r="BJ15" s="389"/>
      <c r="BK15" s="389"/>
      <c r="BL15" s="389"/>
      <c r="BM15" s="390"/>
      <c r="BN15" s="391">
        <v>3908542</v>
      </c>
      <c r="BO15" s="392"/>
      <c r="BP15" s="392"/>
      <c r="BQ15" s="392"/>
      <c r="BR15" s="392"/>
      <c r="BS15" s="392"/>
      <c r="BT15" s="392"/>
      <c r="BU15" s="393"/>
      <c r="BV15" s="391">
        <v>3883467</v>
      </c>
      <c r="BW15" s="392"/>
      <c r="BX15" s="392"/>
      <c r="BY15" s="392"/>
      <c r="BZ15" s="392"/>
      <c r="CA15" s="392"/>
      <c r="CB15" s="392"/>
      <c r="CC15" s="393"/>
      <c r="CD15" s="526" t="s">
        <v>148</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149</v>
      </c>
      <c r="M16" s="537"/>
      <c r="N16" s="537"/>
      <c r="O16" s="537"/>
      <c r="P16" s="537"/>
      <c r="Q16" s="538"/>
      <c r="R16" s="529" t="s">
        <v>150</v>
      </c>
      <c r="S16" s="530"/>
      <c r="T16" s="530"/>
      <c r="U16" s="530"/>
      <c r="V16" s="531"/>
      <c r="W16" s="418"/>
      <c r="X16" s="419"/>
      <c r="Y16" s="419"/>
      <c r="Z16" s="419"/>
      <c r="AA16" s="419"/>
      <c r="AB16" s="408"/>
      <c r="AC16" s="512">
        <v>29.6</v>
      </c>
      <c r="AD16" s="513"/>
      <c r="AE16" s="513"/>
      <c r="AF16" s="513"/>
      <c r="AG16" s="514"/>
      <c r="AH16" s="512">
        <v>27.4</v>
      </c>
      <c r="AI16" s="513"/>
      <c r="AJ16" s="513"/>
      <c r="AK16" s="513"/>
      <c r="AL16" s="515"/>
      <c r="AM16" s="457"/>
      <c r="AN16" s="458"/>
      <c r="AO16" s="458"/>
      <c r="AP16" s="458"/>
      <c r="AQ16" s="458"/>
      <c r="AR16" s="458"/>
      <c r="AS16" s="458"/>
      <c r="AT16" s="459"/>
      <c r="AU16" s="460"/>
      <c r="AV16" s="461"/>
      <c r="AW16" s="461"/>
      <c r="AX16" s="461"/>
      <c r="AY16" s="462" t="s">
        <v>151</v>
      </c>
      <c r="AZ16" s="463"/>
      <c r="BA16" s="463"/>
      <c r="BB16" s="463"/>
      <c r="BC16" s="463"/>
      <c r="BD16" s="463"/>
      <c r="BE16" s="463"/>
      <c r="BF16" s="463"/>
      <c r="BG16" s="463"/>
      <c r="BH16" s="463"/>
      <c r="BI16" s="463"/>
      <c r="BJ16" s="463"/>
      <c r="BK16" s="463"/>
      <c r="BL16" s="463"/>
      <c r="BM16" s="464"/>
      <c r="BN16" s="428">
        <v>4960089</v>
      </c>
      <c r="BO16" s="429"/>
      <c r="BP16" s="429"/>
      <c r="BQ16" s="429"/>
      <c r="BR16" s="429"/>
      <c r="BS16" s="429"/>
      <c r="BT16" s="429"/>
      <c r="BU16" s="430"/>
      <c r="BV16" s="428">
        <v>4903269</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152</v>
      </c>
      <c r="N17" s="533"/>
      <c r="O17" s="533"/>
      <c r="P17" s="533"/>
      <c r="Q17" s="534"/>
      <c r="R17" s="529" t="s">
        <v>153</v>
      </c>
      <c r="S17" s="530"/>
      <c r="T17" s="530"/>
      <c r="U17" s="530"/>
      <c r="V17" s="531"/>
      <c r="W17" s="444" t="s">
        <v>154</v>
      </c>
      <c r="X17" s="445"/>
      <c r="Y17" s="445"/>
      <c r="Z17" s="445"/>
      <c r="AA17" s="445"/>
      <c r="AB17" s="435"/>
      <c r="AC17" s="479">
        <v>8975</v>
      </c>
      <c r="AD17" s="480"/>
      <c r="AE17" s="480"/>
      <c r="AF17" s="480"/>
      <c r="AG17" s="519"/>
      <c r="AH17" s="479">
        <v>9839</v>
      </c>
      <c r="AI17" s="480"/>
      <c r="AJ17" s="480"/>
      <c r="AK17" s="480"/>
      <c r="AL17" s="481"/>
      <c r="AM17" s="457"/>
      <c r="AN17" s="458"/>
      <c r="AO17" s="458"/>
      <c r="AP17" s="458"/>
      <c r="AQ17" s="458"/>
      <c r="AR17" s="458"/>
      <c r="AS17" s="458"/>
      <c r="AT17" s="459"/>
      <c r="AU17" s="460"/>
      <c r="AV17" s="461"/>
      <c r="AW17" s="461"/>
      <c r="AX17" s="461"/>
      <c r="AY17" s="462" t="s">
        <v>155</v>
      </c>
      <c r="AZ17" s="463"/>
      <c r="BA17" s="463"/>
      <c r="BB17" s="463"/>
      <c r="BC17" s="463"/>
      <c r="BD17" s="463"/>
      <c r="BE17" s="463"/>
      <c r="BF17" s="463"/>
      <c r="BG17" s="463"/>
      <c r="BH17" s="463"/>
      <c r="BI17" s="463"/>
      <c r="BJ17" s="463"/>
      <c r="BK17" s="463"/>
      <c r="BL17" s="463"/>
      <c r="BM17" s="464"/>
      <c r="BN17" s="428">
        <v>4968745</v>
      </c>
      <c r="BO17" s="429"/>
      <c r="BP17" s="429"/>
      <c r="BQ17" s="429"/>
      <c r="BR17" s="429"/>
      <c r="BS17" s="429"/>
      <c r="BT17" s="429"/>
      <c r="BU17" s="430"/>
      <c r="BV17" s="428">
        <v>4951257</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156</v>
      </c>
      <c r="C18" s="471"/>
      <c r="D18" s="471"/>
      <c r="E18" s="540"/>
      <c r="F18" s="540"/>
      <c r="G18" s="540"/>
      <c r="H18" s="540"/>
      <c r="I18" s="540"/>
      <c r="J18" s="540"/>
      <c r="K18" s="540"/>
      <c r="L18" s="541">
        <v>70.87</v>
      </c>
      <c r="M18" s="541"/>
      <c r="N18" s="541"/>
      <c r="O18" s="541"/>
      <c r="P18" s="541"/>
      <c r="Q18" s="541"/>
      <c r="R18" s="542"/>
      <c r="S18" s="542"/>
      <c r="T18" s="542"/>
      <c r="U18" s="542"/>
      <c r="V18" s="543"/>
      <c r="W18" s="446"/>
      <c r="X18" s="447"/>
      <c r="Y18" s="447"/>
      <c r="Z18" s="447"/>
      <c r="AA18" s="447"/>
      <c r="AB18" s="438"/>
      <c r="AC18" s="544">
        <v>60.6</v>
      </c>
      <c r="AD18" s="545"/>
      <c r="AE18" s="545"/>
      <c r="AF18" s="545"/>
      <c r="AG18" s="546"/>
      <c r="AH18" s="544">
        <v>63</v>
      </c>
      <c r="AI18" s="545"/>
      <c r="AJ18" s="545"/>
      <c r="AK18" s="545"/>
      <c r="AL18" s="547"/>
      <c r="AM18" s="457"/>
      <c r="AN18" s="458"/>
      <c r="AO18" s="458"/>
      <c r="AP18" s="458"/>
      <c r="AQ18" s="458"/>
      <c r="AR18" s="458"/>
      <c r="AS18" s="458"/>
      <c r="AT18" s="459"/>
      <c r="AU18" s="460"/>
      <c r="AV18" s="461"/>
      <c r="AW18" s="461"/>
      <c r="AX18" s="461"/>
      <c r="AY18" s="462" t="s">
        <v>157</v>
      </c>
      <c r="AZ18" s="463"/>
      <c r="BA18" s="463"/>
      <c r="BB18" s="463"/>
      <c r="BC18" s="463"/>
      <c r="BD18" s="463"/>
      <c r="BE18" s="463"/>
      <c r="BF18" s="463"/>
      <c r="BG18" s="463"/>
      <c r="BH18" s="463"/>
      <c r="BI18" s="463"/>
      <c r="BJ18" s="463"/>
      <c r="BK18" s="463"/>
      <c r="BL18" s="463"/>
      <c r="BM18" s="464"/>
      <c r="BN18" s="428">
        <v>5553820</v>
      </c>
      <c r="BO18" s="429"/>
      <c r="BP18" s="429"/>
      <c r="BQ18" s="429"/>
      <c r="BR18" s="429"/>
      <c r="BS18" s="429"/>
      <c r="BT18" s="429"/>
      <c r="BU18" s="430"/>
      <c r="BV18" s="428">
        <v>5454175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158</v>
      </c>
      <c r="C19" s="471"/>
      <c r="D19" s="471"/>
      <c r="E19" s="540"/>
      <c r="F19" s="540"/>
      <c r="G19" s="540"/>
      <c r="H19" s="540"/>
      <c r="I19" s="540"/>
      <c r="J19" s="540"/>
      <c r="K19" s="540"/>
      <c r="L19" s="548">
        <v>418</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159</v>
      </c>
      <c r="AZ19" s="463"/>
      <c r="BA19" s="463"/>
      <c r="BB19" s="463"/>
      <c r="BC19" s="463"/>
      <c r="BD19" s="463"/>
      <c r="BE19" s="463"/>
      <c r="BF19" s="463"/>
      <c r="BG19" s="463"/>
      <c r="BH19" s="463"/>
      <c r="BI19" s="463"/>
      <c r="BJ19" s="463"/>
      <c r="BK19" s="463"/>
      <c r="BL19" s="463"/>
      <c r="BM19" s="464"/>
      <c r="BN19" s="428">
        <v>8348362</v>
      </c>
      <c r="BO19" s="429"/>
      <c r="BP19" s="429"/>
      <c r="BQ19" s="429"/>
      <c r="BR19" s="429"/>
      <c r="BS19" s="429"/>
      <c r="BT19" s="429"/>
      <c r="BU19" s="430"/>
      <c r="BV19" s="428">
        <v>7902410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160</v>
      </c>
      <c r="C20" s="471"/>
      <c r="D20" s="471"/>
      <c r="E20" s="540"/>
      <c r="F20" s="540"/>
      <c r="G20" s="540"/>
      <c r="H20" s="540"/>
      <c r="I20" s="540"/>
      <c r="J20" s="540"/>
      <c r="K20" s="540"/>
      <c r="L20" s="548">
        <v>11521</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161</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162</v>
      </c>
      <c r="C22" s="563"/>
      <c r="D22" s="564"/>
      <c r="E22" s="440" t="s">
        <v>1</v>
      </c>
      <c r="F22" s="445"/>
      <c r="G22" s="445"/>
      <c r="H22" s="445"/>
      <c r="I22" s="445"/>
      <c r="J22" s="445"/>
      <c r="K22" s="435"/>
      <c r="L22" s="440" t="s">
        <v>163</v>
      </c>
      <c r="M22" s="445"/>
      <c r="N22" s="445"/>
      <c r="O22" s="445"/>
      <c r="P22" s="435"/>
      <c r="Q22" s="571" t="s">
        <v>164</v>
      </c>
      <c r="R22" s="572"/>
      <c r="S22" s="572"/>
      <c r="T22" s="572"/>
      <c r="U22" s="572"/>
      <c r="V22" s="573"/>
      <c r="W22" s="577" t="s">
        <v>165</v>
      </c>
      <c r="X22" s="563"/>
      <c r="Y22" s="564"/>
      <c r="Z22" s="440" t="s">
        <v>1</v>
      </c>
      <c r="AA22" s="445"/>
      <c r="AB22" s="445"/>
      <c r="AC22" s="445"/>
      <c r="AD22" s="445"/>
      <c r="AE22" s="445"/>
      <c r="AF22" s="445"/>
      <c r="AG22" s="435"/>
      <c r="AH22" s="590" t="s">
        <v>166</v>
      </c>
      <c r="AI22" s="445"/>
      <c r="AJ22" s="445"/>
      <c r="AK22" s="445"/>
      <c r="AL22" s="435"/>
      <c r="AM22" s="590" t="s">
        <v>167</v>
      </c>
      <c r="AN22" s="591"/>
      <c r="AO22" s="591"/>
      <c r="AP22" s="591"/>
      <c r="AQ22" s="591"/>
      <c r="AR22" s="592"/>
      <c r="AS22" s="571" t="s">
        <v>164</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168</v>
      </c>
      <c r="AZ23" s="389"/>
      <c r="BA23" s="389"/>
      <c r="BB23" s="389"/>
      <c r="BC23" s="389"/>
      <c r="BD23" s="389"/>
      <c r="BE23" s="389"/>
      <c r="BF23" s="389"/>
      <c r="BG23" s="389"/>
      <c r="BH23" s="389"/>
      <c r="BI23" s="389"/>
      <c r="BJ23" s="389"/>
      <c r="BK23" s="389"/>
      <c r="BL23" s="389"/>
      <c r="BM23" s="390"/>
      <c r="BN23" s="428">
        <v>7141331</v>
      </c>
      <c r="BO23" s="429"/>
      <c r="BP23" s="429"/>
      <c r="BQ23" s="429"/>
      <c r="BR23" s="429"/>
      <c r="BS23" s="429"/>
      <c r="BT23" s="429"/>
      <c r="BU23" s="430"/>
      <c r="BV23" s="428">
        <v>7094604</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169</v>
      </c>
      <c r="F24" s="458"/>
      <c r="G24" s="458"/>
      <c r="H24" s="458"/>
      <c r="I24" s="458"/>
      <c r="J24" s="458"/>
      <c r="K24" s="459"/>
      <c r="L24" s="479">
        <v>1</v>
      </c>
      <c r="M24" s="480"/>
      <c r="N24" s="480"/>
      <c r="O24" s="480"/>
      <c r="P24" s="519"/>
      <c r="Q24" s="479">
        <v>7500</v>
      </c>
      <c r="R24" s="480"/>
      <c r="S24" s="480"/>
      <c r="T24" s="480"/>
      <c r="U24" s="480"/>
      <c r="V24" s="519"/>
      <c r="W24" s="578"/>
      <c r="X24" s="566"/>
      <c r="Y24" s="567"/>
      <c r="Z24" s="478" t="s">
        <v>170</v>
      </c>
      <c r="AA24" s="458"/>
      <c r="AB24" s="458"/>
      <c r="AC24" s="458"/>
      <c r="AD24" s="458"/>
      <c r="AE24" s="458"/>
      <c r="AF24" s="458"/>
      <c r="AG24" s="459"/>
      <c r="AH24" s="479">
        <v>171</v>
      </c>
      <c r="AI24" s="480"/>
      <c r="AJ24" s="480"/>
      <c r="AK24" s="480"/>
      <c r="AL24" s="519"/>
      <c r="AM24" s="479">
        <v>520524</v>
      </c>
      <c r="AN24" s="480"/>
      <c r="AO24" s="480"/>
      <c r="AP24" s="480"/>
      <c r="AQ24" s="480"/>
      <c r="AR24" s="519"/>
      <c r="AS24" s="479">
        <v>3044</v>
      </c>
      <c r="AT24" s="480"/>
      <c r="AU24" s="480"/>
      <c r="AV24" s="480"/>
      <c r="AW24" s="480"/>
      <c r="AX24" s="481"/>
      <c r="AY24" s="598" t="s">
        <v>171</v>
      </c>
      <c r="AZ24" s="599"/>
      <c r="BA24" s="599"/>
      <c r="BB24" s="599"/>
      <c r="BC24" s="599"/>
      <c r="BD24" s="599"/>
      <c r="BE24" s="599"/>
      <c r="BF24" s="599"/>
      <c r="BG24" s="599"/>
      <c r="BH24" s="599"/>
      <c r="BI24" s="599"/>
      <c r="BJ24" s="599"/>
      <c r="BK24" s="599"/>
      <c r="BL24" s="599"/>
      <c r="BM24" s="600"/>
      <c r="BN24" s="428">
        <v>6490350</v>
      </c>
      <c r="BO24" s="429"/>
      <c r="BP24" s="429"/>
      <c r="BQ24" s="429"/>
      <c r="BR24" s="429"/>
      <c r="BS24" s="429"/>
      <c r="BT24" s="429"/>
      <c r="BU24" s="430"/>
      <c r="BV24" s="428">
        <v>6350274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172</v>
      </c>
      <c r="F25" s="458"/>
      <c r="G25" s="458"/>
      <c r="H25" s="458"/>
      <c r="I25" s="458"/>
      <c r="J25" s="458"/>
      <c r="K25" s="459"/>
      <c r="L25" s="479">
        <v>1</v>
      </c>
      <c r="M25" s="480"/>
      <c r="N25" s="480"/>
      <c r="O25" s="480"/>
      <c r="P25" s="519"/>
      <c r="Q25" s="479">
        <v>5890</v>
      </c>
      <c r="R25" s="480"/>
      <c r="S25" s="480"/>
      <c r="T25" s="480"/>
      <c r="U25" s="480"/>
      <c r="V25" s="519"/>
      <c r="W25" s="578"/>
      <c r="X25" s="566"/>
      <c r="Y25" s="567"/>
      <c r="Z25" s="478" t="s">
        <v>173</v>
      </c>
      <c r="AA25" s="458"/>
      <c r="AB25" s="458"/>
      <c r="AC25" s="458"/>
      <c r="AD25" s="458"/>
      <c r="AE25" s="458"/>
      <c r="AF25" s="458"/>
      <c r="AG25" s="459"/>
      <c r="AH25" s="479" t="s">
        <v>129</v>
      </c>
      <c r="AI25" s="480"/>
      <c r="AJ25" s="480"/>
      <c r="AK25" s="480"/>
      <c r="AL25" s="519"/>
      <c r="AM25" s="479" t="s">
        <v>128</v>
      </c>
      <c r="AN25" s="480"/>
      <c r="AO25" s="480"/>
      <c r="AP25" s="480"/>
      <c r="AQ25" s="480"/>
      <c r="AR25" s="519"/>
      <c r="AS25" s="479" t="s">
        <v>174</v>
      </c>
      <c r="AT25" s="480"/>
      <c r="AU25" s="480"/>
      <c r="AV25" s="480"/>
      <c r="AW25" s="480"/>
      <c r="AX25" s="481"/>
      <c r="AY25" s="388" t="s">
        <v>175</v>
      </c>
      <c r="AZ25" s="389"/>
      <c r="BA25" s="389"/>
      <c r="BB25" s="389"/>
      <c r="BC25" s="389"/>
      <c r="BD25" s="389"/>
      <c r="BE25" s="389"/>
      <c r="BF25" s="389"/>
      <c r="BG25" s="389"/>
      <c r="BH25" s="389"/>
      <c r="BI25" s="389"/>
      <c r="BJ25" s="389"/>
      <c r="BK25" s="389"/>
      <c r="BL25" s="389"/>
      <c r="BM25" s="390"/>
      <c r="BN25" s="391">
        <v>2251834</v>
      </c>
      <c r="BO25" s="392"/>
      <c r="BP25" s="392"/>
      <c r="BQ25" s="392"/>
      <c r="BR25" s="392"/>
      <c r="BS25" s="392"/>
      <c r="BT25" s="392"/>
      <c r="BU25" s="393"/>
      <c r="BV25" s="391">
        <v>2413841</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176</v>
      </c>
      <c r="F26" s="458"/>
      <c r="G26" s="458"/>
      <c r="H26" s="458"/>
      <c r="I26" s="458"/>
      <c r="J26" s="458"/>
      <c r="K26" s="459"/>
      <c r="L26" s="479">
        <v>1</v>
      </c>
      <c r="M26" s="480"/>
      <c r="N26" s="480"/>
      <c r="O26" s="480"/>
      <c r="P26" s="519"/>
      <c r="Q26" s="479">
        <v>5460</v>
      </c>
      <c r="R26" s="480"/>
      <c r="S26" s="480"/>
      <c r="T26" s="480"/>
      <c r="U26" s="480"/>
      <c r="V26" s="519"/>
      <c r="W26" s="578"/>
      <c r="X26" s="566"/>
      <c r="Y26" s="567"/>
      <c r="Z26" s="478" t="s">
        <v>177</v>
      </c>
      <c r="AA26" s="588"/>
      <c r="AB26" s="588"/>
      <c r="AC26" s="588"/>
      <c r="AD26" s="588"/>
      <c r="AE26" s="588"/>
      <c r="AF26" s="588"/>
      <c r="AG26" s="589"/>
      <c r="AH26" s="479">
        <v>4</v>
      </c>
      <c r="AI26" s="480"/>
      <c r="AJ26" s="480"/>
      <c r="AK26" s="480"/>
      <c r="AL26" s="519"/>
      <c r="AM26" s="479">
        <v>11604</v>
      </c>
      <c r="AN26" s="480"/>
      <c r="AO26" s="480"/>
      <c r="AP26" s="480"/>
      <c r="AQ26" s="480"/>
      <c r="AR26" s="519"/>
      <c r="AS26" s="479">
        <v>2901</v>
      </c>
      <c r="AT26" s="480"/>
      <c r="AU26" s="480"/>
      <c r="AV26" s="480"/>
      <c r="AW26" s="480"/>
      <c r="AX26" s="481"/>
      <c r="AY26" s="431" t="s">
        <v>178</v>
      </c>
      <c r="AZ26" s="432"/>
      <c r="BA26" s="432"/>
      <c r="BB26" s="432"/>
      <c r="BC26" s="432"/>
      <c r="BD26" s="432"/>
      <c r="BE26" s="432"/>
      <c r="BF26" s="432"/>
      <c r="BG26" s="432"/>
      <c r="BH26" s="432"/>
      <c r="BI26" s="432"/>
      <c r="BJ26" s="432"/>
      <c r="BK26" s="432"/>
      <c r="BL26" s="432"/>
      <c r="BM26" s="433"/>
      <c r="BN26" s="428" t="s">
        <v>129</v>
      </c>
      <c r="BO26" s="429"/>
      <c r="BP26" s="429"/>
      <c r="BQ26" s="429"/>
      <c r="BR26" s="429"/>
      <c r="BS26" s="429"/>
      <c r="BT26" s="429"/>
      <c r="BU26" s="430"/>
      <c r="BV26" s="428" t="s">
        <v>179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180</v>
      </c>
      <c r="F27" s="458"/>
      <c r="G27" s="458"/>
      <c r="H27" s="458"/>
      <c r="I27" s="458"/>
      <c r="J27" s="458"/>
      <c r="K27" s="459"/>
      <c r="L27" s="479">
        <v>1</v>
      </c>
      <c r="M27" s="480"/>
      <c r="N27" s="480"/>
      <c r="O27" s="480"/>
      <c r="P27" s="519"/>
      <c r="Q27" s="479">
        <v>3450</v>
      </c>
      <c r="R27" s="480"/>
      <c r="S27" s="480"/>
      <c r="T27" s="480"/>
      <c r="U27" s="480"/>
      <c r="V27" s="519"/>
      <c r="W27" s="578"/>
      <c r="X27" s="566"/>
      <c r="Y27" s="567"/>
      <c r="Z27" s="478" t="s">
        <v>181</v>
      </c>
      <c r="AA27" s="458"/>
      <c r="AB27" s="458"/>
      <c r="AC27" s="458"/>
      <c r="AD27" s="458"/>
      <c r="AE27" s="458"/>
      <c r="AF27" s="458"/>
      <c r="AG27" s="459"/>
      <c r="AH27" s="479">
        <v>3</v>
      </c>
      <c r="AI27" s="480"/>
      <c r="AJ27" s="480"/>
      <c r="AK27" s="480"/>
      <c r="AL27" s="519"/>
      <c r="AM27" s="479">
        <v>11571</v>
      </c>
      <c r="AN27" s="480"/>
      <c r="AO27" s="480"/>
      <c r="AP27" s="480"/>
      <c r="AQ27" s="480"/>
      <c r="AR27" s="519"/>
      <c r="AS27" s="479">
        <v>3857</v>
      </c>
      <c r="AT27" s="480"/>
      <c r="AU27" s="480"/>
      <c r="AV27" s="480"/>
      <c r="AW27" s="480"/>
      <c r="AX27" s="481"/>
      <c r="AY27" s="520" t="s">
        <v>182</v>
      </c>
      <c r="AZ27" s="521"/>
      <c r="BA27" s="521"/>
      <c r="BB27" s="521"/>
      <c r="BC27" s="521"/>
      <c r="BD27" s="521"/>
      <c r="BE27" s="521"/>
      <c r="BF27" s="521"/>
      <c r="BG27" s="521"/>
      <c r="BH27" s="521"/>
      <c r="BI27" s="521"/>
      <c r="BJ27" s="521"/>
      <c r="BK27" s="521"/>
      <c r="BL27" s="521"/>
      <c r="BM27" s="522"/>
      <c r="BN27" s="601" t="s">
        <v>128</v>
      </c>
      <c r="BO27" s="602"/>
      <c r="BP27" s="602"/>
      <c r="BQ27" s="602"/>
      <c r="BR27" s="602"/>
      <c r="BS27" s="602"/>
      <c r="BT27" s="602"/>
      <c r="BU27" s="603"/>
      <c r="BV27" s="601" t="s">
        <v>179</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183</v>
      </c>
      <c r="F28" s="458"/>
      <c r="G28" s="458"/>
      <c r="H28" s="458"/>
      <c r="I28" s="458"/>
      <c r="J28" s="458"/>
      <c r="K28" s="459"/>
      <c r="L28" s="479">
        <v>1</v>
      </c>
      <c r="M28" s="480"/>
      <c r="N28" s="480"/>
      <c r="O28" s="480"/>
      <c r="P28" s="519"/>
      <c r="Q28" s="479">
        <v>2700</v>
      </c>
      <c r="R28" s="480"/>
      <c r="S28" s="480"/>
      <c r="T28" s="480"/>
      <c r="U28" s="480"/>
      <c r="V28" s="519"/>
      <c r="W28" s="578"/>
      <c r="X28" s="566"/>
      <c r="Y28" s="567"/>
      <c r="Z28" s="478" t="s">
        <v>184</v>
      </c>
      <c r="AA28" s="458"/>
      <c r="AB28" s="458"/>
      <c r="AC28" s="458"/>
      <c r="AD28" s="458"/>
      <c r="AE28" s="458"/>
      <c r="AF28" s="458"/>
      <c r="AG28" s="459"/>
      <c r="AH28" s="479" t="s">
        <v>185</v>
      </c>
      <c r="AI28" s="480"/>
      <c r="AJ28" s="480"/>
      <c r="AK28" s="480"/>
      <c r="AL28" s="519"/>
      <c r="AM28" s="479" t="s">
        <v>179</v>
      </c>
      <c r="AN28" s="480"/>
      <c r="AO28" s="480"/>
      <c r="AP28" s="480"/>
      <c r="AQ28" s="480"/>
      <c r="AR28" s="519"/>
      <c r="AS28" s="479" t="s">
        <v>179</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1476980</v>
      </c>
      <c r="BO28" s="392"/>
      <c r="BP28" s="392"/>
      <c r="BQ28" s="392"/>
      <c r="BR28" s="392"/>
      <c r="BS28" s="392"/>
      <c r="BT28" s="392"/>
      <c r="BU28" s="393"/>
      <c r="BV28" s="391">
        <v>1543171</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187</v>
      </c>
      <c r="F29" s="458"/>
      <c r="G29" s="458"/>
      <c r="H29" s="458"/>
      <c r="I29" s="458"/>
      <c r="J29" s="458"/>
      <c r="K29" s="459"/>
      <c r="L29" s="479">
        <v>14</v>
      </c>
      <c r="M29" s="480"/>
      <c r="N29" s="480"/>
      <c r="O29" s="480"/>
      <c r="P29" s="519"/>
      <c r="Q29" s="479">
        <v>2400</v>
      </c>
      <c r="R29" s="480"/>
      <c r="S29" s="480"/>
      <c r="T29" s="480"/>
      <c r="U29" s="480"/>
      <c r="V29" s="519"/>
      <c r="W29" s="579"/>
      <c r="X29" s="580"/>
      <c r="Y29" s="581"/>
      <c r="Z29" s="478" t="s">
        <v>188</v>
      </c>
      <c r="AA29" s="458"/>
      <c r="AB29" s="458"/>
      <c r="AC29" s="458"/>
      <c r="AD29" s="458"/>
      <c r="AE29" s="458"/>
      <c r="AF29" s="458"/>
      <c r="AG29" s="459"/>
      <c r="AH29" s="479">
        <v>174</v>
      </c>
      <c r="AI29" s="480"/>
      <c r="AJ29" s="480"/>
      <c r="AK29" s="480"/>
      <c r="AL29" s="519"/>
      <c r="AM29" s="479">
        <v>532095</v>
      </c>
      <c r="AN29" s="480"/>
      <c r="AO29" s="480"/>
      <c r="AP29" s="480"/>
      <c r="AQ29" s="480"/>
      <c r="AR29" s="519"/>
      <c r="AS29" s="479">
        <v>3058</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479967</v>
      </c>
      <c r="BO29" s="429"/>
      <c r="BP29" s="429"/>
      <c r="BQ29" s="429"/>
      <c r="BR29" s="429"/>
      <c r="BS29" s="429"/>
      <c r="BT29" s="429"/>
      <c r="BU29" s="430"/>
      <c r="BV29" s="428">
        <v>479484</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97.3</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1898420</v>
      </c>
      <c r="BO30" s="602"/>
      <c r="BP30" s="602"/>
      <c r="BQ30" s="602"/>
      <c r="BR30" s="602"/>
      <c r="BS30" s="602"/>
      <c r="BT30" s="602"/>
      <c r="BU30" s="603"/>
      <c r="BV30" s="601">
        <v>1985180</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197</v>
      </c>
      <c r="AN33" s="452"/>
      <c r="AO33" s="417" t="s">
        <v>201</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高根沢町国民健康保険特別会計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高根沢町水道事業会計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塩谷広域行政組合（一般会計）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高根沢町元気あっぷ公社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高根沢町宝積寺駅西第一土地区画整理事業特別会計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高根沢町後期高齢者医療特別会計</v>
      </c>
      <c r="X35" s="615"/>
      <c r="Y35" s="615"/>
      <c r="Z35" s="615"/>
      <c r="AA35" s="615"/>
      <c r="AB35" s="615"/>
      <c r="AC35" s="615"/>
      <c r="AD35" s="615"/>
      <c r="AE35" s="615"/>
      <c r="AF35" s="615"/>
      <c r="AG35" s="615"/>
      <c r="AH35" s="615"/>
      <c r="AI35" s="615"/>
      <c r="AJ35" s="615"/>
      <c r="AK35" s="615"/>
      <c r="AL35" s="213"/>
      <c r="AM35" s="614">
        <f t="shared" ref="AM35:AM43" si="0">IF(AO35="","",AM34+1)</f>
        <v>7</v>
      </c>
      <c r="AN35" s="614"/>
      <c r="AO35" s="615" t="str">
        <f>IF('各会計、関係団体の財政状況及び健全化判断比率'!B32="","",'各会計、関係団体の財政状況及び健全化判断比率'!B32)</f>
        <v>高根沢町下水道事業会計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塩谷広域行政組合（塩谷地方ふるさと市町村基金特別会計）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高根沢町介護保険特別会計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栃木県市町村総合事務組合（一般会計）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栃木県市町村総合事務組合（特別会計）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栃木県後期高齢者医療広域連合（一般会計）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栃木県後期高齢者医療広域連合（特別会計）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APM8dOhKHJwkeTVTQ2e+DhxnpkWporQ/Cll+Y09/JXaBlY63R15VYMNNNi3sIBffCVke7Be9O1M/Z62KY4Axg==" saltValue="qKZxi3vKycBCYTByF+3ET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06" t="s">
        <v>564</v>
      </c>
      <c r="D34" s="1206"/>
      <c r="E34" s="1207"/>
      <c r="F34" s="32">
        <v>13.21</v>
      </c>
      <c r="G34" s="33">
        <v>13.06</v>
      </c>
      <c r="H34" s="33">
        <v>14.61</v>
      </c>
      <c r="I34" s="33">
        <v>14.54</v>
      </c>
      <c r="J34" s="34">
        <v>15.46</v>
      </c>
      <c r="K34" s="22"/>
      <c r="L34" s="22"/>
      <c r="M34" s="22"/>
      <c r="N34" s="22"/>
      <c r="O34" s="22"/>
      <c r="P34" s="22"/>
    </row>
    <row r="35" spans="1:16" ht="39" customHeight="1" x14ac:dyDescent="0.15">
      <c r="A35" s="22"/>
      <c r="B35" s="35"/>
      <c r="C35" s="1200" t="s">
        <v>565</v>
      </c>
      <c r="D35" s="1201"/>
      <c r="E35" s="1202"/>
      <c r="F35" s="36">
        <v>3.75</v>
      </c>
      <c r="G35" s="37">
        <v>4.9400000000000004</v>
      </c>
      <c r="H35" s="37">
        <v>5.3</v>
      </c>
      <c r="I35" s="37">
        <v>3.81</v>
      </c>
      <c r="J35" s="38">
        <v>5.64</v>
      </c>
      <c r="K35" s="22"/>
      <c r="L35" s="22"/>
      <c r="M35" s="22"/>
      <c r="N35" s="22"/>
      <c r="O35" s="22"/>
      <c r="P35" s="22"/>
    </row>
    <row r="36" spans="1:16" ht="39" customHeight="1" x14ac:dyDescent="0.15">
      <c r="A36" s="22"/>
      <c r="B36" s="35"/>
      <c r="C36" s="1200" t="s">
        <v>566</v>
      </c>
      <c r="D36" s="1201"/>
      <c r="E36" s="1202"/>
      <c r="F36" s="36" t="s">
        <v>516</v>
      </c>
      <c r="G36" s="37" t="s">
        <v>516</v>
      </c>
      <c r="H36" s="37" t="s">
        <v>516</v>
      </c>
      <c r="I36" s="37" t="s">
        <v>516</v>
      </c>
      <c r="J36" s="38">
        <v>1.73</v>
      </c>
      <c r="K36" s="22"/>
      <c r="L36" s="22"/>
      <c r="M36" s="22"/>
      <c r="N36" s="22"/>
      <c r="O36" s="22"/>
      <c r="P36" s="22"/>
    </row>
    <row r="37" spans="1:16" ht="39" customHeight="1" x14ac:dyDescent="0.15">
      <c r="A37" s="22"/>
      <c r="B37" s="35"/>
      <c r="C37" s="1200" t="s">
        <v>567</v>
      </c>
      <c r="D37" s="1201"/>
      <c r="E37" s="1202"/>
      <c r="F37" s="36">
        <v>0.21</v>
      </c>
      <c r="G37" s="37">
        <v>1.1200000000000001</v>
      </c>
      <c r="H37" s="37">
        <v>0.72</v>
      </c>
      <c r="I37" s="37">
        <v>2</v>
      </c>
      <c r="J37" s="38">
        <v>0.83</v>
      </c>
      <c r="K37" s="22"/>
      <c r="L37" s="22"/>
      <c r="M37" s="22"/>
      <c r="N37" s="22"/>
      <c r="O37" s="22"/>
      <c r="P37" s="22"/>
    </row>
    <row r="38" spans="1:16" ht="39" customHeight="1" x14ac:dyDescent="0.15">
      <c r="A38" s="22"/>
      <c r="B38" s="35"/>
      <c r="C38" s="1200" t="s">
        <v>568</v>
      </c>
      <c r="D38" s="1201"/>
      <c r="E38" s="1202"/>
      <c r="F38" s="36">
        <v>0.28999999999999998</v>
      </c>
      <c r="G38" s="37">
        <v>0.44</v>
      </c>
      <c r="H38" s="37">
        <v>0.59</v>
      </c>
      <c r="I38" s="37">
        <v>0.77</v>
      </c>
      <c r="J38" s="38">
        <v>0.76</v>
      </c>
      <c r="K38" s="22"/>
      <c r="L38" s="22"/>
      <c r="M38" s="22"/>
      <c r="N38" s="22"/>
      <c r="O38" s="22"/>
      <c r="P38" s="22"/>
    </row>
    <row r="39" spans="1:16" ht="39" customHeight="1" x14ac:dyDescent="0.15">
      <c r="A39" s="22"/>
      <c r="B39" s="35"/>
      <c r="C39" s="1200" t="s">
        <v>569</v>
      </c>
      <c r="D39" s="1201"/>
      <c r="E39" s="1202"/>
      <c r="F39" s="36">
        <v>0.02</v>
      </c>
      <c r="G39" s="37">
        <v>0.02</v>
      </c>
      <c r="H39" s="37">
        <v>0.09</v>
      </c>
      <c r="I39" s="37">
        <v>0.04</v>
      </c>
      <c r="J39" s="38">
        <v>0.04</v>
      </c>
      <c r="K39" s="22"/>
      <c r="L39" s="22"/>
      <c r="M39" s="22"/>
      <c r="N39" s="22"/>
      <c r="O39" s="22"/>
      <c r="P39" s="22"/>
    </row>
    <row r="40" spans="1:16" ht="39" customHeight="1" x14ac:dyDescent="0.15">
      <c r="A40" s="22"/>
      <c r="B40" s="35"/>
      <c r="C40" s="1200" t="s">
        <v>570</v>
      </c>
      <c r="D40" s="1201"/>
      <c r="E40" s="1202"/>
      <c r="F40" s="36">
        <v>0.24</v>
      </c>
      <c r="G40" s="37">
        <v>0.05</v>
      </c>
      <c r="H40" s="37">
        <v>0.06</v>
      </c>
      <c r="I40" s="37">
        <v>0.02</v>
      </c>
      <c r="J40" s="38">
        <v>0.03</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571</v>
      </c>
      <c r="D42" s="1201"/>
      <c r="E42" s="1202"/>
      <c r="F42" s="36" t="s">
        <v>516</v>
      </c>
      <c r="G42" s="37" t="s">
        <v>516</v>
      </c>
      <c r="H42" s="37" t="s">
        <v>516</v>
      </c>
      <c r="I42" s="37" t="s">
        <v>516</v>
      </c>
      <c r="J42" s="38" t="s">
        <v>516</v>
      </c>
      <c r="K42" s="22"/>
      <c r="L42" s="22"/>
      <c r="M42" s="22"/>
      <c r="N42" s="22"/>
      <c r="O42" s="22"/>
      <c r="P42" s="22"/>
    </row>
    <row r="43" spans="1:16" ht="39" customHeight="1" thickBot="1" x14ac:dyDescent="0.2">
      <c r="A43" s="22"/>
      <c r="B43" s="40"/>
      <c r="C43" s="1203" t="s">
        <v>572</v>
      </c>
      <c r="D43" s="1204"/>
      <c r="E43" s="1205"/>
      <c r="F43" s="41">
        <v>0.26</v>
      </c>
      <c r="G43" s="42">
        <v>0.3</v>
      </c>
      <c r="H43" s="42">
        <v>0.3</v>
      </c>
      <c r="I43" s="42">
        <v>0.61</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xZOv8g2K8SbKPp+4jPmoGHlYZJTpRq/3dMiY36j3HrTWRvEgmtUhp1iOI1WV6p1REHuIQmBbioVnQEK5++rng==" saltValue="JeNddSJnQeW76sMVCXr2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693</v>
      </c>
      <c r="L45" s="60">
        <v>688</v>
      </c>
      <c r="M45" s="60">
        <v>705</v>
      </c>
      <c r="N45" s="60">
        <v>671</v>
      </c>
      <c r="O45" s="61">
        <v>634</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516</v>
      </c>
      <c r="L46" s="64" t="s">
        <v>516</v>
      </c>
      <c r="M46" s="64" t="s">
        <v>516</v>
      </c>
      <c r="N46" s="64" t="s">
        <v>516</v>
      </c>
      <c r="O46" s="65" t="s">
        <v>516</v>
      </c>
      <c r="P46" s="48"/>
      <c r="Q46" s="48"/>
      <c r="R46" s="48"/>
      <c r="S46" s="48"/>
      <c r="T46" s="48"/>
      <c r="U46" s="48"/>
    </row>
    <row r="47" spans="1:21" ht="30.75" customHeight="1" x14ac:dyDescent="0.15">
      <c r="A47" s="48"/>
      <c r="B47" s="1210"/>
      <c r="C47" s="1211"/>
      <c r="D47" s="62"/>
      <c r="E47" s="1216" t="s">
        <v>14</v>
      </c>
      <c r="F47" s="1216"/>
      <c r="G47" s="1216"/>
      <c r="H47" s="1216"/>
      <c r="I47" s="1216"/>
      <c r="J47" s="1217"/>
      <c r="K47" s="63" t="s">
        <v>516</v>
      </c>
      <c r="L47" s="64" t="s">
        <v>516</v>
      </c>
      <c r="M47" s="64" t="s">
        <v>516</v>
      </c>
      <c r="N47" s="64" t="s">
        <v>516</v>
      </c>
      <c r="O47" s="65" t="s">
        <v>516</v>
      </c>
      <c r="P47" s="48"/>
      <c r="Q47" s="48"/>
      <c r="R47" s="48"/>
      <c r="S47" s="48"/>
      <c r="T47" s="48"/>
      <c r="U47" s="48"/>
    </row>
    <row r="48" spans="1:21" ht="30.75" customHeight="1" x14ac:dyDescent="0.15">
      <c r="A48" s="48"/>
      <c r="B48" s="1210"/>
      <c r="C48" s="1211"/>
      <c r="D48" s="62"/>
      <c r="E48" s="1216" t="s">
        <v>15</v>
      </c>
      <c r="F48" s="1216"/>
      <c r="G48" s="1216"/>
      <c r="H48" s="1216"/>
      <c r="I48" s="1216"/>
      <c r="J48" s="1217"/>
      <c r="K48" s="63">
        <v>340</v>
      </c>
      <c r="L48" s="64">
        <v>341</v>
      </c>
      <c r="M48" s="64">
        <v>350</v>
      </c>
      <c r="N48" s="64">
        <v>365</v>
      </c>
      <c r="O48" s="65">
        <v>291</v>
      </c>
      <c r="P48" s="48"/>
      <c r="Q48" s="48"/>
      <c r="R48" s="48"/>
      <c r="S48" s="48"/>
      <c r="T48" s="48"/>
      <c r="U48" s="48"/>
    </row>
    <row r="49" spans="1:21" ht="30.75" customHeight="1" x14ac:dyDescent="0.15">
      <c r="A49" s="48"/>
      <c r="B49" s="1210"/>
      <c r="C49" s="1211"/>
      <c r="D49" s="62"/>
      <c r="E49" s="1216" t="s">
        <v>16</v>
      </c>
      <c r="F49" s="1216"/>
      <c r="G49" s="1216"/>
      <c r="H49" s="1216"/>
      <c r="I49" s="1216"/>
      <c r="J49" s="1217"/>
      <c r="K49" s="63">
        <v>32</v>
      </c>
      <c r="L49" s="64">
        <v>36</v>
      </c>
      <c r="M49" s="64">
        <v>31</v>
      </c>
      <c r="N49" s="64">
        <v>27</v>
      </c>
      <c r="O49" s="65">
        <v>31</v>
      </c>
      <c r="P49" s="48"/>
      <c r="Q49" s="48"/>
      <c r="R49" s="48"/>
      <c r="S49" s="48"/>
      <c r="T49" s="48"/>
      <c r="U49" s="48"/>
    </row>
    <row r="50" spans="1:21" ht="30.75" customHeight="1" x14ac:dyDescent="0.15">
      <c r="A50" s="48"/>
      <c r="B50" s="1210"/>
      <c r="C50" s="1211"/>
      <c r="D50" s="62"/>
      <c r="E50" s="1216" t="s">
        <v>17</v>
      </c>
      <c r="F50" s="1216"/>
      <c r="G50" s="1216"/>
      <c r="H50" s="1216"/>
      <c r="I50" s="1216"/>
      <c r="J50" s="1217"/>
      <c r="K50" s="63">
        <v>3</v>
      </c>
      <c r="L50" s="64">
        <v>0</v>
      </c>
      <c r="M50" s="64">
        <v>0</v>
      </c>
      <c r="N50" s="64">
        <v>0</v>
      </c>
      <c r="O50" s="65">
        <v>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516</v>
      </c>
      <c r="L51" s="64">
        <v>0</v>
      </c>
      <c r="M51" s="64" t="s">
        <v>516</v>
      </c>
      <c r="N51" s="64" t="s">
        <v>516</v>
      </c>
      <c r="O51" s="65" t="s">
        <v>516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824</v>
      </c>
      <c r="L52" s="64">
        <v>791</v>
      </c>
      <c r="M52" s="64">
        <v>840</v>
      </c>
      <c r="N52" s="64">
        <v>873</v>
      </c>
      <c r="O52" s="65">
        <v>871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244</v>
      </c>
      <c r="L53" s="69">
        <v>274</v>
      </c>
      <c r="M53" s="69">
        <v>246</v>
      </c>
      <c r="N53" s="69">
        <v>190</v>
      </c>
      <c r="O53" s="70">
        <v>85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573</v>
      </c>
      <c r="L56" s="80" t="s">
        <v>574</v>
      </c>
      <c r="M56" s="80" t="s">
        <v>575</v>
      </c>
      <c r="N56" s="80" t="s">
        <v>576</v>
      </c>
      <c r="O56" s="81" t="s">
        <v>577</v>
      </c>
      <c r="P56" s="48"/>
      <c r="Q56" s="48"/>
      <c r="R56" s="48"/>
      <c r="S56" s="48"/>
      <c r="T56" s="48"/>
      <c r="U56" s="48"/>
    </row>
    <row r="57" spans="1:21" ht="31.5" customHeight="1" x14ac:dyDescent="0.15">
      <c r="B57" s="1224" t="s">
        <v>25</v>
      </c>
      <c r="C57" s="1225"/>
      <c r="D57" s="1228" t="s">
        <v>26</v>
      </c>
      <c r="E57" s="1229"/>
      <c r="F57" s="1229"/>
      <c r="G57" s="1229"/>
      <c r="H57" s="1229"/>
      <c r="I57" s="1229"/>
      <c r="J57" s="1230"/>
      <c r="K57" s="82" t="s">
        <v>596</v>
      </c>
      <c r="L57" s="83" t="s">
        <v>597</v>
      </c>
      <c r="M57" s="83" t="s">
        <v>596</v>
      </c>
      <c r="N57" s="83" t="s">
        <v>596</v>
      </c>
      <c r="O57" s="84" t="s">
        <v>596</v>
      </c>
    </row>
    <row r="58" spans="1:21" ht="31.5" customHeight="1" thickBot="1" x14ac:dyDescent="0.2">
      <c r="B58" s="1226"/>
      <c r="C58" s="1227"/>
      <c r="D58" s="1231" t="s">
        <v>27</v>
      </c>
      <c r="E58" s="1232"/>
      <c r="F58" s="1232"/>
      <c r="G58" s="1232"/>
      <c r="H58" s="1232"/>
      <c r="I58" s="1232"/>
      <c r="J58" s="1233"/>
      <c r="K58" s="85" t="s">
        <v>596</v>
      </c>
      <c r="L58" s="86" t="s">
        <v>596</v>
      </c>
      <c r="M58" s="86" t="s">
        <v>596</v>
      </c>
      <c r="N58" s="86" t="s">
        <v>598</v>
      </c>
      <c r="O58" s="87" t="s">
        <v>596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r6utidw2+htKLEtztf/MVC4CdE94JmqbANC9mfafGRftIvn+4MNGgj13KQ/IQJKkyFpyaOzhnlyUKNv/UPXfZA==" saltValue="xgbr3o/22bpd5eKXg4uS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34" t="s">
        <v>30</v>
      </c>
      <c r="C41" s="1235"/>
      <c r="D41" s="101"/>
      <c r="E41" s="1240" t="s">
        <v>31</v>
      </c>
      <c r="F41" s="1240"/>
      <c r="G41" s="1240"/>
      <c r="H41" s="1241"/>
      <c r="I41" s="102">
        <v>6662</v>
      </c>
      <c r="J41" s="103">
        <v>6703</v>
      </c>
      <c r="K41" s="103">
        <v>6640</v>
      </c>
      <c r="L41" s="103">
        <v>7095</v>
      </c>
      <c r="M41" s="104">
        <v>7141</v>
      </c>
    </row>
    <row r="42" spans="2:13" ht="27.75" customHeight="1" x14ac:dyDescent="0.15">
      <c r="B42" s="1236"/>
      <c r="C42" s="1237"/>
      <c r="D42" s="105"/>
      <c r="E42" s="1242" t="s">
        <v>32</v>
      </c>
      <c r="F42" s="1242"/>
      <c r="G42" s="1242"/>
      <c r="H42" s="1243"/>
      <c r="I42" s="106" t="s">
        <v>516</v>
      </c>
      <c r="J42" s="107" t="s">
        <v>516</v>
      </c>
      <c r="K42" s="107" t="s">
        <v>516</v>
      </c>
      <c r="L42" s="107" t="s">
        <v>516</v>
      </c>
      <c r="M42" s="108" t="s">
        <v>516</v>
      </c>
    </row>
    <row r="43" spans="2:13" ht="27.75" customHeight="1" x14ac:dyDescent="0.15">
      <c r="B43" s="1236"/>
      <c r="C43" s="1237"/>
      <c r="D43" s="105"/>
      <c r="E43" s="1242" t="s">
        <v>33</v>
      </c>
      <c r="F43" s="1242"/>
      <c r="G43" s="1242"/>
      <c r="H43" s="1243"/>
      <c r="I43" s="106">
        <v>4779</v>
      </c>
      <c r="J43" s="107">
        <v>4874</v>
      </c>
      <c r="K43" s="107">
        <v>4808</v>
      </c>
      <c r="L43" s="107">
        <v>4775</v>
      </c>
      <c r="M43" s="108">
        <v>4505</v>
      </c>
    </row>
    <row r="44" spans="2:13" ht="27.75" customHeight="1" x14ac:dyDescent="0.15">
      <c r="B44" s="1236"/>
      <c r="C44" s="1237"/>
      <c r="D44" s="105"/>
      <c r="E44" s="1242" t="s">
        <v>34</v>
      </c>
      <c r="F44" s="1242"/>
      <c r="G44" s="1242"/>
      <c r="H44" s="1243"/>
      <c r="I44" s="106">
        <v>236</v>
      </c>
      <c r="J44" s="107">
        <v>211</v>
      </c>
      <c r="K44" s="107">
        <v>193</v>
      </c>
      <c r="L44" s="107">
        <v>191</v>
      </c>
      <c r="M44" s="108">
        <v>273</v>
      </c>
    </row>
    <row r="45" spans="2:13" ht="27.75" customHeight="1" x14ac:dyDescent="0.15">
      <c r="B45" s="1236"/>
      <c r="C45" s="1237"/>
      <c r="D45" s="105"/>
      <c r="E45" s="1242" t="s">
        <v>35</v>
      </c>
      <c r="F45" s="1242"/>
      <c r="G45" s="1242"/>
      <c r="H45" s="1243"/>
      <c r="I45" s="106">
        <v>1354</v>
      </c>
      <c r="J45" s="107">
        <v>1281</v>
      </c>
      <c r="K45" s="107">
        <v>1202</v>
      </c>
      <c r="L45" s="107">
        <v>1130</v>
      </c>
      <c r="M45" s="108">
        <v>1098</v>
      </c>
    </row>
    <row r="46" spans="2:13" ht="27.75" customHeight="1" x14ac:dyDescent="0.15">
      <c r="B46" s="1236"/>
      <c r="C46" s="1237"/>
      <c r="D46" s="109"/>
      <c r="E46" s="1242" t="s">
        <v>36</v>
      </c>
      <c r="F46" s="1242"/>
      <c r="G46" s="1242"/>
      <c r="H46" s="1243"/>
      <c r="I46" s="106" t="s">
        <v>516</v>
      </c>
      <c r="J46" s="107" t="s">
        <v>516</v>
      </c>
      <c r="K46" s="107" t="s">
        <v>516</v>
      </c>
      <c r="L46" s="107" t="s">
        <v>516</v>
      </c>
      <c r="M46" s="108" t="s">
        <v>516</v>
      </c>
    </row>
    <row r="47" spans="2:13" ht="27.75" customHeight="1" x14ac:dyDescent="0.15">
      <c r="B47" s="1236"/>
      <c r="C47" s="1237"/>
      <c r="D47" s="110"/>
      <c r="E47" s="1244" t="s">
        <v>37</v>
      </c>
      <c r="F47" s="1245"/>
      <c r="G47" s="1245"/>
      <c r="H47" s="1246"/>
      <c r="I47" s="106" t="s">
        <v>516</v>
      </c>
      <c r="J47" s="107" t="s">
        <v>516</v>
      </c>
      <c r="K47" s="107" t="s">
        <v>516</v>
      </c>
      <c r="L47" s="107" t="s">
        <v>516</v>
      </c>
      <c r="M47" s="108" t="s">
        <v>516</v>
      </c>
    </row>
    <row r="48" spans="2:13" ht="27.75" customHeight="1" x14ac:dyDescent="0.15">
      <c r="B48" s="1236"/>
      <c r="C48" s="1237"/>
      <c r="D48" s="105"/>
      <c r="E48" s="1242" t="s">
        <v>38</v>
      </c>
      <c r="F48" s="1242"/>
      <c r="G48" s="1242"/>
      <c r="H48" s="1243"/>
      <c r="I48" s="106" t="s">
        <v>516</v>
      </c>
      <c r="J48" s="107" t="s">
        <v>516</v>
      </c>
      <c r="K48" s="107" t="s">
        <v>516</v>
      </c>
      <c r="L48" s="107" t="s">
        <v>516</v>
      </c>
      <c r="M48" s="108" t="s">
        <v>516</v>
      </c>
    </row>
    <row r="49" spans="2:13" ht="27.75" customHeight="1" x14ac:dyDescent="0.15">
      <c r="B49" s="1238"/>
      <c r="C49" s="1239"/>
      <c r="D49" s="105"/>
      <c r="E49" s="1242" t="s">
        <v>39</v>
      </c>
      <c r="F49" s="1242"/>
      <c r="G49" s="1242"/>
      <c r="H49" s="1243"/>
      <c r="I49" s="106" t="s">
        <v>516</v>
      </c>
      <c r="J49" s="107" t="s">
        <v>516</v>
      </c>
      <c r="K49" s="107" t="s">
        <v>516</v>
      </c>
      <c r="L49" s="107" t="s">
        <v>516</v>
      </c>
      <c r="M49" s="108" t="s">
        <v>516</v>
      </c>
    </row>
    <row r="50" spans="2:13" ht="27.75" customHeight="1" x14ac:dyDescent="0.15">
      <c r="B50" s="1247" t="s">
        <v>40</v>
      </c>
      <c r="C50" s="1248"/>
      <c r="D50" s="111"/>
      <c r="E50" s="1242" t="s">
        <v>41</v>
      </c>
      <c r="F50" s="1242"/>
      <c r="G50" s="1242"/>
      <c r="H50" s="1243"/>
      <c r="I50" s="106">
        <v>4440</v>
      </c>
      <c r="J50" s="107">
        <v>4115</v>
      </c>
      <c r="K50" s="107">
        <v>4208</v>
      </c>
      <c r="L50" s="107">
        <v>4194</v>
      </c>
      <c r="M50" s="108">
        <v>4203</v>
      </c>
    </row>
    <row r="51" spans="2:13" ht="27.75" customHeight="1" x14ac:dyDescent="0.15">
      <c r="B51" s="1236"/>
      <c r="C51" s="1237"/>
      <c r="D51" s="105"/>
      <c r="E51" s="1242" t="s">
        <v>42</v>
      </c>
      <c r="F51" s="1242"/>
      <c r="G51" s="1242"/>
      <c r="H51" s="1243"/>
      <c r="I51" s="106">
        <v>823</v>
      </c>
      <c r="J51" s="107">
        <v>683</v>
      </c>
      <c r="K51" s="107">
        <v>784</v>
      </c>
      <c r="L51" s="107">
        <v>918</v>
      </c>
      <c r="M51" s="108">
        <v>1057</v>
      </c>
    </row>
    <row r="52" spans="2:13" ht="27.75" customHeight="1" x14ac:dyDescent="0.15">
      <c r="B52" s="1238"/>
      <c r="C52" s="1239"/>
      <c r="D52" s="105"/>
      <c r="E52" s="1242" t="s">
        <v>43</v>
      </c>
      <c r="F52" s="1242"/>
      <c r="G52" s="1242"/>
      <c r="H52" s="1243"/>
      <c r="I52" s="106">
        <v>9257</v>
      </c>
      <c r="J52" s="107">
        <v>9310</v>
      </c>
      <c r="K52" s="107">
        <v>9382</v>
      </c>
      <c r="L52" s="107">
        <v>9414</v>
      </c>
      <c r="M52" s="108">
        <v>9484</v>
      </c>
    </row>
    <row r="53" spans="2:13" ht="27.75" customHeight="1" thickBot="1" x14ac:dyDescent="0.2">
      <c r="B53" s="1249" t="s">
        <v>44</v>
      </c>
      <c r="C53" s="1250"/>
      <c r="D53" s="112"/>
      <c r="E53" s="1251" t="s">
        <v>45</v>
      </c>
      <c r="F53" s="1251"/>
      <c r="G53" s="1251"/>
      <c r="H53" s="1252"/>
      <c r="I53" s="113">
        <v>-1488</v>
      </c>
      <c r="J53" s="114">
        <v>-1040</v>
      </c>
      <c r="K53" s="114">
        <v>-1529</v>
      </c>
      <c r="L53" s="114">
        <v>-1334</v>
      </c>
      <c r="M53" s="115">
        <v>-1727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34iYUwVq0n5LGpK5+2C+CVDh1t7aOfBQf609opaoSLIDEpQ1ciZ9zFiHEBJzwHjn7gDPKG7e1Qk6qjaVxOx+w==" saltValue="zTor66DO3s3pExQd92s1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61" t="s">
        <v>48</v>
      </c>
      <c r="D55" s="1261"/>
      <c r="E55" s="1262"/>
      <c r="F55" s="127">
        <v>1366</v>
      </c>
      <c r="G55" s="127">
        <v>1543</v>
      </c>
      <c r="H55" s="128">
        <v>1477</v>
      </c>
    </row>
    <row r="56" spans="2:8" ht="52.5" customHeight="1" x14ac:dyDescent="0.15">
      <c r="B56" s="129"/>
      <c r="C56" s="1263" t="s">
        <v>49</v>
      </c>
      <c r="D56" s="1263"/>
      <c r="E56" s="1264"/>
      <c r="F56" s="130">
        <v>479</v>
      </c>
      <c r="G56" s="130">
        <v>479</v>
      </c>
      <c r="H56" s="131">
        <v>480</v>
      </c>
    </row>
    <row r="57" spans="2:8" ht="53.25" customHeight="1" x14ac:dyDescent="0.15">
      <c r="B57" s="129"/>
      <c r="C57" s="1265" t="s">
        <v>50</v>
      </c>
      <c r="D57" s="1265"/>
      <c r="E57" s="1266"/>
      <c r="F57" s="132">
        <v>2200</v>
      </c>
      <c r="G57" s="132">
        <v>1985</v>
      </c>
      <c r="H57" s="133">
        <v>1898</v>
      </c>
    </row>
    <row r="58" spans="2:8" ht="45.75" customHeight="1" x14ac:dyDescent="0.15">
      <c r="B58" s="134"/>
      <c r="C58" s="1253" t="s">
        <v>591</v>
      </c>
      <c r="D58" s="1254"/>
      <c r="E58" s="1255"/>
      <c r="F58" s="135">
        <v>364</v>
      </c>
      <c r="G58" s="135">
        <v>1015</v>
      </c>
      <c r="H58" s="136">
        <v>1016</v>
      </c>
    </row>
    <row r="59" spans="2:8" ht="45.75" customHeight="1" x14ac:dyDescent="0.15">
      <c r="B59" s="134"/>
      <c r="C59" s="1253" t="s">
        <v>592</v>
      </c>
      <c r="D59" s="1254"/>
      <c r="E59" s="1255"/>
      <c r="F59" s="135">
        <v>868</v>
      </c>
      <c r="G59" s="135">
        <v>540</v>
      </c>
      <c r="H59" s="136">
        <v>482</v>
      </c>
    </row>
    <row r="60" spans="2:8" ht="45.75" customHeight="1" x14ac:dyDescent="0.15">
      <c r="B60" s="134"/>
      <c r="C60" s="1253" t="s">
        <v>593</v>
      </c>
      <c r="D60" s="1254"/>
      <c r="E60" s="1255"/>
      <c r="F60" s="135">
        <v>236</v>
      </c>
      <c r="G60" s="135">
        <v>213</v>
      </c>
      <c r="H60" s="136">
        <v>199</v>
      </c>
    </row>
    <row r="61" spans="2:8" ht="45.75" customHeight="1" x14ac:dyDescent="0.15">
      <c r="B61" s="134"/>
      <c r="C61" s="1253" t="s">
        <v>594</v>
      </c>
      <c r="D61" s="1254"/>
      <c r="E61" s="1255"/>
      <c r="F61" s="135">
        <v>600</v>
      </c>
      <c r="G61" s="135">
        <v>100</v>
      </c>
      <c r="H61" s="136">
        <v>100</v>
      </c>
    </row>
    <row r="62" spans="2:8" ht="45.75" customHeight="1" thickBot="1" x14ac:dyDescent="0.2">
      <c r="B62" s="137"/>
      <c r="C62" s="1256" t="s">
        <v>595</v>
      </c>
      <c r="D62" s="1257"/>
      <c r="E62" s="1258"/>
      <c r="F62" s="138">
        <v>81</v>
      </c>
      <c r="G62" s="138">
        <v>71</v>
      </c>
      <c r="H62" s="139">
        <v>61</v>
      </c>
    </row>
    <row r="63" spans="2:8" ht="52.5" customHeight="1" thickBot="1" x14ac:dyDescent="0.2">
      <c r="B63" s="140"/>
      <c r="C63" s="1259" t="s">
        <v>51</v>
      </c>
      <c r="D63" s="1259"/>
      <c r="E63" s="1260"/>
      <c r="F63" s="141">
        <v>4045</v>
      </c>
      <c r="G63" s="141">
        <v>4008</v>
      </c>
      <c r="H63" s="142">
        <v>3855</v>
      </c>
    </row>
    <row r="64" spans="2:8" ht="15" customHeight="1" x14ac:dyDescent="0.15"/>
    <row r="65" ht="0" hidden="1" customHeight="1" x14ac:dyDescent="0.15"/>
    <row r="66" ht="0" hidden="1" customHeight="1" x14ac:dyDescent="0.15"/>
  </sheetData>
  <sheetProtection algorithmName="SHA-512" hashValue="BmZ+Yiae16sIwAqdKha/drLa8QEToUpSBUpVzMefN31WCyf8N09jHFCFdV3Ms/5zRo7/QOQySnKNEMM4ogVtCA==" saltValue="nVA+qfgLiI5h0eKVMwv2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90" zoomScaleNormal="90" zoomScaleSheetLayoutView="55" workbookViewId="0"/>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599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599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601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602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603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558</v>
      </c>
      <c r="BQ50" s="1301"/>
      <c r="BR50" s="1301"/>
      <c r="BS50" s="1301"/>
      <c r="BT50" s="1301"/>
      <c r="BU50" s="1301"/>
      <c r="BV50" s="1301"/>
      <c r="BW50" s="1301"/>
      <c r="BX50" s="1301" t="s">
        <v>559</v>
      </c>
      <c r="BY50" s="1301"/>
      <c r="BZ50" s="1301"/>
      <c r="CA50" s="1301"/>
      <c r="CB50" s="1301"/>
      <c r="CC50" s="1301"/>
      <c r="CD50" s="1301"/>
      <c r="CE50" s="1301"/>
      <c r="CF50" s="1301" t="s">
        <v>560</v>
      </c>
      <c r="CG50" s="1301"/>
      <c r="CH50" s="1301"/>
      <c r="CI50" s="1301"/>
      <c r="CJ50" s="1301"/>
      <c r="CK50" s="1301"/>
      <c r="CL50" s="1301"/>
      <c r="CM50" s="1301"/>
      <c r="CN50" s="1301" t="s">
        <v>561</v>
      </c>
      <c r="CO50" s="1301"/>
      <c r="CP50" s="1301"/>
      <c r="CQ50" s="1301"/>
      <c r="CR50" s="1301"/>
      <c r="CS50" s="1301"/>
      <c r="CT50" s="1301"/>
      <c r="CU50" s="1301"/>
      <c r="CV50" s="1301" t="s">
        <v>562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604</v>
      </c>
      <c r="AO51" s="1305"/>
      <c r="AP51" s="1305"/>
      <c r="AQ51" s="1305"/>
      <c r="AR51" s="1305"/>
      <c r="AS51" s="1305"/>
      <c r="AT51" s="1305"/>
      <c r="AU51" s="1305"/>
      <c r="AV51" s="1305"/>
      <c r="AW51" s="1305"/>
      <c r="AX51" s="1305"/>
      <c r="AY51" s="1305"/>
      <c r="AZ51" s="1305"/>
      <c r="BA51" s="1305"/>
      <c r="BB51" s="1305" t="s">
        <v>605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6"/>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606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6"/>
      <c r="CG53" s="1307"/>
      <c r="CH53" s="1307"/>
      <c r="CI53" s="1307"/>
      <c r="CJ53" s="1307"/>
      <c r="CK53" s="1307"/>
      <c r="CL53" s="1307"/>
      <c r="CM53" s="1307"/>
      <c r="CN53" s="1307">
        <v>70.900000000000006</v>
      </c>
      <c r="CO53" s="1307"/>
      <c r="CP53" s="1307"/>
      <c r="CQ53" s="1307"/>
      <c r="CR53" s="1307"/>
      <c r="CS53" s="1307"/>
      <c r="CT53" s="1307"/>
      <c r="CU53" s="1307"/>
      <c r="CV53" s="1307">
        <v>71.3</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607</v>
      </c>
      <c r="AO55" s="1301"/>
      <c r="AP55" s="1301"/>
      <c r="AQ55" s="1301"/>
      <c r="AR55" s="1301"/>
      <c r="AS55" s="1301"/>
      <c r="AT55" s="1301"/>
      <c r="AU55" s="1301"/>
      <c r="AV55" s="1301"/>
      <c r="AW55" s="1301"/>
      <c r="AX55" s="1301"/>
      <c r="AY55" s="1301"/>
      <c r="AZ55" s="1301"/>
      <c r="BA55" s="1301"/>
      <c r="BB55" s="1305" t="s">
        <v>605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6"/>
      <c r="CG55" s="1307"/>
      <c r="CH55" s="1307"/>
      <c r="CI55" s="1307"/>
      <c r="CJ55" s="1307"/>
      <c r="CK55" s="1307"/>
      <c r="CL55" s="1307"/>
      <c r="CM55" s="1307"/>
      <c r="CN55" s="1307">
        <v>14</v>
      </c>
      <c r="CO55" s="1307"/>
      <c r="CP55" s="1307"/>
      <c r="CQ55" s="1307"/>
      <c r="CR55" s="1307"/>
      <c r="CS55" s="1307"/>
      <c r="CT55" s="1307"/>
      <c r="CU55" s="1307"/>
      <c r="CV55" s="1307">
        <v>11.4</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606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6"/>
      <c r="CG57" s="1307"/>
      <c r="CH57" s="1307"/>
      <c r="CI57" s="1307"/>
      <c r="CJ57" s="1307"/>
      <c r="CK57" s="1307"/>
      <c r="CL57" s="1307"/>
      <c r="CM57" s="1307"/>
      <c r="CN57" s="1307">
        <v>57.8</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608</v>
      </c>
    </row>
    <row r="64" spans="1:109" x14ac:dyDescent="0.15">
      <c r="B64" s="1276"/>
      <c r="G64" s="1283"/>
      <c r="I64" s="1317"/>
      <c r="J64" s="1317"/>
      <c r="K64" s="1317"/>
      <c r="L64" s="1317"/>
      <c r="M64" s="1317"/>
      <c r="N64" s="1318"/>
      <c r="AM64" s="1283"/>
      <c r="AN64" s="1283" t="s">
        <v>601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609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603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558</v>
      </c>
      <c r="BQ72" s="1301"/>
      <c r="BR72" s="1301"/>
      <c r="BS72" s="1301"/>
      <c r="BT72" s="1301"/>
      <c r="BU72" s="1301"/>
      <c r="BV72" s="1301"/>
      <c r="BW72" s="1301"/>
      <c r="BX72" s="1301" t="s">
        <v>559</v>
      </c>
      <c r="BY72" s="1301"/>
      <c r="BZ72" s="1301"/>
      <c r="CA72" s="1301"/>
      <c r="CB72" s="1301"/>
      <c r="CC72" s="1301"/>
      <c r="CD72" s="1301"/>
      <c r="CE72" s="1301"/>
      <c r="CF72" s="1301" t="s">
        <v>560</v>
      </c>
      <c r="CG72" s="1301"/>
      <c r="CH72" s="1301"/>
      <c r="CI72" s="1301"/>
      <c r="CJ72" s="1301"/>
      <c r="CK72" s="1301"/>
      <c r="CL72" s="1301"/>
      <c r="CM72" s="1301"/>
      <c r="CN72" s="1301" t="s">
        <v>561</v>
      </c>
      <c r="CO72" s="1301"/>
      <c r="CP72" s="1301"/>
      <c r="CQ72" s="1301"/>
      <c r="CR72" s="1301"/>
      <c r="CS72" s="1301"/>
      <c r="CT72" s="1301"/>
      <c r="CU72" s="1301"/>
      <c r="CV72" s="1301" t="s">
        <v>562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604</v>
      </c>
      <c r="AO73" s="1305"/>
      <c r="AP73" s="1305"/>
      <c r="AQ73" s="1305"/>
      <c r="AR73" s="1305"/>
      <c r="AS73" s="1305"/>
      <c r="AT73" s="1305"/>
      <c r="AU73" s="1305"/>
      <c r="AV73" s="1305"/>
      <c r="AW73" s="1305"/>
      <c r="AX73" s="1305"/>
      <c r="AY73" s="1305"/>
      <c r="AZ73" s="1305"/>
      <c r="BA73" s="1305"/>
      <c r="BB73" s="1305" t="s">
        <v>605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610</v>
      </c>
      <c r="BC75" s="1305"/>
      <c r="BD75" s="1305"/>
      <c r="BE75" s="1305"/>
      <c r="BF75" s="1305"/>
      <c r="BG75" s="1305"/>
      <c r="BH75" s="1305"/>
      <c r="BI75" s="1305"/>
      <c r="BJ75" s="1305"/>
      <c r="BK75" s="1305"/>
      <c r="BL75" s="1305"/>
      <c r="BM75" s="1305"/>
      <c r="BN75" s="1305"/>
      <c r="BO75" s="1305"/>
      <c r="BP75" s="1307">
        <v>5</v>
      </c>
      <c r="BQ75" s="1307"/>
      <c r="BR75" s="1307"/>
      <c r="BS75" s="1307"/>
      <c r="BT75" s="1307"/>
      <c r="BU75" s="1307"/>
      <c r="BV75" s="1307"/>
      <c r="BW75" s="1307"/>
      <c r="BX75" s="1307">
        <v>4.8</v>
      </c>
      <c r="BY75" s="1307"/>
      <c r="BZ75" s="1307"/>
      <c r="CA75" s="1307"/>
      <c r="CB75" s="1307"/>
      <c r="CC75" s="1307"/>
      <c r="CD75" s="1307"/>
      <c r="CE75" s="1307"/>
      <c r="CF75" s="1307">
        <v>4.5</v>
      </c>
      <c r="CG75" s="1307"/>
      <c r="CH75" s="1307"/>
      <c r="CI75" s="1307"/>
      <c r="CJ75" s="1307"/>
      <c r="CK75" s="1307"/>
      <c r="CL75" s="1307"/>
      <c r="CM75" s="1307"/>
      <c r="CN75" s="1307">
        <v>4.2</v>
      </c>
      <c r="CO75" s="1307"/>
      <c r="CP75" s="1307"/>
      <c r="CQ75" s="1307"/>
      <c r="CR75" s="1307"/>
      <c r="CS75" s="1307"/>
      <c r="CT75" s="1307"/>
      <c r="CU75" s="1307"/>
      <c r="CV75" s="1307">
        <v>3.1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607</v>
      </c>
      <c r="AO77" s="1301"/>
      <c r="AP77" s="1301"/>
      <c r="AQ77" s="1301"/>
      <c r="AR77" s="1301"/>
      <c r="AS77" s="1301"/>
      <c r="AT77" s="1301"/>
      <c r="AU77" s="1301"/>
      <c r="AV77" s="1301"/>
      <c r="AW77" s="1301"/>
      <c r="AX77" s="1301"/>
      <c r="AY77" s="1301"/>
      <c r="AZ77" s="1301"/>
      <c r="BA77" s="1301"/>
      <c r="BB77" s="1305" t="s">
        <v>605</v>
      </c>
      <c r="BC77" s="1305"/>
      <c r="BD77" s="1305"/>
      <c r="BE77" s="1305"/>
      <c r="BF77" s="1305"/>
      <c r="BG77" s="1305"/>
      <c r="BH77" s="1305"/>
      <c r="BI77" s="1305"/>
      <c r="BJ77" s="1305"/>
      <c r="BK77" s="1305"/>
      <c r="BL77" s="1305"/>
      <c r="BM77" s="1305"/>
      <c r="BN77" s="1305"/>
      <c r="BO77" s="1305"/>
      <c r="BP77" s="1307">
        <v>20.3</v>
      </c>
      <c r="BQ77" s="1307"/>
      <c r="BR77" s="1307"/>
      <c r="BS77" s="1307"/>
      <c r="BT77" s="1307"/>
      <c r="BU77" s="1307"/>
      <c r="BV77" s="1307"/>
      <c r="BW77" s="1307"/>
      <c r="BX77" s="1307">
        <v>13</v>
      </c>
      <c r="BY77" s="1307"/>
      <c r="BZ77" s="1307"/>
      <c r="CA77" s="1307"/>
      <c r="CB77" s="1307"/>
      <c r="CC77" s="1307"/>
      <c r="CD77" s="1307"/>
      <c r="CE77" s="1307"/>
      <c r="CF77" s="1307">
        <v>15.5</v>
      </c>
      <c r="CG77" s="1307"/>
      <c r="CH77" s="1307"/>
      <c r="CI77" s="1307"/>
      <c r="CJ77" s="1307"/>
      <c r="CK77" s="1307"/>
      <c r="CL77" s="1307"/>
      <c r="CM77" s="1307"/>
      <c r="CN77" s="1307">
        <v>14</v>
      </c>
      <c r="CO77" s="1307"/>
      <c r="CP77" s="1307"/>
      <c r="CQ77" s="1307"/>
      <c r="CR77" s="1307"/>
      <c r="CS77" s="1307"/>
      <c r="CT77" s="1307"/>
      <c r="CU77" s="1307"/>
      <c r="CV77" s="1307">
        <v>11.4</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610</v>
      </c>
      <c r="BC79" s="1305"/>
      <c r="BD79" s="1305"/>
      <c r="BE79" s="1305"/>
      <c r="BF79" s="1305"/>
      <c r="BG79" s="1305"/>
      <c r="BH79" s="1305"/>
      <c r="BI79" s="1305"/>
      <c r="BJ79" s="1305"/>
      <c r="BK79" s="1305"/>
      <c r="BL79" s="1305"/>
      <c r="BM79" s="1305"/>
      <c r="BN79" s="1305"/>
      <c r="BO79" s="1305"/>
      <c r="BP79" s="1307">
        <v>7.7</v>
      </c>
      <c r="BQ79" s="1307"/>
      <c r="BR79" s="1307"/>
      <c r="BS79" s="1307"/>
      <c r="BT79" s="1307"/>
      <c r="BU79" s="1307"/>
      <c r="BV79" s="1307"/>
      <c r="BW79" s="1307"/>
      <c r="BX79" s="1307">
        <v>6.8</v>
      </c>
      <c r="BY79" s="1307"/>
      <c r="BZ79" s="1307"/>
      <c r="CA79" s="1307"/>
      <c r="CB79" s="1307"/>
      <c r="CC79" s="1307"/>
      <c r="CD79" s="1307"/>
      <c r="CE79" s="1307"/>
      <c r="CF79" s="1307">
        <v>6.6</v>
      </c>
      <c r="CG79" s="1307"/>
      <c r="CH79" s="1307"/>
      <c r="CI79" s="1307"/>
      <c r="CJ79" s="1307"/>
      <c r="CK79" s="1307"/>
      <c r="CL79" s="1307"/>
      <c r="CM79" s="1307"/>
      <c r="CN79" s="1307">
        <v>6.5</v>
      </c>
      <c r="CO79" s="1307"/>
      <c r="CP79" s="1307"/>
      <c r="CQ79" s="1307"/>
      <c r="CR79" s="1307"/>
      <c r="CS79" s="1307"/>
      <c r="CT79" s="1307"/>
      <c r="CU79" s="1307"/>
      <c r="CV79" s="1307">
        <v>6.7</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LklmeVmyUHDPF+05XiwRwjEN03RbdGpcQapUD1LKkogHpTHKPC+ngt7pJ7hw7I7JIwzIdzcTQnf0EH0CRxlyw==" saltValue="crv+Pnsxc9VKoHM0RXo4I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oOHPGA5OXu4H6LJ8nHVsk3iQXCQl1aoH1+XLcToNNud4E/rEnLkadhH3Nd4/SBH5vK8GDRjxcU3PmH74jKzhw==" saltValue="0mCNc1Weppns9RwuyWzcy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2MeCnujxVaiHWy8X5K2BfxgzErRv3R4sDZrDds7TVF3fby/iODctNcY04exlf1iSeHs36aPg82UZaWIFzXY/g==" saltValue="azMfel12EFLTyeC3B3pH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48638</v>
      </c>
      <c r="E3" s="161"/>
      <c r="F3" s="162">
        <v>53292</v>
      </c>
      <c r="G3" s="163"/>
      <c r="H3" s="164"/>
    </row>
    <row r="4" spans="1:8" x14ac:dyDescent="0.15">
      <c r="A4" s="165"/>
      <c r="B4" s="166"/>
      <c r="C4" s="167"/>
      <c r="D4" s="168">
        <v>34073</v>
      </c>
      <c r="E4" s="169"/>
      <c r="F4" s="170">
        <v>28900</v>
      </c>
      <c r="G4" s="171"/>
      <c r="H4" s="172"/>
    </row>
    <row r="5" spans="1:8" x14ac:dyDescent="0.15">
      <c r="A5" s="153" t="s">
        <v>550</v>
      </c>
      <c r="B5" s="158"/>
      <c r="C5" s="159"/>
      <c r="D5" s="160">
        <v>47370</v>
      </c>
      <c r="E5" s="161"/>
      <c r="F5" s="162">
        <v>49919</v>
      </c>
      <c r="G5" s="163"/>
      <c r="H5" s="164"/>
    </row>
    <row r="6" spans="1:8" x14ac:dyDescent="0.15">
      <c r="A6" s="165"/>
      <c r="B6" s="166"/>
      <c r="C6" s="167"/>
      <c r="D6" s="168">
        <v>25110</v>
      </c>
      <c r="E6" s="169"/>
      <c r="F6" s="170">
        <v>26398</v>
      </c>
      <c r="G6" s="171"/>
      <c r="H6" s="172"/>
    </row>
    <row r="7" spans="1:8" x14ac:dyDescent="0.15">
      <c r="A7" s="153" t="s">
        <v>551</v>
      </c>
      <c r="B7" s="158"/>
      <c r="C7" s="159"/>
      <c r="D7" s="160">
        <v>24864</v>
      </c>
      <c r="E7" s="161"/>
      <c r="F7" s="162">
        <v>57122</v>
      </c>
      <c r="G7" s="163"/>
      <c r="H7" s="164"/>
    </row>
    <row r="8" spans="1:8" x14ac:dyDescent="0.15">
      <c r="A8" s="165"/>
      <c r="B8" s="166"/>
      <c r="C8" s="167"/>
      <c r="D8" s="168">
        <v>16919</v>
      </c>
      <c r="E8" s="169"/>
      <c r="F8" s="170">
        <v>36191</v>
      </c>
      <c r="G8" s="171"/>
      <c r="H8" s="172"/>
    </row>
    <row r="9" spans="1:8" x14ac:dyDescent="0.15">
      <c r="A9" s="153" t="s">
        <v>552</v>
      </c>
      <c r="B9" s="158"/>
      <c r="C9" s="159"/>
      <c r="D9" s="160">
        <v>44102</v>
      </c>
      <c r="E9" s="161"/>
      <c r="F9" s="162">
        <v>53655</v>
      </c>
      <c r="G9" s="163"/>
      <c r="H9" s="164"/>
    </row>
    <row r="10" spans="1:8" x14ac:dyDescent="0.15">
      <c r="A10" s="165"/>
      <c r="B10" s="166"/>
      <c r="C10" s="167"/>
      <c r="D10" s="168">
        <v>9441</v>
      </c>
      <c r="E10" s="169"/>
      <c r="F10" s="170">
        <v>32719</v>
      </c>
      <c r="G10" s="171"/>
      <c r="H10" s="172"/>
    </row>
    <row r="11" spans="1:8" x14ac:dyDescent="0.15">
      <c r="A11" s="153" t="s">
        <v>553</v>
      </c>
      <c r="B11" s="158"/>
      <c r="C11" s="159"/>
      <c r="D11" s="160">
        <v>38669</v>
      </c>
      <c r="E11" s="161"/>
      <c r="F11" s="162">
        <v>53869</v>
      </c>
      <c r="G11" s="163"/>
      <c r="H11" s="164"/>
    </row>
    <row r="12" spans="1:8" x14ac:dyDescent="0.15">
      <c r="A12" s="165"/>
      <c r="B12" s="166"/>
      <c r="C12" s="173"/>
      <c r="D12" s="168">
        <v>18879</v>
      </c>
      <c r="E12" s="169"/>
      <c r="F12" s="170">
        <v>35046</v>
      </c>
      <c r="G12" s="171"/>
      <c r="H12" s="172"/>
    </row>
    <row r="13" spans="1:8" x14ac:dyDescent="0.15">
      <c r="A13" s="153"/>
      <c r="B13" s="158"/>
      <c r="C13" s="174"/>
      <c r="D13" s="175">
        <v>40729</v>
      </c>
      <c r="E13" s="176"/>
      <c r="F13" s="177">
        <v>53571</v>
      </c>
      <c r="G13" s="178"/>
      <c r="H13" s="164"/>
    </row>
    <row r="14" spans="1:8" x14ac:dyDescent="0.15">
      <c r="A14" s="165"/>
      <c r="B14" s="166"/>
      <c r="C14" s="167"/>
      <c r="D14" s="168">
        <v>20884</v>
      </c>
      <c r="E14" s="169"/>
      <c r="F14" s="170">
        <v>31851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v>
      </c>
      <c r="C19" s="179">
        <f>ROUND(VALUE(SUBSTITUTE(実質収支比率等に係る経年分析!G$48,"▲","-")),2)</f>
        <v>5</v>
      </c>
      <c r="D19" s="179">
        <f>ROUND(VALUE(SUBSTITUTE(実質収支比率等に係る経年分析!H$48,"▲","-")),2)</f>
        <v>5.37</v>
      </c>
      <c r="E19" s="179">
        <f>ROUND(VALUE(SUBSTITUTE(実質収支比率等に係る経年分析!I$48,"▲","-")),2)</f>
        <v>3.85</v>
      </c>
      <c r="F19" s="179">
        <f>ROUND(VALUE(SUBSTITUTE(実質収支比率等に係る経年分析!J$48,"▲","-")),2)</f>
        <v>5.69</v>
      </c>
    </row>
    <row r="20" spans="1:11" x14ac:dyDescent="0.15">
      <c r="A20" s="179" t="s">
        <v>55</v>
      </c>
      <c r="B20" s="179">
        <f>ROUND(VALUE(SUBSTITUTE(実質収支比率等に係る経年分析!F$47,"▲","-")),2)</f>
        <v>19.670000000000002</v>
      </c>
      <c r="C20" s="179">
        <f>ROUND(VALUE(SUBSTITUTE(実質収支比率等に係る経年分析!G$47,"▲","-")),2)</f>
        <v>19.27</v>
      </c>
      <c r="D20" s="179">
        <f>ROUND(VALUE(SUBSTITUTE(実質収支比率等に係る経年分析!H$47,"▲","-")),2)</f>
        <v>21.62</v>
      </c>
      <c r="E20" s="179">
        <f>ROUND(VALUE(SUBSTITUTE(実質収支比率等に係る経年分析!I$47,"▲","-")),2)</f>
        <v>24.11</v>
      </c>
      <c r="F20" s="179">
        <f>ROUND(VALUE(SUBSTITUTE(実質収支比率等に係る経年分析!J$47,"▲","-")),2)</f>
        <v>22.74</v>
      </c>
    </row>
    <row r="21" spans="1:11" x14ac:dyDescent="0.15">
      <c r="A21" s="179" t="s">
        <v>56</v>
      </c>
      <c r="B21" s="179">
        <f>IF(ISNUMBER(VALUE(SUBSTITUTE(実質収支比率等に係る経年分析!F$49,"▲","-"))),ROUND(VALUE(SUBSTITUTE(実質収支比率等に係る経年分析!F$49,"▲","-")),2),NA())</f>
        <v>-6.99</v>
      </c>
      <c r="C21" s="179">
        <f>IF(ISNUMBER(VALUE(SUBSTITUTE(実質収支比率等に係る経年分析!G$49,"▲","-"))),ROUND(VALUE(SUBSTITUTE(実質収支比率等に係る経年分析!G$49,"▲","-")),2),NA())</f>
        <v>1.08</v>
      </c>
      <c r="D21" s="179">
        <f>IF(ISNUMBER(VALUE(SUBSTITUTE(実質収支比率等に係る経年分析!H$49,"▲","-"))),ROUND(VALUE(SUBSTITUTE(実質収支比率等に係る経年分析!H$49,"▲","-")),2),NA())</f>
        <v>2.4500000000000002</v>
      </c>
      <c r="E21" s="179">
        <f>IF(ISNUMBER(VALUE(SUBSTITUTE(実質収支比率等に係る経年分析!I$49,"▲","-"))),ROUND(VALUE(SUBSTITUTE(実質収支比率等に係る経年分析!I$49,"▲","-")),2),NA())</f>
        <v>1.31</v>
      </c>
      <c r="F21" s="179">
        <f>IF(ISNUMBER(VALUE(SUBSTITUTE(実質収支比率等に係る経年分析!J$49,"▲","-"))),ROUND(VALUE(SUBSTITUTE(実質収支比率等に係る経年分析!J$49,"▲","-")),2),NA())</f>
        <v>0.87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0.61</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高根沢町宝積寺駅西第一土地区画整理事業特別会計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0.24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0.06</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高根沢町後期高齢者医療特別会計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0.09</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高根沢町介護保険特別会計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0.28999999999999998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0.76</v>
      </c>
    </row>
    <row r="33" spans="1:16" x14ac:dyDescent="0.15">
      <c r="A33" s="180" t="str">
        <f>IF(連結実質赤字比率に係る赤字・黒字の構成分析!C$37="",NA(),連結実質赤字比率に係る赤字・黒字の構成分析!C$37)</f>
        <v>高根沢町国民健康保険特別会計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1.1200000000000001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0.83</v>
      </c>
    </row>
    <row r="34" spans="1:16" x14ac:dyDescent="0.15">
      <c r="A34" s="180" t="str">
        <f>IF(連結実質赤字比率に係る赤字・黒字の構成分析!C$36="",NA(),連結実質赤字比率に係る赤字・黒字の構成分析!C$36)</f>
        <v>高根沢町下水道事業会計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#VALUE!</v>
      </c>
      <c r="I34" s="180" t="e">
        <f>IF(ROUND(VALUE(SUBSTITUTE(連結実質赤字比率に係る赤字・黒字の構成分析!I$36,"▲", "-")), 2) &gt;= 0, ABS(ROUND(VALUE(SUBSTITUTE(連結実質赤字比率に係る赤字・黒字の構成分析!I$36,"▲", "-")), 2)), NA())</f>
        <v>#VALUE!</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3.75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4.9400000000000004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3.81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5.64</v>
      </c>
    </row>
    <row r="36" spans="1:16" x14ac:dyDescent="0.15">
      <c r="A36" s="180" t="str">
        <f>IF(連結実質赤字比率に係る赤字・黒字の構成分析!C$34="",NA(),連結実質赤字比率に係る赤字・黒字の構成分析!C$34)</f>
        <v>高根沢町水道事業会計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13.21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13.06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14.54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15.46</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824</v>
      </c>
      <c r="E42" s="181"/>
      <c r="F42" s="181"/>
      <c r="G42" s="181">
        <f>'実質公債費比率（分子）の構造'!L$52</f>
        <v>791</v>
      </c>
      <c r="H42" s="181"/>
      <c r="I42" s="181"/>
      <c r="J42" s="181">
        <f>'実質公債費比率（分子）の構造'!M$52</f>
        <v>840</v>
      </c>
      <c r="K42" s="181"/>
      <c r="L42" s="181"/>
      <c r="M42" s="181">
        <f>'実質公債費比率（分子）の構造'!N$52</f>
        <v>873</v>
      </c>
      <c r="N42" s="181"/>
      <c r="O42" s="181"/>
      <c r="P42" s="181">
        <f>'実質公債費比率（分子）の構造'!O$52</f>
        <v>871</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3</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32</v>
      </c>
      <c r="C45" s="181"/>
      <c r="D45" s="181"/>
      <c r="E45" s="181">
        <f>'実質公債費比率（分子）の構造'!L$49</f>
        <v>36</v>
      </c>
      <c r="F45" s="181"/>
      <c r="G45" s="181"/>
      <c r="H45" s="181">
        <f>'実質公債費比率（分子）の構造'!M$49</f>
        <v>31</v>
      </c>
      <c r="I45" s="181"/>
      <c r="J45" s="181"/>
      <c r="K45" s="181">
        <f>'実質公債費比率（分子）の構造'!N$49</f>
        <v>27</v>
      </c>
      <c r="L45" s="181"/>
      <c r="M45" s="181"/>
      <c r="N45" s="181">
        <f>'実質公債費比率（分子）の構造'!O$49</f>
        <v>31</v>
      </c>
      <c r="O45" s="181"/>
      <c r="P45" s="181"/>
    </row>
    <row r="46" spans="1:16" x14ac:dyDescent="0.15">
      <c r="A46" s="181" t="s">
        <v>67</v>
      </c>
      <c r="B46" s="181">
        <f>'実質公債費比率（分子）の構造'!K$48</f>
        <v>340</v>
      </c>
      <c r="C46" s="181"/>
      <c r="D46" s="181"/>
      <c r="E46" s="181">
        <f>'実質公債費比率（分子）の構造'!L$48</f>
        <v>341</v>
      </c>
      <c r="F46" s="181"/>
      <c r="G46" s="181"/>
      <c r="H46" s="181">
        <f>'実質公債費比率（分子）の構造'!M$48</f>
        <v>350</v>
      </c>
      <c r="I46" s="181"/>
      <c r="J46" s="181"/>
      <c r="K46" s="181">
        <f>'実質公債費比率（分子）の構造'!N$48</f>
        <v>365</v>
      </c>
      <c r="L46" s="181"/>
      <c r="M46" s="181"/>
      <c r="N46" s="181">
        <f>'実質公債費比率（分子）の構造'!O$48</f>
        <v>291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693</v>
      </c>
      <c r="C49" s="181"/>
      <c r="D49" s="181"/>
      <c r="E49" s="181">
        <f>'実質公債費比率（分子）の構造'!L$45</f>
        <v>688</v>
      </c>
      <c r="F49" s="181"/>
      <c r="G49" s="181"/>
      <c r="H49" s="181">
        <f>'実質公債費比率（分子）の構造'!M$45</f>
        <v>705</v>
      </c>
      <c r="I49" s="181"/>
      <c r="J49" s="181"/>
      <c r="K49" s="181">
        <f>'実質公債費比率（分子）の構造'!N$45</f>
        <v>671</v>
      </c>
      <c r="L49" s="181"/>
      <c r="M49" s="181"/>
      <c r="N49" s="181">
        <f>'実質公債費比率（分子）の構造'!O$45</f>
        <v>634</v>
      </c>
      <c r="O49" s="181"/>
      <c r="P49" s="181"/>
    </row>
    <row r="50" spans="1:16" x14ac:dyDescent="0.15">
      <c r="A50" s="181" t="s">
        <v>71</v>
      </c>
      <c r="B50" s="181" t="e">
        <f>NA()</f>
        <v>#N/A</v>
      </c>
      <c r="C50" s="181">
        <f>IF(ISNUMBER('実質公債費比率（分子）の構造'!K$53),'実質公債費比率（分子）の構造'!K$53,NA())</f>
        <v>244</v>
      </c>
      <c r="D50" s="181" t="e">
        <f>NA()</f>
        <v>#N/A</v>
      </c>
      <c r="E50" s="181" t="e">
        <f>NA()</f>
        <v>#N/A</v>
      </c>
      <c r="F50" s="181">
        <f>IF(ISNUMBER('実質公債費比率（分子）の構造'!L$53),'実質公債費比率（分子）の構造'!L$53,NA())</f>
        <v>274</v>
      </c>
      <c r="G50" s="181" t="e">
        <f>NA()</f>
        <v>#N/A</v>
      </c>
      <c r="H50" s="181" t="e">
        <f>NA()</f>
        <v>#N/A</v>
      </c>
      <c r="I50" s="181">
        <f>IF(ISNUMBER('実質公債費比率（分子）の構造'!M$53),'実質公債費比率（分子）の構造'!M$53,NA())</f>
        <v>246</v>
      </c>
      <c r="J50" s="181" t="e">
        <f>NA()</f>
        <v>#N/A</v>
      </c>
      <c r="K50" s="181" t="e">
        <f>NA()</f>
        <v>#N/A</v>
      </c>
      <c r="L50" s="181">
        <f>IF(ISNUMBER('実質公債費比率（分子）の構造'!N$53),'実質公債費比率（分子）の構造'!N$53,NA())</f>
        <v>190</v>
      </c>
      <c r="M50" s="181" t="e">
        <f>NA()</f>
        <v>#N/A</v>
      </c>
      <c r="N50" s="181" t="e">
        <f>NA()</f>
        <v>#N/A</v>
      </c>
      <c r="O50" s="181">
        <f>IF(ISNUMBER('実質公債費比率（分子）の構造'!O$53),'実質公債費比率（分子）の構造'!O$53,NA())</f>
        <v>85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9257</v>
      </c>
      <c r="E56" s="180"/>
      <c r="F56" s="180"/>
      <c r="G56" s="180">
        <f>'将来負担比率（分子）の構造'!J$52</f>
        <v>9310</v>
      </c>
      <c r="H56" s="180"/>
      <c r="I56" s="180"/>
      <c r="J56" s="180">
        <f>'将来負担比率（分子）の構造'!K$52</f>
        <v>9382</v>
      </c>
      <c r="K56" s="180"/>
      <c r="L56" s="180"/>
      <c r="M56" s="180">
        <f>'将来負担比率（分子）の構造'!L$52</f>
        <v>9414</v>
      </c>
      <c r="N56" s="180"/>
      <c r="O56" s="180"/>
      <c r="P56" s="180">
        <f>'将来負担比率（分子）の構造'!M$52</f>
        <v>9484</v>
      </c>
    </row>
    <row r="57" spans="1:16" x14ac:dyDescent="0.15">
      <c r="A57" s="180" t="s">
        <v>42</v>
      </c>
      <c r="B57" s="180"/>
      <c r="C57" s="180"/>
      <c r="D57" s="180">
        <f>'将来負担比率（分子）の構造'!I$51</f>
        <v>823</v>
      </c>
      <c r="E57" s="180"/>
      <c r="F57" s="180"/>
      <c r="G57" s="180">
        <f>'将来負担比率（分子）の構造'!J$51</f>
        <v>683</v>
      </c>
      <c r="H57" s="180"/>
      <c r="I57" s="180"/>
      <c r="J57" s="180">
        <f>'将来負担比率（分子）の構造'!K$51</f>
        <v>784</v>
      </c>
      <c r="K57" s="180"/>
      <c r="L57" s="180"/>
      <c r="M57" s="180">
        <f>'将来負担比率（分子）の構造'!L$51</f>
        <v>918</v>
      </c>
      <c r="N57" s="180"/>
      <c r="O57" s="180"/>
      <c r="P57" s="180">
        <f>'将来負担比率（分子）の構造'!M$51</f>
        <v>1057</v>
      </c>
    </row>
    <row r="58" spans="1:16" x14ac:dyDescent="0.15">
      <c r="A58" s="180" t="s">
        <v>41</v>
      </c>
      <c r="B58" s="180"/>
      <c r="C58" s="180"/>
      <c r="D58" s="180">
        <f>'将来負担比率（分子）の構造'!I$50</f>
        <v>4440</v>
      </c>
      <c r="E58" s="180"/>
      <c r="F58" s="180"/>
      <c r="G58" s="180">
        <f>'将来負担比率（分子）の構造'!J$50</f>
        <v>4115</v>
      </c>
      <c r="H58" s="180"/>
      <c r="I58" s="180"/>
      <c r="J58" s="180">
        <f>'将来負担比率（分子）の構造'!K$50</f>
        <v>4208</v>
      </c>
      <c r="K58" s="180"/>
      <c r="L58" s="180"/>
      <c r="M58" s="180">
        <f>'将来負担比率（分子）の構造'!L$50</f>
        <v>4194</v>
      </c>
      <c r="N58" s="180"/>
      <c r="O58" s="180"/>
      <c r="P58" s="180">
        <f>'将来負担比率（分子）の構造'!M$50</f>
        <v>4203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1354</v>
      </c>
      <c r="C62" s="180"/>
      <c r="D62" s="180"/>
      <c r="E62" s="180">
        <f>'将来負担比率（分子）の構造'!J$45</f>
        <v>1281</v>
      </c>
      <c r="F62" s="180"/>
      <c r="G62" s="180"/>
      <c r="H62" s="180">
        <f>'将来負担比率（分子）の構造'!K$45</f>
        <v>1202</v>
      </c>
      <c r="I62" s="180"/>
      <c r="J62" s="180"/>
      <c r="K62" s="180">
        <f>'将来負担比率（分子）の構造'!L$45</f>
        <v>1130</v>
      </c>
      <c r="L62" s="180"/>
      <c r="M62" s="180"/>
      <c r="N62" s="180">
        <f>'将来負担比率（分子）の構造'!M$45</f>
        <v>1098</v>
      </c>
      <c r="O62" s="180"/>
      <c r="P62" s="180"/>
    </row>
    <row r="63" spans="1:16" x14ac:dyDescent="0.15">
      <c r="A63" s="180" t="s">
        <v>34</v>
      </c>
      <c r="B63" s="180">
        <f>'将来負担比率（分子）の構造'!I$44</f>
        <v>236</v>
      </c>
      <c r="C63" s="180"/>
      <c r="D63" s="180"/>
      <c r="E63" s="180">
        <f>'将来負担比率（分子）の構造'!J$44</f>
        <v>211</v>
      </c>
      <c r="F63" s="180"/>
      <c r="G63" s="180"/>
      <c r="H63" s="180">
        <f>'将来負担比率（分子）の構造'!K$44</f>
        <v>193</v>
      </c>
      <c r="I63" s="180"/>
      <c r="J63" s="180"/>
      <c r="K63" s="180">
        <f>'将来負担比率（分子）の構造'!L$44</f>
        <v>191</v>
      </c>
      <c r="L63" s="180"/>
      <c r="M63" s="180"/>
      <c r="N63" s="180">
        <f>'将来負担比率（分子）の構造'!M$44</f>
        <v>273</v>
      </c>
      <c r="O63" s="180"/>
      <c r="P63" s="180"/>
    </row>
    <row r="64" spans="1:16" x14ac:dyDescent="0.15">
      <c r="A64" s="180" t="s">
        <v>33</v>
      </c>
      <c r="B64" s="180">
        <f>'将来負担比率（分子）の構造'!I$43</f>
        <v>4779</v>
      </c>
      <c r="C64" s="180"/>
      <c r="D64" s="180"/>
      <c r="E64" s="180">
        <f>'将来負担比率（分子）の構造'!J$43</f>
        <v>4874</v>
      </c>
      <c r="F64" s="180"/>
      <c r="G64" s="180"/>
      <c r="H64" s="180">
        <f>'将来負担比率（分子）の構造'!K$43</f>
        <v>4808</v>
      </c>
      <c r="I64" s="180"/>
      <c r="J64" s="180"/>
      <c r="K64" s="180">
        <f>'将来負担比率（分子）の構造'!L$43</f>
        <v>4775</v>
      </c>
      <c r="L64" s="180"/>
      <c r="M64" s="180"/>
      <c r="N64" s="180">
        <f>'将来負担比率（分子）の構造'!M$43</f>
        <v>4505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6662</v>
      </c>
      <c r="C66" s="180"/>
      <c r="D66" s="180"/>
      <c r="E66" s="180">
        <f>'将来負担比率（分子）の構造'!J$41</f>
        <v>6703</v>
      </c>
      <c r="F66" s="180"/>
      <c r="G66" s="180"/>
      <c r="H66" s="180">
        <f>'将来負担比率（分子）の構造'!K$41</f>
        <v>6640</v>
      </c>
      <c r="I66" s="180"/>
      <c r="J66" s="180"/>
      <c r="K66" s="180">
        <f>'将来負担比率（分子）の構造'!L$41</f>
        <v>7095</v>
      </c>
      <c r="L66" s="180"/>
      <c r="M66" s="180"/>
      <c r="N66" s="180">
        <f>'将来負担比率（分子）の構造'!M$41</f>
        <v>7141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1366</v>
      </c>
      <c r="C72" s="184">
        <f>基金残高に係る経年分析!G55</f>
        <v>1543</v>
      </c>
      <c r="D72" s="184">
        <f>基金残高に係る経年分析!H55</f>
        <v>1477</v>
      </c>
    </row>
    <row r="73" spans="1:16" x14ac:dyDescent="0.15">
      <c r="A73" s="183" t="s">
        <v>78</v>
      </c>
      <c r="B73" s="184">
        <f>基金残高に係る経年分析!F56</f>
        <v>479</v>
      </c>
      <c r="C73" s="184">
        <f>基金残高に係る経年分析!G56</f>
        <v>479</v>
      </c>
      <c r="D73" s="184">
        <f>基金残高に係る経年分析!H56</f>
        <v>480</v>
      </c>
    </row>
    <row r="74" spans="1:16" x14ac:dyDescent="0.15">
      <c r="A74" s="183" t="s">
        <v>79</v>
      </c>
      <c r="B74" s="184">
        <f>基金残高に係る経年分析!F57</f>
        <v>2200</v>
      </c>
      <c r="C74" s="184">
        <f>基金残高に係る経年分析!G57</f>
        <v>1985</v>
      </c>
      <c r="D74" s="184">
        <f>基金残高に係る経年分析!H57</f>
        <v>1898</v>
      </c>
    </row>
  </sheetData>
  <sheetProtection algorithmName="SHA-512" hashValue="XiwHfJ4yATFaP67uJCs2tcoA8SBit0er43DY2enRrEd350SiGvc4vtQ2vXgR6TzpJP//niVs20s5hxZGTF+GBw==" saltValue="AMmhyth+LDXhYc5pUBXU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228</v>
      </c>
      <c r="C5" s="628"/>
      <c r="D5" s="628"/>
      <c r="E5" s="628"/>
      <c r="F5" s="628"/>
      <c r="G5" s="628"/>
      <c r="H5" s="628"/>
      <c r="I5" s="628"/>
      <c r="J5" s="628"/>
      <c r="K5" s="628"/>
      <c r="L5" s="628"/>
      <c r="M5" s="628"/>
      <c r="N5" s="628"/>
      <c r="O5" s="628"/>
      <c r="P5" s="628"/>
      <c r="Q5" s="629"/>
      <c r="R5" s="630">
        <v>4351709</v>
      </c>
      <c r="S5" s="631"/>
      <c r="T5" s="631"/>
      <c r="U5" s="631"/>
      <c r="V5" s="631"/>
      <c r="W5" s="631"/>
      <c r="X5" s="631"/>
      <c r="Y5" s="632"/>
      <c r="Z5" s="633">
        <v>39.299999999999997</v>
      </c>
      <c r="AA5" s="633"/>
      <c r="AB5" s="633"/>
      <c r="AC5" s="633"/>
      <c r="AD5" s="634">
        <v>4227549</v>
      </c>
      <c r="AE5" s="634"/>
      <c r="AF5" s="634"/>
      <c r="AG5" s="634"/>
      <c r="AH5" s="634"/>
      <c r="AI5" s="634"/>
      <c r="AJ5" s="634"/>
      <c r="AK5" s="634"/>
      <c r="AL5" s="635">
        <v>68.900000000000006</v>
      </c>
      <c r="AM5" s="636"/>
      <c r="AN5" s="636"/>
      <c r="AO5" s="637"/>
      <c r="AP5" s="627" t="s">
        <v>229</v>
      </c>
      <c r="AQ5" s="628"/>
      <c r="AR5" s="628"/>
      <c r="AS5" s="628"/>
      <c r="AT5" s="628"/>
      <c r="AU5" s="628"/>
      <c r="AV5" s="628"/>
      <c r="AW5" s="628"/>
      <c r="AX5" s="628"/>
      <c r="AY5" s="628"/>
      <c r="AZ5" s="628"/>
      <c r="BA5" s="628"/>
      <c r="BB5" s="628"/>
      <c r="BC5" s="628"/>
      <c r="BD5" s="628"/>
      <c r="BE5" s="628"/>
      <c r="BF5" s="629"/>
      <c r="BG5" s="641">
        <v>4215146</v>
      </c>
      <c r="BH5" s="642"/>
      <c r="BI5" s="642"/>
      <c r="BJ5" s="642"/>
      <c r="BK5" s="642"/>
      <c r="BL5" s="642"/>
      <c r="BM5" s="642"/>
      <c r="BN5" s="643"/>
      <c r="BO5" s="644">
        <v>96.9</v>
      </c>
      <c r="BP5" s="644"/>
      <c r="BQ5" s="644"/>
      <c r="BR5" s="644"/>
      <c r="BS5" s="645">
        <v>52163</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230</v>
      </c>
      <c r="CS5" s="624"/>
      <c r="CT5" s="624"/>
      <c r="CU5" s="624"/>
      <c r="CV5" s="624"/>
      <c r="CW5" s="624"/>
      <c r="CX5" s="624"/>
      <c r="CY5" s="625"/>
      <c r="CZ5" s="623" t="s">
        <v>222</v>
      </c>
      <c r="DA5" s="624"/>
      <c r="DB5" s="624"/>
      <c r="DC5" s="625"/>
      <c r="DD5" s="623" t="s">
        <v>231</v>
      </c>
      <c r="DE5" s="624"/>
      <c r="DF5" s="624"/>
      <c r="DG5" s="624"/>
      <c r="DH5" s="624"/>
      <c r="DI5" s="624"/>
      <c r="DJ5" s="624"/>
      <c r="DK5" s="624"/>
      <c r="DL5" s="624"/>
      <c r="DM5" s="624"/>
      <c r="DN5" s="624"/>
      <c r="DO5" s="624"/>
      <c r="DP5" s="625"/>
      <c r="DQ5" s="623" t="s">
        <v>232</v>
      </c>
      <c r="DR5" s="624"/>
      <c r="DS5" s="624"/>
      <c r="DT5" s="624"/>
      <c r="DU5" s="624"/>
      <c r="DV5" s="624"/>
      <c r="DW5" s="624"/>
      <c r="DX5" s="624"/>
      <c r="DY5" s="624"/>
      <c r="DZ5" s="624"/>
      <c r="EA5" s="624"/>
      <c r="EB5" s="624"/>
      <c r="EC5" s="625"/>
    </row>
    <row r="6" spans="2:143" ht="11.25" customHeight="1" x14ac:dyDescent="0.15">
      <c r="B6" s="638" t="s">
        <v>233</v>
      </c>
      <c r="C6" s="639"/>
      <c r="D6" s="639"/>
      <c r="E6" s="639"/>
      <c r="F6" s="639"/>
      <c r="G6" s="639"/>
      <c r="H6" s="639"/>
      <c r="I6" s="639"/>
      <c r="J6" s="639"/>
      <c r="K6" s="639"/>
      <c r="L6" s="639"/>
      <c r="M6" s="639"/>
      <c r="N6" s="639"/>
      <c r="O6" s="639"/>
      <c r="P6" s="639"/>
      <c r="Q6" s="640"/>
      <c r="R6" s="641">
        <v>137968</v>
      </c>
      <c r="S6" s="642"/>
      <c r="T6" s="642"/>
      <c r="U6" s="642"/>
      <c r="V6" s="642"/>
      <c r="W6" s="642"/>
      <c r="X6" s="642"/>
      <c r="Y6" s="643"/>
      <c r="Z6" s="644">
        <v>1.2</v>
      </c>
      <c r="AA6" s="644"/>
      <c r="AB6" s="644"/>
      <c r="AC6" s="644"/>
      <c r="AD6" s="645">
        <v>137968</v>
      </c>
      <c r="AE6" s="645"/>
      <c r="AF6" s="645"/>
      <c r="AG6" s="645"/>
      <c r="AH6" s="645"/>
      <c r="AI6" s="645"/>
      <c r="AJ6" s="645"/>
      <c r="AK6" s="645"/>
      <c r="AL6" s="646">
        <v>2.2999999999999998</v>
      </c>
      <c r="AM6" s="647"/>
      <c r="AN6" s="647"/>
      <c r="AO6" s="648"/>
      <c r="AP6" s="638" t="s">
        <v>234</v>
      </c>
      <c r="AQ6" s="639"/>
      <c r="AR6" s="639"/>
      <c r="AS6" s="639"/>
      <c r="AT6" s="639"/>
      <c r="AU6" s="639"/>
      <c r="AV6" s="639"/>
      <c r="AW6" s="639"/>
      <c r="AX6" s="639"/>
      <c r="AY6" s="639"/>
      <c r="AZ6" s="639"/>
      <c r="BA6" s="639"/>
      <c r="BB6" s="639"/>
      <c r="BC6" s="639"/>
      <c r="BD6" s="639"/>
      <c r="BE6" s="639"/>
      <c r="BF6" s="640"/>
      <c r="BG6" s="641">
        <v>4215146</v>
      </c>
      <c r="BH6" s="642"/>
      <c r="BI6" s="642"/>
      <c r="BJ6" s="642"/>
      <c r="BK6" s="642"/>
      <c r="BL6" s="642"/>
      <c r="BM6" s="642"/>
      <c r="BN6" s="643"/>
      <c r="BO6" s="644">
        <v>96.9</v>
      </c>
      <c r="BP6" s="644"/>
      <c r="BQ6" s="644"/>
      <c r="BR6" s="644"/>
      <c r="BS6" s="645">
        <v>52163</v>
      </c>
      <c r="BT6" s="645"/>
      <c r="BU6" s="645"/>
      <c r="BV6" s="645"/>
      <c r="BW6" s="645"/>
      <c r="BX6" s="645"/>
      <c r="BY6" s="645"/>
      <c r="BZ6" s="645"/>
      <c r="CA6" s="645"/>
      <c r="CB6" s="649"/>
      <c r="CD6" s="652" t="s">
        <v>235</v>
      </c>
      <c r="CE6" s="653"/>
      <c r="CF6" s="653"/>
      <c r="CG6" s="653"/>
      <c r="CH6" s="653"/>
      <c r="CI6" s="653"/>
      <c r="CJ6" s="653"/>
      <c r="CK6" s="653"/>
      <c r="CL6" s="653"/>
      <c r="CM6" s="653"/>
      <c r="CN6" s="653"/>
      <c r="CO6" s="653"/>
      <c r="CP6" s="653"/>
      <c r="CQ6" s="654"/>
      <c r="CR6" s="641">
        <v>113957</v>
      </c>
      <c r="CS6" s="642"/>
      <c r="CT6" s="642"/>
      <c r="CU6" s="642"/>
      <c r="CV6" s="642"/>
      <c r="CW6" s="642"/>
      <c r="CX6" s="642"/>
      <c r="CY6" s="643"/>
      <c r="CZ6" s="635">
        <v>1.1000000000000001</v>
      </c>
      <c r="DA6" s="636"/>
      <c r="DB6" s="636"/>
      <c r="DC6" s="655"/>
      <c r="DD6" s="650" t="s">
        <v>128</v>
      </c>
      <c r="DE6" s="642"/>
      <c r="DF6" s="642"/>
      <c r="DG6" s="642"/>
      <c r="DH6" s="642"/>
      <c r="DI6" s="642"/>
      <c r="DJ6" s="642"/>
      <c r="DK6" s="642"/>
      <c r="DL6" s="642"/>
      <c r="DM6" s="642"/>
      <c r="DN6" s="642"/>
      <c r="DO6" s="642"/>
      <c r="DP6" s="643"/>
      <c r="DQ6" s="650">
        <v>113957</v>
      </c>
      <c r="DR6" s="642"/>
      <c r="DS6" s="642"/>
      <c r="DT6" s="642"/>
      <c r="DU6" s="642"/>
      <c r="DV6" s="642"/>
      <c r="DW6" s="642"/>
      <c r="DX6" s="642"/>
      <c r="DY6" s="642"/>
      <c r="DZ6" s="642"/>
      <c r="EA6" s="642"/>
      <c r="EB6" s="642"/>
      <c r="EC6" s="651"/>
    </row>
    <row r="7" spans="2:143" ht="11.25" customHeight="1" x14ac:dyDescent="0.15">
      <c r="B7" s="638" t="s">
        <v>236</v>
      </c>
      <c r="C7" s="639"/>
      <c r="D7" s="639"/>
      <c r="E7" s="639"/>
      <c r="F7" s="639"/>
      <c r="G7" s="639"/>
      <c r="H7" s="639"/>
      <c r="I7" s="639"/>
      <c r="J7" s="639"/>
      <c r="K7" s="639"/>
      <c r="L7" s="639"/>
      <c r="M7" s="639"/>
      <c r="N7" s="639"/>
      <c r="O7" s="639"/>
      <c r="P7" s="639"/>
      <c r="Q7" s="640"/>
      <c r="R7" s="641">
        <v>7243</v>
      </c>
      <c r="S7" s="642"/>
      <c r="T7" s="642"/>
      <c r="U7" s="642"/>
      <c r="V7" s="642"/>
      <c r="W7" s="642"/>
      <c r="X7" s="642"/>
      <c r="Y7" s="643"/>
      <c r="Z7" s="644">
        <v>0.1</v>
      </c>
      <c r="AA7" s="644"/>
      <c r="AB7" s="644"/>
      <c r="AC7" s="644"/>
      <c r="AD7" s="645">
        <v>7243</v>
      </c>
      <c r="AE7" s="645"/>
      <c r="AF7" s="645"/>
      <c r="AG7" s="645"/>
      <c r="AH7" s="645"/>
      <c r="AI7" s="645"/>
      <c r="AJ7" s="645"/>
      <c r="AK7" s="645"/>
      <c r="AL7" s="646">
        <v>0.1</v>
      </c>
      <c r="AM7" s="647"/>
      <c r="AN7" s="647"/>
      <c r="AO7" s="648"/>
      <c r="AP7" s="638" t="s">
        <v>237</v>
      </c>
      <c r="AQ7" s="639"/>
      <c r="AR7" s="639"/>
      <c r="AS7" s="639"/>
      <c r="AT7" s="639"/>
      <c r="AU7" s="639"/>
      <c r="AV7" s="639"/>
      <c r="AW7" s="639"/>
      <c r="AX7" s="639"/>
      <c r="AY7" s="639"/>
      <c r="AZ7" s="639"/>
      <c r="BA7" s="639"/>
      <c r="BB7" s="639"/>
      <c r="BC7" s="639"/>
      <c r="BD7" s="639"/>
      <c r="BE7" s="639"/>
      <c r="BF7" s="640"/>
      <c r="BG7" s="641">
        <v>1981752</v>
      </c>
      <c r="BH7" s="642"/>
      <c r="BI7" s="642"/>
      <c r="BJ7" s="642"/>
      <c r="BK7" s="642"/>
      <c r="BL7" s="642"/>
      <c r="BM7" s="642"/>
      <c r="BN7" s="643"/>
      <c r="BO7" s="644">
        <v>45.5</v>
      </c>
      <c r="BP7" s="644"/>
      <c r="BQ7" s="644"/>
      <c r="BR7" s="644"/>
      <c r="BS7" s="645">
        <v>52163</v>
      </c>
      <c r="BT7" s="645"/>
      <c r="BU7" s="645"/>
      <c r="BV7" s="645"/>
      <c r="BW7" s="645"/>
      <c r="BX7" s="645"/>
      <c r="BY7" s="645"/>
      <c r="BZ7" s="645"/>
      <c r="CA7" s="645"/>
      <c r="CB7" s="649"/>
      <c r="CD7" s="656" t="s">
        <v>238</v>
      </c>
      <c r="CE7" s="657"/>
      <c r="CF7" s="657"/>
      <c r="CG7" s="657"/>
      <c r="CH7" s="657"/>
      <c r="CI7" s="657"/>
      <c r="CJ7" s="657"/>
      <c r="CK7" s="657"/>
      <c r="CL7" s="657"/>
      <c r="CM7" s="657"/>
      <c r="CN7" s="657"/>
      <c r="CO7" s="657"/>
      <c r="CP7" s="657"/>
      <c r="CQ7" s="658"/>
      <c r="CR7" s="641">
        <v>944356</v>
      </c>
      <c r="CS7" s="642"/>
      <c r="CT7" s="642"/>
      <c r="CU7" s="642"/>
      <c r="CV7" s="642"/>
      <c r="CW7" s="642"/>
      <c r="CX7" s="642"/>
      <c r="CY7" s="643"/>
      <c r="CZ7" s="644">
        <v>9</v>
      </c>
      <c r="DA7" s="644"/>
      <c r="DB7" s="644"/>
      <c r="DC7" s="644"/>
      <c r="DD7" s="650">
        <v>24689</v>
      </c>
      <c r="DE7" s="642"/>
      <c r="DF7" s="642"/>
      <c r="DG7" s="642"/>
      <c r="DH7" s="642"/>
      <c r="DI7" s="642"/>
      <c r="DJ7" s="642"/>
      <c r="DK7" s="642"/>
      <c r="DL7" s="642"/>
      <c r="DM7" s="642"/>
      <c r="DN7" s="642"/>
      <c r="DO7" s="642"/>
      <c r="DP7" s="643"/>
      <c r="DQ7" s="650">
        <v>845960</v>
      </c>
      <c r="DR7" s="642"/>
      <c r="DS7" s="642"/>
      <c r="DT7" s="642"/>
      <c r="DU7" s="642"/>
      <c r="DV7" s="642"/>
      <c r="DW7" s="642"/>
      <c r="DX7" s="642"/>
      <c r="DY7" s="642"/>
      <c r="DZ7" s="642"/>
      <c r="EA7" s="642"/>
      <c r="EB7" s="642"/>
      <c r="EC7" s="651"/>
    </row>
    <row r="8" spans="2:143" ht="11.25" customHeight="1" x14ac:dyDescent="0.15">
      <c r="B8" s="638" t="s">
        <v>239</v>
      </c>
      <c r="C8" s="639"/>
      <c r="D8" s="639"/>
      <c r="E8" s="639"/>
      <c r="F8" s="639"/>
      <c r="G8" s="639"/>
      <c r="H8" s="639"/>
      <c r="I8" s="639"/>
      <c r="J8" s="639"/>
      <c r="K8" s="639"/>
      <c r="L8" s="639"/>
      <c r="M8" s="639"/>
      <c r="N8" s="639"/>
      <c r="O8" s="639"/>
      <c r="P8" s="639"/>
      <c r="Q8" s="640"/>
      <c r="R8" s="641">
        <v>15362</v>
      </c>
      <c r="S8" s="642"/>
      <c r="T8" s="642"/>
      <c r="U8" s="642"/>
      <c r="V8" s="642"/>
      <c r="W8" s="642"/>
      <c r="X8" s="642"/>
      <c r="Y8" s="643"/>
      <c r="Z8" s="644">
        <v>0.1</v>
      </c>
      <c r="AA8" s="644"/>
      <c r="AB8" s="644"/>
      <c r="AC8" s="644"/>
      <c r="AD8" s="645">
        <v>15362</v>
      </c>
      <c r="AE8" s="645"/>
      <c r="AF8" s="645"/>
      <c r="AG8" s="645"/>
      <c r="AH8" s="645"/>
      <c r="AI8" s="645"/>
      <c r="AJ8" s="645"/>
      <c r="AK8" s="645"/>
      <c r="AL8" s="646">
        <v>0.3</v>
      </c>
      <c r="AM8" s="647"/>
      <c r="AN8" s="647"/>
      <c r="AO8" s="648"/>
      <c r="AP8" s="638" t="s">
        <v>240</v>
      </c>
      <c r="AQ8" s="639"/>
      <c r="AR8" s="639"/>
      <c r="AS8" s="639"/>
      <c r="AT8" s="639"/>
      <c r="AU8" s="639"/>
      <c r="AV8" s="639"/>
      <c r="AW8" s="639"/>
      <c r="AX8" s="639"/>
      <c r="AY8" s="639"/>
      <c r="AZ8" s="639"/>
      <c r="BA8" s="639"/>
      <c r="BB8" s="639"/>
      <c r="BC8" s="639"/>
      <c r="BD8" s="639"/>
      <c r="BE8" s="639"/>
      <c r="BF8" s="640"/>
      <c r="BG8" s="641">
        <v>55899</v>
      </c>
      <c r="BH8" s="642"/>
      <c r="BI8" s="642"/>
      <c r="BJ8" s="642"/>
      <c r="BK8" s="642"/>
      <c r="BL8" s="642"/>
      <c r="BM8" s="642"/>
      <c r="BN8" s="643"/>
      <c r="BO8" s="644">
        <v>1.3</v>
      </c>
      <c r="BP8" s="644"/>
      <c r="BQ8" s="644"/>
      <c r="BR8" s="644"/>
      <c r="BS8" s="650" t="s">
        <v>241</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3237815</v>
      </c>
      <c r="CS8" s="642"/>
      <c r="CT8" s="642"/>
      <c r="CU8" s="642"/>
      <c r="CV8" s="642"/>
      <c r="CW8" s="642"/>
      <c r="CX8" s="642"/>
      <c r="CY8" s="643"/>
      <c r="CZ8" s="644">
        <v>31</v>
      </c>
      <c r="DA8" s="644"/>
      <c r="DB8" s="644"/>
      <c r="DC8" s="644"/>
      <c r="DD8" s="650">
        <v>78619</v>
      </c>
      <c r="DE8" s="642"/>
      <c r="DF8" s="642"/>
      <c r="DG8" s="642"/>
      <c r="DH8" s="642"/>
      <c r="DI8" s="642"/>
      <c r="DJ8" s="642"/>
      <c r="DK8" s="642"/>
      <c r="DL8" s="642"/>
      <c r="DM8" s="642"/>
      <c r="DN8" s="642"/>
      <c r="DO8" s="642"/>
      <c r="DP8" s="643"/>
      <c r="DQ8" s="650">
        <v>1793615</v>
      </c>
      <c r="DR8" s="642"/>
      <c r="DS8" s="642"/>
      <c r="DT8" s="642"/>
      <c r="DU8" s="642"/>
      <c r="DV8" s="642"/>
      <c r="DW8" s="642"/>
      <c r="DX8" s="642"/>
      <c r="DY8" s="642"/>
      <c r="DZ8" s="642"/>
      <c r="EA8" s="642"/>
      <c r="EB8" s="642"/>
      <c r="EC8" s="651"/>
    </row>
    <row r="9" spans="2:143" ht="11.25" customHeight="1" x14ac:dyDescent="0.15">
      <c r="B9" s="638" t="s">
        <v>243</v>
      </c>
      <c r="C9" s="639"/>
      <c r="D9" s="639"/>
      <c r="E9" s="639"/>
      <c r="F9" s="639"/>
      <c r="G9" s="639"/>
      <c r="H9" s="639"/>
      <c r="I9" s="639"/>
      <c r="J9" s="639"/>
      <c r="K9" s="639"/>
      <c r="L9" s="639"/>
      <c r="M9" s="639"/>
      <c r="N9" s="639"/>
      <c r="O9" s="639"/>
      <c r="P9" s="639"/>
      <c r="Q9" s="640"/>
      <c r="R9" s="641">
        <v>13768</v>
      </c>
      <c r="S9" s="642"/>
      <c r="T9" s="642"/>
      <c r="U9" s="642"/>
      <c r="V9" s="642"/>
      <c r="W9" s="642"/>
      <c r="X9" s="642"/>
      <c r="Y9" s="643"/>
      <c r="Z9" s="644">
        <v>0.1</v>
      </c>
      <c r="AA9" s="644"/>
      <c r="AB9" s="644"/>
      <c r="AC9" s="644"/>
      <c r="AD9" s="645">
        <v>13768</v>
      </c>
      <c r="AE9" s="645"/>
      <c r="AF9" s="645"/>
      <c r="AG9" s="645"/>
      <c r="AH9" s="645"/>
      <c r="AI9" s="645"/>
      <c r="AJ9" s="645"/>
      <c r="AK9" s="645"/>
      <c r="AL9" s="646">
        <v>0.2</v>
      </c>
      <c r="AM9" s="647"/>
      <c r="AN9" s="647"/>
      <c r="AO9" s="648"/>
      <c r="AP9" s="638" t="s">
        <v>244</v>
      </c>
      <c r="AQ9" s="639"/>
      <c r="AR9" s="639"/>
      <c r="AS9" s="639"/>
      <c r="AT9" s="639"/>
      <c r="AU9" s="639"/>
      <c r="AV9" s="639"/>
      <c r="AW9" s="639"/>
      <c r="AX9" s="639"/>
      <c r="AY9" s="639"/>
      <c r="AZ9" s="639"/>
      <c r="BA9" s="639"/>
      <c r="BB9" s="639"/>
      <c r="BC9" s="639"/>
      <c r="BD9" s="639"/>
      <c r="BE9" s="639"/>
      <c r="BF9" s="640"/>
      <c r="BG9" s="641">
        <v>1724318</v>
      </c>
      <c r="BH9" s="642"/>
      <c r="BI9" s="642"/>
      <c r="BJ9" s="642"/>
      <c r="BK9" s="642"/>
      <c r="BL9" s="642"/>
      <c r="BM9" s="642"/>
      <c r="BN9" s="643"/>
      <c r="BO9" s="644">
        <v>39.6</v>
      </c>
      <c r="BP9" s="644"/>
      <c r="BQ9" s="644"/>
      <c r="BR9" s="644"/>
      <c r="BS9" s="650" t="s">
        <v>241</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1742524</v>
      </c>
      <c r="CS9" s="642"/>
      <c r="CT9" s="642"/>
      <c r="CU9" s="642"/>
      <c r="CV9" s="642"/>
      <c r="CW9" s="642"/>
      <c r="CX9" s="642"/>
      <c r="CY9" s="643"/>
      <c r="CZ9" s="644">
        <v>16.7</v>
      </c>
      <c r="DA9" s="644"/>
      <c r="DB9" s="644"/>
      <c r="DC9" s="644"/>
      <c r="DD9" s="650">
        <v>21060</v>
      </c>
      <c r="DE9" s="642"/>
      <c r="DF9" s="642"/>
      <c r="DG9" s="642"/>
      <c r="DH9" s="642"/>
      <c r="DI9" s="642"/>
      <c r="DJ9" s="642"/>
      <c r="DK9" s="642"/>
      <c r="DL9" s="642"/>
      <c r="DM9" s="642"/>
      <c r="DN9" s="642"/>
      <c r="DO9" s="642"/>
      <c r="DP9" s="643"/>
      <c r="DQ9" s="650">
        <v>1667876</v>
      </c>
      <c r="DR9" s="642"/>
      <c r="DS9" s="642"/>
      <c r="DT9" s="642"/>
      <c r="DU9" s="642"/>
      <c r="DV9" s="642"/>
      <c r="DW9" s="642"/>
      <c r="DX9" s="642"/>
      <c r="DY9" s="642"/>
      <c r="DZ9" s="642"/>
      <c r="EA9" s="642"/>
      <c r="EB9" s="642"/>
      <c r="EC9" s="651"/>
    </row>
    <row r="10" spans="2:143" ht="11.25" customHeight="1" x14ac:dyDescent="0.15">
      <c r="B10" s="638" t="s">
        <v>246</v>
      </c>
      <c r="C10" s="639"/>
      <c r="D10" s="639"/>
      <c r="E10" s="639"/>
      <c r="F10" s="639"/>
      <c r="G10" s="639"/>
      <c r="H10" s="639"/>
      <c r="I10" s="639"/>
      <c r="J10" s="639"/>
      <c r="K10" s="639"/>
      <c r="L10" s="639"/>
      <c r="M10" s="639"/>
      <c r="N10" s="639"/>
      <c r="O10" s="639"/>
      <c r="P10" s="639"/>
      <c r="Q10" s="640"/>
      <c r="R10" s="641" t="s">
        <v>241</v>
      </c>
      <c r="S10" s="642"/>
      <c r="T10" s="642"/>
      <c r="U10" s="642"/>
      <c r="V10" s="642"/>
      <c r="W10" s="642"/>
      <c r="X10" s="642"/>
      <c r="Y10" s="643"/>
      <c r="Z10" s="644" t="s">
        <v>128</v>
      </c>
      <c r="AA10" s="644"/>
      <c r="AB10" s="644"/>
      <c r="AC10" s="644"/>
      <c r="AD10" s="645" t="s">
        <v>128</v>
      </c>
      <c r="AE10" s="645"/>
      <c r="AF10" s="645"/>
      <c r="AG10" s="645"/>
      <c r="AH10" s="645"/>
      <c r="AI10" s="645"/>
      <c r="AJ10" s="645"/>
      <c r="AK10" s="645"/>
      <c r="AL10" s="646" t="s">
        <v>128</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85868</v>
      </c>
      <c r="BH10" s="642"/>
      <c r="BI10" s="642"/>
      <c r="BJ10" s="642"/>
      <c r="BK10" s="642"/>
      <c r="BL10" s="642"/>
      <c r="BM10" s="642"/>
      <c r="BN10" s="643"/>
      <c r="BO10" s="644">
        <v>2</v>
      </c>
      <c r="BP10" s="644"/>
      <c r="BQ10" s="644"/>
      <c r="BR10" s="644"/>
      <c r="BS10" s="650">
        <v>14193</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v>5000</v>
      </c>
      <c r="CS10" s="642"/>
      <c r="CT10" s="642"/>
      <c r="CU10" s="642"/>
      <c r="CV10" s="642"/>
      <c r="CW10" s="642"/>
      <c r="CX10" s="642"/>
      <c r="CY10" s="643"/>
      <c r="CZ10" s="644">
        <v>0</v>
      </c>
      <c r="DA10" s="644"/>
      <c r="DB10" s="644"/>
      <c r="DC10" s="644"/>
      <c r="DD10" s="650" t="s">
        <v>128</v>
      </c>
      <c r="DE10" s="642"/>
      <c r="DF10" s="642"/>
      <c r="DG10" s="642"/>
      <c r="DH10" s="642"/>
      <c r="DI10" s="642"/>
      <c r="DJ10" s="642"/>
      <c r="DK10" s="642"/>
      <c r="DL10" s="642"/>
      <c r="DM10" s="642"/>
      <c r="DN10" s="642"/>
      <c r="DO10" s="642"/>
      <c r="DP10" s="643"/>
      <c r="DQ10" s="650" t="s">
        <v>128</v>
      </c>
      <c r="DR10" s="642"/>
      <c r="DS10" s="642"/>
      <c r="DT10" s="642"/>
      <c r="DU10" s="642"/>
      <c r="DV10" s="642"/>
      <c r="DW10" s="642"/>
      <c r="DX10" s="642"/>
      <c r="DY10" s="642"/>
      <c r="DZ10" s="642"/>
      <c r="EA10" s="642"/>
      <c r="EB10" s="642"/>
      <c r="EC10" s="651"/>
    </row>
    <row r="11" spans="2:143" ht="11.25" customHeight="1" x14ac:dyDescent="0.15">
      <c r="B11" s="638" t="s">
        <v>249</v>
      </c>
      <c r="C11" s="639"/>
      <c r="D11" s="639"/>
      <c r="E11" s="639"/>
      <c r="F11" s="639"/>
      <c r="G11" s="639"/>
      <c r="H11" s="639"/>
      <c r="I11" s="639"/>
      <c r="J11" s="639"/>
      <c r="K11" s="639"/>
      <c r="L11" s="639"/>
      <c r="M11" s="639"/>
      <c r="N11" s="639"/>
      <c r="O11" s="639"/>
      <c r="P11" s="639"/>
      <c r="Q11" s="640"/>
      <c r="R11" s="641" t="s">
        <v>128</v>
      </c>
      <c r="S11" s="642"/>
      <c r="T11" s="642"/>
      <c r="U11" s="642"/>
      <c r="V11" s="642"/>
      <c r="W11" s="642"/>
      <c r="X11" s="642"/>
      <c r="Y11" s="643"/>
      <c r="Z11" s="644" t="s">
        <v>241</v>
      </c>
      <c r="AA11" s="644"/>
      <c r="AB11" s="644"/>
      <c r="AC11" s="644"/>
      <c r="AD11" s="645" t="s">
        <v>241</v>
      </c>
      <c r="AE11" s="645"/>
      <c r="AF11" s="645"/>
      <c r="AG11" s="645"/>
      <c r="AH11" s="645"/>
      <c r="AI11" s="645"/>
      <c r="AJ11" s="645"/>
      <c r="AK11" s="645"/>
      <c r="AL11" s="646" t="s">
        <v>241</v>
      </c>
      <c r="AM11" s="647"/>
      <c r="AN11" s="647"/>
      <c r="AO11" s="648"/>
      <c r="AP11" s="638" t="s">
        <v>250</v>
      </c>
      <c r="AQ11" s="639"/>
      <c r="AR11" s="639"/>
      <c r="AS11" s="639"/>
      <c r="AT11" s="639"/>
      <c r="AU11" s="639"/>
      <c r="AV11" s="639"/>
      <c r="AW11" s="639"/>
      <c r="AX11" s="639"/>
      <c r="AY11" s="639"/>
      <c r="AZ11" s="639"/>
      <c r="BA11" s="639"/>
      <c r="BB11" s="639"/>
      <c r="BC11" s="639"/>
      <c r="BD11" s="639"/>
      <c r="BE11" s="639"/>
      <c r="BF11" s="640"/>
      <c r="BG11" s="641">
        <v>115667</v>
      </c>
      <c r="BH11" s="642"/>
      <c r="BI11" s="642"/>
      <c r="BJ11" s="642"/>
      <c r="BK11" s="642"/>
      <c r="BL11" s="642"/>
      <c r="BM11" s="642"/>
      <c r="BN11" s="643"/>
      <c r="BO11" s="644">
        <v>2.7</v>
      </c>
      <c r="BP11" s="644"/>
      <c r="BQ11" s="644"/>
      <c r="BR11" s="644"/>
      <c r="BS11" s="650">
        <v>37970</v>
      </c>
      <c r="BT11" s="642"/>
      <c r="BU11" s="642"/>
      <c r="BV11" s="642"/>
      <c r="BW11" s="642"/>
      <c r="BX11" s="642"/>
      <c r="BY11" s="642"/>
      <c r="BZ11" s="642"/>
      <c r="CA11" s="642"/>
      <c r="CB11" s="651"/>
      <c r="CD11" s="656" t="s">
        <v>251</v>
      </c>
      <c r="CE11" s="657"/>
      <c r="CF11" s="657"/>
      <c r="CG11" s="657"/>
      <c r="CH11" s="657"/>
      <c r="CI11" s="657"/>
      <c r="CJ11" s="657"/>
      <c r="CK11" s="657"/>
      <c r="CL11" s="657"/>
      <c r="CM11" s="657"/>
      <c r="CN11" s="657"/>
      <c r="CO11" s="657"/>
      <c r="CP11" s="657"/>
      <c r="CQ11" s="658"/>
      <c r="CR11" s="641">
        <v>574891</v>
      </c>
      <c r="CS11" s="642"/>
      <c r="CT11" s="642"/>
      <c r="CU11" s="642"/>
      <c r="CV11" s="642"/>
      <c r="CW11" s="642"/>
      <c r="CX11" s="642"/>
      <c r="CY11" s="643"/>
      <c r="CZ11" s="644">
        <v>5.5</v>
      </c>
      <c r="DA11" s="644"/>
      <c r="DB11" s="644"/>
      <c r="DC11" s="644"/>
      <c r="DD11" s="650">
        <v>139961</v>
      </c>
      <c r="DE11" s="642"/>
      <c r="DF11" s="642"/>
      <c r="DG11" s="642"/>
      <c r="DH11" s="642"/>
      <c r="DI11" s="642"/>
      <c r="DJ11" s="642"/>
      <c r="DK11" s="642"/>
      <c r="DL11" s="642"/>
      <c r="DM11" s="642"/>
      <c r="DN11" s="642"/>
      <c r="DO11" s="642"/>
      <c r="DP11" s="643"/>
      <c r="DQ11" s="650">
        <v>442117</v>
      </c>
      <c r="DR11" s="642"/>
      <c r="DS11" s="642"/>
      <c r="DT11" s="642"/>
      <c r="DU11" s="642"/>
      <c r="DV11" s="642"/>
      <c r="DW11" s="642"/>
      <c r="DX11" s="642"/>
      <c r="DY11" s="642"/>
      <c r="DZ11" s="642"/>
      <c r="EA11" s="642"/>
      <c r="EB11" s="642"/>
      <c r="EC11" s="651"/>
    </row>
    <row r="12" spans="2:143" ht="11.25" customHeight="1" x14ac:dyDescent="0.15">
      <c r="B12" s="638" t="s">
        <v>252</v>
      </c>
      <c r="C12" s="639"/>
      <c r="D12" s="639"/>
      <c r="E12" s="639"/>
      <c r="F12" s="639"/>
      <c r="G12" s="639"/>
      <c r="H12" s="639"/>
      <c r="I12" s="639"/>
      <c r="J12" s="639"/>
      <c r="K12" s="639"/>
      <c r="L12" s="639"/>
      <c r="M12" s="639"/>
      <c r="N12" s="639"/>
      <c r="O12" s="639"/>
      <c r="P12" s="639"/>
      <c r="Q12" s="640"/>
      <c r="R12" s="641">
        <v>533709</v>
      </c>
      <c r="S12" s="642"/>
      <c r="T12" s="642"/>
      <c r="U12" s="642"/>
      <c r="V12" s="642"/>
      <c r="W12" s="642"/>
      <c r="X12" s="642"/>
      <c r="Y12" s="643"/>
      <c r="Z12" s="644">
        <v>4.8</v>
      </c>
      <c r="AA12" s="644"/>
      <c r="AB12" s="644"/>
      <c r="AC12" s="644"/>
      <c r="AD12" s="645">
        <v>533709</v>
      </c>
      <c r="AE12" s="645"/>
      <c r="AF12" s="645"/>
      <c r="AG12" s="645"/>
      <c r="AH12" s="645"/>
      <c r="AI12" s="645"/>
      <c r="AJ12" s="645"/>
      <c r="AK12" s="645"/>
      <c r="AL12" s="646">
        <v>8.6999999999999993</v>
      </c>
      <c r="AM12" s="647"/>
      <c r="AN12" s="647"/>
      <c r="AO12" s="648"/>
      <c r="AP12" s="638" t="s">
        <v>253</v>
      </c>
      <c r="AQ12" s="639"/>
      <c r="AR12" s="639"/>
      <c r="AS12" s="639"/>
      <c r="AT12" s="639"/>
      <c r="AU12" s="639"/>
      <c r="AV12" s="639"/>
      <c r="AW12" s="639"/>
      <c r="AX12" s="639"/>
      <c r="AY12" s="639"/>
      <c r="AZ12" s="639"/>
      <c r="BA12" s="639"/>
      <c r="BB12" s="639"/>
      <c r="BC12" s="639"/>
      <c r="BD12" s="639"/>
      <c r="BE12" s="639"/>
      <c r="BF12" s="640"/>
      <c r="BG12" s="641">
        <v>1967891</v>
      </c>
      <c r="BH12" s="642"/>
      <c r="BI12" s="642"/>
      <c r="BJ12" s="642"/>
      <c r="BK12" s="642"/>
      <c r="BL12" s="642"/>
      <c r="BM12" s="642"/>
      <c r="BN12" s="643"/>
      <c r="BO12" s="644">
        <v>45.2</v>
      </c>
      <c r="BP12" s="644"/>
      <c r="BQ12" s="644"/>
      <c r="BR12" s="644"/>
      <c r="BS12" s="650" t="s">
        <v>128</v>
      </c>
      <c r="BT12" s="642"/>
      <c r="BU12" s="642"/>
      <c r="BV12" s="642"/>
      <c r="BW12" s="642"/>
      <c r="BX12" s="642"/>
      <c r="BY12" s="642"/>
      <c r="BZ12" s="642"/>
      <c r="CA12" s="642"/>
      <c r="CB12" s="651"/>
      <c r="CD12" s="656" t="s">
        <v>254</v>
      </c>
      <c r="CE12" s="657"/>
      <c r="CF12" s="657"/>
      <c r="CG12" s="657"/>
      <c r="CH12" s="657"/>
      <c r="CI12" s="657"/>
      <c r="CJ12" s="657"/>
      <c r="CK12" s="657"/>
      <c r="CL12" s="657"/>
      <c r="CM12" s="657"/>
      <c r="CN12" s="657"/>
      <c r="CO12" s="657"/>
      <c r="CP12" s="657"/>
      <c r="CQ12" s="658"/>
      <c r="CR12" s="641">
        <v>259607</v>
      </c>
      <c r="CS12" s="642"/>
      <c r="CT12" s="642"/>
      <c r="CU12" s="642"/>
      <c r="CV12" s="642"/>
      <c r="CW12" s="642"/>
      <c r="CX12" s="642"/>
      <c r="CY12" s="643"/>
      <c r="CZ12" s="644">
        <v>2.5</v>
      </c>
      <c r="DA12" s="644"/>
      <c r="DB12" s="644"/>
      <c r="DC12" s="644"/>
      <c r="DD12" s="650" t="s">
        <v>128</v>
      </c>
      <c r="DE12" s="642"/>
      <c r="DF12" s="642"/>
      <c r="DG12" s="642"/>
      <c r="DH12" s="642"/>
      <c r="DI12" s="642"/>
      <c r="DJ12" s="642"/>
      <c r="DK12" s="642"/>
      <c r="DL12" s="642"/>
      <c r="DM12" s="642"/>
      <c r="DN12" s="642"/>
      <c r="DO12" s="642"/>
      <c r="DP12" s="643"/>
      <c r="DQ12" s="650">
        <v>52861</v>
      </c>
      <c r="DR12" s="642"/>
      <c r="DS12" s="642"/>
      <c r="DT12" s="642"/>
      <c r="DU12" s="642"/>
      <c r="DV12" s="642"/>
      <c r="DW12" s="642"/>
      <c r="DX12" s="642"/>
      <c r="DY12" s="642"/>
      <c r="DZ12" s="642"/>
      <c r="EA12" s="642"/>
      <c r="EB12" s="642"/>
      <c r="EC12" s="651"/>
    </row>
    <row r="13" spans="2:143" ht="11.25" customHeight="1" x14ac:dyDescent="0.15">
      <c r="B13" s="638" t="s">
        <v>255</v>
      </c>
      <c r="C13" s="639"/>
      <c r="D13" s="639"/>
      <c r="E13" s="639"/>
      <c r="F13" s="639"/>
      <c r="G13" s="639"/>
      <c r="H13" s="639"/>
      <c r="I13" s="639"/>
      <c r="J13" s="639"/>
      <c r="K13" s="639"/>
      <c r="L13" s="639"/>
      <c r="M13" s="639"/>
      <c r="N13" s="639"/>
      <c r="O13" s="639"/>
      <c r="P13" s="639"/>
      <c r="Q13" s="640"/>
      <c r="R13" s="641">
        <v>28683</v>
      </c>
      <c r="S13" s="642"/>
      <c r="T13" s="642"/>
      <c r="U13" s="642"/>
      <c r="V13" s="642"/>
      <c r="W13" s="642"/>
      <c r="X13" s="642"/>
      <c r="Y13" s="643"/>
      <c r="Z13" s="644">
        <v>0.3</v>
      </c>
      <c r="AA13" s="644"/>
      <c r="AB13" s="644"/>
      <c r="AC13" s="644"/>
      <c r="AD13" s="645">
        <v>28683</v>
      </c>
      <c r="AE13" s="645"/>
      <c r="AF13" s="645"/>
      <c r="AG13" s="645"/>
      <c r="AH13" s="645"/>
      <c r="AI13" s="645"/>
      <c r="AJ13" s="645"/>
      <c r="AK13" s="645"/>
      <c r="AL13" s="646">
        <v>0.5</v>
      </c>
      <c r="AM13" s="647"/>
      <c r="AN13" s="647"/>
      <c r="AO13" s="648"/>
      <c r="AP13" s="638" t="s">
        <v>256</v>
      </c>
      <c r="AQ13" s="639"/>
      <c r="AR13" s="639"/>
      <c r="AS13" s="639"/>
      <c r="AT13" s="639"/>
      <c r="AU13" s="639"/>
      <c r="AV13" s="639"/>
      <c r="AW13" s="639"/>
      <c r="AX13" s="639"/>
      <c r="AY13" s="639"/>
      <c r="AZ13" s="639"/>
      <c r="BA13" s="639"/>
      <c r="BB13" s="639"/>
      <c r="BC13" s="639"/>
      <c r="BD13" s="639"/>
      <c r="BE13" s="639"/>
      <c r="BF13" s="640"/>
      <c r="BG13" s="641">
        <v>1958017</v>
      </c>
      <c r="BH13" s="642"/>
      <c r="BI13" s="642"/>
      <c r="BJ13" s="642"/>
      <c r="BK13" s="642"/>
      <c r="BL13" s="642"/>
      <c r="BM13" s="642"/>
      <c r="BN13" s="643"/>
      <c r="BO13" s="644">
        <v>45</v>
      </c>
      <c r="BP13" s="644"/>
      <c r="BQ13" s="644"/>
      <c r="BR13" s="644"/>
      <c r="BS13" s="650" t="s">
        <v>241</v>
      </c>
      <c r="BT13" s="642"/>
      <c r="BU13" s="642"/>
      <c r="BV13" s="642"/>
      <c r="BW13" s="642"/>
      <c r="BX13" s="642"/>
      <c r="BY13" s="642"/>
      <c r="BZ13" s="642"/>
      <c r="CA13" s="642"/>
      <c r="CB13" s="651"/>
      <c r="CD13" s="656" t="s">
        <v>257</v>
      </c>
      <c r="CE13" s="657"/>
      <c r="CF13" s="657"/>
      <c r="CG13" s="657"/>
      <c r="CH13" s="657"/>
      <c r="CI13" s="657"/>
      <c r="CJ13" s="657"/>
      <c r="CK13" s="657"/>
      <c r="CL13" s="657"/>
      <c r="CM13" s="657"/>
      <c r="CN13" s="657"/>
      <c r="CO13" s="657"/>
      <c r="CP13" s="657"/>
      <c r="CQ13" s="658"/>
      <c r="CR13" s="641">
        <v>878947</v>
      </c>
      <c r="CS13" s="642"/>
      <c r="CT13" s="642"/>
      <c r="CU13" s="642"/>
      <c r="CV13" s="642"/>
      <c r="CW13" s="642"/>
      <c r="CX13" s="642"/>
      <c r="CY13" s="643"/>
      <c r="CZ13" s="644">
        <v>8.4</v>
      </c>
      <c r="DA13" s="644"/>
      <c r="DB13" s="644"/>
      <c r="DC13" s="644"/>
      <c r="DD13" s="650">
        <v>340704</v>
      </c>
      <c r="DE13" s="642"/>
      <c r="DF13" s="642"/>
      <c r="DG13" s="642"/>
      <c r="DH13" s="642"/>
      <c r="DI13" s="642"/>
      <c r="DJ13" s="642"/>
      <c r="DK13" s="642"/>
      <c r="DL13" s="642"/>
      <c r="DM13" s="642"/>
      <c r="DN13" s="642"/>
      <c r="DO13" s="642"/>
      <c r="DP13" s="643"/>
      <c r="DQ13" s="650">
        <v>688866</v>
      </c>
      <c r="DR13" s="642"/>
      <c r="DS13" s="642"/>
      <c r="DT13" s="642"/>
      <c r="DU13" s="642"/>
      <c r="DV13" s="642"/>
      <c r="DW13" s="642"/>
      <c r="DX13" s="642"/>
      <c r="DY13" s="642"/>
      <c r="DZ13" s="642"/>
      <c r="EA13" s="642"/>
      <c r="EB13" s="642"/>
      <c r="EC13" s="651"/>
    </row>
    <row r="14" spans="2:143" ht="11.25" customHeight="1" x14ac:dyDescent="0.15">
      <c r="B14" s="638" t="s">
        <v>258</v>
      </c>
      <c r="C14" s="639"/>
      <c r="D14" s="639"/>
      <c r="E14" s="639"/>
      <c r="F14" s="639"/>
      <c r="G14" s="639"/>
      <c r="H14" s="639"/>
      <c r="I14" s="639"/>
      <c r="J14" s="639"/>
      <c r="K14" s="639"/>
      <c r="L14" s="639"/>
      <c r="M14" s="639"/>
      <c r="N14" s="639"/>
      <c r="O14" s="639"/>
      <c r="P14" s="639"/>
      <c r="Q14" s="640"/>
      <c r="R14" s="641" t="s">
        <v>241</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179</v>
      </c>
      <c r="AM14" s="647"/>
      <c r="AN14" s="647"/>
      <c r="AO14" s="648"/>
      <c r="AP14" s="638" t="s">
        <v>259</v>
      </c>
      <c r="AQ14" s="639"/>
      <c r="AR14" s="639"/>
      <c r="AS14" s="639"/>
      <c r="AT14" s="639"/>
      <c r="AU14" s="639"/>
      <c r="AV14" s="639"/>
      <c r="AW14" s="639"/>
      <c r="AX14" s="639"/>
      <c r="AY14" s="639"/>
      <c r="AZ14" s="639"/>
      <c r="BA14" s="639"/>
      <c r="BB14" s="639"/>
      <c r="BC14" s="639"/>
      <c r="BD14" s="639"/>
      <c r="BE14" s="639"/>
      <c r="BF14" s="640"/>
      <c r="BG14" s="641">
        <v>82998</v>
      </c>
      <c r="BH14" s="642"/>
      <c r="BI14" s="642"/>
      <c r="BJ14" s="642"/>
      <c r="BK14" s="642"/>
      <c r="BL14" s="642"/>
      <c r="BM14" s="642"/>
      <c r="BN14" s="643"/>
      <c r="BO14" s="644">
        <v>1.9</v>
      </c>
      <c r="BP14" s="644"/>
      <c r="BQ14" s="644"/>
      <c r="BR14" s="644"/>
      <c r="BS14" s="650" t="s">
        <v>128</v>
      </c>
      <c r="BT14" s="642"/>
      <c r="BU14" s="642"/>
      <c r="BV14" s="642"/>
      <c r="BW14" s="642"/>
      <c r="BX14" s="642"/>
      <c r="BY14" s="642"/>
      <c r="BZ14" s="642"/>
      <c r="CA14" s="642"/>
      <c r="CB14" s="651"/>
      <c r="CD14" s="656" t="s">
        <v>260</v>
      </c>
      <c r="CE14" s="657"/>
      <c r="CF14" s="657"/>
      <c r="CG14" s="657"/>
      <c r="CH14" s="657"/>
      <c r="CI14" s="657"/>
      <c r="CJ14" s="657"/>
      <c r="CK14" s="657"/>
      <c r="CL14" s="657"/>
      <c r="CM14" s="657"/>
      <c r="CN14" s="657"/>
      <c r="CO14" s="657"/>
      <c r="CP14" s="657"/>
      <c r="CQ14" s="658"/>
      <c r="CR14" s="641">
        <v>477179</v>
      </c>
      <c r="CS14" s="642"/>
      <c r="CT14" s="642"/>
      <c r="CU14" s="642"/>
      <c r="CV14" s="642"/>
      <c r="CW14" s="642"/>
      <c r="CX14" s="642"/>
      <c r="CY14" s="643"/>
      <c r="CZ14" s="644">
        <v>4.5999999999999996</v>
      </c>
      <c r="DA14" s="644"/>
      <c r="DB14" s="644"/>
      <c r="DC14" s="644"/>
      <c r="DD14" s="650">
        <v>21120</v>
      </c>
      <c r="DE14" s="642"/>
      <c r="DF14" s="642"/>
      <c r="DG14" s="642"/>
      <c r="DH14" s="642"/>
      <c r="DI14" s="642"/>
      <c r="DJ14" s="642"/>
      <c r="DK14" s="642"/>
      <c r="DL14" s="642"/>
      <c r="DM14" s="642"/>
      <c r="DN14" s="642"/>
      <c r="DO14" s="642"/>
      <c r="DP14" s="643"/>
      <c r="DQ14" s="650">
        <v>464736</v>
      </c>
      <c r="DR14" s="642"/>
      <c r="DS14" s="642"/>
      <c r="DT14" s="642"/>
      <c r="DU14" s="642"/>
      <c r="DV14" s="642"/>
      <c r="DW14" s="642"/>
      <c r="DX14" s="642"/>
      <c r="DY14" s="642"/>
      <c r="DZ14" s="642"/>
      <c r="EA14" s="642"/>
      <c r="EB14" s="642"/>
      <c r="EC14" s="651"/>
    </row>
    <row r="15" spans="2:143" ht="11.25" customHeight="1" x14ac:dyDescent="0.15">
      <c r="B15" s="638" t="s">
        <v>261</v>
      </c>
      <c r="C15" s="639"/>
      <c r="D15" s="639"/>
      <c r="E15" s="639"/>
      <c r="F15" s="639"/>
      <c r="G15" s="639"/>
      <c r="H15" s="639"/>
      <c r="I15" s="639"/>
      <c r="J15" s="639"/>
      <c r="K15" s="639"/>
      <c r="L15" s="639"/>
      <c r="M15" s="639"/>
      <c r="N15" s="639"/>
      <c r="O15" s="639"/>
      <c r="P15" s="639"/>
      <c r="Q15" s="640"/>
      <c r="R15" s="641">
        <v>49579</v>
      </c>
      <c r="S15" s="642"/>
      <c r="T15" s="642"/>
      <c r="U15" s="642"/>
      <c r="V15" s="642"/>
      <c r="W15" s="642"/>
      <c r="X15" s="642"/>
      <c r="Y15" s="643"/>
      <c r="Z15" s="644">
        <v>0.4</v>
      </c>
      <c r="AA15" s="644"/>
      <c r="AB15" s="644"/>
      <c r="AC15" s="644"/>
      <c r="AD15" s="645">
        <v>49579</v>
      </c>
      <c r="AE15" s="645"/>
      <c r="AF15" s="645"/>
      <c r="AG15" s="645"/>
      <c r="AH15" s="645"/>
      <c r="AI15" s="645"/>
      <c r="AJ15" s="645"/>
      <c r="AK15" s="645"/>
      <c r="AL15" s="646">
        <v>0.8</v>
      </c>
      <c r="AM15" s="647"/>
      <c r="AN15" s="647"/>
      <c r="AO15" s="648"/>
      <c r="AP15" s="638" t="s">
        <v>262</v>
      </c>
      <c r="AQ15" s="639"/>
      <c r="AR15" s="639"/>
      <c r="AS15" s="639"/>
      <c r="AT15" s="639"/>
      <c r="AU15" s="639"/>
      <c r="AV15" s="639"/>
      <c r="AW15" s="639"/>
      <c r="AX15" s="639"/>
      <c r="AY15" s="639"/>
      <c r="AZ15" s="639"/>
      <c r="BA15" s="639"/>
      <c r="BB15" s="639"/>
      <c r="BC15" s="639"/>
      <c r="BD15" s="639"/>
      <c r="BE15" s="639"/>
      <c r="BF15" s="640"/>
      <c r="BG15" s="641">
        <v>182505</v>
      </c>
      <c r="BH15" s="642"/>
      <c r="BI15" s="642"/>
      <c r="BJ15" s="642"/>
      <c r="BK15" s="642"/>
      <c r="BL15" s="642"/>
      <c r="BM15" s="642"/>
      <c r="BN15" s="643"/>
      <c r="BO15" s="644">
        <v>4.2</v>
      </c>
      <c r="BP15" s="644"/>
      <c r="BQ15" s="644"/>
      <c r="BR15" s="644"/>
      <c r="BS15" s="650" t="s">
        <v>128</v>
      </c>
      <c r="BT15" s="642"/>
      <c r="BU15" s="642"/>
      <c r="BV15" s="642"/>
      <c r="BW15" s="642"/>
      <c r="BX15" s="642"/>
      <c r="BY15" s="642"/>
      <c r="BZ15" s="642"/>
      <c r="CA15" s="642"/>
      <c r="CB15" s="651"/>
      <c r="CD15" s="656" t="s">
        <v>263</v>
      </c>
      <c r="CE15" s="657"/>
      <c r="CF15" s="657"/>
      <c r="CG15" s="657"/>
      <c r="CH15" s="657"/>
      <c r="CI15" s="657"/>
      <c r="CJ15" s="657"/>
      <c r="CK15" s="657"/>
      <c r="CL15" s="657"/>
      <c r="CM15" s="657"/>
      <c r="CN15" s="657"/>
      <c r="CO15" s="657"/>
      <c r="CP15" s="657"/>
      <c r="CQ15" s="658"/>
      <c r="CR15" s="641">
        <v>1565391</v>
      </c>
      <c r="CS15" s="642"/>
      <c r="CT15" s="642"/>
      <c r="CU15" s="642"/>
      <c r="CV15" s="642"/>
      <c r="CW15" s="642"/>
      <c r="CX15" s="642"/>
      <c r="CY15" s="643"/>
      <c r="CZ15" s="644">
        <v>15</v>
      </c>
      <c r="DA15" s="644"/>
      <c r="DB15" s="644"/>
      <c r="DC15" s="644"/>
      <c r="DD15" s="650">
        <v>524438</v>
      </c>
      <c r="DE15" s="642"/>
      <c r="DF15" s="642"/>
      <c r="DG15" s="642"/>
      <c r="DH15" s="642"/>
      <c r="DI15" s="642"/>
      <c r="DJ15" s="642"/>
      <c r="DK15" s="642"/>
      <c r="DL15" s="642"/>
      <c r="DM15" s="642"/>
      <c r="DN15" s="642"/>
      <c r="DO15" s="642"/>
      <c r="DP15" s="643"/>
      <c r="DQ15" s="650">
        <v>1020585</v>
      </c>
      <c r="DR15" s="642"/>
      <c r="DS15" s="642"/>
      <c r="DT15" s="642"/>
      <c r="DU15" s="642"/>
      <c r="DV15" s="642"/>
      <c r="DW15" s="642"/>
      <c r="DX15" s="642"/>
      <c r="DY15" s="642"/>
      <c r="DZ15" s="642"/>
      <c r="EA15" s="642"/>
      <c r="EB15" s="642"/>
      <c r="EC15" s="651"/>
    </row>
    <row r="16" spans="2:143" ht="11.25" customHeight="1" x14ac:dyDescent="0.15">
      <c r="B16" s="638" t="s">
        <v>264</v>
      </c>
      <c r="C16" s="639"/>
      <c r="D16" s="639"/>
      <c r="E16" s="639"/>
      <c r="F16" s="639"/>
      <c r="G16" s="639"/>
      <c r="H16" s="639"/>
      <c r="I16" s="639"/>
      <c r="J16" s="639"/>
      <c r="K16" s="639"/>
      <c r="L16" s="639"/>
      <c r="M16" s="639"/>
      <c r="N16" s="639"/>
      <c r="O16" s="639"/>
      <c r="P16" s="639"/>
      <c r="Q16" s="640"/>
      <c r="R16" s="641" t="s">
        <v>241</v>
      </c>
      <c r="S16" s="642"/>
      <c r="T16" s="642"/>
      <c r="U16" s="642"/>
      <c r="V16" s="642"/>
      <c r="W16" s="642"/>
      <c r="X16" s="642"/>
      <c r="Y16" s="643"/>
      <c r="Z16" s="644" t="s">
        <v>128</v>
      </c>
      <c r="AA16" s="644"/>
      <c r="AB16" s="644"/>
      <c r="AC16" s="644"/>
      <c r="AD16" s="645" t="s">
        <v>128</v>
      </c>
      <c r="AE16" s="645"/>
      <c r="AF16" s="645"/>
      <c r="AG16" s="645"/>
      <c r="AH16" s="645"/>
      <c r="AI16" s="645"/>
      <c r="AJ16" s="645"/>
      <c r="AK16" s="645"/>
      <c r="AL16" s="646" t="s">
        <v>241</v>
      </c>
      <c r="AM16" s="647"/>
      <c r="AN16" s="647"/>
      <c r="AO16" s="648"/>
      <c r="AP16" s="638" t="s">
        <v>265</v>
      </c>
      <c r="AQ16" s="639"/>
      <c r="AR16" s="639"/>
      <c r="AS16" s="639"/>
      <c r="AT16" s="639"/>
      <c r="AU16" s="639"/>
      <c r="AV16" s="639"/>
      <c r="AW16" s="639"/>
      <c r="AX16" s="639"/>
      <c r="AY16" s="639"/>
      <c r="AZ16" s="639"/>
      <c r="BA16" s="639"/>
      <c r="BB16" s="639"/>
      <c r="BC16" s="639"/>
      <c r="BD16" s="639"/>
      <c r="BE16" s="639"/>
      <c r="BF16" s="640"/>
      <c r="BG16" s="641" t="s">
        <v>241</v>
      </c>
      <c r="BH16" s="642"/>
      <c r="BI16" s="642"/>
      <c r="BJ16" s="642"/>
      <c r="BK16" s="642"/>
      <c r="BL16" s="642"/>
      <c r="BM16" s="642"/>
      <c r="BN16" s="643"/>
      <c r="BO16" s="644" t="s">
        <v>241</v>
      </c>
      <c r="BP16" s="644"/>
      <c r="BQ16" s="644"/>
      <c r="BR16" s="644"/>
      <c r="BS16" s="650" t="s">
        <v>128</v>
      </c>
      <c r="BT16" s="642"/>
      <c r="BU16" s="642"/>
      <c r="BV16" s="642"/>
      <c r="BW16" s="642"/>
      <c r="BX16" s="642"/>
      <c r="BY16" s="642"/>
      <c r="BZ16" s="642"/>
      <c r="CA16" s="642"/>
      <c r="CB16" s="651"/>
      <c r="CD16" s="656" t="s">
        <v>266</v>
      </c>
      <c r="CE16" s="657"/>
      <c r="CF16" s="657"/>
      <c r="CG16" s="657"/>
      <c r="CH16" s="657"/>
      <c r="CI16" s="657"/>
      <c r="CJ16" s="657"/>
      <c r="CK16" s="657"/>
      <c r="CL16" s="657"/>
      <c r="CM16" s="657"/>
      <c r="CN16" s="657"/>
      <c r="CO16" s="657"/>
      <c r="CP16" s="657"/>
      <c r="CQ16" s="658"/>
      <c r="CR16" s="641">
        <v>1890</v>
      </c>
      <c r="CS16" s="642"/>
      <c r="CT16" s="642"/>
      <c r="CU16" s="642"/>
      <c r="CV16" s="642"/>
      <c r="CW16" s="642"/>
      <c r="CX16" s="642"/>
      <c r="CY16" s="643"/>
      <c r="CZ16" s="644">
        <v>0</v>
      </c>
      <c r="DA16" s="644"/>
      <c r="DB16" s="644"/>
      <c r="DC16" s="644"/>
      <c r="DD16" s="650" t="s">
        <v>128</v>
      </c>
      <c r="DE16" s="642"/>
      <c r="DF16" s="642"/>
      <c r="DG16" s="642"/>
      <c r="DH16" s="642"/>
      <c r="DI16" s="642"/>
      <c r="DJ16" s="642"/>
      <c r="DK16" s="642"/>
      <c r="DL16" s="642"/>
      <c r="DM16" s="642"/>
      <c r="DN16" s="642"/>
      <c r="DO16" s="642"/>
      <c r="DP16" s="643"/>
      <c r="DQ16" s="650">
        <v>1890</v>
      </c>
      <c r="DR16" s="642"/>
      <c r="DS16" s="642"/>
      <c r="DT16" s="642"/>
      <c r="DU16" s="642"/>
      <c r="DV16" s="642"/>
      <c r="DW16" s="642"/>
      <c r="DX16" s="642"/>
      <c r="DY16" s="642"/>
      <c r="DZ16" s="642"/>
      <c r="EA16" s="642"/>
      <c r="EB16" s="642"/>
      <c r="EC16" s="651"/>
    </row>
    <row r="17" spans="2:133" ht="11.25" customHeight="1" x14ac:dyDescent="0.15">
      <c r="B17" s="638" t="s">
        <v>267</v>
      </c>
      <c r="C17" s="639"/>
      <c r="D17" s="639"/>
      <c r="E17" s="639"/>
      <c r="F17" s="639"/>
      <c r="G17" s="639"/>
      <c r="H17" s="639"/>
      <c r="I17" s="639"/>
      <c r="J17" s="639"/>
      <c r="K17" s="639"/>
      <c r="L17" s="639"/>
      <c r="M17" s="639"/>
      <c r="N17" s="639"/>
      <c r="O17" s="639"/>
      <c r="P17" s="639"/>
      <c r="Q17" s="640"/>
      <c r="R17" s="641">
        <v>21244</v>
      </c>
      <c r="S17" s="642"/>
      <c r="T17" s="642"/>
      <c r="U17" s="642"/>
      <c r="V17" s="642"/>
      <c r="W17" s="642"/>
      <c r="X17" s="642"/>
      <c r="Y17" s="643"/>
      <c r="Z17" s="644">
        <v>0.2</v>
      </c>
      <c r="AA17" s="644"/>
      <c r="AB17" s="644"/>
      <c r="AC17" s="644"/>
      <c r="AD17" s="645">
        <v>21244</v>
      </c>
      <c r="AE17" s="645"/>
      <c r="AF17" s="645"/>
      <c r="AG17" s="645"/>
      <c r="AH17" s="645"/>
      <c r="AI17" s="645"/>
      <c r="AJ17" s="645"/>
      <c r="AK17" s="645"/>
      <c r="AL17" s="646">
        <v>0.3</v>
      </c>
      <c r="AM17" s="647"/>
      <c r="AN17" s="647"/>
      <c r="AO17" s="648"/>
      <c r="AP17" s="638" t="s">
        <v>268</v>
      </c>
      <c r="AQ17" s="639"/>
      <c r="AR17" s="639"/>
      <c r="AS17" s="639"/>
      <c r="AT17" s="639"/>
      <c r="AU17" s="639"/>
      <c r="AV17" s="639"/>
      <c r="AW17" s="639"/>
      <c r="AX17" s="639"/>
      <c r="AY17" s="639"/>
      <c r="AZ17" s="639"/>
      <c r="BA17" s="639"/>
      <c r="BB17" s="639"/>
      <c r="BC17" s="639"/>
      <c r="BD17" s="639"/>
      <c r="BE17" s="639"/>
      <c r="BF17" s="640"/>
      <c r="BG17" s="641" t="s">
        <v>241</v>
      </c>
      <c r="BH17" s="642"/>
      <c r="BI17" s="642"/>
      <c r="BJ17" s="642"/>
      <c r="BK17" s="642"/>
      <c r="BL17" s="642"/>
      <c r="BM17" s="642"/>
      <c r="BN17" s="643"/>
      <c r="BO17" s="644" t="s">
        <v>241</v>
      </c>
      <c r="BP17" s="644"/>
      <c r="BQ17" s="644"/>
      <c r="BR17" s="644"/>
      <c r="BS17" s="650" t="s">
        <v>128</v>
      </c>
      <c r="BT17" s="642"/>
      <c r="BU17" s="642"/>
      <c r="BV17" s="642"/>
      <c r="BW17" s="642"/>
      <c r="BX17" s="642"/>
      <c r="BY17" s="642"/>
      <c r="BZ17" s="642"/>
      <c r="CA17" s="642"/>
      <c r="CB17" s="651"/>
      <c r="CD17" s="656" t="s">
        <v>269</v>
      </c>
      <c r="CE17" s="657"/>
      <c r="CF17" s="657"/>
      <c r="CG17" s="657"/>
      <c r="CH17" s="657"/>
      <c r="CI17" s="657"/>
      <c r="CJ17" s="657"/>
      <c r="CK17" s="657"/>
      <c r="CL17" s="657"/>
      <c r="CM17" s="657"/>
      <c r="CN17" s="657"/>
      <c r="CO17" s="657"/>
      <c r="CP17" s="657"/>
      <c r="CQ17" s="658"/>
      <c r="CR17" s="641">
        <v>634393</v>
      </c>
      <c r="CS17" s="642"/>
      <c r="CT17" s="642"/>
      <c r="CU17" s="642"/>
      <c r="CV17" s="642"/>
      <c r="CW17" s="642"/>
      <c r="CX17" s="642"/>
      <c r="CY17" s="643"/>
      <c r="CZ17" s="644">
        <v>6.1</v>
      </c>
      <c r="DA17" s="644"/>
      <c r="DB17" s="644"/>
      <c r="DC17" s="644"/>
      <c r="DD17" s="650" t="s">
        <v>241</v>
      </c>
      <c r="DE17" s="642"/>
      <c r="DF17" s="642"/>
      <c r="DG17" s="642"/>
      <c r="DH17" s="642"/>
      <c r="DI17" s="642"/>
      <c r="DJ17" s="642"/>
      <c r="DK17" s="642"/>
      <c r="DL17" s="642"/>
      <c r="DM17" s="642"/>
      <c r="DN17" s="642"/>
      <c r="DO17" s="642"/>
      <c r="DP17" s="643"/>
      <c r="DQ17" s="650">
        <v>618278</v>
      </c>
      <c r="DR17" s="642"/>
      <c r="DS17" s="642"/>
      <c r="DT17" s="642"/>
      <c r="DU17" s="642"/>
      <c r="DV17" s="642"/>
      <c r="DW17" s="642"/>
      <c r="DX17" s="642"/>
      <c r="DY17" s="642"/>
      <c r="DZ17" s="642"/>
      <c r="EA17" s="642"/>
      <c r="EB17" s="642"/>
      <c r="EC17" s="651"/>
    </row>
    <row r="18" spans="2:133" ht="11.25" customHeight="1" x14ac:dyDescent="0.15">
      <c r="B18" s="638" t="s">
        <v>270</v>
      </c>
      <c r="C18" s="639"/>
      <c r="D18" s="639"/>
      <c r="E18" s="639"/>
      <c r="F18" s="639"/>
      <c r="G18" s="639"/>
      <c r="H18" s="639"/>
      <c r="I18" s="639"/>
      <c r="J18" s="639"/>
      <c r="K18" s="639"/>
      <c r="L18" s="639"/>
      <c r="M18" s="639"/>
      <c r="N18" s="639"/>
      <c r="O18" s="639"/>
      <c r="P18" s="639"/>
      <c r="Q18" s="640"/>
      <c r="R18" s="641">
        <v>2259555</v>
      </c>
      <c r="S18" s="642"/>
      <c r="T18" s="642"/>
      <c r="U18" s="642"/>
      <c r="V18" s="642"/>
      <c r="W18" s="642"/>
      <c r="X18" s="642"/>
      <c r="Y18" s="643"/>
      <c r="Z18" s="644">
        <v>20.399999999999999</v>
      </c>
      <c r="AA18" s="644"/>
      <c r="AB18" s="644"/>
      <c r="AC18" s="644"/>
      <c r="AD18" s="645">
        <v>1070262</v>
      </c>
      <c r="AE18" s="645"/>
      <c r="AF18" s="645"/>
      <c r="AG18" s="645"/>
      <c r="AH18" s="645"/>
      <c r="AI18" s="645"/>
      <c r="AJ18" s="645"/>
      <c r="AK18" s="645"/>
      <c r="AL18" s="646">
        <v>17.5</v>
      </c>
      <c r="AM18" s="647"/>
      <c r="AN18" s="647"/>
      <c r="AO18" s="648"/>
      <c r="AP18" s="638" t="s">
        <v>271</v>
      </c>
      <c r="AQ18" s="639"/>
      <c r="AR18" s="639"/>
      <c r="AS18" s="639"/>
      <c r="AT18" s="639"/>
      <c r="AU18" s="639"/>
      <c r="AV18" s="639"/>
      <c r="AW18" s="639"/>
      <c r="AX18" s="639"/>
      <c r="AY18" s="639"/>
      <c r="AZ18" s="639"/>
      <c r="BA18" s="639"/>
      <c r="BB18" s="639"/>
      <c r="BC18" s="639"/>
      <c r="BD18" s="639"/>
      <c r="BE18" s="639"/>
      <c r="BF18" s="640"/>
      <c r="BG18" s="641" t="s">
        <v>241</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272</v>
      </c>
      <c r="CE18" s="657"/>
      <c r="CF18" s="657"/>
      <c r="CG18" s="657"/>
      <c r="CH18" s="657"/>
      <c r="CI18" s="657"/>
      <c r="CJ18" s="657"/>
      <c r="CK18" s="657"/>
      <c r="CL18" s="657"/>
      <c r="CM18" s="657"/>
      <c r="CN18" s="657"/>
      <c r="CO18" s="657"/>
      <c r="CP18" s="657"/>
      <c r="CQ18" s="658"/>
      <c r="CR18" s="641" t="s">
        <v>241</v>
      </c>
      <c r="CS18" s="642"/>
      <c r="CT18" s="642"/>
      <c r="CU18" s="642"/>
      <c r="CV18" s="642"/>
      <c r="CW18" s="642"/>
      <c r="CX18" s="642"/>
      <c r="CY18" s="643"/>
      <c r="CZ18" s="644" t="s">
        <v>241</v>
      </c>
      <c r="DA18" s="644"/>
      <c r="DB18" s="644"/>
      <c r="DC18" s="644"/>
      <c r="DD18" s="650" t="s">
        <v>128</v>
      </c>
      <c r="DE18" s="642"/>
      <c r="DF18" s="642"/>
      <c r="DG18" s="642"/>
      <c r="DH18" s="642"/>
      <c r="DI18" s="642"/>
      <c r="DJ18" s="642"/>
      <c r="DK18" s="642"/>
      <c r="DL18" s="642"/>
      <c r="DM18" s="642"/>
      <c r="DN18" s="642"/>
      <c r="DO18" s="642"/>
      <c r="DP18" s="643"/>
      <c r="DQ18" s="650" t="s">
        <v>241</v>
      </c>
      <c r="DR18" s="642"/>
      <c r="DS18" s="642"/>
      <c r="DT18" s="642"/>
      <c r="DU18" s="642"/>
      <c r="DV18" s="642"/>
      <c r="DW18" s="642"/>
      <c r="DX18" s="642"/>
      <c r="DY18" s="642"/>
      <c r="DZ18" s="642"/>
      <c r="EA18" s="642"/>
      <c r="EB18" s="642"/>
      <c r="EC18" s="651"/>
    </row>
    <row r="19" spans="2:133" ht="11.25" customHeight="1" x14ac:dyDescent="0.15">
      <c r="B19" s="638" t="s">
        <v>273</v>
      </c>
      <c r="C19" s="639"/>
      <c r="D19" s="639"/>
      <c r="E19" s="639"/>
      <c r="F19" s="639"/>
      <c r="G19" s="639"/>
      <c r="H19" s="639"/>
      <c r="I19" s="639"/>
      <c r="J19" s="639"/>
      <c r="K19" s="639"/>
      <c r="L19" s="639"/>
      <c r="M19" s="639"/>
      <c r="N19" s="639"/>
      <c r="O19" s="639"/>
      <c r="P19" s="639"/>
      <c r="Q19" s="640"/>
      <c r="R19" s="641">
        <v>1070262</v>
      </c>
      <c r="S19" s="642"/>
      <c r="T19" s="642"/>
      <c r="U19" s="642"/>
      <c r="V19" s="642"/>
      <c r="W19" s="642"/>
      <c r="X19" s="642"/>
      <c r="Y19" s="643"/>
      <c r="Z19" s="644">
        <v>9.6999999999999993</v>
      </c>
      <c r="AA19" s="644"/>
      <c r="AB19" s="644"/>
      <c r="AC19" s="644"/>
      <c r="AD19" s="645">
        <v>1070262</v>
      </c>
      <c r="AE19" s="645"/>
      <c r="AF19" s="645"/>
      <c r="AG19" s="645"/>
      <c r="AH19" s="645"/>
      <c r="AI19" s="645"/>
      <c r="AJ19" s="645"/>
      <c r="AK19" s="645"/>
      <c r="AL19" s="646">
        <v>17.5</v>
      </c>
      <c r="AM19" s="647"/>
      <c r="AN19" s="647"/>
      <c r="AO19" s="648"/>
      <c r="AP19" s="638" t="s">
        <v>274</v>
      </c>
      <c r="AQ19" s="639"/>
      <c r="AR19" s="639"/>
      <c r="AS19" s="639"/>
      <c r="AT19" s="639"/>
      <c r="AU19" s="639"/>
      <c r="AV19" s="639"/>
      <c r="AW19" s="639"/>
      <c r="AX19" s="639"/>
      <c r="AY19" s="639"/>
      <c r="AZ19" s="639"/>
      <c r="BA19" s="639"/>
      <c r="BB19" s="639"/>
      <c r="BC19" s="639"/>
      <c r="BD19" s="639"/>
      <c r="BE19" s="639"/>
      <c r="BF19" s="640"/>
      <c r="BG19" s="641">
        <v>136563</v>
      </c>
      <c r="BH19" s="642"/>
      <c r="BI19" s="642"/>
      <c r="BJ19" s="642"/>
      <c r="BK19" s="642"/>
      <c r="BL19" s="642"/>
      <c r="BM19" s="642"/>
      <c r="BN19" s="643"/>
      <c r="BO19" s="644">
        <v>3.1</v>
      </c>
      <c r="BP19" s="644"/>
      <c r="BQ19" s="644"/>
      <c r="BR19" s="644"/>
      <c r="BS19" s="650" t="s">
        <v>241</v>
      </c>
      <c r="BT19" s="642"/>
      <c r="BU19" s="642"/>
      <c r="BV19" s="642"/>
      <c r="BW19" s="642"/>
      <c r="BX19" s="642"/>
      <c r="BY19" s="642"/>
      <c r="BZ19" s="642"/>
      <c r="CA19" s="642"/>
      <c r="CB19" s="651"/>
      <c r="CD19" s="656" t="s">
        <v>275</v>
      </c>
      <c r="CE19" s="657"/>
      <c r="CF19" s="657"/>
      <c r="CG19" s="657"/>
      <c r="CH19" s="657"/>
      <c r="CI19" s="657"/>
      <c r="CJ19" s="657"/>
      <c r="CK19" s="657"/>
      <c r="CL19" s="657"/>
      <c r="CM19" s="657"/>
      <c r="CN19" s="657"/>
      <c r="CO19" s="657"/>
      <c r="CP19" s="657"/>
      <c r="CQ19" s="658"/>
      <c r="CR19" s="641" t="s">
        <v>241</v>
      </c>
      <c r="CS19" s="642"/>
      <c r="CT19" s="642"/>
      <c r="CU19" s="642"/>
      <c r="CV19" s="642"/>
      <c r="CW19" s="642"/>
      <c r="CX19" s="642"/>
      <c r="CY19" s="643"/>
      <c r="CZ19" s="644" t="s">
        <v>128</v>
      </c>
      <c r="DA19" s="644"/>
      <c r="DB19" s="644"/>
      <c r="DC19" s="644"/>
      <c r="DD19" s="650" t="s">
        <v>128</v>
      </c>
      <c r="DE19" s="642"/>
      <c r="DF19" s="642"/>
      <c r="DG19" s="642"/>
      <c r="DH19" s="642"/>
      <c r="DI19" s="642"/>
      <c r="DJ19" s="642"/>
      <c r="DK19" s="642"/>
      <c r="DL19" s="642"/>
      <c r="DM19" s="642"/>
      <c r="DN19" s="642"/>
      <c r="DO19" s="642"/>
      <c r="DP19" s="643"/>
      <c r="DQ19" s="650" t="s">
        <v>128</v>
      </c>
      <c r="DR19" s="642"/>
      <c r="DS19" s="642"/>
      <c r="DT19" s="642"/>
      <c r="DU19" s="642"/>
      <c r="DV19" s="642"/>
      <c r="DW19" s="642"/>
      <c r="DX19" s="642"/>
      <c r="DY19" s="642"/>
      <c r="DZ19" s="642"/>
      <c r="EA19" s="642"/>
      <c r="EB19" s="642"/>
      <c r="EC19" s="651"/>
    </row>
    <row r="20" spans="2:133" ht="11.25" customHeight="1" x14ac:dyDescent="0.15">
      <c r="B20" s="638" t="s">
        <v>276</v>
      </c>
      <c r="C20" s="639"/>
      <c r="D20" s="639"/>
      <c r="E20" s="639"/>
      <c r="F20" s="639"/>
      <c r="G20" s="639"/>
      <c r="H20" s="639"/>
      <c r="I20" s="639"/>
      <c r="J20" s="639"/>
      <c r="K20" s="639"/>
      <c r="L20" s="639"/>
      <c r="M20" s="639"/>
      <c r="N20" s="639"/>
      <c r="O20" s="639"/>
      <c r="P20" s="639"/>
      <c r="Q20" s="640"/>
      <c r="R20" s="641">
        <v>152743</v>
      </c>
      <c r="S20" s="642"/>
      <c r="T20" s="642"/>
      <c r="U20" s="642"/>
      <c r="V20" s="642"/>
      <c r="W20" s="642"/>
      <c r="X20" s="642"/>
      <c r="Y20" s="643"/>
      <c r="Z20" s="644">
        <v>1.4</v>
      </c>
      <c r="AA20" s="644"/>
      <c r="AB20" s="644"/>
      <c r="AC20" s="644"/>
      <c r="AD20" s="645" t="s">
        <v>128</v>
      </c>
      <c r="AE20" s="645"/>
      <c r="AF20" s="645"/>
      <c r="AG20" s="645"/>
      <c r="AH20" s="645"/>
      <c r="AI20" s="645"/>
      <c r="AJ20" s="645"/>
      <c r="AK20" s="645"/>
      <c r="AL20" s="646" t="s">
        <v>128</v>
      </c>
      <c r="AM20" s="647"/>
      <c r="AN20" s="647"/>
      <c r="AO20" s="648"/>
      <c r="AP20" s="638" t="s">
        <v>277</v>
      </c>
      <c r="AQ20" s="639"/>
      <c r="AR20" s="639"/>
      <c r="AS20" s="639"/>
      <c r="AT20" s="639"/>
      <c r="AU20" s="639"/>
      <c r="AV20" s="639"/>
      <c r="AW20" s="639"/>
      <c r="AX20" s="639"/>
      <c r="AY20" s="639"/>
      <c r="AZ20" s="639"/>
      <c r="BA20" s="639"/>
      <c r="BB20" s="639"/>
      <c r="BC20" s="639"/>
      <c r="BD20" s="639"/>
      <c r="BE20" s="639"/>
      <c r="BF20" s="640"/>
      <c r="BG20" s="641">
        <v>136563</v>
      </c>
      <c r="BH20" s="642"/>
      <c r="BI20" s="642"/>
      <c r="BJ20" s="642"/>
      <c r="BK20" s="642"/>
      <c r="BL20" s="642"/>
      <c r="BM20" s="642"/>
      <c r="BN20" s="643"/>
      <c r="BO20" s="644">
        <v>3.1</v>
      </c>
      <c r="BP20" s="644"/>
      <c r="BQ20" s="644"/>
      <c r="BR20" s="644"/>
      <c r="BS20" s="650" t="s">
        <v>241</v>
      </c>
      <c r="BT20" s="642"/>
      <c r="BU20" s="642"/>
      <c r="BV20" s="642"/>
      <c r="BW20" s="642"/>
      <c r="BX20" s="642"/>
      <c r="BY20" s="642"/>
      <c r="BZ20" s="642"/>
      <c r="CA20" s="642"/>
      <c r="CB20" s="651"/>
      <c r="CD20" s="656" t="s">
        <v>278</v>
      </c>
      <c r="CE20" s="657"/>
      <c r="CF20" s="657"/>
      <c r="CG20" s="657"/>
      <c r="CH20" s="657"/>
      <c r="CI20" s="657"/>
      <c r="CJ20" s="657"/>
      <c r="CK20" s="657"/>
      <c r="CL20" s="657"/>
      <c r="CM20" s="657"/>
      <c r="CN20" s="657"/>
      <c r="CO20" s="657"/>
      <c r="CP20" s="657"/>
      <c r="CQ20" s="658"/>
      <c r="CR20" s="641">
        <v>10435950</v>
      </c>
      <c r="CS20" s="642"/>
      <c r="CT20" s="642"/>
      <c r="CU20" s="642"/>
      <c r="CV20" s="642"/>
      <c r="CW20" s="642"/>
      <c r="CX20" s="642"/>
      <c r="CY20" s="643"/>
      <c r="CZ20" s="644">
        <v>100</v>
      </c>
      <c r="DA20" s="644"/>
      <c r="DB20" s="644"/>
      <c r="DC20" s="644"/>
      <c r="DD20" s="650">
        <v>1150591</v>
      </c>
      <c r="DE20" s="642"/>
      <c r="DF20" s="642"/>
      <c r="DG20" s="642"/>
      <c r="DH20" s="642"/>
      <c r="DI20" s="642"/>
      <c r="DJ20" s="642"/>
      <c r="DK20" s="642"/>
      <c r="DL20" s="642"/>
      <c r="DM20" s="642"/>
      <c r="DN20" s="642"/>
      <c r="DO20" s="642"/>
      <c r="DP20" s="643"/>
      <c r="DQ20" s="650">
        <v>7710741</v>
      </c>
      <c r="DR20" s="642"/>
      <c r="DS20" s="642"/>
      <c r="DT20" s="642"/>
      <c r="DU20" s="642"/>
      <c r="DV20" s="642"/>
      <c r="DW20" s="642"/>
      <c r="DX20" s="642"/>
      <c r="DY20" s="642"/>
      <c r="DZ20" s="642"/>
      <c r="EA20" s="642"/>
      <c r="EB20" s="642"/>
      <c r="EC20" s="651"/>
    </row>
    <row r="21" spans="2:133" ht="11.25" customHeight="1" x14ac:dyDescent="0.15">
      <c r="B21" s="638" t="s">
        <v>279</v>
      </c>
      <c r="C21" s="639"/>
      <c r="D21" s="639"/>
      <c r="E21" s="639"/>
      <c r="F21" s="639"/>
      <c r="G21" s="639"/>
      <c r="H21" s="639"/>
      <c r="I21" s="639"/>
      <c r="J21" s="639"/>
      <c r="K21" s="639"/>
      <c r="L21" s="639"/>
      <c r="M21" s="639"/>
      <c r="N21" s="639"/>
      <c r="O21" s="639"/>
      <c r="P21" s="639"/>
      <c r="Q21" s="640"/>
      <c r="R21" s="641">
        <v>1036550</v>
      </c>
      <c r="S21" s="642"/>
      <c r="T21" s="642"/>
      <c r="U21" s="642"/>
      <c r="V21" s="642"/>
      <c r="W21" s="642"/>
      <c r="X21" s="642"/>
      <c r="Y21" s="643"/>
      <c r="Z21" s="644">
        <v>9.4</v>
      </c>
      <c r="AA21" s="644"/>
      <c r="AB21" s="644"/>
      <c r="AC21" s="644"/>
      <c r="AD21" s="645" t="s">
        <v>280</v>
      </c>
      <c r="AE21" s="645"/>
      <c r="AF21" s="645"/>
      <c r="AG21" s="645"/>
      <c r="AH21" s="645"/>
      <c r="AI21" s="645"/>
      <c r="AJ21" s="645"/>
      <c r="AK21" s="645"/>
      <c r="AL21" s="646" t="s">
        <v>241</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v>12403</v>
      </c>
      <c r="BH21" s="642"/>
      <c r="BI21" s="642"/>
      <c r="BJ21" s="642"/>
      <c r="BK21" s="642"/>
      <c r="BL21" s="642"/>
      <c r="BM21" s="642"/>
      <c r="BN21" s="643"/>
      <c r="BO21" s="644">
        <v>0.3</v>
      </c>
      <c r="BP21" s="644"/>
      <c r="BQ21" s="644"/>
      <c r="BR21" s="644"/>
      <c r="BS21" s="650" t="s">
        <v>241</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282</v>
      </c>
      <c r="C22" s="639"/>
      <c r="D22" s="639"/>
      <c r="E22" s="639"/>
      <c r="F22" s="639"/>
      <c r="G22" s="639"/>
      <c r="H22" s="639"/>
      <c r="I22" s="639"/>
      <c r="J22" s="639"/>
      <c r="K22" s="639"/>
      <c r="L22" s="639"/>
      <c r="M22" s="639"/>
      <c r="N22" s="639"/>
      <c r="O22" s="639"/>
      <c r="P22" s="639"/>
      <c r="Q22" s="640"/>
      <c r="R22" s="641">
        <v>7418820</v>
      </c>
      <c r="S22" s="642"/>
      <c r="T22" s="642"/>
      <c r="U22" s="642"/>
      <c r="V22" s="642"/>
      <c r="W22" s="642"/>
      <c r="X22" s="642"/>
      <c r="Y22" s="643"/>
      <c r="Z22" s="644">
        <v>67</v>
      </c>
      <c r="AA22" s="644"/>
      <c r="AB22" s="644"/>
      <c r="AC22" s="644"/>
      <c r="AD22" s="645">
        <v>6105367</v>
      </c>
      <c r="AE22" s="645"/>
      <c r="AF22" s="645"/>
      <c r="AG22" s="645"/>
      <c r="AH22" s="645"/>
      <c r="AI22" s="645"/>
      <c r="AJ22" s="645"/>
      <c r="AK22" s="645"/>
      <c r="AL22" s="646">
        <v>99.6</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128</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285</v>
      </c>
      <c r="C23" s="639"/>
      <c r="D23" s="639"/>
      <c r="E23" s="639"/>
      <c r="F23" s="639"/>
      <c r="G23" s="639"/>
      <c r="H23" s="639"/>
      <c r="I23" s="639"/>
      <c r="J23" s="639"/>
      <c r="K23" s="639"/>
      <c r="L23" s="639"/>
      <c r="M23" s="639"/>
      <c r="N23" s="639"/>
      <c r="O23" s="639"/>
      <c r="P23" s="639"/>
      <c r="Q23" s="640"/>
      <c r="R23" s="641">
        <v>3805</v>
      </c>
      <c r="S23" s="642"/>
      <c r="T23" s="642"/>
      <c r="U23" s="642"/>
      <c r="V23" s="642"/>
      <c r="W23" s="642"/>
      <c r="X23" s="642"/>
      <c r="Y23" s="643"/>
      <c r="Z23" s="644">
        <v>0</v>
      </c>
      <c r="AA23" s="644"/>
      <c r="AB23" s="644"/>
      <c r="AC23" s="644"/>
      <c r="AD23" s="645">
        <v>3805</v>
      </c>
      <c r="AE23" s="645"/>
      <c r="AF23" s="645"/>
      <c r="AG23" s="645"/>
      <c r="AH23" s="645"/>
      <c r="AI23" s="645"/>
      <c r="AJ23" s="645"/>
      <c r="AK23" s="645"/>
      <c r="AL23" s="646">
        <v>0.1</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v>124160</v>
      </c>
      <c r="BH23" s="642"/>
      <c r="BI23" s="642"/>
      <c r="BJ23" s="642"/>
      <c r="BK23" s="642"/>
      <c r="BL23" s="642"/>
      <c r="BM23" s="642"/>
      <c r="BN23" s="643"/>
      <c r="BO23" s="644">
        <v>2.9</v>
      </c>
      <c r="BP23" s="644"/>
      <c r="BQ23" s="644"/>
      <c r="BR23" s="644"/>
      <c r="BS23" s="650" t="s">
        <v>128</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x14ac:dyDescent="0.15">
      <c r="B24" s="638" t="s">
        <v>292</v>
      </c>
      <c r="C24" s="639"/>
      <c r="D24" s="639"/>
      <c r="E24" s="639"/>
      <c r="F24" s="639"/>
      <c r="G24" s="639"/>
      <c r="H24" s="639"/>
      <c r="I24" s="639"/>
      <c r="J24" s="639"/>
      <c r="K24" s="639"/>
      <c r="L24" s="639"/>
      <c r="M24" s="639"/>
      <c r="N24" s="639"/>
      <c r="O24" s="639"/>
      <c r="P24" s="639"/>
      <c r="Q24" s="640"/>
      <c r="R24" s="641">
        <v>63020</v>
      </c>
      <c r="S24" s="642"/>
      <c r="T24" s="642"/>
      <c r="U24" s="642"/>
      <c r="V24" s="642"/>
      <c r="W24" s="642"/>
      <c r="X24" s="642"/>
      <c r="Y24" s="643"/>
      <c r="Z24" s="644">
        <v>0.6</v>
      </c>
      <c r="AA24" s="644"/>
      <c r="AB24" s="644"/>
      <c r="AC24" s="644"/>
      <c r="AD24" s="645">
        <v>2697</v>
      </c>
      <c r="AE24" s="645"/>
      <c r="AF24" s="645"/>
      <c r="AG24" s="645"/>
      <c r="AH24" s="645"/>
      <c r="AI24" s="645"/>
      <c r="AJ24" s="645"/>
      <c r="AK24" s="645"/>
      <c r="AL24" s="646">
        <v>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128</v>
      </c>
      <c r="BP24" s="644"/>
      <c r="BQ24" s="644"/>
      <c r="BR24" s="644"/>
      <c r="BS24" s="650" t="s">
        <v>128</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3404033</v>
      </c>
      <c r="CS24" s="631"/>
      <c r="CT24" s="631"/>
      <c r="CU24" s="631"/>
      <c r="CV24" s="631"/>
      <c r="CW24" s="631"/>
      <c r="CX24" s="631"/>
      <c r="CY24" s="632"/>
      <c r="CZ24" s="635">
        <v>32.6</v>
      </c>
      <c r="DA24" s="636"/>
      <c r="DB24" s="636"/>
      <c r="DC24" s="655"/>
      <c r="DD24" s="676">
        <v>2457685</v>
      </c>
      <c r="DE24" s="631"/>
      <c r="DF24" s="631"/>
      <c r="DG24" s="631"/>
      <c r="DH24" s="631"/>
      <c r="DI24" s="631"/>
      <c r="DJ24" s="631"/>
      <c r="DK24" s="632"/>
      <c r="DL24" s="676">
        <v>2449323</v>
      </c>
      <c r="DM24" s="631"/>
      <c r="DN24" s="631"/>
      <c r="DO24" s="631"/>
      <c r="DP24" s="631"/>
      <c r="DQ24" s="631"/>
      <c r="DR24" s="631"/>
      <c r="DS24" s="631"/>
      <c r="DT24" s="631"/>
      <c r="DU24" s="631"/>
      <c r="DV24" s="632"/>
      <c r="DW24" s="635">
        <v>37.200000000000003</v>
      </c>
      <c r="DX24" s="636"/>
      <c r="DY24" s="636"/>
      <c r="DZ24" s="636"/>
      <c r="EA24" s="636"/>
      <c r="EB24" s="636"/>
      <c r="EC24" s="637"/>
    </row>
    <row r="25" spans="2:133" ht="11.25" customHeight="1" x14ac:dyDescent="0.15">
      <c r="B25" s="638" t="s">
        <v>295</v>
      </c>
      <c r="C25" s="639"/>
      <c r="D25" s="639"/>
      <c r="E25" s="639"/>
      <c r="F25" s="639"/>
      <c r="G25" s="639"/>
      <c r="H25" s="639"/>
      <c r="I25" s="639"/>
      <c r="J25" s="639"/>
      <c r="K25" s="639"/>
      <c r="L25" s="639"/>
      <c r="M25" s="639"/>
      <c r="N25" s="639"/>
      <c r="O25" s="639"/>
      <c r="P25" s="639"/>
      <c r="Q25" s="640"/>
      <c r="R25" s="641">
        <v>138995</v>
      </c>
      <c r="S25" s="642"/>
      <c r="T25" s="642"/>
      <c r="U25" s="642"/>
      <c r="V25" s="642"/>
      <c r="W25" s="642"/>
      <c r="X25" s="642"/>
      <c r="Y25" s="643"/>
      <c r="Z25" s="644">
        <v>1.3</v>
      </c>
      <c r="AA25" s="644"/>
      <c r="AB25" s="644"/>
      <c r="AC25" s="644"/>
      <c r="AD25" s="645">
        <v>14836</v>
      </c>
      <c r="AE25" s="645"/>
      <c r="AF25" s="645"/>
      <c r="AG25" s="645"/>
      <c r="AH25" s="645"/>
      <c r="AI25" s="645"/>
      <c r="AJ25" s="645"/>
      <c r="AK25" s="645"/>
      <c r="AL25" s="646">
        <v>0.2</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241</v>
      </c>
      <c r="BH25" s="642"/>
      <c r="BI25" s="642"/>
      <c r="BJ25" s="642"/>
      <c r="BK25" s="642"/>
      <c r="BL25" s="642"/>
      <c r="BM25" s="642"/>
      <c r="BN25" s="643"/>
      <c r="BO25" s="644" t="s">
        <v>128</v>
      </c>
      <c r="BP25" s="644"/>
      <c r="BQ25" s="644"/>
      <c r="BR25" s="644"/>
      <c r="BS25" s="650" t="s">
        <v>128</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1452801</v>
      </c>
      <c r="CS25" s="677"/>
      <c r="CT25" s="677"/>
      <c r="CU25" s="677"/>
      <c r="CV25" s="677"/>
      <c r="CW25" s="677"/>
      <c r="CX25" s="677"/>
      <c r="CY25" s="678"/>
      <c r="CZ25" s="646">
        <v>13.9</v>
      </c>
      <c r="DA25" s="674"/>
      <c r="DB25" s="674"/>
      <c r="DC25" s="679"/>
      <c r="DD25" s="650">
        <v>1386501</v>
      </c>
      <c r="DE25" s="677"/>
      <c r="DF25" s="677"/>
      <c r="DG25" s="677"/>
      <c r="DH25" s="677"/>
      <c r="DI25" s="677"/>
      <c r="DJ25" s="677"/>
      <c r="DK25" s="678"/>
      <c r="DL25" s="650">
        <v>1378531</v>
      </c>
      <c r="DM25" s="677"/>
      <c r="DN25" s="677"/>
      <c r="DO25" s="677"/>
      <c r="DP25" s="677"/>
      <c r="DQ25" s="677"/>
      <c r="DR25" s="677"/>
      <c r="DS25" s="677"/>
      <c r="DT25" s="677"/>
      <c r="DU25" s="677"/>
      <c r="DV25" s="678"/>
      <c r="DW25" s="646">
        <v>20.9</v>
      </c>
      <c r="DX25" s="674"/>
      <c r="DY25" s="674"/>
      <c r="DZ25" s="674"/>
      <c r="EA25" s="674"/>
      <c r="EB25" s="674"/>
      <c r="EC25" s="675"/>
    </row>
    <row r="26" spans="2:133" ht="11.25" customHeight="1" x14ac:dyDescent="0.15">
      <c r="B26" s="638" t="s">
        <v>298</v>
      </c>
      <c r="C26" s="639"/>
      <c r="D26" s="639"/>
      <c r="E26" s="639"/>
      <c r="F26" s="639"/>
      <c r="G26" s="639"/>
      <c r="H26" s="639"/>
      <c r="I26" s="639"/>
      <c r="J26" s="639"/>
      <c r="K26" s="639"/>
      <c r="L26" s="639"/>
      <c r="M26" s="639"/>
      <c r="N26" s="639"/>
      <c r="O26" s="639"/>
      <c r="P26" s="639"/>
      <c r="Q26" s="640"/>
      <c r="R26" s="641">
        <v>54388</v>
      </c>
      <c r="S26" s="642"/>
      <c r="T26" s="642"/>
      <c r="U26" s="642"/>
      <c r="V26" s="642"/>
      <c r="W26" s="642"/>
      <c r="X26" s="642"/>
      <c r="Y26" s="643"/>
      <c r="Z26" s="644">
        <v>0.5</v>
      </c>
      <c r="AA26" s="644"/>
      <c r="AB26" s="644"/>
      <c r="AC26" s="644"/>
      <c r="AD26" s="645" t="s">
        <v>128</v>
      </c>
      <c r="AE26" s="645"/>
      <c r="AF26" s="645"/>
      <c r="AG26" s="645"/>
      <c r="AH26" s="645"/>
      <c r="AI26" s="645"/>
      <c r="AJ26" s="645"/>
      <c r="AK26" s="645"/>
      <c r="AL26" s="646" t="s">
        <v>241</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128</v>
      </c>
      <c r="BH26" s="642"/>
      <c r="BI26" s="642"/>
      <c r="BJ26" s="642"/>
      <c r="BK26" s="642"/>
      <c r="BL26" s="642"/>
      <c r="BM26" s="642"/>
      <c r="BN26" s="643"/>
      <c r="BO26" s="644" t="s">
        <v>241</v>
      </c>
      <c r="BP26" s="644"/>
      <c r="BQ26" s="644"/>
      <c r="BR26" s="644"/>
      <c r="BS26" s="650" t="s">
        <v>128</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939116</v>
      </c>
      <c r="CS26" s="642"/>
      <c r="CT26" s="642"/>
      <c r="CU26" s="642"/>
      <c r="CV26" s="642"/>
      <c r="CW26" s="642"/>
      <c r="CX26" s="642"/>
      <c r="CY26" s="643"/>
      <c r="CZ26" s="646">
        <v>9</v>
      </c>
      <c r="DA26" s="674"/>
      <c r="DB26" s="674"/>
      <c r="DC26" s="679"/>
      <c r="DD26" s="650">
        <v>885325</v>
      </c>
      <c r="DE26" s="642"/>
      <c r="DF26" s="642"/>
      <c r="DG26" s="642"/>
      <c r="DH26" s="642"/>
      <c r="DI26" s="642"/>
      <c r="DJ26" s="642"/>
      <c r="DK26" s="643"/>
      <c r="DL26" s="650" t="s">
        <v>128</v>
      </c>
      <c r="DM26" s="642"/>
      <c r="DN26" s="642"/>
      <c r="DO26" s="642"/>
      <c r="DP26" s="642"/>
      <c r="DQ26" s="642"/>
      <c r="DR26" s="642"/>
      <c r="DS26" s="642"/>
      <c r="DT26" s="642"/>
      <c r="DU26" s="642"/>
      <c r="DV26" s="643"/>
      <c r="DW26" s="646" t="s">
        <v>128</v>
      </c>
      <c r="DX26" s="674"/>
      <c r="DY26" s="674"/>
      <c r="DZ26" s="674"/>
      <c r="EA26" s="674"/>
      <c r="EB26" s="674"/>
      <c r="EC26" s="675"/>
    </row>
    <row r="27" spans="2:133" ht="11.25" customHeight="1" x14ac:dyDescent="0.15">
      <c r="B27" s="638" t="s">
        <v>301</v>
      </c>
      <c r="C27" s="639"/>
      <c r="D27" s="639"/>
      <c r="E27" s="639"/>
      <c r="F27" s="639"/>
      <c r="G27" s="639"/>
      <c r="H27" s="639"/>
      <c r="I27" s="639"/>
      <c r="J27" s="639"/>
      <c r="K27" s="639"/>
      <c r="L27" s="639"/>
      <c r="M27" s="639"/>
      <c r="N27" s="639"/>
      <c r="O27" s="639"/>
      <c r="P27" s="639"/>
      <c r="Q27" s="640"/>
      <c r="R27" s="641">
        <v>885501</v>
      </c>
      <c r="S27" s="642"/>
      <c r="T27" s="642"/>
      <c r="U27" s="642"/>
      <c r="V27" s="642"/>
      <c r="W27" s="642"/>
      <c r="X27" s="642"/>
      <c r="Y27" s="643"/>
      <c r="Z27" s="644">
        <v>8</v>
      </c>
      <c r="AA27" s="644"/>
      <c r="AB27" s="644"/>
      <c r="AC27" s="644"/>
      <c r="AD27" s="645" t="s">
        <v>128</v>
      </c>
      <c r="AE27" s="645"/>
      <c r="AF27" s="645"/>
      <c r="AG27" s="645"/>
      <c r="AH27" s="645"/>
      <c r="AI27" s="645"/>
      <c r="AJ27" s="645"/>
      <c r="AK27" s="645"/>
      <c r="AL27" s="646" t="s">
        <v>128</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4351709</v>
      </c>
      <c r="BH27" s="642"/>
      <c r="BI27" s="642"/>
      <c r="BJ27" s="642"/>
      <c r="BK27" s="642"/>
      <c r="BL27" s="642"/>
      <c r="BM27" s="642"/>
      <c r="BN27" s="643"/>
      <c r="BO27" s="644">
        <v>100</v>
      </c>
      <c r="BP27" s="644"/>
      <c r="BQ27" s="644"/>
      <c r="BR27" s="644"/>
      <c r="BS27" s="650">
        <v>52163</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1316839</v>
      </c>
      <c r="CS27" s="677"/>
      <c r="CT27" s="677"/>
      <c r="CU27" s="677"/>
      <c r="CV27" s="677"/>
      <c r="CW27" s="677"/>
      <c r="CX27" s="677"/>
      <c r="CY27" s="678"/>
      <c r="CZ27" s="646">
        <v>12.6</v>
      </c>
      <c r="DA27" s="674"/>
      <c r="DB27" s="674"/>
      <c r="DC27" s="679"/>
      <c r="DD27" s="650">
        <v>452906</v>
      </c>
      <c r="DE27" s="677"/>
      <c r="DF27" s="677"/>
      <c r="DG27" s="677"/>
      <c r="DH27" s="677"/>
      <c r="DI27" s="677"/>
      <c r="DJ27" s="677"/>
      <c r="DK27" s="678"/>
      <c r="DL27" s="650">
        <v>452514</v>
      </c>
      <c r="DM27" s="677"/>
      <c r="DN27" s="677"/>
      <c r="DO27" s="677"/>
      <c r="DP27" s="677"/>
      <c r="DQ27" s="677"/>
      <c r="DR27" s="677"/>
      <c r="DS27" s="677"/>
      <c r="DT27" s="677"/>
      <c r="DU27" s="677"/>
      <c r="DV27" s="678"/>
      <c r="DW27" s="646">
        <v>6.9</v>
      </c>
      <c r="DX27" s="674"/>
      <c r="DY27" s="674"/>
      <c r="DZ27" s="674"/>
      <c r="EA27" s="674"/>
      <c r="EB27" s="674"/>
      <c r="EC27" s="675"/>
    </row>
    <row r="28" spans="2:133" ht="11.25" customHeight="1" x14ac:dyDescent="0.15">
      <c r="B28" s="683" t="s">
        <v>304</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128</v>
      </c>
      <c r="AE28" s="645"/>
      <c r="AF28" s="645"/>
      <c r="AG28" s="645"/>
      <c r="AH28" s="645"/>
      <c r="AI28" s="645"/>
      <c r="AJ28" s="645"/>
      <c r="AK28" s="645"/>
      <c r="AL28" s="646" t="s">
        <v>241</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634393</v>
      </c>
      <c r="CS28" s="642"/>
      <c r="CT28" s="642"/>
      <c r="CU28" s="642"/>
      <c r="CV28" s="642"/>
      <c r="CW28" s="642"/>
      <c r="CX28" s="642"/>
      <c r="CY28" s="643"/>
      <c r="CZ28" s="646">
        <v>6.1</v>
      </c>
      <c r="DA28" s="674"/>
      <c r="DB28" s="674"/>
      <c r="DC28" s="679"/>
      <c r="DD28" s="650">
        <v>618278</v>
      </c>
      <c r="DE28" s="642"/>
      <c r="DF28" s="642"/>
      <c r="DG28" s="642"/>
      <c r="DH28" s="642"/>
      <c r="DI28" s="642"/>
      <c r="DJ28" s="642"/>
      <c r="DK28" s="643"/>
      <c r="DL28" s="650">
        <v>618278</v>
      </c>
      <c r="DM28" s="642"/>
      <c r="DN28" s="642"/>
      <c r="DO28" s="642"/>
      <c r="DP28" s="642"/>
      <c r="DQ28" s="642"/>
      <c r="DR28" s="642"/>
      <c r="DS28" s="642"/>
      <c r="DT28" s="642"/>
      <c r="DU28" s="642"/>
      <c r="DV28" s="643"/>
      <c r="DW28" s="646">
        <v>9.4</v>
      </c>
      <c r="DX28" s="674"/>
      <c r="DY28" s="674"/>
      <c r="DZ28" s="674"/>
      <c r="EA28" s="674"/>
      <c r="EB28" s="674"/>
      <c r="EC28" s="675"/>
    </row>
    <row r="29" spans="2:133" ht="11.25" customHeight="1" x14ac:dyDescent="0.15">
      <c r="B29" s="638" t="s">
        <v>306</v>
      </c>
      <c r="C29" s="639"/>
      <c r="D29" s="639"/>
      <c r="E29" s="639"/>
      <c r="F29" s="639"/>
      <c r="G29" s="639"/>
      <c r="H29" s="639"/>
      <c r="I29" s="639"/>
      <c r="J29" s="639"/>
      <c r="K29" s="639"/>
      <c r="L29" s="639"/>
      <c r="M29" s="639"/>
      <c r="N29" s="639"/>
      <c r="O29" s="639"/>
      <c r="P29" s="639"/>
      <c r="Q29" s="640"/>
      <c r="R29" s="641">
        <v>689952</v>
      </c>
      <c r="S29" s="642"/>
      <c r="T29" s="642"/>
      <c r="U29" s="642"/>
      <c r="V29" s="642"/>
      <c r="W29" s="642"/>
      <c r="X29" s="642"/>
      <c r="Y29" s="643"/>
      <c r="Z29" s="644">
        <v>6.2</v>
      </c>
      <c r="AA29" s="644"/>
      <c r="AB29" s="644"/>
      <c r="AC29" s="644"/>
      <c r="AD29" s="645" t="s">
        <v>128</v>
      </c>
      <c r="AE29" s="645"/>
      <c r="AF29" s="645"/>
      <c r="AG29" s="645"/>
      <c r="AH29" s="645"/>
      <c r="AI29" s="645"/>
      <c r="AJ29" s="645"/>
      <c r="AK29" s="645"/>
      <c r="AL29" s="646" t="s">
        <v>241</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70</v>
      </c>
      <c r="CG29" s="657"/>
      <c r="CH29" s="657"/>
      <c r="CI29" s="657"/>
      <c r="CJ29" s="657"/>
      <c r="CK29" s="657"/>
      <c r="CL29" s="657"/>
      <c r="CM29" s="657"/>
      <c r="CN29" s="657"/>
      <c r="CO29" s="657"/>
      <c r="CP29" s="657"/>
      <c r="CQ29" s="658"/>
      <c r="CR29" s="641">
        <v>634393</v>
      </c>
      <c r="CS29" s="677"/>
      <c r="CT29" s="677"/>
      <c r="CU29" s="677"/>
      <c r="CV29" s="677"/>
      <c r="CW29" s="677"/>
      <c r="CX29" s="677"/>
      <c r="CY29" s="678"/>
      <c r="CZ29" s="646">
        <v>6.1</v>
      </c>
      <c r="DA29" s="674"/>
      <c r="DB29" s="674"/>
      <c r="DC29" s="679"/>
      <c r="DD29" s="650">
        <v>618278</v>
      </c>
      <c r="DE29" s="677"/>
      <c r="DF29" s="677"/>
      <c r="DG29" s="677"/>
      <c r="DH29" s="677"/>
      <c r="DI29" s="677"/>
      <c r="DJ29" s="677"/>
      <c r="DK29" s="678"/>
      <c r="DL29" s="650">
        <v>618278</v>
      </c>
      <c r="DM29" s="677"/>
      <c r="DN29" s="677"/>
      <c r="DO29" s="677"/>
      <c r="DP29" s="677"/>
      <c r="DQ29" s="677"/>
      <c r="DR29" s="677"/>
      <c r="DS29" s="677"/>
      <c r="DT29" s="677"/>
      <c r="DU29" s="677"/>
      <c r="DV29" s="678"/>
      <c r="DW29" s="646">
        <v>9.4</v>
      </c>
      <c r="DX29" s="674"/>
      <c r="DY29" s="674"/>
      <c r="DZ29" s="674"/>
      <c r="EA29" s="674"/>
      <c r="EB29" s="674"/>
      <c r="EC29" s="675"/>
    </row>
    <row r="30" spans="2:133" ht="11.25" customHeight="1" x14ac:dyDescent="0.15">
      <c r="B30" s="638" t="s">
        <v>310</v>
      </c>
      <c r="C30" s="639"/>
      <c r="D30" s="639"/>
      <c r="E30" s="639"/>
      <c r="F30" s="639"/>
      <c r="G30" s="639"/>
      <c r="H30" s="639"/>
      <c r="I30" s="639"/>
      <c r="J30" s="639"/>
      <c r="K30" s="639"/>
      <c r="L30" s="639"/>
      <c r="M30" s="639"/>
      <c r="N30" s="639"/>
      <c r="O30" s="639"/>
      <c r="P30" s="639"/>
      <c r="Q30" s="640"/>
      <c r="R30" s="641">
        <v>110942</v>
      </c>
      <c r="S30" s="642"/>
      <c r="T30" s="642"/>
      <c r="U30" s="642"/>
      <c r="V30" s="642"/>
      <c r="W30" s="642"/>
      <c r="X30" s="642"/>
      <c r="Y30" s="643"/>
      <c r="Z30" s="644">
        <v>1</v>
      </c>
      <c r="AA30" s="644"/>
      <c r="AB30" s="644"/>
      <c r="AC30" s="644"/>
      <c r="AD30" s="645">
        <v>4839</v>
      </c>
      <c r="AE30" s="645"/>
      <c r="AF30" s="645"/>
      <c r="AG30" s="645"/>
      <c r="AH30" s="645"/>
      <c r="AI30" s="645"/>
      <c r="AJ30" s="645"/>
      <c r="AK30" s="645"/>
      <c r="AL30" s="646">
        <v>0.1</v>
      </c>
      <c r="AM30" s="647"/>
      <c r="AN30" s="647"/>
      <c r="AO30" s="648"/>
      <c r="AP30" s="689" t="s">
        <v>311</v>
      </c>
      <c r="AQ30" s="690"/>
      <c r="AR30" s="690"/>
      <c r="AS30" s="690"/>
      <c r="AT30" s="695" t="s">
        <v>312</v>
      </c>
      <c r="AU30" s="230"/>
      <c r="AV30" s="230"/>
      <c r="AW30" s="230"/>
      <c r="AX30" s="627" t="s">
        <v>188</v>
      </c>
      <c r="AY30" s="628"/>
      <c r="AZ30" s="628"/>
      <c r="BA30" s="628"/>
      <c r="BB30" s="628"/>
      <c r="BC30" s="628"/>
      <c r="BD30" s="628"/>
      <c r="BE30" s="628"/>
      <c r="BF30" s="629"/>
      <c r="BG30" s="701">
        <v>99.1</v>
      </c>
      <c r="BH30" s="702"/>
      <c r="BI30" s="702"/>
      <c r="BJ30" s="702"/>
      <c r="BK30" s="702"/>
      <c r="BL30" s="702"/>
      <c r="BM30" s="636">
        <v>97.5</v>
      </c>
      <c r="BN30" s="702"/>
      <c r="BO30" s="702"/>
      <c r="BP30" s="702"/>
      <c r="BQ30" s="703"/>
      <c r="BR30" s="701">
        <v>99.1</v>
      </c>
      <c r="BS30" s="702"/>
      <c r="BT30" s="702"/>
      <c r="BU30" s="702"/>
      <c r="BV30" s="702"/>
      <c r="BW30" s="702"/>
      <c r="BX30" s="636">
        <v>97.4</v>
      </c>
      <c r="BY30" s="702"/>
      <c r="BZ30" s="702"/>
      <c r="CA30" s="702"/>
      <c r="CB30" s="703"/>
      <c r="CD30" s="706"/>
      <c r="CE30" s="707"/>
      <c r="CF30" s="656" t="s">
        <v>313</v>
      </c>
      <c r="CG30" s="657"/>
      <c r="CH30" s="657"/>
      <c r="CI30" s="657"/>
      <c r="CJ30" s="657"/>
      <c r="CK30" s="657"/>
      <c r="CL30" s="657"/>
      <c r="CM30" s="657"/>
      <c r="CN30" s="657"/>
      <c r="CO30" s="657"/>
      <c r="CP30" s="657"/>
      <c r="CQ30" s="658"/>
      <c r="CR30" s="641">
        <v>589073</v>
      </c>
      <c r="CS30" s="642"/>
      <c r="CT30" s="642"/>
      <c r="CU30" s="642"/>
      <c r="CV30" s="642"/>
      <c r="CW30" s="642"/>
      <c r="CX30" s="642"/>
      <c r="CY30" s="643"/>
      <c r="CZ30" s="646">
        <v>5.6</v>
      </c>
      <c r="DA30" s="674"/>
      <c r="DB30" s="674"/>
      <c r="DC30" s="679"/>
      <c r="DD30" s="650">
        <v>572958</v>
      </c>
      <c r="DE30" s="642"/>
      <c r="DF30" s="642"/>
      <c r="DG30" s="642"/>
      <c r="DH30" s="642"/>
      <c r="DI30" s="642"/>
      <c r="DJ30" s="642"/>
      <c r="DK30" s="643"/>
      <c r="DL30" s="650">
        <v>572958</v>
      </c>
      <c r="DM30" s="642"/>
      <c r="DN30" s="642"/>
      <c r="DO30" s="642"/>
      <c r="DP30" s="642"/>
      <c r="DQ30" s="642"/>
      <c r="DR30" s="642"/>
      <c r="DS30" s="642"/>
      <c r="DT30" s="642"/>
      <c r="DU30" s="642"/>
      <c r="DV30" s="643"/>
      <c r="DW30" s="646">
        <v>8.6999999999999993</v>
      </c>
      <c r="DX30" s="674"/>
      <c r="DY30" s="674"/>
      <c r="DZ30" s="674"/>
      <c r="EA30" s="674"/>
      <c r="EB30" s="674"/>
      <c r="EC30" s="675"/>
    </row>
    <row r="31" spans="2:133" ht="11.25" customHeight="1" x14ac:dyDescent="0.15">
      <c r="B31" s="638" t="s">
        <v>314</v>
      </c>
      <c r="C31" s="639"/>
      <c r="D31" s="639"/>
      <c r="E31" s="639"/>
      <c r="F31" s="639"/>
      <c r="G31" s="639"/>
      <c r="H31" s="639"/>
      <c r="I31" s="639"/>
      <c r="J31" s="639"/>
      <c r="K31" s="639"/>
      <c r="L31" s="639"/>
      <c r="M31" s="639"/>
      <c r="N31" s="639"/>
      <c r="O31" s="639"/>
      <c r="P31" s="639"/>
      <c r="Q31" s="640"/>
      <c r="R31" s="641">
        <v>8024</v>
      </c>
      <c r="S31" s="642"/>
      <c r="T31" s="642"/>
      <c r="U31" s="642"/>
      <c r="V31" s="642"/>
      <c r="W31" s="642"/>
      <c r="X31" s="642"/>
      <c r="Y31" s="643"/>
      <c r="Z31" s="644">
        <v>0.1</v>
      </c>
      <c r="AA31" s="644"/>
      <c r="AB31" s="644"/>
      <c r="AC31" s="644"/>
      <c r="AD31" s="645" t="s">
        <v>128</v>
      </c>
      <c r="AE31" s="645"/>
      <c r="AF31" s="645"/>
      <c r="AG31" s="645"/>
      <c r="AH31" s="645"/>
      <c r="AI31" s="645"/>
      <c r="AJ31" s="645"/>
      <c r="AK31" s="645"/>
      <c r="AL31" s="646" t="s">
        <v>128</v>
      </c>
      <c r="AM31" s="647"/>
      <c r="AN31" s="647"/>
      <c r="AO31" s="648"/>
      <c r="AP31" s="691"/>
      <c r="AQ31" s="692"/>
      <c r="AR31" s="692"/>
      <c r="AS31" s="692"/>
      <c r="AT31" s="696"/>
      <c r="AU31" s="229" t="s">
        <v>315</v>
      </c>
      <c r="AV31" s="229"/>
      <c r="AW31" s="229"/>
      <c r="AX31" s="638" t="s">
        <v>316</v>
      </c>
      <c r="AY31" s="639"/>
      <c r="AZ31" s="639"/>
      <c r="BA31" s="639"/>
      <c r="BB31" s="639"/>
      <c r="BC31" s="639"/>
      <c r="BD31" s="639"/>
      <c r="BE31" s="639"/>
      <c r="BF31" s="640"/>
      <c r="BG31" s="698">
        <v>99.2</v>
      </c>
      <c r="BH31" s="677"/>
      <c r="BI31" s="677"/>
      <c r="BJ31" s="677"/>
      <c r="BK31" s="677"/>
      <c r="BL31" s="677"/>
      <c r="BM31" s="647">
        <v>97.6</v>
      </c>
      <c r="BN31" s="699"/>
      <c r="BO31" s="699"/>
      <c r="BP31" s="699"/>
      <c r="BQ31" s="700"/>
      <c r="BR31" s="698">
        <v>99.2</v>
      </c>
      <c r="BS31" s="677"/>
      <c r="BT31" s="677"/>
      <c r="BU31" s="677"/>
      <c r="BV31" s="677"/>
      <c r="BW31" s="677"/>
      <c r="BX31" s="647">
        <v>97.2</v>
      </c>
      <c r="BY31" s="699"/>
      <c r="BZ31" s="699"/>
      <c r="CA31" s="699"/>
      <c r="CB31" s="700"/>
      <c r="CD31" s="706"/>
      <c r="CE31" s="707"/>
      <c r="CF31" s="656" t="s">
        <v>317</v>
      </c>
      <c r="CG31" s="657"/>
      <c r="CH31" s="657"/>
      <c r="CI31" s="657"/>
      <c r="CJ31" s="657"/>
      <c r="CK31" s="657"/>
      <c r="CL31" s="657"/>
      <c r="CM31" s="657"/>
      <c r="CN31" s="657"/>
      <c r="CO31" s="657"/>
      <c r="CP31" s="657"/>
      <c r="CQ31" s="658"/>
      <c r="CR31" s="641">
        <v>45320</v>
      </c>
      <c r="CS31" s="677"/>
      <c r="CT31" s="677"/>
      <c r="CU31" s="677"/>
      <c r="CV31" s="677"/>
      <c r="CW31" s="677"/>
      <c r="CX31" s="677"/>
      <c r="CY31" s="678"/>
      <c r="CZ31" s="646">
        <v>0.4</v>
      </c>
      <c r="DA31" s="674"/>
      <c r="DB31" s="674"/>
      <c r="DC31" s="679"/>
      <c r="DD31" s="650">
        <v>45320</v>
      </c>
      <c r="DE31" s="677"/>
      <c r="DF31" s="677"/>
      <c r="DG31" s="677"/>
      <c r="DH31" s="677"/>
      <c r="DI31" s="677"/>
      <c r="DJ31" s="677"/>
      <c r="DK31" s="678"/>
      <c r="DL31" s="650">
        <v>45320</v>
      </c>
      <c r="DM31" s="677"/>
      <c r="DN31" s="677"/>
      <c r="DO31" s="677"/>
      <c r="DP31" s="677"/>
      <c r="DQ31" s="677"/>
      <c r="DR31" s="677"/>
      <c r="DS31" s="677"/>
      <c r="DT31" s="677"/>
      <c r="DU31" s="677"/>
      <c r="DV31" s="678"/>
      <c r="DW31" s="646">
        <v>0.7</v>
      </c>
      <c r="DX31" s="674"/>
      <c r="DY31" s="674"/>
      <c r="DZ31" s="674"/>
      <c r="EA31" s="674"/>
      <c r="EB31" s="674"/>
      <c r="EC31" s="675"/>
    </row>
    <row r="32" spans="2:133" ht="11.25" customHeight="1" x14ac:dyDescent="0.15">
      <c r="B32" s="638" t="s">
        <v>318</v>
      </c>
      <c r="C32" s="639"/>
      <c r="D32" s="639"/>
      <c r="E32" s="639"/>
      <c r="F32" s="639"/>
      <c r="G32" s="639"/>
      <c r="H32" s="639"/>
      <c r="I32" s="639"/>
      <c r="J32" s="639"/>
      <c r="K32" s="639"/>
      <c r="L32" s="639"/>
      <c r="M32" s="639"/>
      <c r="N32" s="639"/>
      <c r="O32" s="639"/>
      <c r="P32" s="639"/>
      <c r="Q32" s="640"/>
      <c r="R32" s="641">
        <v>181119</v>
      </c>
      <c r="S32" s="642"/>
      <c r="T32" s="642"/>
      <c r="U32" s="642"/>
      <c r="V32" s="642"/>
      <c r="W32" s="642"/>
      <c r="X32" s="642"/>
      <c r="Y32" s="643"/>
      <c r="Z32" s="644">
        <v>1.6</v>
      </c>
      <c r="AA32" s="644"/>
      <c r="AB32" s="644"/>
      <c r="AC32" s="644"/>
      <c r="AD32" s="645" t="s">
        <v>179</v>
      </c>
      <c r="AE32" s="645"/>
      <c r="AF32" s="645"/>
      <c r="AG32" s="645"/>
      <c r="AH32" s="645"/>
      <c r="AI32" s="645"/>
      <c r="AJ32" s="645"/>
      <c r="AK32" s="645"/>
      <c r="AL32" s="646" t="s">
        <v>128</v>
      </c>
      <c r="AM32" s="647"/>
      <c r="AN32" s="647"/>
      <c r="AO32" s="648"/>
      <c r="AP32" s="693"/>
      <c r="AQ32" s="694"/>
      <c r="AR32" s="694"/>
      <c r="AS32" s="694"/>
      <c r="AT32" s="697"/>
      <c r="AU32" s="231"/>
      <c r="AV32" s="231"/>
      <c r="AW32" s="231"/>
      <c r="AX32" s="686" t="s">
        <v>319</v>
      </c>
      <c r="AY32" s="687"/>
      <c r="AZ32" s="687"/>
      <c r="BA32" s="687"/>
      <c r="BB32" s="687"/>
      <c r="BC32" s="687"/>
      <c r="BD32" s="687"/>
      <c r="BE32" s="687"/>
      <c r="BF32" s="688"/>
      <c r="BG32" s="710">
        <v>99</v>
      </c>
      <c r="BH32" s="711"/>
      <c r="BI32" s="711"/>
      <c r="BJ32" s="711"/>
      <c r="BK32" s="711"/>
      <c r="BL32" s="711"/>
      <c r="BM32" s="712">
        <v>97.3</v>
      </c>
      <c r="BN32" s="711"/>
      <c r="BO32" s="711"/>
      <c r="BP32" s="711"/>
      <c r="BQ32" s="713"/>
      <c r="BR32" s="710">
        <v>99</v>
      </c>
      <c r="BS32" s="711"/>
      <c r="BT32" s="711"/>
      <c r="BU32" s="711"/>
      <c r="BV32" s="711"/>
      <c r="BW32" s="711"/>
      <c r="BX32" s="712">
        <v>97.3</v>
      </c>
      <c r="BY32" s="711"/>
      <c r="BZ32" s="711"/>
      <c r="CA32" s="711"/>
      <c r="CB32" s="713"/>
      <c r="CD32" s="708"/>
      <c r="CE32" s="709"/>
      <c r="CF32" s="656" t="s">
        <v>320</v>
      </c>
      <c r="CG32" s="657"/>
      <c r="CH32" s="657"/>
      <c r="CI32" s="657"/>
      <c r="CJ32" s="657"/>
      <c r="CK32" s="657"/>
      <c r="CL32" s="657"/>
      <c r="CM32" s="657"/>
      <c r="CN32" s="657"/>
      <c r="CO32" s="657"/>
      <c r="CP32" s="657"/>
      <c r="CQ32" s="658"/>
      <c r="CR32" s="641" t="s">
        <v>128</v>
      </c>
      <c r="CS32" s="642"/>
      <c r="CT32" s="642"/>
      <c r="CU32" s="642"/>
      <c r="CV32" s="642"/>
      <c r="CW32" s="642"/>
      <c r="CX32" s="642"/>
      <c r="CY32" s="643"/>
      <c r="CZ32" s="646" t="s">
        <v>241</v>
      </c>
      <c r="DA32" s="674"/>
      <c r="DB32" s="674"/>
      <c r="DC32" s="679"/>
      <c r="DD32" s="650" t="s">
        <v>241</v>
      </c>
      <c r="DE32" s="642"/>
      <c r="DF32" s="642"/>
      <c r="DG32" s="642"/>
      <c r="DH32" s="642"/>
      <c r="DI32" s="642"/>
      <c r="DJ32" s="642"/>
      <c r="DK32" s="643"/>
      <c r="DL32" s="650" t="s">
        <v>241</v>
      </c>
      <c r="DM32" s="642"/>
      <c r="DN32" s="642"/>
      <c r="DO32" s="642"/>
      <c r="DP32" s="642"/>
      <c r="DQ32" s="642"/>
      <c r="DR32" s="642"/>
      <c r="DS32" s="642"/>
      <c r="DT32" s="642"/>
      <c r="DU32" s="642"/>
      <c r="DV32" s="643"/>
      <c r="DW32" s="646" t="s">
        <v>241</v>
      </c>
      <c r="DX32" s="674"/>
      <c r="DY32" s="674"/>
      <c r="DZ32" s="674"/>
      <c r="EA32" s="674"/>
      <c r="EB32" s="674"/>
      <c r="EC32" s="675"/>
    </row>
    <row r="33" spans="2:133" ht="11.25" customHeight="1" x14ac:dyDescent="0.15">
      <c r="B33" s="638" t="s">
        <v>321</v>
      </c>
      <c r="C33" s="639"/>
      <c r="D33" s="639"/>
      <c r="E33" s="639"/>
      <c r="F33" s="639"/>
      <c r="G33" s="639"/>
      <c r="H33" s="639"/>
      <c r="I33" s="639"/>
      <c r="J33" s="639"/>
      <c r="K33" s="639"/>
      <c r="L33" s="639"/>
      <c r="M33" s="639"/>
      <c r="N33" s="639"/>
      <c r="O33" s="639"/>
      <c r="P33" s="639"/>
      <c r="Q33" s="640"/>
      <c r="R33" s="641">
        <v>515787</v>
      </c>
      <c r="S33" s="642"/>
      <c r="T33" s="642"/>
      <c r="U33" s="642"/>
      <c r="V33" s="642"/>
      <c r="W33" s="642"/>
      <c r="X33" s="642"/>
      <c r="Y33" s="643"/>
      <c r="Z33" s="644">
        <v>4.7</v>
      </c>
      <c r="AA33" s="644"/>
      <c r="AB33" s="644"/>
      <c r="AC33" s="644"/>
      <c r="AD33" s="645" t="s">
        <v>128</v>
      </c>
      <c r="AE33" s="645"/>
      <c r="AF33" s="645"/>
      <c r="AG33" s="645"/>
      <c r="AH33" s="645"/>
      <c r="AI33" s="645"/>
      <c r="AJ33" s="645"/>
      <c r="AK33" s="645"/>
      <c r="AL33" s="646" t="s">
        <v>128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322</v>
      </c>
      <c r="CE33" s="657"/>
      <c r="CF33" s="657"/>
      <c r="CG33" s="657"/>
      <c r="CH33" s="657"/>
      <c r="CI33" s="657"/>
      <c r="CJ33" s="657"/>
      <c r="CK33" s="657"/>
      <c r="CL33" s="657"/>
      <c r="CM33" s="657"/>
      <c r="CN33" s="657"/>
      <c r="CO33" s="657"/>
      <c r="CP33" s="657"/>
      <c r="CQ33" s="658"/>
      <c r="CR33" s="641">
        <v>5879436</v>
      </c>
      <c r="CS33" s="677"/>
      <c r="CT33" s="677"/>
      <c r="CU33" s="677"/>
      <c r="CV33" s="677"/>
      <c r="CW33" s="677"/>
      <c r="CX33" s="677"/>
      <c r="CY33" s="678"/>
      <c r="CZ33" s="646">
        <v>56.3</v>
      </c>
      <c r="DA33" s="674"/>
      <c r="DB33" s="674"/>
      <c r="DC33" s="679"/>
      <c r="DD33" s="650">
        <v>4760515</v>
      </c>
      <c r="DE33" s="677"/>
      <c r="DF33" s="677"/>
      <c r="DG33" s="677"/>
      <c r="DH33" s="677"/>
      <c r="DI33" s="677"/>
      <c r="DJ33" s="677"/>
      <c r="DK33" s="678"/>
      <c r="DL33" s="650">
        <v>3104497</v>
      </c>
      <c r="DM33" s="677"/>
      <c r="DN33" s="677"/>
      <c r="DO33" s="677"/>
      <c r="DP33" s="677"/>
      <c r="DQ33" s="677"/>
      <c r="DR33" s="677"/>
      <c r="DS33" s="677"/>
      <c r="DT33" s="677"/>
      <c r="DU33" s="677"/>
      <c r="DV33" s="678"/>
      <c r="DW33" s="646">
        <v>47.1</v>
      </c>
      <c r="DX33" s="674"/>
      <c r="DY33" s="674"/>
      <c r="DZ33" s="674"/>
      <c r="EA33" s="674"/>
      <c r="EB33" s="674"/>
      <c r="EC33" s="675"/>
    </row>
    <row r="34" spans="2:133" ht="11.25" customHeight="1" x14ac:dyDescent="0.15">
      <c r="B34" s="638" t="s">
        <v>323</v>
      </c>
      <c r="C34" s="639"/>
      <c r="D34" s="639"/>
      <c r="E34" s="639"/>
      <c r="F34" s="639"/>
      <c r="G34" s="639"/>
      <c r="H34" s="639"/>
      <c r="I34" s="639"/>
      <c r="J34" s="639"/>
      <c r="K34" s="639"/>
      <c r="L34" s="639"/>
      <c r="M34" s="639"/>
      <c r="N34" s="639"/>
      <c r="O34" s="639"/>
      <c r="P34" s="639"/>
      <c r="Q34" s="640"/>
      <c r="R34" s="641">
        <v>367418</v>
      </c>
      <c r="S34" s="642"/>
      <c r="T34" s="642"/>
      <c r="U34" s="642"/>
      <c r="V34" s="642"/>
      <c r="W34" s="642"/>
      <c r="X34" s="642"/>
      <c r="Y34" s="643"/>
      <c r="Z34" s="644">
        <v>3.3</v>
      </c>
      <c r="AA34" s="644"/>
      <c r="AB34" s="644"/>
      <c r="AC34" s="644"/>
      <c r="AD34" s="645">
        <v>31</v>
      </c>
      <c r="AE34" s="645"/>
      <c r="AF34" s="645"/>
      <c r="AG34" s="645"/>
      <c r="AH34" s="645"/>
      <c r="AI34" s="645"/>
      <c r="AJ34" s="645"/>
      <c r="AK34" s="645"/>
      <c r="AL34" s="646">
        <v>0</v>
      </c>
      <c r="AM34" s="647"/>
      <c r="AN34" s="647"/>
      <c r="AO34" s="648"/>
      <c r="AP34" s="234"/>
      <c r="AQ34" s="620" t="s">
        <v>324</v>
      </c>
      <c r="AR34" s="621"/>
      <c r="AS34" s="621"/>
      <c r="AT34" s="621"/>
      <c r="AU34" s="621"/>
      <c r="AV34" s="621"/>
      <c r="AW34" s="621"/>
      <c r="AX34" s="621"/>
      <c r="AY34" s="621"/>
      <c r="AZ34" s="621"/>
      <c r="BA34" s="621"/>
      <c r="BB34" s="621"/>
      <c r="BC34" s="621"/>
      <c r="BD34" s="621"/>
      <c r="BE34" s="621"/>
      <c r="BF34" s="622"/>
      <c r="BG34" s="620" t="s">
        <v>325</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326</v>
      </c>
      <c r="CE34" s="657"/>
      <c r="CF34" s="657"/>
      <c r="CG34" s="657"/>
      <c r="CH34" s="657"/>
      <c r="CI34" s="657"/>
      <c r="CJ34" s="657"/>
      <c r="CK34" s="657"/>
      <c r="CL34" s="657"/>
      <c r="CM34" s="657"/>
      <c r="CN34" s="657"/>
      <c r="CO34" s="657"/>
      <c r="CP34" s="657"/>
      <c r="CQ34" s="658"/>
      <c r="CR34" s="641">
        <v>2358145</v>
      </c>
      <c r="CS34" s="642"/>
      <c r="CT34" s="642"/>
      <c r="CU34" s="642"/>
      <c r="CV34" s="642"/>
      <c r="CW34" s="642"/>
      <c r="CX34" s="642"/>
      <c r="CY34" s="643"/>
      <c r="CZ34" s="646">
        <v>22.6</v>
      </c>
      <c r="DA34" s="674"/>
      <c r="DB34" s="674"/>
      <c r="DC34" s="679"/>
      <c r="DD34" s="650">
        <v>1679969</v>
      </c>
      <c r="DE34" s="642"/>
      <c r="DF34" s="642"/>
      <c r="DG34" s="642"/>
      <c r="DH34" s="642"/>
      <c r="DI34" s="642"/>
      <c r="DJ34" s="642"/>
      <c r="DK34" s="643"/>
      <c r="DL34" s="650">
        <v>1483888</v>
      </c>
      <c r="DM34" s="642"/>
      <c r="DN34" s="642"/>
      <c r="DO34" s="642"/>
      <c r="DP34" s="642"/>
      <c r="DQ34" s="642"/>
      <c r="DR34" s="642"/>
      <c r="DS34" s="642"/>
      <c r="DT34" s="642"/>
      <c r="DU34" s="642"/>
      <c r="DV34" s="643"/>
      <c r="DW34" s="646">
        <v>22.5</v>
      </c>
      <c r="DX34" s="674"/>
      <c r="DY34" s="674"/>
      <c r="DZ34" s="674"/>
      <c r="EA34" s="674"/>
      <c r="EB34" s="674"/>
      <c r="EC34" s="675"/>
    </row>
    <row r="35" spans="2:133" ht="11.25" customHeight="1" x14ac:dyDescent="0.15">
      <c r="B35" s="638" t="s">
        <v>327</v>
      </c>
      <c r="C35" s="639"/>
      <c r="D35" s="639"/>
      <c r="E35" s="639"/>
      <c r="F35" s="639"/>
      <c r="G35" s="639"/>
      <c r="H35" s="639"/>
      <c r="I35" s="639"/>
      <c r="J35" s="639"/>
      <c r="K35" s="639"/>
      <c r="L35" s="639"/>
      <c r="M35" s="639"/>
      <c r="N35" s="639"/>
      <c r="O35" s="639"/>
      <c r="P35" s="639"/>
      <c r="Q35" s="640"/>
      <c r="R35" s="641">
        <v>635800</v>
      </c>
      <c r="S35" s="642"/>
      <c r="T35" s="642"/>
      <c r="U35" s="642"/>
      <c r="V35" s="642"/>
      <c r="W35" s="642"/>
      <c r="X35" s="642"/>
      <c r="Y35" s="643"/>
      <c r="Z35" s="644">
        <v>5.7</v>
      </c>
      <c r="AA35" s="644"/>
      <c r="AB35" s="644"/>
      <c r="AC35" s="644"/>
      <c r="AD35" s="645" t="s">
        <v>128</v>
      </c>
      <c r="AE35" s="645"/>
      <c r="AF35" s="645"/>
      <c r="AG35" s="645"/>
      <c r="AH35" s="645"/>
      <c r="AI35" s="645"/>
      <c r="AJ35" s="645"/>
      <c r="AK35" s="645"/>
      <c r="AL35" s="646" t="s">
        <v>128</v>
      </c>
      <c r="AM35" s="647"/>
      <c r="AN35" s="647"/>
      <c r="AO35" s="648"/>
      <c r="AP35" s="234"/>
      <c r="AQ35" s="714" t="s">
        <v>328</v>
      </c>
      <c r="AR35" s="715"/>
      <c r="AS35" s="715"/>
      <c r="AT35" s="715"/>
      <c r="AU35" s="715"/>
      <c r="AV35" s="715"/>
      <c r="AW35" s="715"/>
      <c r="AX35" s="715"/>
      <c r="AY35" s="716"/>
      <c r="AZ35" s="630">
        <v>1282427</v>
      </c>
      <c r="BA35" s="631"/>
      <c r="BB35" s="631"/>
      <c r="BC35" s="631"/>
      <c r="BD35" s="631"/>
      <c r="BE35" s="631"/>
      <c r="BF35" s="717"/>
      <c r="BG35" s="652" t="s">
        <v>329</v>
      </c>
      <c r="BH35" s="653"/>
      <c r="BI35" s="653"/>
      <c r="BJ35" s="653"/>
      <c r="BK35" s="653"/>
      <c r="BL35" s="653"/>
      <c r="BM35" s="653"/>
      <c r="BN35" s="653"/>
      <c r="BO35" s="653"/>
      <c r="BP35" s="653"/>
      <c r="BQ35" s="653"/>
      <c r="BR35" s="653"/>
      <c r="BS35" s="653"/>
      <c r="BT35" s="653"/>
      <c r="BU35" s="654"/>
      <c r="BV35" s="630">
        <v>54514</v>
      </c>
      <c r="BW35" s="631"/>
      <c r="BX35" s="631"/>
      <c r="BY35" s="631"/>
      <c r="BZ35" s="631"/>
      <c r="CA35" s="631"/>
      <c r="CB35" s="717"/>
      <c r="CD35" s="656" t="s">
        <v>330</v>
      </c>
      <c r="CE35" s="657"/>
      <c r="CF35" s="657"/>
      <c r="CG35" s="657"/>
      <c r="CH35" s="657"/>
      <c r="CI35" s="657"/>
      <c r="CJ35" s="657"/>
      <c r="CK35" s="657"/>
      <c r="CL35" s="657"/>
      <c r="CM35" s="657"/>
      <c r="CN35" s="657"/>
      <c r="CO35" s="657"/>
      <c r="CP35" s="657"/>
      <c r="CQ35" s="658"/>
      <c r="CR35" s="641">
        <v>22980</v>
      </c>
      <c r="CS35" s="677"/>
      <c r="CT35" s="677"/>
      <c r="CU35" s="677"/>
      <c r="CV35" s="677"/>
      <c r="CW35" s="677"/>
      <c r="CX35" s="677"/>
      <c r="CY35" s="678"/>
      <c r="CZ35" s="646">
        <v>0.2</v>
      </c>
      <c r="DA35" s="674"/>
      <c r="DB35" s="674"/>
      <c r="DC35" s="679"/>
      <c r="DD35" s="650">
        <v>18920</v>
      </c>
      <c r="DE35" s="677"/>
      <c r="DF35" s="677"/>
      <c r="DG35" s="677"/>
      <c r="DH35" s="677"/>
      <c r="DI35" s="677"/>
      <c r="DJ35" s="677"/>
      <c r="DK35" s="678"/>
      <c r="DL35" s="650">
        <v>18920</v>
      </c>
      <c r="DM35" s="677"/>
      <c r="DN35" s="677"/>
      <c r="DO35" s="677"/>
      <c r="DP35" s="677"/>
      <c r="DQ35" s="677"/>
      <c r="DR35" s="677"/>
      <c r="DS35" s="677"/>
      <c r="DT35" s="677"/>
      <c r="DU35" s="677"/>
      <c r="DV35" s="678"/>
      <c r="DW35" s="646">
        <v>0.3</v>
      </c>
      <c r="DX35" s="674"/>
      <c r="DY35" s="674"/>
      <c r="DZ35" s="674"/>
      <c r="EA35" s="674"/>
      <c r="EB35" s="674"/>
      <c r="EC35" s="675"/>
    </row>
    <row r="36" spans="2:133" ht="11.25" customHeight="1" x14ac:dyDescent="0.15">
      <c r="B36" s="638" t="s">
        <v>331</v>
      </c>
      <c r="C36" s="639"/>
      <c r="D36" s="639"/>
      <c r="E36" s="639"/>
      <c r="F36" s="639"/>
      <c r="G36" s="639"/>
      <c r="H36" s="639"/>
      <c r="I36" s="639"/>
      <c r="J36" s="639"/>
      <c r="K36" s="639"/>
      <c r="L36" s="639"/>
      <c r="M36" s="639"/>
      <c r="N36" s="639"/>
      <c r="O36" s="639"/>
      <c r="P36" s="639"/>
      <c r="Q36" s="640"/>
      <c r="R36" s="641" t="s">
        <v>128</v>
      </c>
      <c r="S36" s="642"/>
      <c r="T36" s="642"/>
      <c r="U36" s="642"/>
      <c r="V36" s="642"/>
      <c r="W36" s="642"/>
      <c r="X36" s="642"/>
      <c r="Y36" s="643"/>
      <c r="Z36" s="644" t="s">
        <v>128</v>
      </c>
      <c r="AA36" s="644"/>
      <c r="AB36" s="644"/>
      <c r="AC36" s="644"/>
      <c r="AD36" s="645" t="s">
        <v>128</v>
      </c>
      <c r="AE36" s="645"/>
      <c r="AF36" s="645"/>
      <c r="AG36" s="645"/>
      <c r="AH36" s="645"/>
      <c r="AI36" s="645"/>
      <c r="AJ36" s="645"/>
      <c r="AK36" s="645"/>
      <c r="AL36" s="646" t="s">
        <v>241</v>
      </c>
      <c r="AM36" s="647"/>
      <c r="AN36" s="647"/>
      <c r="AO36" s="648"/>
      <c r="AQ36" s="718" t="s">
        <v>332</v>
      </c>
      <c r="AR36" s="719"/>
      <c r="AS36" s="719"/>
      <c r="AT36" s="719"/>
      <c r="AU36" s="719"/>
      <c r="AV36" s="719"/>
      <c r="AW36" s="719"/>
      <c r="AX36" s="719"/>
      <c r="AY36" s="720"/>
      <c r="AZ36" s="641">
        <v>470140</v>
      </c>
      <c r="BA36" s="642"/>
      <c r="BB36" s="642"/>
      <c r="BC36" s="642"/>
      <c r="BD36" s="677"/>
      <c r="BE36" s="677"/>
      <c r="BF36" s="700"/>
      <c r="BG36" s="656" t="s">
        <v>333</v>
      </c>
      <c r="BH36" s="657"/>
      <c r="BI36" s="657"/>
      <c r="BJ36" s="657"/>
      <c r="BK36" s="657"/>
      <c r="BL36" s="657"/>
      <c r="BM36" s="657"/>
      <c r="BN36" s="657"/>
      <c r="BO36" s="657"/>
      <c r="BP36" s="657"/>
      <c r="BQ36" s="657"/>
      <c r="BR36" s="657"/>
      <c r="BS36" s="657"/>
      <c r="BT36" s="657"/>
      <c r="BU36" s="658"/>
      <c r="BV36" s="641">
        <v>57514</v>
      </c>
      <c r="BW36" s="642"/>
      <c r="BX36" s="642"/>
      <c r="BY36" s="642"/>
      <c r="BZ36" s="642"/>
      <c r="CA36" s="642"/>
      <c r="CB36" s="651"/>
      <c r="CD36" s="656" t="s">
        <v>334</v>
      </c>
      <c r="CE36" s="657"/>
      <c r="CF36" s="657"/>
      <c r="CG36" s="657"/>
      <c r="CH36" s="657"/>
      <c r="CI36" s="657"/>
      <c r="CJ36" s="657"/>
      <c r="CK36" s="657"/>
      <c r="CL36" s="657"/>
      <c r="CM36" s="657"/>
      <c r="CN36" s="657"/>
      <c r="CO36" s="657"/>
      <c r="CP36" s="657"/>
      <c r="CQ36" s="658"/>
      <c r="CR36" s="641">
        <v>2351148</v>
      </c>
      <c r="CS36" s="642"/>
      <c r="CT36" s="642"/>
      <c r="CU36" s="642"/>
      <c r="CV36" s="642"/>
      <c r="CW36" s="642"/>
      <c r="CX36" s="642"/>
      <c r="CY36" s="643"/>
      <c r="CZ36" s="646">
        <v>22.5</v>
      </c>
      <c r="DA36" s="674"/>
      <c r="DB36" s="674"/>
      <c r="DC36" s="679"/>
      <c r="DD36" s="650">
        <v>2271527</v>
      </c>
      <c r="DE36" s="642"/>
      <c r="DF36" s="642"/>
      <c r="DG36" s="642"/>
      <c r="DH36" s="642"/>
      <c r="DI36" s="642"/>
      <c r="DJ36" s="642"/>
      <c r="DK36" s="643"/>
      <c r="DL36" s="650">
        <v>949677</v>
      </c>
      <c r="DM36" s="642"/>
      <c r="DN36" s="642"/>
      <c r="DO36" s="642"/>
      <c r="DP36" s="642"/>
      <c r="DQ36" s="642"/>
      <c r="DR36" s="642"/>
      <c r="DS36" s="642"/>
      <c r="DT36" s="642"/>
      <c r="DU36" s="642"/>
      <c r="DV36" s="643"/>
      <c r="DW36" s="646">
        <v>14.4</v>
      </c>
      <c r="DX36" s="674"/>
      <c r="DY36" s="674"/>
      <c r="DZ36" s="674"/>
      <c r="EA36" s="674"/>
      <c r="EB36" s="674"/>
      <c r="EC36" s="675"/>
    </row>
    <row r="37" spans="2:133" ht="11.25" customHeight="1" x14ac:dyDescent="0.15">
      <c r="B37" s="638" t="s">
        <v>335</v>
      </c>
      <c r="C37" s="639"/>
      <c r="D37" s="639"/>
      <c r="E37" s="639"/>
      <c r="F37" s="639"/>
      <c r="G37" s="639"/>
      <c r="H37" s="639"/>
      <c r="I37" s="639"/>
      <c r="J37" s="639"/>
      <c r="K37" s="639"/>
      <c r="L37" s="639"/>
      <c r="M37" s="639"/>
      <c r="N37" s="639"/>
      <c r="O37" s="639"/>
      <c r="P37" s="639"/>
      <c r="Q37" s="640"/>
      <c r="R37" s="641">
        <v>456000</v>
      </c>
      <c r="S37" s="642"/>
      <c r="T37" s="642"/>
      <c r="U37" s="642"/>
      <c r="V37" s="642"/>
      <c r="W37" s="642"/>
      <c r="X37" s="642"/>
      <c r="Y37" s="643"/>
      <c r="Z37" s="644">
        <v>4.0999999999999996</v>
      </c>
      <c r="AA37" s="644"/>
      <c r="AB37" s="644"/>
      <c r="AC37" s="644"/>
      <c r="AD37" s="645" t="s">
        <v>128</v>
      </c>
      <c r="AE37" s="645"/>
      <c r="AF37" s="645"/>
      <c r="AG37" s="645"/>
      <c r="AH37" s="645"/>
      <c r="AI37" s="645"/>
      <c r="AJ37" s="645"/>
      <c r="AK37" s="645"/>
      <c r="AL37" s="646" t="s">
        <v>241</v>
      </c>
      <c r="AM37" s="647"/>
      <c r="AN37" s="647"/>
      <c r="AO37" s="648"/>
      <c r="AQ37" s="718" t="s">
        <v>336</v>
      </c>
      <c r="AR37" s="719"/>
      <c r="AS37" s="719"/>
      <c r="AT37" s="719"/>
      <c r="AU37" s="719"/>
      <c r="AV37" s="719"/>
      <c r="AW37" s="719"/>
      <c r="AX37" s="719"/>
      <c r="AY37" s="720"/>
      <c r="AZ37" s="641">
        <v>26003</v>
      </c>
      <c r="BA37" s="642"/>
      <c r="BB37" s="642"/>
      <c r="BC37" s="642"/>
      <c r="BD37" s="677"/>
      <c r="BE37" s="677"/>
      <c r="BF37" s="700"/>
      <c r="BG37" s="656" t="s">
        <v>337</v>
      </c>
      <c r="BH37" s="657"/>
      <c r="BI37" s="657"/>
      <c r="BJ37" s="657"/>
      <c r="BK37" s="657"/>
      <c r="BL37" s="657"/>
      <c r="BM37" s="657"/>
      <c r="BN37" s="657"/>
      <c r="BO37" s="657"/>
      <c r="BP37" s="657"/>
      <c r="BQ37" s="657"/>
      <c r="BR37" s="657"/>
      <c r="BS37" s="657"/>
      <c r="BT37" s="657"/>
      <c r="BU37" s="658"/>
      <c r="BV37" s="641">
        <v>3551</v>
      </c>
      <c r="BW37" s="642"/>
      <c r="BX37" s="642"/>
      <c r="BY37" s="642"/>
      <c r="BZ37" s="642"/>
      <c r="CA37" s="642"/>
      <c r="CB37" s="651"/>
      <c r="CD37" s="656" t="s">
        <v>338</v>
      </c>
      <c r="CE37" s="657"/>
      <c r="CF37" s="657"/>
      <c r="CG37" s="657"/>
      <c r="CH37" s="657"/>
      <c r="CI37" s="657"/>
      <c r="CJ37" s="657"/>
      <c r="CK37" s="657"/>
      <c r="CL37" s="657"/>
      <c r="CM37" s="657"/>
      <c r="CN37" s="657"/>
      <c r="CO37" s="657"/>
      <c r="CP37" s="657"/>
      <c r="CQ37" s="658"/>
      <c r="CR37" s="641">
        <v>1776947</v>
      </c>
      <c r="CS37" s="677"/>
      <c r="CT37" s="677"/>
      <c r="CU37" s="677"/>
      <c r="CV37" s="677"/>
      <c r="CW37" s="677"/>
      <c r="CX37" s="677"/>
      <c r="CY37" s="678"/>
      <c r="CZ37" s="646">
        <v>17</v>
      </c>
      <c r="DA37" s="674"/>
      <c r="DB37" s="674"/>
      <c r="DC37" s="679"/>
      <c r="DD37" s="650">
        <v>1776780</v>
      </c>
      <c r="DE37" s="677"/>
      <c r="DF37" s="677"/>
      <c r="DG37" s="677"/>
      <c r="DH37" s="677"/>
      <c r="DI37" s="677"/>
      <c r="DJ37" s="677"/>
      <c r="DK37" s="678"/>
      <c r="DL37" s="650">
        <v>743603</v>
      </c>
      <c r="DM37" s="677"/>
      <c r="DN37" s="677"/>
      <c r="DO37" s="677"/>
      <c r="DP37" s="677"/>
      <c r="DQ37" s="677"/>
      <c r="DR37" s="677"/>
      <c r="DS37" s="677"/>
      <c r="DT37" s="677"/>
      <c r="DU37" s="677"/>
      <c r="DV37" s="678"/>
      <c r="DW37" s="646">
        <v>11.3</v>
      </c>
      <c r="DX37" s="674"/>
      <c r="DY37" s="674"/>
      <c r="DZ37" s="674"/>
      <c r="EA37" s="674"/>
      <c r="EB37" s="674"/>
      <c r="EC37" s="675"/>
    </row>
    <row r="38" spans="2:133" ht="11.25" customHeight="1" x14ac:dyDescent="0.15">
      <c r="B38" s="686" t="s">
        <v>339</v>
      </c>
      <c r="C38" s="687"/>
      <c r="D38" s="687"/>
      <c r="E38" s="687"/>
      <c r="F38" s="687"/>
      <c r="G38" s="687"/>
      <c r="H38" s="687"/>
      <c r="I38" s="687"/>
      <c r="J38" s="687"/>
      <c r="K38" s="687"/>
      <c r="L38" s="687"/>
      <c r="M38" s="687"/>
      <c r="N38" s="687"/>
      <c r="O38" s="687"/>
      <c r="P38" s="687"/>
      <c r="Q38" s="688"/>
      <c r="R38" s="721">
        <v>11073571</v>
      </c>
      <c r="S38" s="722"/>
      <c r="T38" s="722"/>
      <c r="U38" s="722"/>
      <c r="V38" s="722"/>
      <c r="W38" s="722"/>
      <c r="X38" s="722"/>
      <c r="Y38" s="723"/>
      <c r="Z38" s="724">
        <v>100</v>
      </c>
      <c r="AA38" s="724"/>
      <c r="AB38" s="724"/>
      <c r="AC38" s="724"/>
      <c r="AD38" s="725">
        <v>6131575</v>
      </c>
      <c r="AE38" s="725"/>
      <c r="AF38" s="725"/>
      <c r="AG38" s="725"/>
      <c r="AH38" s="725"/>
      <c r="AI38" s="725"/>
      <c r="AJ38" s="725"/>
      <c r="AK38" s="725"/>
      <c r="AL38" s="726">
        <v>100</v>
      </c>
      <c r="AM38" s="712"/>
      <c r="AN38" s="712"/>
      <c r="AO38" s="727"/>
      <c r="AQ38" s="718" t="s">
        <v>340</v>
      </c>
      <c r="AR38" s="719"/>
      <c r="AS38" s="719"/>
      <c r="AT38" s="719"/>
      <c r="AU38" s="719"/>
      <c r="AV38" s="719"/>
      <c r="AW38" s="719"/>
      <c r="AX38" s="719"/>
      <c r="AY38" s="720"/>
      <c r="AZ38" s="641" t="s">
        <v>241</v>
      </c>
      <c r="BA38" s="642"/>
      <c r="BB38" s="642"/>
      <c r="BC38" s="642"/>
      <c r="BD38" s="677"/>
      <c r="BE38" s="677"/>
      <c r="BF38" s="700"/>
      <c r="BG38" s="656" t="s">
        <v>341</v>
      </c>
      <c r="BH38" s="657"/>
      <c r="BI38" s="657"/>
      <c r="BJ38" s="657"/>
      <c r="BK38" s="657"/>
      <c r="BL38" s="657"/>
      <c r="BM38" s="657"/>
      <c r="BN38" s="657"/>
      <c r="BO38" s="657"/>
      <c r="BP38" s="657"/>
      <c r="BQ38" s="657"/>
      <c r="BR38" s="657"/>
      <c r="BS38" s="657"/>
      <c r="BT38" s="657"/>
      <c r="BU38" s="658"/>
      <c r="BV38" s="641">
        <v>5965</v>
      </c>
      <c r="BW38" s="642"/>
      <c r="BX38" s="642"/>
      <c r="BY38" s="642"/>
      <c r="BZ38" s="642"/>
      <c r="CA38" s="642"/>
      <c r="CB38" s="651"/>
      <c r="CD38" s="656" t="s">
        <v>342</v>
      </c>
      <c r="CE38" s="657"/>
      <c r="CF38" s="657"/>
      <c r="CG38" s="657"/>
      <c r="CH38" s="657"/>
      <c r="CI38" s="657"/>
      <c r="CJ38" s="657"/>
      <c r="CK38" s="657"/>
      <c r="CL38" s="657"/>
      <c r="CM38" s="657"/>
      <c r="CN38" s="657"/>
      <c r="CO38" s="657"/>
      <c r="CP38" s="657"/>
      <c r="CQ38" s="658"/>
      <c r="CR38" s="641">
        <v>786284</v>
      </c>
      <c r="CS38" s="642"/>
      <c r="CT38" s="642"/>
      <c r="CU38" s="642"/>
      <c r="CV38" s="642"/>
      <c r="CW38" s="642"/>
      <c r="CX38" s="642"/>
      <c r="CY38" s="643"/>
      <c r="CZ38" s="646">
        <v>7.5</v>
      </c>
      <c r="DA38" s="674"/>
      <c r="DB38" s="674"/>
      <c r="DC38" s="679"/>
      <c r="DD38" s="650">
        <v>637230</v>
      </c>
      <c r="DE38" s="642"/>
      <c r="DF38" s="642"/>
      <c r="DG38" s="642"/>
      <c r="DH38" s="642"/>
      <c r="DI38" s="642"/>
      <c r="DJ38" s="642"/>
      <c r="DK38" s="643"/>
      <c r="DL38" s="650">
        <v>633030</v>
      </c>
      <c r="DM38" s="642"/>
      <c r="DN38" s="642"/>
      <c r="DO38" s="642"/>
      <c r="DP38" s="642"/>
      <c r="DQ38" s="642"/>
      <c r="DR38" s="642"/>
      <c r="DS38" s="642"/>
      <c r="DT38" s="642"/>
      <c r="DU38" s="642"/>
      <c r="DV38" s="643"/>
      <c r="DW38" s="646">
        <v>9.6</v>
      </c>
      <c r="DX38" s="674"/>
      <c r="DY38" s="674"/>
      <c r="DZ38" s="674"/>
      <c r="EA38" s="674"/>
      <c r="EB38" s="674"/>
      <c r="EC38" s="675"/>
    </row>
    <row r="39" spans="2:133" ht="11.25" customHeight="1" x14ac:dyDescent="0.15">
      <c r="AQ39" s="718" t="s">
        <v>343</v>
      </c>
      <c r="AR39" s="719"/>
      <c r="AS39" s="719"/>
      <c r="AT39" s="719"/>
      <c r="AU39" s="719"/>
      <c r="AV39" s="719"/>
      <c r="AW39" s="719"/>
      <c r="AX39" s="719"/>
      <c r="AY39" s="720"/>
      <c r="AZ39" s="641" t="s">
        <v>241</v>
      </c>
      <c r="BA39" s="642"/>
      <c r="BB39" s="642"/>
      <c r="BC39" s="642"/>
      <c r="BD39" s="677"/>
      <c r="BE39" s="677"/>
      <c r="BF39" s="700"/>
      <c r="BG39" s="732" t="s">
        <v>344</v>
      </c>
      <c r="BH39" s="733"/>
      <c r="BI39" s="733"/>
      <c r="BJ39" s="733"/>
      <c r="BK39" s="733"/>
      <c r="BL39" s="235"/>
      <c r="BM39" s="657" t="s">
        <v>345</v>
      </c>
      <c r="BN39" s="657"/>
      <c r="BO39" s="657"/>
      <c r="BP39" s="657"/>
      <c r="BQ39" s="657"/>
      <c r="BR39" s="657"/>
      <c r="BS39" s="657"/>
      <c r="BT39" s="657"/>
      <c r="BU39" s="658"/>
      <c r="BV39" s="641">
        <v>121</v>
      </c>
      <c r="BW39" s="642"/>
      <c r="BX39" s="642"/>
      <c r="BY39" s="642"/>
      <c r="BZ39" s="642"/>
      <c r="CA39" s="642"/>
      <c r="CB39" s="651"/>
      <c r="CD39" s="656" t="s">
        <v>346</v>
      </c>
      <c r="CE39" s="657"/>
      <c r="CF39" s="657"/>
      <c r="CG39" s="657"/>
      <c r="CH39" s="657"/>
      <c r="CI39" s="657"/>
      <c r="CJ39" s="657"/>
      <c r="CK39" s="657"/>
      <c r="CL39" s="657"/>
      <c r="CM39" s="657"/>
      <c r="CN39" s="657"/>
      <c r="CO39" s="657"/>
      <c r="CP39" s="657"/>
      <c r="CQ39" s="658"/>
      <c r="CR39" s="641">
        <v>5010</v>
      </c>
      <c r="CS39" s="677"/>
      <c r="CT39" s="677"/>
      <c r="CU39" s="677"/>
      <c r="CV39" s="677"/>
      <c r="CW39" s="677"/>
      <c r="CX39" s="677"/>
      <c r="CY39" s="678"/>
      <c r="CZ39" s="646">
        <v>0</v>
      </c>
      <c r="DA39" s="674"/>
      <c r="DB39" s="674"/>
      <c r="DC39" s="679"/>
      <c r="DD39" s="650">
        <v>2000</v>
      </c>
      <c r="DE39" s="677"/>
      <c r="DF39" s="677"/>
      <c r="DG39" s="677"/>
      <c r="DH39" s="677"/>
      <c r="DI39" s="677"/>
      <c r="DJ39" s="677"/>
      <c r="DK39" s="678"/>
      <c r="DL39" s="650" t="s">
        <v>128</v>
      </c>
      <c r="DM39" s="677"/>
      <c r="DN39" s="677"/>
      <c r="DO39" s="677"/>
      <c r="DP39" s="677"/>
      <c r="DQ39" s="677"/>
      <c r="DR39" s="677"/>
      <c r="DS39" s="677"/>
      <c r="DT39" s="677"/>
      <c r="DU39" s="677"/>
      <c r="DV39" s="678"/>
      <c r="DW39" s="646" t="s">
        <v>241</v>
      </c>
      <c r="DX39" s="674"/>
      <c r="DY39" s="674"/>
      <c r="DZ39" s="674"/>
      <c r="EA39" s="674"/>
      <c r="EB39" s="674"/>
      <c r="EC39" s="675"/>
    </row>
    <row r="40" spans="2:133" ht="11.25" customHeight="1" x14ac:dyDescent="0.15">
      <c r="AQ40" s="718" t="s">
        <v>347</v>
      </c>
      <c r="AR40" s="719"/>
      <c r="AS40" s="719"/>
      <c r="AT40" s="719"/>
      <c r="AU40" s="719"/>
      <c r="AV40" s="719"/>
      <c r="AW40" s="719"/>
      <c r="AX40" s="719"/>
      <c r="AY40" s="720"/>
      <c r="AZ40" s="641">
        <v>175001</v>
      </c>
      <c r="BA40" s="642"/>
      <c r="BB40" s="642"/>
      <c r="BC40" s="642"/>
      <c r="BD40" s="677"/>
      <c r="BE40" s="677"/>
      <c r="BF40" s="700"/>
      <c r="BG40" s="732"/>
      <c r="BH40" s="733"/>
      <c r="BI40" s="733"/>
      <c r="BJ40" s="733"/>
      <c r="BK40" s="733"/>
      <c r="BL40" s="235"/>
      <c r="BM40" s="657" t="s">
        <v>348</v>
      </c>
      <c r="BN40" s="657"/>
      <c r="BO40" s="657"/>
      <c r="BP40" s="657"/>
      <c r="BQ40" s="657"/>
      <c r="BR40" s="657"/>
      <c r="BS40" s="657"/>
      <c r="BT40" s="657"/>
      <c r="BU40" s="658"/>
      <c r="BV40" s="641" t="s">
        <v>128</v>
      </c>
      <c r="BW40" s="642"/>
      <c r="BX40" s="642"/>
      <c r="BY40" s="642"/>
      <c r="BZ40" s="642"/>
      <c r="CA40" s="642"/>
      <c r="CB40" s="651"/>
      <c r="CD40" s="656" t="s">
        <v>349</v>
      </c>
      <c r="CE40" s="657"/>
      <c r="CF40" s="657"/>
      <c r="CG40" s="657"/>
      <c r="CH40" s="657"/>
      <c r="CI40" s="657"/>
      <c r="CJ40" s="657"/>
      <c r="CK40" s="657"/>
      <c r="CL40" s="657"/>
      <c r="CM40" s="657"/>
      <c r="CN40" s="657"/>
      <c r="CO40" s="657"/>
      <c r="CP40" s="657"/>
      <c r="CQ40" s="658"/>
      <c r="CR40" s="641">
        <v>355869</v>
      </c>
      <c r="CS40" s="642"/>
      <c r="CT40" s="642"/>
      <c r="CU40" s="642"/>
      <c r="CV40" s="642"/>
      <c r="CW40" s="642"/>
      <c r="CX40" s="642"/>
      <c r="CY40" s="643"/>
      <c r="CZ40" s="646">
        <v>3.4</v>
      </c>
      <c r="DA40" s="674"/>
      <c r="DB40" s="674"/>
      <c r="DC40" s="679"/>
      <c r="DD40" s="650">
        <v>150869</v>
      </c>
      <c r="DE40" s="642"/>
      <c r="DF40" s="642"/>
      <c r="DG40" s="642"/>
      <c r="DH40" s="642"/>
      <c r="DI40" s="642"/>
      <c r="DJ40" s="642"/>
      <c r="DK40" s="643"/>
      <c r="DL40" s="650">
        <v>18982</v>
      </c>
      <c r="DM40" s="642"/>
      <c r="DN40" s="642"/>
      <c r="DO40" s="642"/>
      <c r="DP40" s="642"/>
      <c r="DQ40" s="642"/>
      <c r="DR40" s="642"/>
      <c r="DS40" s="642"/>
      <c r="DT40" s="642"/>
      <c r="DU40" s="642"/>
      <c r="DV40" s="643"/>
      <c r="DW40" s="646">
        <v>0.3</v>
      </c>
      <c r="DX40" s="674"/>
      <c r="DY40" s="674"/>
      <c r="DZ40" s="674"/>
      <c r="EA40" s="674"/>
      <c r="EB40" s="674"/>
      <c r="EC40" s="675"/>
    </row>
    <row r="41" spans="2:133" ht="11.25" customHeight="1" x14ac:dyDescent="0.15">
      <c r="AQ41" s="728" t="s">
        <v>350</v>
      </c>
      <c r="AR41" s="729"/>
      <c r="AS41" s="729"/>
      <c r="AT41" s="729"/>
      <c r="AU41" s="729"/>
      <c r="AV41" s="729"/>
      <c r="AW41" s="729"/>
      <c r="AX41" s="729"/>
      <c r="AY41" s="730"/>
      <c r="AZ41" s="721">
        <v>611283</v>
      </c>
      <c r="BA41" s="722"/>
      <c r="BB41" s="722"/>
      <c r="BC41" s="722"/>
      <c r="BD41" s="711"/>
      <c r="BE41" s="711"/>
      <c r="BF41" s="713"/>
      <c r="BG41" s="734"/>
      <c r="BH41" s="735"/>
      <c r="BI41" s="735"/>
      <c r="BJ41" s="735"/>
      <c r="BK41" s="735"/>
      <c r="BL41" s="236"/>
      <c r="BM41" s="666" t="s">
        <v>351</v>
      </c>
      <c r="BN41" s="666"/>
      <c r="BO41" s="666"/>
      <c r="BP41" s="666"/>
      <c r="BQ41" s="666"/>
      <c r="BR41" s="666"/>
      <c r="BS41" s="666"/>
      <c r="BT41" s="666"/>
      <c r="BU41" s="667"/>
      <c r="BV41" s="721">
        <v>280</v>
      </c>
      <c r="BW41" s="722"/>
      <c r="BX41" s="722"/>
      <c r="BY41" s="722"/>
      <c r="BZ41" s="722"/>
      <c r="CA41" s="722"/>
      <c r="CB41" s="731"/>
      <c r="CD41" s="656" t="s">
        <v>352</v>
      </c>
      <c r="CE41" s="657"/>
      <c r="CF41" s="657"/>
      <c r="CG41" s="657"/>
      <c r="CH41" s="657"/>
      <c r="CI41" s="657"/>
      <c r="CJ41" s="657"/>
      <c r="CK41" s="657"/>
      <c r="CL41" s="657"/>
      <c r="CM41" s="657"/>
      <c r="CN41" s="657"/>
      <c r="CO41" s="657"/>
      <c r="CP41" s="657"/>
      <c r="CQ41" s="658"/>
      <c r="CR41" s="641" t="s">
        <v>241</v>
      </c>
      <c r="CS41" s="677"/>
      <c r="CT41" s="677"/>
      <c r="CU41" s="677"/>
      <c r="CV41" s="677"/>
      <c r="CW41" s="677"/>
      <c r="CX41" s="677"/>
      <c r="CY41" s="678"/>
      <c r="CZ41" s="646" t="s">
        <v>128</v>
      </c>
      <c r="DA41" s="674"/>
      <c r="DB41" s="674"/>
      <c r="DC41" s="679"/>
      <c r="DD41" s="650" t="s">
        <v>241</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354</v>
      </c>
      <c r="CE42" s="639"/>
      <c r="CF42" s="639"/>
      <c r="CG42" s="639"/>
      <c r="CH42" s="639"/>
      <c r="CI42" s="639"/>
      <c r="CJ42" s="639"/>
      <c r="CK42" s="639"/>
      <c r="CL42" s="639"/>
      <c r="CM42" s="639"/>
      <c r="CN42" s="639"/>
      <c r="CO42" s="639"/>
      <c r="CP42" s="639"/>
      <c r="CQ42" s="640"/>
      <c r="CR42" s="641">
        <v>1152481</v>
      </c>
      <c r="CS42" s="642"/>
      <c r="CT42" s="642"/>
      <c r="CU42" s="642"/>
      <c r="CV42" s="642"/>
      <c r="CW42" s="642"/>
      <c r="CX42" s="642"/>
      <c r="CY42" s="643"/>
      <c r="CZ42" s="646">
        <v>11</v>
      </c>
      <c r="DA42" s="647"/>
      <c r="DB42" s="647"/>
      <c r="DC42" s="742"/>
      <c r="DD42" s="650">
        <v>492541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356</v>
      </c>
      <c r="CE43" s="639"/>
      <c r="CF43" s="639"/>
      <c r="CG43" s="639"/>
      <c r="CH43" s="639"/>
      <c r="CI43" s="639"/>
      <c r="CJ43" s="639"/>
      <c r="CK43" s="639"/>
      <c r="CL43" s="639"/>
      <c r="CM43" s="639"/>
      <c r="CN43" s="639"/>
      <c r="CO43" s="639"/>
      <c r="CP43" s="639"/>
      <c r="CQ43" s="640"/>
      <c r="CR43" s="641">
        <v>19778</v>
      </c>
      <c r="CS43" s="677"/>
      <c r="CT43" s="677"/>
      <c r="CU43" s="677"/>
      <c r="CV43" s="677"/>
      <c r="CW43" s="677"/>
      <c r="CX43" s="677"/>
      <c r="CY43" s="678"/>
      <c r="CZ43" s="646">
        <v>0.2</v>
      </c>
      <c r="DA43" s="674"/>
      <c r="DB43" s="674"/>
      <c r="DC43" s="679"/>
      <c r="DD43" s="650">
        <v>19778</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357</v>
      </c>
      <c r="CD44" s="753" t="s">
        <v>309</v>
      </c>
      <c r="CE44" s="754"/>
      <c r="CF44" s="638" t="s">
        <v>358</v>
      </c>
      <c r="CG44" s="639"/>
      <c r="CH44" s="639"/>
      <c r="CI44" s="639"/>
      <c r="CJ44" s="639"/>
      <c r="CK44" s="639"/>
      <c r="CL44" s="639"/>
      <c r="CM44" s="639"/>
      <c r="CN44" s="639"/>
      <c r="CO44" s="639"/>
      <c r="CP44" s="639"/>
      <c r="CQ44" s="640"/>
      <c r="CR44" s="641">
        <v>1150591</v>
      </c>
      <c r="CS44" s="642"/>
      <c r="CT44" s="642"/>
      <c r="CU44" s="642"/>
      <c r="CV44" s="642"/>
      <c r="CW44" s="642"/>
      <c r="CX44" s="642"/>
      <c r="CY44" s="643"/>
      <c r="CZ44" s="646">
        <v>11</v>
      </c>
      <c r="DA44" s="647"/>
      <c r="DB44" s="647"/>
      <c r="DC44" s="742"/>
      <c r="DD44" s="650">
        <v>490651</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359</v>
      </c>
      <c r="CG45" s="639"/>
      <c r="CH45" s="639"/>
      <c r="CI45" s="639"/>
      <c r="CJ45" s="639"/>
      <c r="CK45" s="639"/>
      <c r="CL45" s="639"/>
      <c r="CM45" s="639"/>
      <c r="CN45" s="639"/>
      <c r="CO45" s="639"/>
      <c r="CP45" s="639"/>
      <c r="CQ45" s="640"/>
      <c r="CR45" s="641">
        <v>588837</v>
      </c>
      <c r="CS45" s="677"/>
      <c r="CT45" s="677"/>
      <c r="CU45" s="677"/>
      <c r="CV45" s="677"/>
      <c r="CW45" s="677"/>
      <c r="CX45" s="677"/>
      <c r="CY45" s="678"/>
      <c r="CZ45" s="646">
        <v>5.6</v>
      </c>
      <c r="DA45" s="674"/>
      <c r="DB45" s="674"/>
      <c r="DC45" s="679"/>
      <c r="DD45" s="650">
        <v>111354</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360</v>
      </c>
      <c r="CG46" s="639"/>
      <c r="CH46" s="639"/>
      <c r="CI46" s="639"/>
      <c r="CJ46" s="639"/>
      <c r="CK46" s="639"/>
      <c r="CL46" s="639"/>
      <c r="CM46" s="639"/>
      <c r="CN46" s="639"/>
      <c r="CO46" s="639"/>
      <c r="CP46" s="639"/>
      <c r="CQ46" s="640"/>
      <c r="CR46" s="641">
        <v>561754</v>
      </c>
      <c r="CS46" s="642"/>
      <c r="CT46" s="642"/>
      <c r="CU46" s="642"/>
      <c r="CV46" s="642"/>
      <c r="CW46" s="642"/>
      <c r="CX46" s="642"/>
      <c r="CY46" s="643"/>
      <c r="CZ46" s="646">
        <v>5.4</v>
      </c>
      <c r="DA46" s="647"/>
      <c r="DB46" s="647"/>
      <c r="DC46" s="742"/>
      <c r="DD46" s="650">
        <v>379297</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361</v>
      </c>
      <c r="CG47" s="639"/>
      <c r="CH47" s="639"/>
      <c r="CI47" s="639"/>
      <c r="CJ47" s="639"/>
      <c r="CK47" s="639"/>
      <c r="CL47" s="639"/>
      <c r="CM47" s="639"/>
      <c r="CN47" s="639"/>
      <c r="CO47" s="639"/>
      <c r="CP47" s="639"/>
      <c r="CQ47" s="640"/>
      <c r="CR47" s="641">
        <v>1890</v>
      </c>
      <c r="CS47" s="677"/>
      <c r="CT47" s="677"/>
      <c r="CU47" s="677"/>
      <c r="CV47" s="677"/>
      <c r="CW47" s="677"/>
      <c r="CX47" s="677"/>
      <c r="CY47" s="678"/>
      <c r="CZ47" s="646">
        <v>0</v>
      </c>
      <c r="DA47" s="674"/>
      <c r="DB47" s="674"/>
      <c r="DC47" s="679"/>
      <c r="DD47" s="650">
        <v>1890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362</v>
      </c>
      <c r="CG48" s="639"/>
      <c r="CH48" s="639"/>
      <c r="CI48" s="639"/>
      <c r="CJ48" s="639"/>
      <c r="CK48" s="639"/>
      <c r="CL48" s="639"/>
      <c r="CM48" s="639"/>
      <c r="CN48" s="639"/>
      <c r="CO48" s="639"/>
      <c r="CP48" s="639"/>
      <c r="CQ48" s="640"/>
      <c r="CR48" s="641" t="s">
        <v>241</v>
      </c>
      <c r="CS48" s="642"/>
      <c r="CT48" s="642"/>
      <c r="CU48" s="642"/>
      <c r="CV48" s="642"/>
      <c r="CW48" s="642"/>
      <c r="CX48" s="642"/>
      <c r="CY48" s="643"/>
      <c r="CZ48" s="646" t="s">
        <v>128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363</v>
      </c>
      <c r="CE49" s="687"/>
      <c r="CF49" s="687"/>
      <c r="CG49" s="687"/>
      <c r="CH49" s="687"/>
      <c r="CI49" s="687"/>
      <c r="CJ49" s="687"/>
      <c r="CK49" s="687"/>
      <c r="CL49" s="687"/>
      <c r="CM49" s="687"/>
      <c r="CN49" s="687"/>
      <c r="CO49" s="687"/>
      <c r="CP49" s="687"/>
      <c r="CQ49" s="688"/>
      <c r="CR49" s="721">
        <v>10435950</v>
      </c>
      <c r="CS49" s="711"/>
      <c r="CT49" s="711"/>
      <c r="CU49" s="711"/>
      <c r="CV49" s="711"/>
      <c r="CW49" s="711"/>
      <c r="CX49" s="711"/>
      <c r="CY49" s="743"/>
      <c r="CZ49" s="726">
        <v>100</v>
      </c>
      <c r="DA49" s="744"/>
      <c r="DB49" s="744"/>
      <c r="DC49" s="745"/>
      <c r="DD49" s="746">
        <v>7710741</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pU0caBJQIbZflUbmOgMGk9xtPpedfyAv8z8gllVgZkBxQSw6UDIyfNdFKPQmgYZcho6Vp1xSCejjiOX1AOpghQ==" saltValue="ZGYGCp5wNP143peAfCUzX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365</v>
      </c>
      <c r="DK2" s="789"/>
      <c r="DL2" s="789"/>
      <c r="DM2" s="789"/>
      <c r="DN2" s="789"/>
      <c r="DO2" s="790"/>
      <c r="DP2" s="249"/>
      <c r="DQ2" s="788" t="s">
        <v>366</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367</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369</v>
      </c>
      <c r="B5" s="783"/>
      <c r="C5" s="783"/>
      <c r="D5" s="783"/>
      <c r="E5" s="783"/>
      <c r="F5" s="783"/>
      <c r="G5" s="783"/>
      <c r="H5" s="783"/>
      <c r="I5" s="783"/>
      <c r="J5" s="783"/>
      <c r="K5" s="783"/>
      <c r="L5" s="783"/>
      <c r="M5" s="783"/>
      <c r="N5" s="783"/>
      <c r="O5" s="783"/>
      <c r="P5" s="784"/>
      <c r="Q5" s="759" t="s">
        <v>370</v>
      </c>
      <c r="R5" s="760"/>
      <c r="S5" s="760"/>
      <c r="T5" s="760"/>
      <c r="U5" s="761"/>
      <c r="V5" s="759" t="s">
        <v>371</v>
      </c>
      <c r="W5" s="760"/>
      <c r="X5" s="760"/>
      <c r="Y5" s="760"/>
      <c r="Z5" s="761"/>
      <c r="AA5" s="759" t="s">
        <v>372</v>
      </c>
      <c r="AB5" s="760"/>
      <c r="AC5" s="760"/>
      <c r="AD5" s="760"/>
      <c r="AE5" s="760"/>
      <c r="AF5" s="792" t="s">
        <v>373</v>
      </c>
      <c r="AG5" s="760"/>
      <c r="AH5" s="760"/>
      <c r="AI5" s="760"/>
      <c r="AJ5" s="771"/>
      <c r="AK5" s="760" t="s">
        <v>374</v>
      </c>
      <c r="AL5" s="760"/>
      <c r="AM5" s="760"/>
      <c r="AN5" s="760"/>
      <c r="AO5" s="761"/>
      <c r="AP5" s="759" t="s">
        <v>375</v>
      </c>
      <c r="AQ5" s="760"/>
      <c r="AR5" s="760"/>
      <c r="AS5" s="760"/>
      <c r="AT5" s="761"/>
      <c r="AU5" s="759" t="s">
        <v>376</v>
      </c>
      <c r="AV5" s="760"/>
      <c r="AW5" s="760"/>
      <c r="AX5" s="760"/>
      <c r="AY5" s="771"/>
      <c r="AZ5" s="256"/>
      <c r="BA5" s="256"/>
      <c r="BB5" s="256"/>
      <c r="BC5" s="256"/>
      <c r="BD5" s="256"/>
      <c r="BE5" s="257"/>
      <c r="BF5" s="257"/>
      <c r="BG5" s="257"/>
      <c r="BH5" s="257"/>
      <c r="BI5" s="257"/>
      <c r="BJ5" s="257"/>
      <c r="BK5" s="257"/>
      <c r="BL5" s="257"/>
      <c r="BM5" s="257"/>
      <c r="BN5" s="257"/>
      <c r="BO5" s="257"/>
      <c r="BP5" s="257"/>
      <c r="BQ5" s="782" t="s">
        <v>377</v>
      </c>
      <c r="BR5" s="783"/>
      <c r="BS5" s="783"/>
      <c r="BT5" s="783"/>
      <c r="BU5" s="783"/>
      <c r="BV5" s="783"/>
      <c r="BW5" s="783"/>
      <c r="BX5" s="783"/>
      <c r="BY5" s="783"/>
      <c r="BZ5" s="783"/>
      <c r="CA5" s="783"/>
      <c r="CB5" s="783"/>
      <c r="CC5" s="783"/>
      <c r="CD5" s="783"/>
      <c r="CE5" s="783"/>
      <c r="CF5" s="783"/>
      <c r="CG5" s="784"/>
      <c r="CH5" s="759" t="s">
        <v>378</v>
      </c>
      <c r="CI5" s="760"/>
      <c r="CJ5" s="760"/>
      <c r="CK5" s="760"/>
      <c r="CL5" s="761"/>
      <c r="CM5" s="759" t="s">
        <v>379</v>
      </c>
      <c r="CN5" s="760"/>
      <c r="CO5" s="760"/>
      <c r="CP5" s="760"/>
      <c r="CQ5" s="761"/>
      <c r="CR5" s="759" t="s">
        <v>380</v>
      </c>
      <c r="CS5" s="760"/>
      <c r="CT5" s="760"/>
      <c r="CU5" s="760"/>
      <c r="CV5" s="761"/>
      <c r="CW5" s="759" t="s">
        <v>381</v>
      </c>
      <c r="CX5" s="760"/>
      <c r="CY5" s="760"/>
      <c r="CZ5" s="760"/>
      <c r="DA5" s="761"/>
      <c r="DB5" s="759" t="s">
        <v>382</v>
      </c>
      <c r="DC5" s="760"/>
      <c r="DD5" s="760"/>
      <c r="DE5" s="760"/>
      <c r="DF5" s="761"/>
      <c r="DG5" s="765" t="s">
        <v>383</v>
      </c>
      <c r="DH5" s="766"/>
      <c r="DI5" s="766"/>
      <c r="DJ5" s="766"/>
      <c r="DK5" s="767"/>
      <c r="DL5" s="765" t="s">
        <v>384</v>
      </c>
      <c r="DM5" s="766"/>
      <c r="DN5" s="766"/>
      <c r="DO5" s="766"/>
      <c r="DP5" s="767"/>
      <c r="DQ5" s="759" t="s">
        <v>385</v>
      </c>
      <c r="DR5" s="760"/>
      <c r="DS5" s="760"/>
      <c r="DT5" s="760"/>
      <c r="DU5" s="761"/>
      <c r="DV5" s="759" t="s">
        <v>376</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386</v>
      </c>
      <c r="C7" s="774"/>
      <c r="D7" s="774"/>
      <c r="E7" s="774"/>
      <c r="F7" s="774"/>
      <c r="G7" s="774"/>
      <c r="H7" s="774"/>
      <c r="I7" s="774"/>
      <c r="J7" s="774"/>
      <c r="K7" s="774"/>
      <c r="L7" s="774"/>
      <c r="M7" s="774"/>
      <c r="N7" s="774"/>
      <c r="O7" s="774"/>
      <c r="P7" s="775"/>
      <c r="Q7" s="776">
        <v>10945</v>
      </c>
      <c r="R7" s="777"/>
      <c r="S7" s="777"/>
      <c r="T7" s="777"/>
      <c r="U7" s="777"/>
      <c r="V7" s="777">
        <v>10353</v>
      </c>
      <c r="W7" s="777"/>
      <c r="X7" s="777"/>
      <c r="Y7" s="777"/>
      <c r="Z7" s="777"/>
      <c r="AA7" s="777">
        <v>592</v>
      </c>
      <c r="AB7" s="777"/>
      <c r="AC7" s="777"/>
      <c r="AD7" s="777"/>
      <c r="AE7" s="778"/>
      <c r="AF7" s="779">
        <v>367</v>
      </c>
      <c r="AG7" s="780"/>
      <c r="AH7" s="780"/>
      <c r="AI7" s="780"/>
      <c r="AJ7" s="781"/>
      <c r="AK7" s="816">
        <v>181</v>
      </c>
      <c r="AL7" s="817"/>
      <c r="AM7" s="817"/>
      <c r="AN7" s="817"/>
      <c r="AO7" s="817"/>
      <c r="AP7" s="817">
        <v>7046</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585</v>
      </c>
      <c r="BT7" s="821"/>
      <c r="BU7" s="821"/>
      <c r="BV7" s="821"/>
      <c r="BW7" s="821"/>
      <c r="BX7" s="821"/>
      <c r="BY7" s="821"/>
      <c r="BZ7" s="821"/>
      <c r="CA7" s="821"/>
      <c r="CB7" s="821"/>
      <c r="CC7" s="821"/>
      <c r="CD7" s="821"/>
      <c r="CE7" s="821"/>
      <c r="CF7" s="821"/>
      <c r="CG7" s="822"/>
      <c r="CH7" s="813">
        <v>-32</v>
      </c>
      <c r="CI7" s="814"/>
      <c r="CJ7" s="814"/>
      <c r="CK7" s="814"/>
      <c r="CL7" s="815"/>
      <c r="CM7" s="813">
        <v>34</v>
      </c>
      <c r="CN7" s="814"/>
      <c r="CO7" s="814"/>
      <c r="CP7" s="814"/>
      <c r="CQ7" s="815"/>
      <c r="CR7" s="813">
        <v>27</v>
      </c>
      <c r="CS7" s="814"/>
      <c r="CT7" s="814"/>
      <c r="CU7" s="814"/>
      <c r="CV7" s="815"/>
      <c r="CW7" s="813" t="s">
        <v>578</v>
      </c>
      <c r="CX7" s="814"/>
      <c r="CY7" s="814"/>
      <c r="CZ7" s="814"/>
      <c r="DA7" s="815"/>
      <c r="DB7" s="813" t="s">
        <v>578</v>
      </c>
      <c r="DC7" s="814"/>
      <c r="DD7" s="814"/>
      <c r="DE7" s="814"/>
      <c r="DF7" s="815"/>
      <c r="DG7" s="813" t="s">
        <v>586</v>
      </c>
      <c r="DH7" s="814"/>
      <c r="DI7" s="814"/>
      <c r="DJ7" s="814"/>
      <c r="DK7" s="815"/>
      <c r="DL7" s="813" t="s">
        <v>587</v>
      </c>
      <c r="DM7" s="814"/>
      <c r="DN7" s="814"/>
      <c r="DO7" s="814"/>
      <c r="DP7" s="815"/>
      <c r="DQ7" s="813" t="s">
        <v>588</v>
      </c>
      <c r="DR7" s="814"/>
      <c r="DS7" s="814"/>
      <c r="DT7" s="814"/>
      <c r="DU7" s="815"/>
      <c r="DV7" s="794"/>
      <c r="DW7" s="795"/>
      <c r="DX7" s="795"/>
      <c r="DY7" s="795"/>
      <c r="DZ7" s="796"/>
      <c r="EA7" s="254"/>
    </row>
    <row r="8" spans="1:131" s="255" customFormat="1" ht="26.25" customHeight="1" x14ac:dyDescent="0.15">
      <c r="A8" s="261">
        <v>2</v>
      </c>
      <c r="B8" s="797" t="s">
        <v>387</v>
      </c>
      <c r="C8" s="798"/>
      <c r="D8" s="798"/>
      <c r="E8" s="798"/>
      <c r="F8" s="798"/>
      <c r="G8" s="798"/>
      <c r="H8" s="798"/>
      <c r="I8" s="798"/>
      <c r="J8" s="798"/>
      <c r="K8" s="798"/>
      <c r="L8" s="798"/>
      <c r="M8" s="798"/>
      <c r="N8" s="798"/>
      <c r="O8" s="798"/>
      <c r="P8" s="799"/>
      <c r="Q8" s="800">
        <v>221</v>
      </c>
      <c r="R8" s="801"/>
      <c r="S8" s="801"/>
      <c r="T8" s="801"/>
      <c r="U8" s="801"/>
      <c r="V8" s="801">
        <v>175</v>
      </c>
      <c r="W8" s="801"/>
      <c r="X8" s="801"/>
      <c r="Y8" s="801"/>
      <c r="Z8" s="801"/>
      <c r="AA8" s="801">
        <v>46</v>
      </c>
      <c r="AB8" s="801"/>
      <c r="AC8" s="801"/>
      <c r="AD8" s="801"/>
      <c r="AE8" s="802"/>
      <c r="AF8" s="803">
        <v>3</v>
      </c>
      <c r="AG8" s="804"/>
      <c r="AH8" s="804"/>
      <c r="AI8" s="804"/>
      <c r="AJ8" s="805"/>
      <c r="AK8" s="806">
        <v>92</v>
      </c>
      <c r="AL8" s="807"/>
      <c r="AM8" s="807"/>
      <c r="AN8" s="807"/>
      <c r="AO8" s="807"/>
      <c r="AP8" s="807">
        <v>96</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c r="BT8" s="811"/>
      <c r="BU8" s="811"/>
      <c r="BV8" s="811"/>
      <c r="BW8" s="811"/>
      <c r="BX8" s="811"/>
      <c r="BY8" s="811"/>
      <c r="BZ8" s="811"/>
      <c r="CA8" s="811"/>
      <c r="CB8" s="811"/>
      <c r="CC8" s="811"/>
      <c r="CD8" s="811"/>
      <c r="CE8" s="811"/>
      <c r="CF8" s="811"/>
      <c r="CG8" s="812"/>
      <c r="CH8" s="823"/>
      <c r="CI8" s="824"/>
      <c r="CJ8" s="824"/>
      <c r="CK8" s="824"/>
      <c r="CL8" s="825"/>
      <c r="CM8" s="823"/>
      <c r="CN8" s="824"/>
      <c r="CO8" s="824"/>
      <c r="CP8" s="824"/>
      <c r="CQ8" s="825"/>
      <c r="CR8" s="823"/>
      <c r="CS8" s="824"/>
      <c r="CT8" s="824"/>
      <c r="CU8" s="824"/>
      <c r="CV8" s="825"/>
      <c r="CW8" s="823"/>
      <c r="CX8" s="824"/>
      <c r="CY8" s="824"/>
      <c r="CZ8" s="824"/>
      <c r="DA8" s="825"/>
      <c r="DB8" s="823"/>
      <c r="DC8" s="824"/>
      <c r="DD8" s="824"/>
      <c r="DE8" s="824"/>
      <c r="DF8" s="825"/>
      <c r="DG8" s="823"/>
      <c r="DH8" s="824"/>
      <c r="DI8" s="824"/>
      <c r="DJ8" s="824"/>
      <c r="DK8" s="825"/>
      <c r="DL8" s="823"/>
      <c r="DM8" s="824"/>
      <c r="DN8" s="824"/>
      <c r="DO8" s="824"/>
      <c r="DP8" s="825"/>
      <c r="DQ8" s="823"/>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c r="BT9" s="811"/>
      <c r="BU9" s="811"/>
      <c r="BV9" s="811"/>
      <c r="BW9" s="811"/>
      <c r="BX9" s="811"/>
      <c r="BY9" s="811"/>
      <c r="BZ9" s="811"/>
      <c r="CA9" s="811"/>
      <c r="CB9" s="811"/>
      <c r="CC9" s="811"/>
      <c r="CD9" s="811"/>
      <c r="CE9" s="811"/>
      <c r="CF9" s="811"/>
      <c r="CG9" s="812"/>
      <c r="CH9" s="823"/>
      <c r="CI9" s="824"/>
      <c r="CJ9" s="824"/>
      <c r="CK9" s="824"/>
      <c r="CL9" s="825"/>
      <c r="CM9" s="823"/>
      <c r="CN9" s="824"/>
      <c r="CO9" s="824"/>
      <c r="CP9" s="824"/>
      <c r="CQ9" s="825"/>
      <c r="CR9" s="823"/>
      <c r="CS9" s="824"/>
      <c r="CT9" s="824"/>
      <c r="CU9" s="824"/>
      <c r="CV9" s="825"/>
      <c r="CW9" s="823"/>
      <c r="CX9" s="824"/>
      <c r="CY9" s="824"/>
      <c r="CZ9" s="824"/>
      <c r="DA9" s="825"/>
      <c r="DB9" s="823"/>
      <c r="DC9" s="824"/>
      <c r="DD9" s="824"/>
      <c r="DE9" s="824"/>
      <c r="DF9" s="825"/>
      <c r="DG9" s="823"/>
      <c r="DH9" s="824"/>
      <c r="DI9" s="824"/>
      <c r="DJ9" s="824"/>
      <c r="DK9" s="825"/>
      <c r="DL9" s="823"/>
      <c r="DM9" s="824"/>
      <c r="DN9" s="824"/>
      <c r="DO9" s="824"/>
      <c r="DP9" s="825"/>
      <c r="DQ9" s="823"/>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388</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389</v>
      </c>
      <c r="B23" s="832" t="s">
        <v>390</v>
      </c>
      <c r="C23" s="833"/>
      <c r="D23" s="833"/>
      <c r="E23" s="833"/>
      <c r="F23" s="833"/>
      <c r="G23" s="833"/>
      <c r="H23" s="833"/>
      <c r="I23" s="833"/>
      <c r="J23" s="833"/>
      <c r="K23" s="833"/>
      <c r="L23" s="833"/>
      <c r="M23" s="833"/>
      <c r="N23" s="833"/>
      <c r="O23" s="833"/>
      <c r="P23" s="834"/>
      <c r="Q23" s="835">
        <v>11074</v>
      </c>
      <c r="R23" s="836"/>
      <c r="S23" s="836"/>
      <c r="T23" s="836"/>
      <c r="U23" s="836"/>
      <c r="V23" s="836">
        <v>10436</v>
      </c>
      <c r="W23" s="836"/>
      <c r="X23" s="836"/>
      <c r="Y23" s="836"/>
      <c r="Z23" s="836"/>
      <c r="AA23" s="836">
        <v>638</v>
      </c>
      <c r="AB23" s="836"/>
      <c r="AC23" s="836"/>
      <c r="AD23" s="836"/>
      <c r="AE23" s="837"/>
      <c r="AF23" s="838">
        <v>369</v>
      </c>
      <c r="AG23" s="836"/>
      <c r="AH23" s="836"/>
      <c r="AI23" s="836"/>
      <c r="AJ23" s="839"/>
      <c r="AK23" s="840"/>
      <c r="AL23" s="841"/>
      <c r="AM23" s="841"/>
      <c r="AN23" s="841"/>
      <c r="AO23" s="841"/>
      <c r="AP23" s="836">
        <v>7142</v>
      </c>
      <c r="AQ23" s="836"/>
      <c r="AR23" s="836"/>
      <c r="AS23" s="836"/>
      <c r="AT23" s="836"/>
      <c r="AU23" s="842"/>
      <c r="AV23" s="842"/>
      <c r="AW23" s="842"/>
      <c r="AX23" s="842"/>
      <c r="AY23" s="843"/>
      <c r="AZ23" s="851" t="s">
        <v>391</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392</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393</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369</v>
      </c>
      <c r="B26" s="783"/>
      <c r="C26" s="783"/>
      <c r="D26" s="783"/>
      <c r="E26" s="783"/>
      <c r="F26" s="783"/>
      <c r="G26" s="783"/>
      <c r="H26" s="783"/>
      <c r="I26" s="783"/>
      <c r="J26" s="783"/>
      <c r="K26" s="783"/>
      <c r="L26" s="783"/>
      <c r="M26" s="783"/>
      <c r="N26" s="783"/>
      <c r="O26" s="783"/>
      <c r="P26" s="784"/>
      <c r="Q26" s="759" t="s">
        <v>394</v>
      </c>
      <c r="R26" s="760"/>
      <c r="S26" s="760"/>
      <c r="T26" s="760"/>
      <c r="U26" s="761"/>
      <c r="V26" s="759" t="s">
        <v>395</v>
      </c>
      <c r="W26" s="760"/>
      <c r="X26" s="760"/>
      <c r="Y26" s="760"/>
      <c r="Z26" s="761"/>
      <c r="AA26" s="759" t="s">
        <v>396</v>
      </c>
      <c r="AB26" s="760"/>
      <c r="AC26" s="760"/>
      <c r="AD26" s="760"/>
      <c r="AE26" s="760"/>
      <c r="AF26" s="854" t="s">
        <v>397</v>
      </c>
      <c r="AG26" s="855"/>
      <c r="AH26" s="855"/>
      <c r="AI26" s="855"/>
      <c r="AJ26" s="856"/>
      <c r="AK26" s="760" t="s">
        <v>398</v>
      </c>
      <c r="AL26" s="760"/>
      <c r="AM26" s="760"/>
      <c r="AN26" s="760"/>
      <c r="AO26" s="761"/>
      <c r="AP26" s="759" t="s">
        <v>399</v>
      </c>
      <c r="AQ26" s="760"/>
      <c r="AR26" s="760"/>
      <c r="AS26" s="760"/>
      <c r="AT26" s="761"/>
      <c r="AU26" s="759" t="s">
        <v>400</v>
      </c>
      <c r="AV26" s="760"/>
      <c r="AW26" s="760"/>
      <c r="AX26" s="760"/>
      <c r="AY26" s="761"/>
      <c r="AZ26" s="759" t="s">
        <v>401</v>
      </c>
      <c r="BA26" s="760"/>
      <c r="BB26" s="760"/>
      <c r="BC26" s="760"/>
      <c r="BD26" s="761"/>
      <c r="BE26" s="759" t="s">
        <v>376</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402</v>
      </c>
      <c r="C28" s="774"/>
      <c r="D28" s="774"/>
      <c r="E28" s="774"/>
      <c r="F28" s="774"/>
      <c r="G28" s="774"/>
      <c r="H28" s="774"/>
      <c r="I28" s="774"/>
      <c r="J28" s="774"/>
      <c r="K28" s="774"/>
      <c r="L28" s="774"/>
      <c r="M28" s="774"/>
      <c r="N28" s="774"/>
      <c r="O28" s="774"/>
      <c r="P28" s="775"/>
      <c r="Q28" s="864">
        <v>2722</v>
      </c>
      <c r="R28" s="865"/>
      <c r="S28" s="865"/>
      <c r="T28" s="865"/>
      <c r="U28" s="865"/>
      <c r="V28" s="865">
        <v>2667</v>
      </c>
      <c r="W28" s="865"/>
      <c r="X28" s="865"/>
      <c r="Y28" s="865"/>
      <c r="Z28" s="865"/>
      <c r="AA28" s="865">
        <v>55</v>
      </c>
      <c r="AB28" s="865"/>
      <c r="AC28" s="865"/>
      <c r="AD28" s="865"/>
      <c r="AE28" s="866"/>
      <c r="AF28" s="867">
        <v>55</v>
      </c>
      <c r="AG28" s="865"/>
      <c r="AH28" s="865"/>
      <c r="AI28" s="865"/>
      <c r="AJ28" s="868"/>
      <c r="AK28" s="869">
        <v>154</v>
      </c>
      <c r="AL28" s="860"/>
      <c r="AM28" s="860"/>
      <c r="AN28" s="860"/>
      <c r="AO28" s="860"/>
      <c r="AP28" s="860" t="s">
        <v>578</v>
      </c>
      <c r="AQ28" s="860"/>
      <c r="AR28" s="860"/>
      <c r="AS28" s="860"/>
      <c r="AT28" s="860"/>
      <c r="AU28" s="860" t="s">
        <v>578</v>
      </c>
      <c r="AV28" s="860"/>
      <c r="AW28" s="860"/>
      <c r="AX28" s="860"/>
      <c r="AY28" s="860"/>
      <c r="AZ28" s="861" t="s">
        <v>578</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403</v>
      </c>
      <c r="C29" s="798"/>
      <c r="D29" s="798"/>
      <c r="E29" s="798"/>
      <c r="F29" s="798"/>
      <c r="G29" s="798"/>
      <c r="H29" s="798"/>
      <c r="I29" s="798"/>
      <c r="J29" s="798"/>
      <c r="K29" s="798"/>
      <c r="L29" s="798"/>
      <c r="M29" s="798"/>
      <c r="N29" s="798"/>
      <c r="O29" s="798"/>
      <c r="P29" s="799"/>
      <c r="Q29" s="800">
        <v>267</v>
      </c>
      <c r="R29" s="801"/>
      <c r="S29" s="801"/>
      <c r="T29" s="801"/>
      <c r="U29" s="801"/>
      <c r="V29" s="801">
        <v>264</v>
      </c>
      <c r="W29" s="801"/>
      <c r="X29" s="801"/>
      <c r="Y29" s="801"/>
      <c r="Z29" s="801"/>
      <c r="AA29" s="801">
        <v>3</v>
      </c>
      <c r="AB29" s="801"/>
      <c r="AC29" s="801"/>
      <c r="AD29" s="801"/>
      <c r="AE29" s="802"/>
      <c r="AF29" s="803">
        <v>3</v>
      </c>
      <c r="AG29" s="804"/>
      <c r="AH29" s="804"/>
      <c r="AI29" s="804"/>
      <c r="AJ29" s="805"/>
      <c r="AK29" s="872">
        <v>61</v>
      </c>
      <c r="AL29" s="873"/>
      <c r="AM29" s="873"/>
      <c r="AN29" s="873"/>
      <c r="AO29" s="873"/>
      <c r="AP29" s="873" t="s">
        <v>578</v>
      </c>
      <c r="AQ29" s="873"/>
      <c r="AR29" s="873"/>
      <c r="AS29" s="873"/>
      <c r="AT29" s="873"/>
      <c r="AU29" s="873" t="s">
        <v>578</v>
      </c>
      <c r="AV29" s="873"/>
      <c r="AW29" s="873"/>
      <c r="AX29" s="873"/>
      <c r="AY29" s="873"/>
      <c r="AZ29" s="874" t="s">
        <v>578</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404</v>
      </c>
      <c r="C30" s="798"/>
      <c r="D30" s="798"/>
      <c r="E30" s="798"/>
      <c r="F30" s="798"/>
      <c r="G30" s="798"/>
      <c r="H30" s="798"/>
      <c r="I30" s="798"/>
      <c r="J30" s="798"/>
      <c r="K30" s="798"/>
      <c r="L30" s="798"/>
      <c r="M30" s="798"/>
      <c r="N30" s="798"/>
      <c r="O30" s="798"/>
      <c r="P30" s="799"/>
      <c r="Q30" s="800">
        <v>2149</v>
      </c>
      <c r="R30" s="801"/>
      <c r="S30" s="801"/>
      <c r="T30" s="801"/>
      <c r="U30" s="801"/>
      <c r="V30" s="801">
        <v>2099</v>
      </c>
      <c r="W30" s="801"/>
      <c r="X30" s="801"/>
      <c r="Y30" s="801"/>
      <c r="Z30" s="801"/>
      <c r="AA30" s="801">
        <v>50</v>
      </c>
      <c r="AB30" s="801"/>
      <c r="AC30" s="801"/>
      <c r="AD30" s="801"/>
      <c r="AE30" s="802"/>
      <c r="AF30" s="803">
        <v>50</v>
      </c>
      <c r="AG30" s="804"/>
      <c r="AH30" s="804"/>
      <c r="AI30" s="804"/>
      <c r="AJ30" s="805"/>
      <c r="AK30" s="872">
        <v>301</v>
      </c>
      <c r="AL30" s="873"/>
      <c r="AM30" s="873"/>
      <c r="AN30" s="873"/>
      <c r="AO30" s="873"/>
      <c r="AP30" s="873" t="s">
        <v>578</v>
      </c>
      <c r="AQ30" s="873"/>
      <c r="AR30" s="873"/>
      <c r="AS30" s="873"/>
      <c r="AT30" s="873"/>
      <c r="AU30" s="873" t="s">
        <v>578</v>
      </c>
      <c r="AV30" s="873"/>
      <c r="AW30" s="873"/>
      <c r="AX30" s="873"/>
      <c r="AY30" s="873"/>
      <c r="AZ30" s="874" t="s">
        <v>578</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405</v>
      </c>
      <c r="C31" s="798"/>
      <c r="D31" s="798"/>
      <c r="E31" s="798"/>
      <c r="F31" s="798"/>
      <c r="G31" s="798"/>
      <c r="H31" s="798"/>
      <c r="I31" s="798"/>
      <c r="J31" s="798"/>
      <c r="K31" s="798"/>
      <c r="L31" s="798"/>
      <c r="M31" s="798"/>
      <c r="N31" s="798"/>
      <c r="O31" s="798"/>
      <c r="P31" s="799"/>
      <c r="Q31" s="800">
        <v>585</v>
      </c>
      <c r="R31" s="801"/>
      <c r="S31" s="801"/>
      <c r="T31" s="801"/>
      <c r="U31" s="801"/>
      <c r="V31" s="801">
        <v>510</v>
      </c>
      <c r="W31" s="801"/>
      <c r="X31" s="801"/>
      <c r="Y31" s="801"/>
      <c r="Z31" s="801"/>
      <c r="AA31" s="801">
        <v>75</v>
      </c>
      <c r="AB31" s="801"/>
      <c r="AC31" s="801"/>
      <c r="AD31" s="801"/>
      <c r="AE31" s="802"/>
      <c r="AF31" s="803">
        <v>1004</v>
      </c>
      <c r="AG31" s="804"/>
      <c r="AH31" s="804"/>
      <c r="AI31" s="804"/>
      <c r="AJ31" s="805"/>
      <c r="AK31" s="872">
        <v>26</v>
      </c>
      <c r="AL31" s="873"/>
      <c r="AM31" s="873"/>
      <c r="AN31" s="873"/>
      <c r="AO31" s="873"/>
      <c r="AP31" s="873">
        <v>956</v>
      </c>
      <c r="AQ31" s="873"/>
      <c r="AR31" s="873"/>
      <c r="AS31" s="873"/>
      <c r="AT31" s="873"/>
      <c r="AU31" s="873">
        <v>43</v>
      </c>
      <c r="AV31" s="873"/>
      <c r="AW31" s="873"/>
      <c r="AX31" s="873"/>
      <c r="AY31" s="873"/>
      <c r="AZ31" s="874" t="s">
        <v>578</v>
      </c>
      <c r="BA31" s="874"/>
      <c r="BB31" s="874"/>
      <c r="BC31" s="874"/>
      <c r="BD31" s="874"/>
      <c r="BE31" s="870" t="s">
        <v>406</v>
      </c>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407</v>
      </c>
      <c r="C32" s="798"/>
      <c r="D32" s="798"/>
      <c r="E32" s="798"/>
      <c r="F32" s="798"/>
      <c r="G32" s="798"/>
      <c r="H32" s="798"/>
      <c r="I32" s="798"/>
      <c r="J32" s="798"/>
      <c r="K32" s="798"/>
      <c r="L32" s="798"/>
      <c r="M32" s="798"/>
      <c r="N32" s="798"/>
      <c r="O32" s="798"/>
      <c r="P32" s="799"/>
      <c r="Q32" s="800">
        <v>743</v>
      </c>
      <c r="R32" s="801"/>
      <c r="S32" s="801"/>
      <c r="T32" s="801"/>
      <c r="U32" s="801"/>
      <c r="V32" s="801">
        <v>715</v>
      </c>
      <c r="W32" s="801"/>
      <c r="X32" s="801"/>
      <c r="Y32" s="801"/>
      <c r="Z32" s="801"/>
      <c r="AA32" s="801">
        <v>28</v>
      </c>
      <c r="AB32" s="801"/>
      <c r="AC32" s="801"/>
      <c r="AD32" s="801"/>
      <c r="AE32" s="802"/>
      <c r="AF32" s="803">
        <v>113</v>
      </c>
      <c r="AG32" s="804"/>
      <c r="AH32" s="804"/>
      <c r="AI32" s="804"/>
      <c r="AJ32" s="805"/>
      <c r="AK32" s="872">
        <v>470</v>
      </c>
      <c r="AL32" s="873"/>
      <c r="AM32" s="873"/>
      <c r="AN32" s="873"/>
      <c r="AO32" s="873"/>
      <c r="AP32" s="873">
        <v>4924</v>
      </c>
      <c r="AQ32" s="873"/>
      <c r="AR32" s="873"/>
      <c r="AS32" s="873"/>
      <c r="AT32" s="873"/>
      <c r="AU32" s="873">
        <v>4462</v>
      </c>
      <c r="AV32" s="873"/>
      <c r="AW32" s="873"/>
      <c r="AX32" s="873"/>
      <c r="AY32" s="873"/>
      <c r="AZ32" s="874" t="s">
        <v>578</v>
      </c>
      <c r="BA32" s="874"/>
      <c r="BB32" s="874"/>
      <c r="BC32" s="874"/>
      <c r="BD32" s="874"/>
      <c r="BE32" s="870" t="s">
        <v>406</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408</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389</v>
      </c>
      <c r="B63" s="832" t="s">
        <v>409</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1224</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410</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412</v>
      </c>
      <c r="B66" s="783"/>
      <c r="C66" s="783"/>
      <c r="D66" s="783"/>
      <c r="E66" s="783"/>
      <c r="F66" s="783"/>
      <c r="G66" s="783"/>
      <c r="H66" s="783"/>
      <c r="I66" s="783"/>
      <c r="J66" s="783"/>
      <c r="K66" s="783"/>
      <c r="L66" s="783"/>
      <c r="M66" s="783"/>
      <c r="N66" s="783"/>
      <c r="O66" s="783"/>
      <c r="P66" s="784"/>
      <c r="Q66" s="759" t="s">
        <v>413</v>
      </c>
      <c r="R66" s="760"/>
      <c r="S66" s="760"/>
      <c r="T66" s="760"/>
      <c r="U66" s="761"/>
      <c r="V66" s="759" t="s">
        <v>395</v>
      </c>
      <c r="W66" s="760"/>
      <c r="X66" s="760"/>
      <c r="Y66" s="760"/>
      <c r="Z66" s="761"/>
      <c r="AA66" s="759" t="s">
        <v>414</v>
      </c>
      <c r="AB66" s="760"/>
      <c r="AC66" s="760"/>
      <c r="AD66" s="760"/>
      <c r="AE66" s="761"/>
      <c r="AF66" s="894" t="s">
        <v>415</v>
      </c>
      <c r="AG66" s="855"/>
      <c r="AH66" s="855"/>
      <c r="AI66" s="855"/>
      <c r="AJ66" s="895"/>
      <c r="AK66" s="759" t="s">
        <v>416</v>
      </c>
      <c r="AL66" s="783"/>
      <c r="AM66" s="783"/>
      <c r="AN66" s="783"/>
      <c r="AO66" s="784"/>
      <c r="AP66" s="759" t="s">
        <v>417</v>
      </c>
      <c r="AQ66" s="760"/>
      <c r="AR66" s="760"/>
      <c r="AS66" s="760"/>
      <c r="AT66" s="761"/>
      <c r="AU66" s="759" t="s">
        <v>418</v>
      </c>
      <c r="AV66" s="760"/>
      <c r="AW66" s="760"/>
      <c r="AX66" s="760"/>
      <c r="AY66" s="761"/>
      <c r="AZ66" s="759" t="s">
        <v>376</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11376</v>
      </c>
      <c r="R68" s="908"/>
      <c r="S68" s="908"/>
      <c r="T68" s="908"/>
      <c r="U68" s="908"/>
      <c r="V68" s="908">
        <v>11258</v>
      </c>
      <c r="W68" s="908"/>
      <c r="X68" s="908"/>
      <c r="Y68" s="908"/>
      <c r="Z68" s="908"/>
      <c r="AA68" s="908">
        <v>118</v>
      </c>
      <c r="AB68" s="908"/>
      <c r="AC68" s="908"/>
      <c r="AD68" s="908"/>
      <c r="AE68" s="908"/>
      <c r="AF68" s="908">
        <v>115</v>
      </c>
      <c r="AG68" s="908"/>
      <c r="AH68" s="908"/>
      <c r="AI68" s="908"/>
      <c r="AJ68" s="908"/>
      <c r="AK68" s="908">
        <v>572</v>
      </c>
      <c r="AL68" s="908"/>
      <c r="AM68" s="908"/>
      <c r="AN68" s="908"/>
      <c r="AO68" s="908"/>
      <c r="AP68" s="908">
        <v>1138</v>
      </c>
      <c r="AQ68" s="908"/>
      <c r="AR68" s="908"/>
      <c r="AS68" s="908"/>
      <c r="AT68" s="908"/>
      <c r="AU68" s="908">
        <v>273</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3</v>
      </c>
      <c r="R69" s="873"/>
      <c r="S69" s="873"/>
      <c r="T69" s="873"/>
      <c r="U69" s="873"/>
      <c r="V69" s="873">
        <v>3</v>
      </c>
      <c r="W69" s="873"/>
      <c r="X69" s="873"/>
      <c r="Y69" s="873"/>
      <c r="Z69" s="873"/>
      <c r="AA69" s="873">
        <v>0</v>
      </c>
      <c r="AB69" s="873"/>
      <c r="AC69" s="873"/>
      <c r="AD69" s="873"/>
      <c r="AE69" s="873"/>
      <c r="AF69" s="873">
        <v>0</v>
      </c>
      <c r="AG69" s="873"/>
      <c r="AH69" s="873"/>
      <c r="AI69" s="873"/>
      <c r="AJ69" s="873"/>
      <c r="AK69" s="873" t="s">
        <v>578</v>
      </c>
      <c r="AL69" s="873"/>
      <c r="AM69" s="873"/>
      <c r="AN69" s="873"/>
      <c r="AO69" s="873"/>
      <c r="AP69" s="873" t="s">
        <v>578</v>
      </c>
      <c r="AQ69" s="873"/>
      <c r="AR69" s="873"/>
      <c r="AS69" s="873"/>
      <c r="AT69" s="873"/>
      <c r="AU69" s="873" t="s">
        <v>578</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9509</v>
      </c>
      <c r="R70" s="873"/>
      <c r="S70" s="873"/>
      <c r="T70" s="873"/>
      <c r="U70" s="873"/>
      <c r="V70" s="873">
        <v>9403</v>
      </c>
      <c r="W70" s="873"/>
      <c r="X70" s="873"/>
      <c r="Y70" s="873"/>
      <c r="Z70" s="873"/>
      <c r="AA70" s="873">
        <v>106</v>
      </c>
      <c r="AB70" s="873"/>
      <c r="AC70" s="873"/>
      <c r="AD70" s="873"/>
      <c r="AE70" s="873"/>
      <c r="AF70" s="873">
        <v>106</v>
      </c>
      <c r="AG70" s="873"/>
      <c r="AH70" s="873"/>
      <c r="AI70" s="873"/>
      <c r="AJ70" s="873"/>
      <c r="AK70" s="873">
        <v>30</v>
      </c>
      <c r="AL70" s="873"/>
      <c r="AM70" s="873"/>
      <c r="AN70" s="873"/>
      <c r="AO70" s="873"/>
      <c r="AP70" s="873" t="s">
        <v>578</v>
      </c>
      <c r="AQ70" s="873"/>
      <c r="AR70" s="873"/>
      <c r="AS70" s="873"/>
      <c r="AT70" s="873"/>
      <c r="AU70" s="873" t="s">
        <v>578</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61</v>
      </c>
      <c r="R71" s="873"/>
      <c r="S71" s="873"/>
      <c r="T71" s="873"/>
      <c r="U71" s="873"/>
      <c r="V71" s="873">
        <v>54</v>
      </c>
      <c r="W71" s="873"/>
      <c r="X71" s="873"/>
      <c r="Y71" s="873"/>
      <c r="Z71" s="873"/>
      <c r="AA71" s="873">
        <v>7</v>
      </c>
      <c r="AB71" s="873"/>
      <c r="AC71" s="873"/>
      <c r="AD71" s="873"/>
      <c r="AE71" s="873"/>
      <c r="AF71" s="873">
        <v>7</v>
      </c>
      <c r="AG71" s="873"/>
      <c r="AH71" s="873"/>
      <c r="AI71" s="873"/>
      <c r="AJ71" s="873"/>
      <c r="AK71" s="873">
        <v>44</v>
      </c>
      <c r="AL71" s="873"/>
      <c r="AM71" s="873"/>
      <c r="AN71" s="873"/>
      <c r="AO71" s="873"/>
      <c r="AP71" s="873" t="s">
        <v>578</v>
      </c>
      <c r="AQ71" s="873"/>
      <c r="AR71" s="873"/>
      <c r="AS71" s="873"/>
      <c r="AT71" s="873"/>
      <c r="AU71" s="873" t="s">
        <v>578</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332</v>
      </c>
      <c r="R72" s="873"/>
      <c r="S72" s="873"/>
      <c r="T72" s="873"/>
      <c r="U72" s="873"/>
      <c r="V72" s="873">
        <v>330</v>
      </c>
      <c r="W72" s="873"/>
      <c r="X72" s="873"/>
      <c r="Y72" s="873"/>
      <c r="Z72" s="873"/>
      <c r="AA72" s="873">
        <v>2</v>
      </c>
      <c r="AB72" s="873"/>
      <c r="AC72" s="873"/>
      <c r="AD72" s="873"/>
      <c r="AE72" s="873"/>
      <c r="AF72" s="873">
        <v>2</v>
      </c>
      <c r="AG72" s="873"/>
      <c r="AH72" s="873"/>
      <c r="AI72" s="873"/>
      <c r="AJ72" s="873"/>
      <c r="AK72" s="873">
        <v>211</v>
      </c>
      <c r="AL72" s="873"/>
      <c r="AM72" s="873"/>
      <c r="AN72" s="873"/>
      <c r="AO72" s="873"/>
      <c r="AP72" s="873" t="s">
        <v>578</v>
      </c>
      <c r="AQ72" s="873"/>
      <c r="AR72" s="873"/>
      <c r="AS72" s="873"/>
      <c r="AT72" s="873"/>
      <c r="AU72" s="873" t="s">
        <v>578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215354</v>
      </c>
      <c r="R73" s="873"/>
      <c r="S73" s="873"/>
      <c r="T73" s="873"/>
      <c r="U73" s="873"/>
      <c r="V73" s="873">
        <v>206038</v>
      </c>
      <c r="W73" s="873"/>
      <c r="X73" s="873"/>
      <c r="Y73" s="873"/>
      <c r="Z73" s="873"/>
      <c r="AA73" s="873">
        <v>9316</v>
      </c>
      <c r="AB73" s="873"/>
      <c r="AC73" s="873"/>
      <c r="AD73" s="873"/>
      <c r="AE73" s="873"/>
      <c r="AF73" s="873">
        <v>9316</v>
      </c>
      <c r="AG73" s="873"/>
      <c r="AH73" s="873"/>
      <c r="AI73" s="873"/>
      <c r="AJ73" s="873"/>
      <c r="AK73" s="873">
        <v>100</v>
      </c>
      <c r="AL73" s="873"/>
      <c r="AM73" s="873"/>
      <c r="AN73" s="873"/>
      <c r="AO73" s="873"/>
      <c r="AP73" s="873" t="s">
        <v>578</v>
      </c>
      <c r="AQ73" s="873"/>
      <c r="AR73" s="873"/>
      <c r="AS73" s="873"/>
      <c r="AT73" s="873"/>
      <c r="AU73" s="873" t="s">
        <v>578</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389</v>
      </c>
      <c r="B88" s="832" t="s">
        <v>419</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9546</v>
      </c>
      <c r="AG88" s="884"/>
      <c r="AH88" s="884"/>
      <c r="AI88" s="884"/>
      <c r="AJ88" s="884"/>
      <c r="AK88" s="881"/>
      <c r="AL88" s="881"/>
      <c r="AM88" s="881"/>
      <c r="AN88" s="881"/>
      <c r="AO88" s="881"/>
      <c r="AP88" s="884">
        <v>1138</v>
      </c>
      <c r="AQ88" s="884"/>
      <c r="AR88" s="884"/>
      <c r="AS88" s="884"/>
      <c r="AT88" s="884"/>
      <c r="AU88" s="884">
        <v>273</v>
      </c>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832" t="s">
        <v>420</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f>CR7</f>
        <v>27</v>
      </c>
      <c r="CS102" s="892"/>
      <c r="CT102" s="892"/>
      <c r="CU102" s="892"/>
      <c r="CV102" s="935"/>
      <c r="CW102" s="934" t="s">
        <v>578</v>
      </c>
      <c r="CX102" s="892"/>
      <c r="CY102" s="892"/>
      <c r="CZ102" s="892"/>
      <c r="DA102" s="935"/>
      <c r="DB102" s="934" t="s">
        <v>589</v>
      </c>
      <c r="DC102" s="892"/>
      <c r="DD102" s="892"/>
      <c r="DE102" s="892"/>
      <c r="DF102" s="935"/>
      <c r="DG102" s="934" t="s">
        <v>590</v>
      </c>
      <c r="DH102" s="892"/>
      <c r="DI102" s="892"/>
      <c r="DJ102" s="892"/>
      <c r="DK102" s="935"/>
      <c r="DL102" s="934" t="s">
        <v>578</v>
      </c>
      <c r="DM102" s="892"/>
      <c r="DN102" s="892"/>
      <c r="DO102" s="892"/>
      <c r="DP102" s="935"/>
      <c r="DQ102" s="934" t="s">
        <v>578</v>
      </c>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421</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422</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425</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426</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427</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428</v>
      </c>
      <c r="AB109" s="937"/>
      <c r="AC109" s="937"/>
      <c r="AD109" s="937"/>
      <c r="AE109" s="938"/>
      <c r="AF109" s="936" t="s">
        <v>308</v>
      </c>
      <c r="AG109" s="937"/>
      <c r="AH109" s="937"/>
      <c r="AI109" s="937"/>
      <c r="AJ109" s="938"/>
      <c r="AK109" s="936" t="s">
        <v>307</v>
      </c>
      <c r="AL109" s="937"/>
      <c r="AM109" s="937"/>
      <c r="AN109" s="937"/>
      <c r="AO109" s="938"/>
      <c r="AP109" s="936" t="s">
        <v>429</v>
      </c>
      <c r="AQ109" s="937"/>
      <c r="AR109" s="937"/>
      <c r="AS109" s="937"/>
      <c r="AT109" s="939"/>
      <c r="AU109" s="956" t="s">
        <v>427</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428</v>
      </c>
      <c r="BR109" s="937"/>
      <c r="BS109" s="937"/>
      <c r="BT109" s="937"/>
      <c r="BU109" s="938"/>
      <c r="BV109" s="936" t="s">
        <v>308</v>
      </c>
      <c r="BW109" s="937"/>
      <c r="BX109" s="937"/>
      <c r="BY109" s="937"/>
      <c r="BZ109" s="938"/>
      <c r="CA109" s="936" t="s">
        <v>307</v>
      </c>
      <c r="CB109" s="937"/>
      <c r="CC109" s="937"/>
      <c r="CD109" s="937"/>
      <c r="CE109" s="938"/>
      <c r="CF109" s="957" t="s">
        <v>429</v>
      </c>
      <c r="CG109" s="957"/>
      <c r="CH109" s="957"/>
      <c r="CI109" s="957"/>
      <c r="CJ109" s="957"/>
      <c r="CK109" s="936" t="s">
        <v>430</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428</v>
      </c>
      <c r="DH109" s="937"/>
      <c r="DI109" s="937"/>
      <c r="DJ109" s="937"/>
      <c r="DK109" s="938"/>
      <c r="DL109" s="936" t="s">
        <v>308</v>
      </c>
      <c r="DM109" s="937"/>
      <c r="DN109" s="937"/>
      <c r="DO109" s="937"/>
      <c r="DP109" s="938"/>
      <c r="DQ109" s="936" t="s">
        <v>307</v>
      </c>
      <c r="DR109" s="937"/>
      <c r="DS109" s="937"/>
      <c r="DT109" s="937"/>
      <c r="DU109" s="938"/>
      <c r="DV109" s="936" t="s">
        <v>429</v>
      </c>
      <c r="DW109" s="937"/>
      <c r="DX109" s="937"/>
      <c r="DY109" s="937"/>
      <c r="DZ109" s="939"/>
    </row>
    <row r="110" spans="1:131" s="246" customFormat="1" ht="26.25" customHeight="1" x14ac:dyDescent="0.15">
      <c r="A110" s="940" t="s">
        <v>431</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705157</v>
      </c>
      <c r="AB110" s="944"/>
      <c r="AC110" s="944"/>
      <c r="AD110" s="944"/>
      <c r="AE110" s="945"/>
      <c r="AF110" s="946">
        <v>670970</v>
      </c>
      <c r="AG110" s="944"/>
      <c r="AH110" s="944"/>
      <c r="AI110" s="944"/>
      <c r="AJ110" s="945"/>
      <c r="AK110" s="946">
        <v>634393</v>
      </c>
      <c r="AL110" s="944"/>
      <c r="AM110" s="944"/>
      <c r="AN110" s="944"/>
      <c r="AO110" s="945"/>
      <c r="AP110" s="947">
        <v>11.1</v>
      </c>
      <c r="AQ110" s="948"/>
      <c r="AR110" s="948"/>
      <c r="AS110" s="948"/>
      <c r="AT110" s="949"/>
      <c r="AU110" s="950" t="s">
        <v>73</v>
      </c>
      <c r="AV110" s="951"/>
      <c r="AW110" s="951"/>
      <c r="AX110" s="951"/>
      <c r="AY110" s="951"/>
      <c r="AZ110" s="992" t="s">
        <v>432</v>
      </c>
      <c r="BA110" s="941"/>
      <c r="BB110" s="941"/>
      <c r="BC110" s="941"/>
      <c r="BD110" s="941"/>
      <c r="BE110" s="941"/>
      <c r="BF110" s="941"/>
      <c r="BG110" s="941"/>
      <c r="BH110" s="941"/>
      <c r="BI110" s="941"/>
      <c r="BJ110" s="941"/>
      <c r="BK110" s="941"/>
      <c r="BL110" s="941"/>
      <c r="BM110" s="941"/>
      <c r="BN110" s="941"/>
      <c r="BO110" s="941"/>
      <c r="BP110" s="942"/>
      <c r="BQ110" s="978">
        <v>6640406</v>
      </c>
      <c r="BR110" s="979"/>
      <c r="BS110" s="979"/>
      <c r="BT110" s="979"/>
      <c r="BU110" s="979"/>
      <c r="BV110" s="979">
        <v>7094604</v>
      </c>
      <c r="BW110" s="979"/>
      <c r="BX110" s="979"/>
      <c r="BY110" s="979"/>
      <c r="BZ110" s="979"/>
      <c r="CA110" s="979">
        <v>7141331</v>
      </c>
      <c r="CB110" s="979"/>
      <c r="CC110" s="979"/>
      <c r="CD110" s="979"/>
      <c r="CE110" s="979"/>
      <c r="CF110" s="993">
        <v>124.9</v>
      </c>
      <c r="CG110" s="994"/>
      <c r="CH110" s="994"/>
      <c r="CI110" s="994"/>
      <c r="CJ110" s="994"/>
      <c r="CK110" s="995" t="s">
        <v>433</v>
      </c>
      <c r="CL110" s="996"/>
      <c r="CM110" s="975" t="s">
        <v>434</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128</v>
      </c>
      <c r="DH110" s="979"/>
      <c r="DI110" s="979"/>
      <c r="DJ110" s="979"/>
      <c r="DK110" s="979"/>
      <c r="DL110" s="979" t="s">
        <v>391</v>
      </c>
      <c r="DM110" s="979"/>
      <c r="DN110" s="979"/>
      <c r="DO110" s="979"/>
      <c r="DP110" s="979"/>
      <c r="DQ110" s="979" t="s">
        <v>128</v>
      </c>
      <c r="DR110" s="979"/>
      <c r="DS110" s="979"/>
      <c r="DT110" s="979"/>
      <c r="DU110" s="979"/>
      <c r="DV110" s="980" t="s">
        <v>128</v>
      </c>
      <c r="DW110" s="980"/>
      <c r="DX110" s="980"/>
      <c r="DY110" s="980"/>
      <c r="DZ110" s="981"/>
    </row>
    <row r="111" spans="1:131" s="246" customFormat="1" ht="26.25" customHeight="1" x14ac:dyDescent="0.15">
      <c r="A111" s="982" t="s">
        <v>435</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391</v>
      </c>
      <c r="AB111" s="986"/>
      <c r="AC111" s="986"/>
      <c r="AD111" s="986"/>
      <c r="AE111" s="987"/>
      <c r="AF111" s="988" t="s">
        <v>128</v>
      </c>
      <c r="AG111" s="986"/>
      <c r="AH111" s="986"/>
      <c r="AI111" s="986"/>
      <c r="AJ111" s="987"/>
      <c r="AK111" s="988" t="s">
        <v>128</v>
      </c>
      <c r="AL111" s="986"/>
      <c r="AM111" s="986"/>
      <c r="AN111" s="986"/>
      <c r="AO111" s="987"/>
      <c r="AP111" s="989" t="s">
        <v>128</v>
      </c>
      <c r="AQ111" s="990"/>
      <c r="AR111" s="990"/>
      <c r="AS111" s="990"/>
      <c r="AT111" s="991"/>
      <c r="AU111" s="952"/>
      <c r="AV111" s="953"/>
      <c r="AW111" s="953"/>
      <c r="AX111" s="953"/>
      <c r="AY111" s="953"/>
      <c r="AZ111" s="1001" t="s">
        <v>436</v>
      </c>
      <c r="BA111" s="1002"/>
      <c r="BB111" s="1002"/>
      <c r="BC111" s="1002"/>
      <c r="BD111" s="1002"/>
      <c r="BE111" s="1002"/>
      <c r="BF111" s="1002"/>
      <c r="BG111" s="1002"/>
      <c r="BH111" s="1002"/>
      <c r="BI111" s="1002"/>
      <c r="BJ111" s="1002"/>
      <c r="BK111" s="1002"/>
      <c r="BL111" s="1002"/>
      <c r="BM111" s="1002"/>
      <c r="BN111" s="1002"/>
      <c r="BO111" s="1002"/>
      <c r="BP111" s="1003"/>
      <c r="BQ111" s="971" t="s">
        <v>128</v>
      </c>
      <c r="BR111" s="972"/>
      <c r="BS111" s="972"/>
      <c r="BT111" s="972"/>
      <c r="BU111" s="972"/>
      <c r="BV111" s="972" t="s">
        <v>437</v>
      </c>
      <c r="BW111" s="972"/>
      <c r="BX111" s="972"/>
      <c r="BY111" s="972"/>
      <c r="BZ111" s="972"/>
      <c r="CA111" s="972" t="s">
        <v>128</v>
      </c>
      <c r="CB111" s="972"/>
      <c r="CC111" s="972"/>
      <c r="CD111" s="972"/>
      <c r="CE111" s="972"/>
      <c r="CF111" s="966" t="s">
        <v>128</v>
      </c>
      <c r="CG111" s="967"/>
      <c r="CH111" s="967"/>
      <c r="CI111" s="967"/>
      <c r="CJ111" s="967"/>
      <c r="CK111" s="997"/>
      <c r="CL111" s="998"/>
      <c r="CM111" s="968" t="s">
        <v>438</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437</v>
      </c>
      <c r="DH111" s="972"/>
      <c r="DI111" s="972"/>
      <c r="DJ111" s="972"/>
      <c r="DK111" s="972"/>
      <c r="DL111" s="972" t="s">
        <v>439</v>
      </c>
      <c r="DM111" s="972"/>
      <c r="DN111" s="972"/>
      <c r="DO111" s="972"/>
      <c r="DP111" s="972"/>
      <c r="DQ111" s="972" t="s">
        <v>128</v>
      </c>
      <c r="DR111" s="972"/>
      <c r="DS111" s="972"/>
      <c r="DT111" s="972"/>
      <c r="DU111" s="972"/>
      <c r="DV111" s="973" t="s">
        <v>128</v>
      </c>
      <c r="DW111" s="973"/>
      <c r="DX111" s="973"/>
      <c r="DY111" s="973"/>
      <c r="DZ111" s="974"/>
    </row>
    <row r="112" spans="1:131" s="246" customFormat="1" ht="26.25" customHeight="1" x14ac:dyDescent="0.15">
      <c r="A112" s="1004" t="s">
        <v>440</v>
      </c>
      <c r="B112" s="1005"/>
      <c r="C112" s="1002" t="s">
        <v>441</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391</v>
      </c>
      <c r="AB112" s="1011"/>
      <c r="AC112" s="1011"/>
      <c r="AD112" s="1011"/>
      <c r="AE112" s="1012"/>
      <c r="AF112" s="1013" t="s">
        <v>391</v>
      </c>
      <c r="AG112" s="1011"/>
      <c r="AH112" s="1011"/>
      <c r="AI112" s="1011"/>
      <c r="AJ112" s="1012"/>
      <c r="AK112" s="1013" t="s">
        <v>437</v>
      </c>
      <c r="AL112" s="1011"/>
      <c r="AM112" s="1011"/>
      <c r="AN112" s="1011"/>
      <c r="AO112" s="1012"/>
      <c r="AP112" s="1014" t="s">
        <v>442</v>
      </c>
      <c r="AQ112" s="1015"/>
      <c r="AR112" s="1015"/>
      <c r="AS112" s="1015"/>
      <c r="AT112" s="1016"/>
      <c r="AU112" s="952"/>
      <c r="AV112" s="953"/>
      <c r="AW112" s="953"/>
      <c r="AX112" s="953"/>
      <c r="AY112" s="953"/>
      <c r="AZ112" s="1001" t="s">
        <v>443</v>
      </c>
      <c r="BA112" s="1002"/>
      <c r="BB112" s="1002"/>
      <c r="BC112" s="1002"/>
      <c r="BD112" s="1002"/>
      <c r="BE112" s="1002"/>
      <c r="BF112" s="1002"/>
      <c r="BG112" s="1002"/>
      <c r="BH112" s="1002"/>
      <c r="BI112" s="1002"/>
      <c r="BJ112" s="1002"/>
      <c r="BK112" s="1002"/>
      <c r="BL112" s="1002"/>
      <c r="BM112" s="1002"/>
      <c r="BN112" s="1002"/>
      <c r="BO112" s="1002"/>
      <c r="BP112" s="1003"/>
      <c r="BQ112" s="971">
        <v>4808124</v>
      </c>
      <c r="BR112" s="972"/>
      <c r="BS112" s="972"/>
      <c r="BT112" s="972"/>
      <c r="BU112" s="972"/>
      <c r="BV112" s="972">
        <v>4775395</v>
      </c>
      <c r="BW112" s="972"/>
      <c r="BX112" s="972"/>
      <c r="BY112" s="972"/>
      <c r="BZ112" s="972"/>
      <c r="CA112" s="972">
        <v>4504572</v>
      </c>
      <c r="CB112" s="972"/>
      <c r="CC112" s="972"/>
      <c r="CD112" s="972"/>
      <c r="CE112" s="972"/>
      <c r="CF112" s="966">
        <v>78.8</v>
      </c>
      <c r="CG112" s="967"/>
      <c r="CH112" s="967"/>
      <c r="CI112" s="967"/>
      <c r="CJ112" s="967"/>
      <c r="CK112" s="997"/>
      <c r="CL112" s="998"/>
      <c r="CM112" s="968" t="s">
        <v>444</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391</v>
      </c>
      <c r="DH112" s="972"/>
      <c r="DI112" s="972"/>
      <c r="DJ112" s="972"/>
      <c r="DK112" s="972"/>
      <c r="DL112" s="972" t="s">
        <v>445</v>
      </c>
      <c r="DM112" s="972"/>
      <c r="DN112" s="972"/>
      <c r="DO112" s="972"/>
      <c r="DP112" s="972"/>
      <c r="DQ112" s="972" t="s">
        <v>446</v>
      </c>
      <c r="DR112" s="972"/>
      <c r="DS112" s="972"/>
      <c r="DT112" s="972"/>
      <c r="DU112" s="972"/>
      <c r="DV112" s="973" t="s">
        <v>442</v>
      </c>
      <c r="DW112" s="973"/>
      <c r="DX112" s="973"/>
      <c r="DY112" s="973"/>
      <c r="DZ112" s="974"/>
    </row>
    <row r="113" spans="1:130" s="246" customFormat="1" ht="26.25" customHeight="1" x14ac:dyDescent="0.15">
      <c r="A113" s="1006"/>
      <c r="B113" s="1007"/>
      <c r="C113" s="1002" t="s">
        <v>447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350325</v>
      </c>
      <c r="AB113" s="986"/>
      <c r="AC113" s="986"/>
      <c r="AD113" s="986"/>
      <c r="AE113" s="987"/>
      <c r="AF113" s="988">
        <v>364875</v>
      </c>
      <c r="AG113" s="986"/>
      <c r="AH113" s="986"/>
      <c r="AI113" s="986"/>
      <c r="AJ113" s="987"/>
      <c r="AK113" s="988">
        <v>291335</v>
      </c>
      <c r="AL113" s="986"/>
      <c r="AM113" s="986"/>
      <c r="AN113" s="986"/>
      <c r="AO113" s="987"/>
      <c r="AP113" s="989">
        <v>5.0999999999999996</v>
      </c>
      <c r="AQ113" s="990"/>
      <c r="AR113" s="990"/>
      <c r="AS113" s="990"/>
      <c r="AT113" s="991"/>
      <c r="AU113" s="952"/>
      <c r="AV113" s="953"/>
      <c r="AW113" s="953"/>
      <c r="AX113" s="953"/>
      <c r="AY113" s="953"/>
      <c r="AZ113" s="1001" t="s">
        <v>448</v>
      </c>
      <c r="BA113" s="1002"/>
      <c r="BB113" s="1002"/>
      <c r="BC113" s="1002"/>
      <c r="BD113" s="1002"/>
      <c r="BE113" s="1002"/>
      <c r="BF113" s="1002"/>
      <c r="BG113" s="1002"/>
      <c r="BH113" s="1002"/>
      <c r="BI113" s="1002"/>
      <c r="BJ113" s="1002"/>
      <c r="BK113" s="1002"/>
      <c r="BL113" s="1002"/>
      <c r="BM113" s="1002"/>
      <c r="BN113" s="1002"/>
      <c r="BO113" s="1002"/>
      <c r="BP113" s="1003"/>
      <c r="BQ113" s="971">
        <v>193264</v>
      </c>
      <c r="BR113" s="972"/>
      <c r="BS113" s="972"/>
      <c r="BT113" s="972"/>
      <c r="BU113" s="972"/>
      <c r="BV113" s="972">
        <v>191104</v>
      </c>
      <c r="BW113" s="972"/>
      <c r="BX113" s="972"/>
      <c r="BY113" s="972"/>
      <c r="BZ113" s="972"/>
      <c r="CA113" s="972">
        <v>272889</v>
      </c>
      <c r="CB113" s="972"/>
      <c r="CC113" s="972"/>
      <c r="CD113" s="972"/>
      <c r="CE113" s="972"/>
      <c r="CF113" s="966">
        <v>4.8</v>
      </c>
      <c r="CG113" s="967"/>
      <c r="CH113" s="967"/>
      <c r="CI113" s="967"/>
      <c r="CJ113" s="967"/>
      <c r="CK113" s="997"/>
      <c r="CL113" s="998"/>
      <c r="CM113" s="968" t="s">
        <v>449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446</v>
      </c>
      <c r="DH113" s="1011"/>
      <c r="DI113" s="1011"/>
      <c r="DJ113" s="1011"/>
      <c r="DK113" s="1012"/>
      <c r="DL113" s="1013" t="s">
        <v>445</v>
      </c>
      <c r="DM113" s="1011"/>
      <c r="DN113" s="1011"/>
      <c r="DO113" s="1011"/>
      <c r="DP113" s="1012"/>
      <c r="DQ113" s="1013" t="s">
        <v>128</v>
      </c>
      <c r="DR113" s="1011"/>
      <c r="DS113" s="1011"/>
      <c r="DT113" s="1011"/>
      <c r="DU113" s="1012"/>
      <c r="DV113" s="1014" t="s">
        <v>450</v>
      </c>
      <c r="DW113" s="1015"/>
      <c r="DX113" s="1015"/>
      <c r="DY113" s="1015"/>
      <c r="DZ113" s="1016"/>
    </row>
    <row r="114" spans="1:130" s="246" customFormat="1" ht="26.25" customHeight="1" x14ac:dyDescent="0.15">
      <c r="A114" s="1006"/>
      <c r="B114" s="1007"/>
      <c r="C114" s="1002" t="s">
        <v>451</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31197</v>
      </c>
      <c r="AB114" s="1011"/>
      <c r="AC114" s="1011"/>
      <c r="AD114" s="1011"/>
      <c r="AE114" s="1012"/>
      <c r="AF114" s="1013">
        <v>26567</v>
      </c>
      <c r="AG114" s="1011"/>
      <c r="AH114" s="1011"/>
      <c r="AI114" s="1011"/>
      <c r="AJ114" s="1012"/>
      <c r="AK114" s="1013">
        <v>31100</v>
      </c>
      <c r="AL114" s="1011"/>
      <c r="AM114" s="1011"/>
      <c r="AN114" s="1011"/>
      <c r="AO114" s="1012"/>
      <c r="AP114" s="1014">
        <v>0.5</v>
      </c>
      <c r="AQ114" s="1015"/>
      <c r="AR114" s="1015"/>
      <c r="AS114" s="1015"/>
      <c r="AT114" s="1016"/>
      <c r="AU114" s="952"/>
      <c r="AV114" s="953"/>
      <c r="AW114" s="953"/>
      <c r="AX114" s="953"/>
      <c r="AY114" s="953"/>
      <c r="AZ114" s="1001" t="s">
        <v>452</v>
      </c>
      <c r="BA114" s="1002"/>
      <c r="BB114" s="1002"/>
      <c r="BC114" s="1002"/>
      <c r="BD114" s="1002"/>
      <c r="BE114" s="1002"/>
      <c r="BF114" s="1002"/>
      <c r="BG114" s="1002"/>
      <c r="BH114" s="1002"/>
      <c r="BI114" s="1002"/>
      <c r="BJ114" s="1002"/>
      <c r="BK114" s="1002"/>
      <c r="BL114" s="1002"/>
      <c r="BM114" s="1002"/>
      <c r="BN114" s="1002"/>
      <c r="BO114" s="1002"/>
      <c r="BP114" s="1003"/>
      <c r="BQ114" s="971">
        <v>1202095</v>
      </c>
      <c r="BR114" s="972"/>
      <c r="BS114" s="972"/>
      <c r="BT114" s="972"/>
      <c r="BU114" s="972"/>
      <c r="BV114" s="972">
        <v>1129735</v>
      </c>
      <c r="BW114" s="972"/>
      <c r="BX114" s="972"/>
      <c r="BY114" s="972"/>
      <c r="BZ114" s="972"/>
      <c r="CA114" s="972">
        <v>1098240</v>
      </c>
      <c r="CB114" s="972"/>
      <c r="CC114" s="972"/>
      <c r="CD114" s="972"/>
      <c r="CE114" s="972"/>
      <c r="CF114" s="966">
        <v>19.2</v>
      </c>
      <c r="CG114" s="967"/>
      <c r="CH114" s="967"/>
      <c r="CI114" s="967"/>
      <c r="CJ114" s="967"/>
      <c r="CK114" s="997"/>
      <c r="CL114" s="998"/>
      <c r="CM114" s="968" t="s">
        <v>453</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391</v>
      </c>
      <c r="DH114" s="1011"/>
      <c r="DI114" s="1011"/>
      <c r="DJ114" s="1011"/>
      <c r="DK114" s="1012"/>
      <c r="DL114" s="1013" t="s">
        <v>446</v>
      </c>
      <c r="DM114" s="1011"/>
      <c r="DN114" s="1011"/>
      <c r="DO114" s="1011"/>
      <c r="DP114" s="1012"/>
      <c r="DQ114" s="1013" t="s">
        <v>128</v>
      </c>
      <c r="DR114" s="1011"/>
      <c r="DS114" s="1011"/>
      <c r="DT114" s="1011"/>
      <c r="DU114" s="1012"/>
      <c r="DV114" s="1014" t="s">
        <v>391</v>
      </c>
      <c r="DW114" s="1015"/>
      <c r="DX114" s="1015"/>
      <c r="DY114" s="1015"/>
      <c r="DZ114" s="1016"/>
    </row>
    <row r="115" spans="1:130" s="246" customFormat="1" ht="26.25" customHeight="1" x14ac:dyDescent="0.15">
      <c r="A115" s="1006"/>
      <c r="B115" s="1007"/>
      <c r="C115" s="1002" t="s">
        <v>454</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122</v>
      </c>
      <c r="AB115" s="986"/>
      <c r="AC115" s="986"/>
      <c r="AD115" s="986"/>
      <c r="AE115" s="987"/>
      <c r="AF115" s="988">
        <v>119</v>
      </c>
      <c r="AG115" s="986"/>
      <c r="AH115" s="986"/>
      <c r="AI115" s="986"/>
      <c r="AJ115" s="987"/>
      <c r="AK115" s="988">
        <v>34</v>
      </c>
      <c r="AL115" s="986"/>
      <c r="AM115" s="986"/>
      <c r="AN115" s="986"/>
      <c r="AO115" s="987"/>
      <c r="AP115" s="989">
        <v>0</v>
      </c>
      <c r="AQ115" s="990"/>
      <c r="AR115" s="990"/>
      <c r="AS115" s="990"/>
      <c r="AT115" s="991"/>
      <c r="AU115" s="952"/>
      <c r="AV115" s="953"/>
      <c r="AW115" s="953"/>
      <c r="AX115" s="953"/>
      <c r="AY115" s="953"/>
      <c r="AZ115" s="1001" t="s">
        <v>455</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128</v>
      </c>
      <c r="BW115" s="972"/>
      <c r="BX115" s="972"/>
      <c r="BY115" s="972"/>
      <c r="BZ115" s="972"/>
      <c r="CA115" s="972" t="s">
        <v>456</v>
      </c>
      <c r="CB115" s="972"/>
      <c r="CC115" s="972"/>
      <c r="CD115" s="972"/>
      <c r="CE115" s="972"/>
      <c r="CF115" s="966" t="s">
        <v>128</v>
      </c>
      <c r="CG115" s="967"/>
      <c r="CH115" s="967"/>
      <c r="CI115" s="967"/>
      <c r="CJ115" s="967"/>
      <c r="CK115" s="997"/>
      <c r="CL115" s="998"/>
      <c r="CM115" s="1001" t="s">
        <v>457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391</v>
      </c>
      <c r="DH115" s="1011"/>
      <c r="DI115" s="1011"/>
      <c r="DJ115" s="1011"/>
      <c r="DK115" s="1012"/>
      <c r="DL115" s="1013" t="s">
        <v>128</v>
      </c>
      <c r="DM115" s="1011"/>
      <c r="DN115" s="1011"/>
      <c r="DO115" s="1011"/>
      <c r="DP115" s="1012"/>
      <c r="DQ115" s="1013" t="s">
        <v>437</v>
      </c>
      <c r="DR115" s="1011"/>
      <c r="DS115" s="1011"/>
      <c r="DT115" s="1011"/>
      <c r="DU115" s="1012"/>
      <c r="DV115" s="1014" t="s">
        <v>128</v>
      </c>
      <c r="DW115" s="1015"/>
      <c r="DX115" s="1015"/>
      <c r="DY115" s="1015"/>
      <c r="DZ115" s="1016"/>
    </row>
    <row r="116" spans="1:130" s="246" customFormat="1" ht="26.25" customHeight="1" x14ac:dyDescent="0.15">
      <c r="A116" s="1008"/>
      <c r="B116" s="1009"/>
      <c r="C116" s="1017" t="s">
        <v>458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445</v>
      </c>
      <c r="AB116" s="1011"/>
      <c r="AC116" s="1011"/>
      <c r="AD116" s="1011"/>
      <c r="AE116" s="1012"/>
      <c r="AF116" s="1013" t="s">
        <v>128</v>
      </c>
      <c r="AG116" s="1011"/>
      <c r="AH116" s="1011"/>
      <c r="AI116" s="1011"/>
      <c r="AJ116" s="1012"/>
      <c r="AK116" s="1013" t="s">
        <v>128</v>
      </c>
      <c r="AL116" s="1011"/>
      <c r="AM116" s="1011"/>
      <c r="AN116" s="1011"/>
      <c r="AO116" s="1012"/>
      <c r="AP116" s="1014" t="s">
        <v>128</v>
      </c>
      <c r="AQ116" s="1015"/>
      <c r="AR116" s="1015"/>
      <c r="AS116" s="1015"/>
      <c r="AT116" s="1016"/>
      <c r="AU116" s="952"/>
      <c r="AV116" s="953"/>
      <c r="AW116" s="953"/>
      <c r="AX116" s="953"/>
      <c r="AY116" s="953"/>
      <c r="AZ116" s="1019" t="s">
        <v>459</v>
      </c>
      <c r="BA116" s="1020"/>
      <c r="BB116" s="1020"/>
      <c r="BC116" s="1020"/>
      <c r="BD116" s="1020"/>
      <c r="BE116" s="1020"/>
      <c r="BF116" s="1020"/>
      <c r="BG116" s="1020"/>
      <c r="BH116" s="1020"/>
      <c r="BI116" s="1020"/>
      <c r="BJ116" s="1020"/>
      <c r="BK116" s="1020"/>
      <c r="BL116" s="1020"/>
      <c r="BM116" s="1020"/>
      <c r="BN116" s="1020"/>
      <c r="BO116" s="1020"/>
      <c r="BP116" s="1021"/>
      <c r="BQ116" s="971" t="s">
        <v>128</v>
      </c>
      <c r="BR116" s="972"/>
      <c r="BS116" s="972"/>
      <c r="BT116" s="972"/>
      <c r="BU116" s="972"/>
      <c r="BV116" s="972" t="s">
        <v>128</v>
      </c>
      <c r="BW116" s="972"/>
      <c r="BX116" s="972"/>
      <c r="BY116" s="972"/>
      <c r="BZ116" s="972"/>
      <c r="CA116" s="972" t="s">
        <v>442</v>
      </c>
      <c r="CB116" s="972"/>
      <c r="CC116" s="972"/>
      <c r="CD116" s="972"/>
      <c r="CE116" s="972"/>
      <c r="CF116" s="966" t="s">
        <v>128</v>
      </c>
      <c r="CG116" s="967"/>
      <c r="CH116" s="967"/>
      <c r="CI116" s="967"/>
      <c r="CJ116" s="967"/>
      <c r="CK116" s="997"/>
      <c r="CL116" s="998"/>
      <c r="CM116" s="968" t="s">
        <v>460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391</v>
      </c>
      <c r="DH116" s="1011"/>
      <c r="DI116" s="1011"/>
      <c r="DJ116" s="1011"/>
      <c r="DK116" s="1012"/>
      <c r="DL116" s="1013" t="s">
        <v>391</v>
      </c>
      <c r="DM116" s="1011"/>
      <c r="DN116" s="1011"/>
      <c r="DO116" s="1011"/>
      <c r="DP116" s="1012"/>
      <c r="DQ116" s="1013" t="s">
        <v>461</v>
      </c>
      <c r="DR116" s="1011"/>
      <c r="DS116" s="1011"/>
      <c r="DT116" s="1011"/>
      <c r="DU116" s="1012"/>
      <c r="DV116" s="1014" t="s">
        <v>128</v>
      </c>
      <c r="DW116" s="1015"/>
      <c r="DX116" s="1015"/>
      <c r="DY116" s="1015"/>
      <c r="DZ116" s="1016"/>
    </row>
    <row r="117" spans="1:130" s="246" customFormat="1" ht="26.25" customHeight="1" x14ac:dyDescent="0.15">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462</v>
      </c>
      <c r="Z117" s="938"/>
      <c r="AA117" s="1028">
        <v>1086801</v>
      </c>
      <c r="AB117" s="1029"/>
      <c r="AC117" s="1029"/>
      <c r="AD117" s="1029"/>
      <c r="AE117" s="1030"/>
      <c r="AF117" s="1031">
        <v>1062531</v>
      </c>
      <c r="AG117" s="1029"/>
      <c r="AH117" s="1029"/>
      <c r="AI117" s="1029"/>
      <c r="AJ117" s="1030"/>
      <c r="AK117" s="1031">
        <v>956862</v>
      </c>
      <c r="AL117" s="1029"/>
      <c r="AM117" s="1029"/>
      <c r="AN117" s="1029"/>
      <c r="AO117" s="1030"/>
      <c r="AP117" s="1032"/>
      <c r="AQ117" s="1033"/>
      <c r="AR117" s="1033"/>
      <c r="AS117" s="1033"/>
      <c r="AT117" s="1034"/>
      <c r="AU117" s="952"/>
      <c r="AV117" s="953"/>
      <c r="AW117" s="953"/>
      <c r="AX117" s="953"/>
      <c r="AY117" s="953"/>
      <c r="AZ117" s="1019" t="s">
        <v>463</v>
      </c>
      <c r="BA117" s="1020"/>
      <c r="BB117" s="1020"/>
      <c r="BC117" s="1020"/>
      <c r="BD117" s="1020"/>
      <c r="BE117" s="1020"/>
      <c r="BF117" s="1020"/>
      <c r="BG117" s="1020"/>
      <c r="BH117" s="1020"/>
      <c r="BI117" s="1020"/>
      <c r="BJ117" s="1020"/>
      <c r="BK117" s="1020"/>
      <c r="BL117" s="1020"/>
      <c r="BM117" s="1020"/>
      <c r="BN117" s="1020"/>
      <c r="BO117" s="1020"/>
      <c r="BP117" s="1021"/>
      <c r="BQ117" s="971" t="s">
        <v>442</v>
      </c>
      <c r="BR117" s="972"/>
      <c r="BS117" s="972"/>
      <c r="BT117" s="972"/>
      <c r="BU117" s="972"/>
      <c r="BV117" s="972" t="s">
        <v>442</v>
      </c>
      <c r="BW117" s="972"/>
      <c r="BX117" s="972"/>
      <c r="BY117" s="972"/>
      <c r="BZ117" s="972"/>
      <c r="CA117" s="972" t="s">
        <v>128</v>
      </c>
      <c r="CB117" s="972"/>
      <c r="CC117" s="972"/>
      <c r="CD117" s="972"/>
      <c r="CE117" s="972"/>
      <c r="CF117" s="966" t="s">
        <v>128</v>
      </c>
      <c r="CG117" s="967"/>
      <c r="CH117" s="967"/>
      <c r="CI117" s="967"/>
      <c r="CJ117" s="967"/>
      <c r="CK117" s="997"/>
      <c r="CL117" s="998"/>
      <c r="CM117" s="968" t="s">
        <v>464</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128</v>
      </c>
      <c r="DH117" s="1011"/>
      <c r="DI117" s="1011"/>
      <c r="DJ117" s="1011"/>
      <c r="DK117" s="1012"/>
      <c r="DL117" s="1013" t="s">
        <v>391</v>
      </c>
      <c r="DM117" s="1011"/>
      <c r="DN117" s="1011"/>
      <c r="DO117" s="1011"/>
      <c r="DP117" s="1012"/>
      <c r="DQ117" s="1013" t="s">
        <v>437</v>
      </c>
      <c r="DR117" s="1011"/>
      <c r="DS117" s="1011"/>
      <c r="DT117" s="1011"/>
      <c r="DU117" s="1012"/>
      <c r="DV117" s="1014" t="s">
        <v>391</v>
      </c>
      <c r="DW117" s="1015"/>
      <c r="DX117" s="1015"/>
      <c r="DY117" s="1015"/>
      <c r="DZ117" s="1016"/>
    </row>
    <row r="118" spans="1:130" s="246" customFormat="1" ht="26.25" customHeight="1" x14ac:dyDescent="0.15">
      <c r="A118" s="956" t="s">
        <v>430</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428</v>
      </c>
      <c r="AB118" s="937"/>
      <c r="AC118" s="937"/>
      <c r="AD118" s="937"/>
      <c r="AE118" s="938"/>
      <c r="AF118" s="936" t="s">
        <v>308</v>
      </c>
      <c r="AG118" s="937"/>
      <c r="AH118" s="937"/>
      <c r="AI118" s="937"/>
      <c r="AJ118" s="938"/>
      <c r="AK118" s="936" t="s">
        <v>307</v>
      </c>
      <c r="AL118" s="937"/>
      <c r="AM118" s="937"/>
      <c r="AN118" s="937"/>
      <c r="AO118" s="938"/>
      <c r="AP118" s="1023" t="s">
        <v>429</v>
      </c>
      <c r="AQ118" s="1024"/>
      <c r="AR118" s="1024"/>
      <c r="AS118" s="1024"/>
      <c r="AT118" s="1025"/>
      <c r="AU118" s="952"/>
      <c r="AV118" s="953"/>
      <c r="AW118" s="953"/>
      <c r="AX118" s="953"/>
      <c r="AY118" s="953"/>
      <c r="AZ118" s="1026" t="s">
        <v>465</v>
      </c>
      <c r="BA118" s="1017"/>
      <c r="BB118" s="1017"/>
      <c r="BC118" s="1017"/>
      <c r="BD118" s="1017"/>
      <c r="BE118" s="1017"/>
      <c r="BF118" s="1017"/>
      <c r="BG118" s="1017"/>
      <c r="BH118" s="1017"/>
      <c r="BI118" s="1017"/>
      <c r="BJ118" s="1017"/>
      <c r="BK118" s="1017"/>
      <c r="BL118" s="1017"/>
      <c r="BM118" s="1017"/>
      <c r="BN118" s="1017"/>
      <c r="BO118" s="1017"/>
      <c r="BP118" s="1018"/>
      <c r="BQ118" s="1049" t="s">
        <v>391</v>
      </c>
      <c r="BR118" s="1050"/>
      <c r="BS118" s="1050"/>
      <c r="BT118" s="1050"/>
      <c r="BU118" s="1050"/>
      <c r="BV118" s="1050" t="s">
        <v>437</v>
      </c>
      <c r="BW118" s="1050"/>
      <c r="BX118" s="1050"/>
      <c r="BY118" s="1050"/>
      <c r="BZ118" s="1050"/>
      <c r="CA118" s="1050" t="s">
        <v>128</v>
      </c>
      <c r="CB118" s="1050"/>
      <c r="CC118" s="1050"/>
      <c r="CD118" s="1050"/>
      <c r="CE118" s="1050"/>
      <c r="CF118" s="966" t="s">
        <v>128</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128</v>
      </c>
      <c r="DH118" s="1011"/>
      <c r="DI118" s="1011"/>
      <c r="DJ118" s="1011"/>
      <c r="DK118" s="1012"/>
      <c r="DL118" s="1013" t="s">
        <v>445</v>
      </c>
      <c r="DM118" s="1011"/>
      <c r="DN118" s="1011"/>
      <c r="DO118" s="1011"/>
      <c r="DP118" s="1012"/>
      <c r="DQ118" s="1013" t="s">
        <v>128</v>
      </c>
      <c r="DR118" s="1011"/>
      <c r="DS118" s="1011"/>
      <c r="DT118" s="1011"/>
      <c r="DU118" s="1012"/>
      <c r="DV118" s="1014" t="s">
        <v>128</v>
      </c>
      <c r="DW118" s="1015"/>
      <c r="DX118" s="1015"/>
      <c r="DY118" s="1015"/>
      <c r="DZ118" s="1016"/>
    </row>
    <row r="119" spans="1:130" s="246" customFormat="1" ht="26.25" customHeight="1" x14ac:dyDescent="0.15">
      <c r="A119" s="1110" t="s">
        <v>433</v>
      </c>
      <c r="B119" s="996"/>
      <c r="C119" s="975" t="s">
        <v>434</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128</v>
      </c>
      <c r="AB119" s="944"/>
      <c r="AC119" s="944"/>
      <c r="AD119" s="944"/>
      <c r="AE119" s="945"/>
      <c r="AF119" s="946" t="s">
        <v>128</v>
      </c>
      <c r="AG119" s="944"/>
      <c r="AH119" s="944"/>
      <c r="AI119" s="944"/>
      <c r="AJ119" s="945"/>
      <c r="AK119" s="946" t="s">
        <v>128</v>
      </c>
      <c r="AL119" s="944"/>
      <c r="AM119" s="944"/>
      <c r="AN119" s="944"/>
      <c r="AO119" s="945"/>
      <c r="AP119" s="947" t="s">
        <v>128</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467</v>
      </c>
      <c r="BP119" s="1058"/>
      <c r="BQ119" s="1049">
        <v>12843889</v>
      </c>
      <c r="BR119" s="1050"/>
      <c r="BS119" s="1050"/>
      <c r="BT119" s="1050"/>
      <c r="BU119" s="1050"/>
      <c r="BV119" s="1050">
        <v>13190838</v>
      </c>
      <c r="BW119" s="1050"/>
      <c r="BX119" s="1050"/>
      <c r="BY119" s="1050"/>
      <c r="BZ119" s="1050"/>
      <c r="CA119" s="1050">
        <v>13017032</v>
      </c>
      <c r="CB119" s="1050"/>
      <c r="CC119" s="1050"/>
      <c r="CD119" s="1050"/>
      <c r="CE119" s="1050"/>
      <c r="CF119" s="1051"/>
      <c r="CG119" s="1052"/>
      <c r="CH119" s="1052"/>
      <c r="CI119" s="1052"/>
      <c r="CJ119" s="1053"/>
      <c r="CK119" s="999"/>
      <c r="CL119" s="1000"/>
      <c r="CM119" s="1054" t="s">
        <v>468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437</v>
      </c>
      <c r="DH119" s="1036"/>
      <c r="DI119" s="1036"/>
      <c r="DJ119" s="1036"/>
      <c r="DK119" s="1037"/>
      <c r="DL119" s="1035" t="s">
        <v>446</v>
      </c>
      <c r="DM119" s="1036"/>
      <c r="DN119" s="1036"/>
      <c r="DO119" s="1036"/>
      <c r="DP119" s="1037"/>
      <c r="DQ119" s="1035" t="s">
        <v>446</v>
      </c>
      <c r="DR119" s="1036"/>
      <c r="DS119" s="1036"/>
      <c r="DT119" s="1036"/>
      <c r="DU119" s="1037"/>
      <c r="DV119" s="1038" t="s">
        <v>437</v>
      </c>
      <c r="DW119" s="1039"/>
      <c r="DX119" s="1039"/>
      <c r="DY119" s="1039"/>
      <c r="DZ119" s="1040"/>
    </row>
    <row r="120" spans="1:130" s="246" customFormat="1" ht="26.25" customHeight="1" x14ac:dyDescent="0.15">
      <c r="A120" s="1111"/>
      <c r="B120" s="998"/>
      <c r="C120" s="968" t="s">
        <v>438</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128</v>
      </c>
      <c r="AB120" s="1011"/>
      <c r="AC120" s="1011"/>
      <c r="AD120" s="1011"/>
      <c r="AE120" s="1012"/>
      <c r="AF120" s="1013" t="s">
        <v>128</v>
      </c>
      <c r="AG120" s="1011"/>
      <c r="AH120" s="1011"/>
      <c r="AI120" s="1011"/>
      <c r="AJ120" s="1012"/>
      <c r="AK120" s="1013" t="s">
        <v>442</v>
      </c>
      <c r="AL120" s="1011"/>
      <c r="AM120" s="1011"/>
      <c r="AN120" s="1011"/>
      <c r="AO120" s="1012"/>
      <c r="AP120" s="1014" t="s">
        <v>128</v>
      </c>
      <c r="AQ120" s="1015"/>
      <c r="AR120" s="1015"/>
      <c r="AS120" s="1015"/>
      <c r="AT120" s="1016"/>
      <c r="AU120" s="1041" t="s">
        <v>469</v>
      </c>
      <c r="AV120" s="1042"/>
      <c r="AW120" s="1042"/>
      <c r="AX120" s="1042"/>
      <c r="AY120" s="1043"/>
      <c r="AZ120" s="992" t="s">
        <v>470</v>
      </c>
      <c r="BA120" s="941"/>
      <c r="BB120" s="941"/>
      <c r="BC120" s="941"/>
      <c r="BD120" s="941"/>
      <c r="BE120" s="941"/>
      <c r="BF120" s="941"/>
      <c r="BG120" s="941"/>
      <c r="BH120" s="941"/>
      <c r="BI120" s="941"/>
      <c r="BJ120" s="941"/>
      <c r="BK120" s="941"/>
      <c r="BL120" s="941"/>
      <c r="BM120" s="941"/>
      <c r="BN120" s="941"/>
      <c r="BO120" s="941"/>
      <c r="BP120" s="942"/>
      <c r="BQ120" s="978">
        <v>4207698</v>
      </c>
      <c r="BR120" s="979"/>
      <c r="BS120" s="979"/>
      <c r="BT120" s="979"/>
      <c r="BU120" s="979"/>
      <c r="BV120" s="979">
        <v>4193550</v>
      </c>
      <c r="BW120" s="979"/>
      <c r="BX120" s="979"/>
      <c r="BY120" s="979"/>
      <c r="BZ120" s="979"/>
      <c r="CA120" s="979">
        <v>4202870</v>
      </c>
      <c r="CB120" s="979"/>
      <c r="CC120" s="979"/>
      <c r="CD120" s="979"/>
      <c r="CE120" s="979"/>
      <c r="CF120" s="993">
        <v>73.5</v>
      </c>
      <c r="CG120" s="994"/>
      <c r="CH120" s="994"/>
      <c r="CI120" s="994"/>
      <c r="CJ120" s="994"/>
      <c r="CK120" s="1059" t="s">
        <v>471</v>
      </c>
      <c r="CL120" s="1060"/>
      <c r="CM120" s="1060"/>
      <c r="CN120" s="1060"/>
      <c r="CO120" s="1061"/>
      <c r="CP120" s="1067" t="s">
        <v>472</v>
      </c>
      <c r="CQ120" s="1068"/>
      <c r="CR120" s="1068"/>
      <c r="CS120" s="1068"/>
      <c r="CT120" s="1068"/>
      <c r="CU120" s="1068"/>
      <c r="CV120" s="1068"/>
      <c r="CW120" s="1068"/>
      <c r="CX120" s="1068"/>
      <c r="CY120" s="1068"/>
      <c r="CZ120" s="1068"/>
      <c r="DA120" s="1068"/>
      <c r="DB120" s="1068"/>
      <c r="DC120" s="1068"/>
      <c r="DD120" s="1068"/>
      <c r="DE120" s="1068"/>
      <c r="DF120" s="1069"/>
      <c r="DG120" s="978" t="s">
        <v>128</v>
      </c>
      <c r="DH120" s="979"/>
      <c r="DI120" s="979"/>
      <c r="DJ120" s="979"/>
      <c r="DK120" s="979"/>
      <c r="DL120" s="979" t="s">
        <v>128</v>
      </c>
      <c r="DM120" s="979"/>
      <c r="DN120" s="979"/>
      <c r="DO120" s="979"/>
      <c r="DP120" s="979"/>
      <c r="DQ120" s="979">
        <v>4461560</v>
      </c>
      <c r="DR120" s="979"/>
      <c r="DS120" s="979"/>
      <c r="DT120" s="979"/>
      <c r="DU120" s="979"/>
      <c r="DV120" s="980">
        <v>78.099999999999994</v>
      </c>
      <c r="DW120" s="980"/>
      <c r="DX120" s="980"/>
      <c r="DY120" s="980"/>
      <c r="DZ120" s="981"/>
    </row>
    <row r="121" spans="1:130" s="246" customFormat="1" ht="26.25" customHeight="1" x14ac:dyDescent="0.15">
      <c r="A121" s="1111"/>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442</v>
      </c>
      <c r="AB121" s="1011"/>
      <c r="AC121" s="1011"/>
      <c r="AD121" s="1011"/>
      <c r="AE121" s="1012"/>
      <c r="AF121" s="1013" t="s">
        <v>128</v>
      </c>
      <c r="AG121" s="1011"/>
      <c r="AH121" s="1011"/>
      <c r="AI121" s="1011"/>
      <c r="AJ121" s="1012"/>
      <c r="AK121" s="1013" t="s">
        <v>391</v>
      </c>
      <c r="AL121" s="1011"/>
      <c r="AM121" s="1011"/>
      <c r="AN121" s="1011"/>
      <c r="AO121" s="1012"/>
      <c r="AP121" s="1014" t="s">
        <v>442</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783525</v>
      </c>
      <c r="BR121" s="972"/>
      <c r="BS121" s="972"/>
      <c r="BT121" s="972"/>
      <c r="BU121" s="972"/>
      <c r="BV121" s="972">
        <v>917899</v>
      </c>
      <c r="BW121" s="972"/>
      <c r="BX121" s="972"/>
      <c r="BY121" s="972"/>
      <c r="BZ121" s="972"/>
      <c r="CA121" s="972">
        <v>1057310</v>
      </c>
      <c r="CB121" s="972"/>
      <c r="CC121" s="972"/>
      <c r="CD121" s="972"/>
      <c r="CE121" s="972"/>
      <c r="CF121" s="966">
        <v>18.5</v>
      </c>
      <c r="CG121" s="967"/>
      <c r="CH121" s="967"/>
      <c r="CI121" s="967"/>
      <c r="CJ121" s="967"/>
      <c r="CK121" s="1062"/>
      <c r="CL121" s="1063"/>
      <c r="CM121" s="1063"/>
      <c r="CN121" s="1063"/>
      <c r="CO121" s="1064"/>
      <c r="CP121" s="1072" t="s">
        <v>475</v>
      </c>
      <c r="CQ121" s="1073"/>
      <c r="CR121" s="1073"/>
      <c r="CS121" s="1073"/>
      <c r="CT121" s="1073"/>
      <c r="CU121" s="1073"/>
      <c r="CV121" s="1073"/>
      <c r="CW121" s="1073"/>
      <c r="CX121" s="1073"/>
      <c r="CY121" s="1073"/>
      <c r="CZ121" s="1073"/>
      <c r="DA121" s="1073"/>
      <c r="DB121" s="1073"/>
      <c r="DC121" s="1073"/>
      <c r="DD121" s="1073"/>
      <c r="DE121" s="1073"/>
      <c r="DF121" s="1074"/>
      <c r="DG121" s="971">
        <v>55217</v>
      </c>
      <c r="DH121" s="972"/>
      <c r="DI121" s="972"/>
      <c r="DJ121" s="972"/>
      <c r="DK121" s="972"/>
      <c r="DL121" s="972">
        <v>49067</v>
      </c>
      <c r="DM121" s="972"/>
      <c r="DN121" s="972"/>
      <c r="DO121" s="972"/>
      <c r="DP121" s="972"/>
      <c r="DQ121" s="972">
        <v>43012</v>
      </c>
      <c r="DR121" s="972"/>
      <c r="DS121" s="972"/>
      <c r="DT121" s="972"/>
      <c r="DU121" s="972"/>
      <c r="DV121" s="973">
        <v>0.8</v>
      </c>
      <c r="DW121" s="973"/>
      <c r="DX121" s="973"/>
      <c r="DY121" s="973"/>
      <c r="DZ121" s="974"/>
    </row>
    <row r="122" spans="1:130" s="246" customFormat="1" ht="26.25" customHeight="1" x14ac:dyDescent="0.15">
      <c r="A122" s="1111"/>
      <c r="B122" s="998"/>
      <c r="C122" s="968" t="s">
        <v>453</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439</v>
      </c>
      <c r="AB122" s="1011"/>
      <c r="AC122" s="1011"/>
      <c r="AD122" s="1011"/>
      <c r="AE122" s="1012"/>
      <c r="AF122" s="1013" t="s">
        <v>442</v>
      </c>
      <c r="AG122" s="1011"/>
      <c r="AH122" s="1011"/>
      <c r="AI122" s="1011"/>
      <c r="AJ122" s="1012"/>
      <c r="AK122" s="1013" t="s">
        <v>128</v>
      </c>
      <c r="AL122" s="1011"/>
      <c r="AM122" s="1011"/>
      <c r="AN122" s="1011"/>
      <c r="AO122" s="1012"/>
      <c r="AP122" s="1014" t="s">
        <v>456</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9381542</v>
      </c>
      <c r="BR122" s="1050"/>
      <c r="BS122" s="1050"/>
      <c r="BT122" s="1050"/>
      <c r="BU122" s="1050"/>
      <c r="BV122" s="1050">
        <v>9413839</v>
      </c>
      <c r="BW122" s="1050"/>
      <c r="BX122" s="1050"/>
      <c r="BY122" s="1050"/>
      <c r="BZ122" s="1050"/>
      <c r="CA122" s="1050">
        <v>9484043</v>
      </c>
      <c r="CB122" s="1050"/>
      <c r="CC122" s="1050"/>
      <c r="CD122" s="1050"/>
      <c r="CE122" s="1050"/>
      <c r="CF122" s="1070">
        <v>165.9</v>
      </c>
      <c r="CG122" s="1071"/>
      <c r="CH122" s="1071"/>
      <c r="CI122" s="1071"/>
      <c r="CJ122" s="1071"/>
      <c r="CK122" s="1062"/>
      <c r="CL122" s="1063"/>
      <c r="CM122" s="1063"/>
      <c r="CN122" s="1063"/>
      <c r="CO122" s="1064"/>
      <c r="CP122" s="1072"/>
      <c r="CQ122" s="1073"/>
      <c r="CR122" s="1073"/>
      <c r="CS122" s="1073"/>
      <c r="CT122" s="1073"/>
      <c r="CU122" s="1073"/>
      <c r="CV122" s="1073"/>
      <c r="CW122" s="1073"/>
      <c r="CX122" s="1073"/>
      <c r="CY122" s="1073"/>
      <c r="CZ122" s="1073"/>
      <c r="DA122" s="1073"/>
      <c r="DB122" s="1073"/>
      <c r="DC122" s="1073"/>
      <c r="DD122" s="1073"/>
      <c r="DE122" s="1073"/>
      <c r="DF122" s="1074"/>
      <c r="DG122" s="971"/>
      <c r="DH122" s="972"/>
      <c r="DI122" s="972"/>
      <c r="DJ122" s="972"/>
      <c r="DK122" s="972"/>
      <c r="DL122" s="972"/>
      <c r="DM122" s="972"/>
      <c r="DN122" s="972"/>
      <c r="DO122" s="972"/>
      <c r="DP122" s="972"/>
      <c r="DQ122" s="972"/>
      <c r="DR122" s="972"/>
      <c r="DS122" s="972"/>
      <c r="DT122" s="972"/>
      <c r="DU122" s="972"/>
      <c r="DV122" s="973"/>
      <c r="DW122" s="973"/>
      <c r="DX122" s="973"/>
      <c r="DY122" s="973"/>
      <c r="DZ122" s="974"/>
    </row>
    <row r="123" spans="1:130" s="246" customFormat="1" ht="26.25" customHeight="1" x14ac:dyDescent="0.15">
      <c r="A123" s="1111"/>
      <c r="B123" s="998"/>
      <c r="C123" s="968" t="s">
        <v>460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437</v>
      </c>
      <c r="AG123" s="1011"/>
      <c r="AH123" s="1011"/>
      <c r="AI123" s="1011"/>
      <c r="AJ123" s="1012"/>
      <c r="AK123" s="1013" t="s">
        <v>128</v>
      </c>
      <c r="AL123" s="1011"/>
      <c r="AM123" s="1011"/>
      <c r="AN123" s="1011"/>
      <c r="AO123" s="1012"/>
      <c r="AP123" s="1014" t="s">
        <v>439</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477</v>
      </c>
      <c r="BP123" s="1058"/>
      <c r="BQ123" s="1117">
        <v>14372765</v>
      </c>
      <c r="BR123" s="1118"/>
      <c r="BS123" s="1118"/>
      <c r="BT123" s="1118"/>
      <c r="BU123" s="1118"/>
      <c r="BV123" s="1118">
        <v>14525288</v>
      </c>
      <c r="BW123" s="1118"/>
      <c r="BX123" s="1118"/>
      <c r="BY123" s="1118"/>
      <c r="BZ123" s="1118"/>
      <c r="CA123" s="1118">
        <v>14744223</v>
      </c>
      <c r="CB123" s="1118"/>
      <c r="CC123" s="1118"/>
      <c r="CD123" s="1118"/>
      <c r="CE123" s="1118"/>
      <c r="CF123" s="1051"/>
      <c r="CG123" s="1052"/>
      <c r="CH123" s="1052"/>
      <c r="CI123" s="1052"/>
      <c r="CJ123" s="1053"/>
      <c r="CK123" s="1062"/>
      <c r="CL123" s="1063"/>
      <c r="CM123" s="1063"/>
      <c r="CN123" s="1063"/>
      <c r="CO123" s="1064"/>
      <c r="CP123" s="1072"/>
      <c r="CQ123" s="1073"/>
      <c r="CR123" s="1073"/>
      <c r="CS123" s="1073"/>
      <c r="CT123" s="1073"/>
      <c r="CU123" s="1073"/>
      <c r="CV123" s="1073"/>
      <c r="CW123" s="1073"/>
      <c r="CX123" s="1073"/>
      <c r="CY123" s="1073"/>
      <c r="CZ123" s="1073"/>
      <c r="DA123" s="1073"/>
      <c r="DB123" s="1073"/>
      <c r="DC123" s="1073"/>
      <c r="DD123" s="1073"/>
      <c r="DE123" s="1073"/>
      <c r="DF123" s="1074"/>
      <c r="DG123" s="1010"/>
      <c r="DH123" s="1011"/>
      <c r="DI123" s="1011"/>
      <c r="DJ123" s="1011"/>
      <c r="DK123" s="1012"/>
      <c r="DL123" s="1013"/>
      <c r="DM123" s="1011"/>
      <c r="DN123" s="1011"/>
      <c r="DO123" s="1011"/>
      <c r="DP123" s="1012"/>
      <c r="DQ123" s="1013"/>
      <c r="DR123" s="1011"/>
      <c r="DS123" s="1011"/>
      <c r="DT123" s="1011"/>
      <c r="DU123" s="1012"/>
      <c r="DV123" s="1014"/>
      <c r="DW123" s="1015"/>
      <c r="DX123" s="1015"/>
      <c r="DY123" s="1015"/>
      <c r="DZ123" s="1016"/>
    </row>
    <row r="124" spans="1:130" s="246" customFormat="1" ht="26.25" customHeight="1" thickBot="1" x14ac:dyDescent="0.2">
      <c r="A124" s="1111"/>
      <c r="B124" s="998"/>
      <c r="C124" s="968" t="s">
        <v>464</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128</v>
      </c>
      <c r="AB124" s="1011"/>
      <c r="AC124" s="1011"/>
      <c r="AD124" s="1011"/>
      <c r="AE124" s="1012"/>
      <c r="AF124" s="1013" t="s">
        <v>128</v>
      </c>
      <c r="AG124" s="1011"/>
      <c r="AH124" s="1011"/>
      <c r="AI124" s="1011"/>
      <c r="AJ124" s="1012"/>
      <c r="AK124" s="1013" t="s">
        <v>128</v>
      </c>
      <c r="AL124" s="1011"/>
      <c r="AM124" s="1011"/>
      <c r="AN124" s="1011"/>
      <c r="AO124" s="1012"/>
      <c r="AP124" s="1014" t="s">
        <v>456</v>
      </c>
      <c r="AQ124" s="1015"/>
      <c r="AR124" s="1015"/>
      <c r="AS124" s="1015"/>
      <c r="AT124" s="1016"/>
      <c r="AU124" s="1113" t="s">
        <v>478</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437</v>
      </c>
      <c r="BR124" s="1080"/>
      <c r="BS124" s="1080"/>
      <c r="BT124" s="1080"/>
      <c r="BU124" s="1080"/>
      <c r="BV124" s="1080" t="s">
        <v>128</v>
      </c>
      <c r="BW124" s="1080"/>
      <c r="BX124" s="1080"/>
      <c r="BY124" s="1080"/>
      <c r="BZ124" s="1080"/>
      <c r="CA124" s="1080" t="s">
        <v>128</v>
      </c>
      <c r="CB124" s="1080"/>
      <c r="CC124" s="1080"/>
      <c r="CD124" s="1080"/>
      <c r="CE124" s="1080"/>
      <c r="CF124" s="1081"/>
      <c r="CG124" s="1082"/>
      <c r="CH124" s="1082"/>
      <c r="CI124" s="1082"/>
      <c r="CJ124" s="1083"/>
      <c r="CK124" s="1065"/>
      <c r="CL124" s="1065"/>
      <c r="CM124" s="1065"/>
      <c r="CN124" s="1065"/>
      <c r="CO124" s="1066"/>
      <c r="CP124" s="1072" t="s">
        <v>479</v>
      </c>
      <c r="CQ124" s="1073"/>
      <c r="CR124" s="1073"/>
      <c r="CS124" s="1073"/>
      <c r="CT124" s="1073"/>
      <c r="CU124" s="1073"/>
      <c r="CV124" s="1073"/>
      <c r="CW124" s="1073"/>
      <c r="CX124" s="1073"/>
      <c r="CY124" s="1073"/>
      <c r="CZ124" s="1073"/>
      <c r="DA124" s="1073"/>
      <c r="DB124" s="1073"/>
      <c r="DC124" s="1073"/>
      <c r="DD124" s="1073"/>
      <c r="DE124" s="1073"/>
      <c r="DF124" s="1074"/>
      <c r="DG124" s="1057">
        <v>4752907</v>
      </c>
      <c r="DH124" s="1036"/>
      <c r="DI124" s="1036"/>
      <c r="DJ124" s="1036"/>
      <c r="DK124" s="1037"/>
      <c r="DL124" s="1035">
        <v>4726328</v>
      </c>
      <c r="DM124" s="1036"/>
      <c r="DN124" s="1036"/>
      <c r="DO124" s="1036"/>
      <c r="DP124" s="1037"/>
      <c r="DQ124" s="1035" t="s">
        <v>128</v>
      </c>
      <c r="DR124" s="1036"/>
      <c r="DS124" s="1036"/>
      <c r="DT124" s="1036"/>
      <c r="DU124" s="1037"/>
      <c r="DV124" s="1038" t="s">
        <v>128</v>
      </c>
      <c r="DW124" s="1039"/>
      <c r="DX124" s="1039"/>
      <c r="DY124" s="1039"/>
      <c r="DZ124" s="1040"/>
    </row>
    <row r="125" spans="1:130" s="246" customFormat="1" ht="26.25" customHeight="1" x14ac:dyDescent="0.15">
      <c r="A125" s="1111"/>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128</v>
      </c>
      <c r="AB125" s="1011"/>
      <c r="AC125" s="1011"/>
      <c r="AD125" s="1011"/>
      <c r="AE125" s="1012"/>
      <c r="AF125" s="1013" t="s">
        <v>445</v>
      </c>
      <c r="AG125" s="1011"/>
      <c r="AH125" s="1011"/>
      <c r="AI125" s="1011"/>
      <c r="AJ125" s="1012"/>
      <c r="AK125" s="1013" t="s">
        <v>445</v>
      </c>
      <c r="AL125" s="1011"/>
      <c r="AM125" s="1011"/>
      <c r="AN125" s="1011"/>
      <c r="AO125" s="1012"/>
      <c r="AP125" s="1014" t="s">
        <v>445</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480</v>
      </c>
      <c r="CL125" s="1060"/>
      <c r="CM125" s="1060"/>
      <c r="CN125" s="1060"/>
      <c r="CO125" s="1061"/>
      <c r="CP125" s="992" t="s">
        <v>481</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128</v>
      </c>
      <c r="DM125" s="979"/>
      <c r="DN125" s="979"/>
      <c r="DO125" s="979"/>
      <c r="DP125" s="979"/>
      <c r="DQ125" s="979" t="s">
        <v>391</v>
      </c>
      <c r="DR125" s="979"/>
      <c r="DS125" s="979"/>
      <c r="DT125" s="979"/>
      <c r="DU125" s="979"/>
      <c r="DV125" s="980" t="s">
        <v>128</v>
      </c>
      <c r="DW125" s="980"/>
      <c r="DX125" s="980"/>
      <c r="DY125" s="980"/>
      <c r="DZ125" s="981"/>
    </row>
    <row r="126" spans="1:130" s="246" customFormat="1" ht="26.25" customHeight="1" thickBot="1" x14ac:dyDescent="0.2">
      <c r="A126" s="1111"/>
      <c r="B126" s="998"/>
      <c r="C126" s="968" t="s">
        <v>468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128</v>
      </c>
      <c r="AB126" s="1011"/>
      <c r="AC126" s="1011"/>
      <c r="AD126" s="1011"/>
      <c r="AE126" s="1012"/>
      <c r="AF126" s="1013" t="s">
        <v>128</v>
      </c>
      <c r="AG126" s="1011"/>
      <c r="AH126" s="1011"/>
      <c r="AI126" s="1011"/>
      <c r="AJ126" s="1012"/>
      <c r="AK126" s="1013" t="s">
        <v>128</v>
      </c>
      <c r="AL126" s="1011"/>
      <c r="AM126" s="1011"/>
      <c r="AN126" s="1011"/>
      <c r="AO126" s="1012"/>
      <c r="AP126" s="1014" t="s">
        <v>128</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482</v>
      </c>
      <c r="CQ126" s="1002"/>
      <c r="CR126" s="1002"/>
      <c r="CS126" s="1002"/>
      <c r="CT126" s="1002"/>
      <c r="CU126" s="1002"/>
      <c r="CV126" s="1002"/>
      <c r="CW126" s="1002"/>
      <c r="CX126" s="1002"/>
      <c r="CY126" s="1002"/>
      <c r="CZ126" s="1002"/>
      <c r="DA126" s="1002"/>
      <c r="DB126" s="1002"/>
      <c r="DC126" s="1002"/>
      <c r="DD126" s="1002"/>
      <c r="DE126" s="1002"/>
      <c r="DF126" s="1003"/>
      <c r="DG126" s="971" t="s">
        <v>446</v>
      </c>
      <c r="DH126" s="972"/>
      <c r="DI126" s="972"/>
      <c r="DJ126" s="972"/>
      <c r="DK126" s="972"/>
      <c r="DL126" s="972" t="s">
        <v>128</v>
      </c>
      <c r="DM126" s="972"/>
      <c r="DN126" s="972"/>
      <c r="DO126" s="972"/>
      <c r="DP126" s="972"/>
      <c r="DQ126" s="972" t="s">
        <v>456</v>
      </c>
      <c r="DR126" s="972"/>
      <c r="DS126" s="972"/>
      <c r="DT126" s="972"/>
      <c r="DU126" s="972"/>
      <c r="DV126" s="973" t="s">
        <v>128</v>
      </c>
      <c r="DW126" s="973"/>
      <c r="DX126" s="973"/>
      <c r="DY126" s="973"/>
      <c r="DZ126" s="974"/>
    </row>
    <row r="127" spans="1:130" s="246" customFormat="1" ht="26.25" customHeight="1" x14ac:dyDescent="0.15">
      <c r="A127" s="1112"/>
      <c r="B127" s="1000"/>
      <c r="C127" s="1054" t="s">
        <v>483</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v>122</v>
      </c>
      <c r="AB127" s="1011"/>
      <c r="AC127" s="1011"/>
      <c r="AD127" s="1011"/>
      <c r="AE127" s="1012"/>
      <c r="AF127" s="1013">
        <v>119</v>
      </c>
      <c r="AG127" s="1011"/>
      <c r="AH127" s="1011"/>
      <c r="AI127" s="1011"/>
      <c r="AJ127" s="1012"/>
      <c r="AK127" s="1013">
        <v>34</v>
      </c>
      <c r="AL127" s="1011"/>
      <c r="AM127" s="1011"/>
      <c r="AN127" s="1011"/>
      <c r="AO127" s="1012"/>
      <c r="AP127" s="1014">
        <v>0</v>
      </c>
      <c r="AQ127" s="1015"/>
      <c r="AR127" s="1015"/>
      <c r="AS127" s="1015"/>
      <c r="AT127" s="1016"/>
      <c r="AU127" s="282"/>
      <c r="AV127" s="282"/>
      <c r="AW127" s="282"/>
      <c r="AX127" s="1084" t="s">
        <v>484</v>
      </c>
      <c r="AY127" s="1085"/>
      <c r="AZ127" s="1085"/>
      <c r="BA127" s="1085"/>
      <c r="BB127" s="1085"/>
      <c r="BC127" s="1085"/>
      <c r="BD127" s="1085"/>
      <c r="BE127" s="1086"/>
      <c r="BF127" s="1087" t="s">
        <v>485</v>
      </c>
      <c r="BG127" s="1085"/>
      <c r="BH127" s="1085"/>
      <c r="BI127" s="1085"/>
      <c r="BJ127" s="1085"/>
      <c r="BK127" s="1085"/>
      <c r="BL127" s="1086"/>
      <c r="BM127" s="1087" t="s">
        <v>486</v>
      </c>
      <c r="BN127" s="1085"/>
      <c r="BO127" s="1085"/>
      <c r="BP127" s="1085"/>
      <c r="BQ127" s="1085"/>
      <c r="BR127" s="1085"/>
      <c r="BS127" s="1086"/>
      <c r="BT127" s="1087" t="s">
        <v>487</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488</v>
      </c>
      <c r="CQ127" s="1002"/>
      <c r="CR127" s="1002"/>
      <c r="CS127" s="1002"/>
      <c r="CT127" s="1002"/>
      <c r="CU127" s="1002"/>
      <c r="CV127" s="1002"/>
      <c r="CW127" s="1002"/>
      <c r="CX127" s="1002"/>
      <c r="CY127" s="1002"/>
      <c r="CZ127" s="1002"/>
      <c r="DA127" s="1002"/>
      <c r="DB127" s="1002"/>
      <c r="DC127" s="1002"/>
      <c r="DD127" s="1002"/>
      <c r="DE127" s="1002"/>
      <c r="DF127" s="1003"/>
      <c r="DG127" s="971" t="s">
        <v>128</v>
      </c>
      <c r="DH127" s="972"/>
      <c r="DI127" s="972"/>
      <c r="DJ127" s="972"/>
      <c r="DK127" s="972"/>
      <c r="DL127" s="972" t="s">
        <v>128</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489</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490</v>
      </c>
      <c r="X128" s="1097"/>
      <c r="Y128" s="1097"/>
      <c r="Z128" s="1098"/>
      <c r="AA128" s="1099">
        <v>91775</v>
      </c>
      <c r="AB128" s="1100"/>
      <c r="AC128" s="1100"/>
      <c r="AD128" s="1100"/>
      <c r="AE128" s="1101"/>
      <c r="AF128" s="1102">
        <v>95621</v>
      </c>
      <c r="AG128" s="1100"/>
      <c r="AH128" s="1100"/>
      <c r="AI128" s="1100"/>
      <c r="AJ128" s="1101"/>
      <c r="AK128" s="1102">
        <v>90741</v>
      </c>
      <c r="AL128" s="1100"/>
      <c r="AM128" s="1100"/>
      <c r="AN128" s="1100"/>
      <c r="AO128" s="1101"/>
      <c r="AP128" s="1103"/>
      <c r="AQ128" s="1104"/>
      <c r="AR128" s="1104"/>
      <c r="AS128" s="1104"/>
      <c r="AT128" s="1105"/>
      <c r="AU128" s="282"/>
      <c r="AV128" s="282"/>
      <c r="AW128" s="282"/>
      <c r="AX128" s="940" t="s">
        <v>491</v>
      </c>
      <c r="AY128" s="941"/>
      <c r="AZ128" s="941"/>
      <c r="BA128" s="941"/>
      <c r="BB128" s="941"/>
      <c r="BC128" s="941"/>
      <c r="BD128" s="941"/>
      <c r="BE128" s="942"/>
      <c r="BF128" s="1106" t="s">
        <v>128</v>
      </c>
      <c r="BG128" s="1107"/>
      <c r="BH128" s="1107"/>
      <c r="BI128" s="1107"/>
      <c r="BJ128" s="1107"/>
      <c r="BK128" s="1107"/>
      <c r="BL128" s="1108"/>
      <c r="BM128" s="1106">
        <v>14.23</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492</v>
      </c>
      <c r="CQ128" s="1089"/>
      <c r="CR128" s="1089"/>
      <c r="CS128" s="1089"/>
      <c r="CT128" s="1089"/>
      <c r="CU128" s="1089"/>
      <c r="CV128" s="1089"/>
      <c r="CW128" s="1089"/>
      <c r="CX128" s="1089"/>
      <c r="CY128" s="1089"/>
      <c r="CZ128" s="1089"/>
      <c r="DA128" s="1089"/>
      <c r="DB128" s="1089"/>
      <c r="DC128" s="1089"/>
      <c r="DD128" s="1089"/>
      <c r="DE128" s="1089"/>
      <c r="DF128" s="1090"/>
      <c r="DG128" s="1091" t="s">
        <v>128</v>
      </c>
      <c r="DH128" s="1092"/>
      <c r="DI128" s="1092"/>
      <c r="DJ128" s="1092"/>
      <c r="DK128" s="1092"/>
      <c r="DL128" s="1092" t="s">
        <v>128</v>
      </c>
      <c r="DM128" s="1092"/>
      <c r="DN128" s="1092"/>
      <c r="DO128" s="1092"/>
      <c r="DP128" s="1092"/>
      <c r="DQ128" s="1092" t="s">
        <v>128</v>
      </c>
      <c r="DR128" s="1092"/>
      <c r="DS128" s="1092"/>
      <c r="DT128" s="1092"/>
      <c r="DU128" s="1092"/>
      <c r="DV128" s="1093" t="s">
        <v>446</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493</v>
      </c>
      <c r="X129" s="1126"/>
      <c r="Y129" s="1126"/>
      <c r="Z129" s="1127"/>
      <c r="AA129" s="1010">
        <v>6318083</v>
      </c>
      <c r="AB129" s="1011"/>
      <c r="AC129" s="1011"/>
      <c r="AD129" s="1011"/>
      <c r="AE129" s="1012"/>
      <c r="AF129" s="1013">
        <v>6400635</v>
      </c>
      <c r="AG129" s="1011"/>
      <c r="AH129" s="1011"/>
      <c r="AI129" s="1011"/>
      <c r="AJ129" s="1012"/>
      <c r="AK129" s="1013">
        <v>6495203</v>
      </c>
      <c r="AL129" s="1011"/>
      <c r="AM129" s="1011"/>
      <c r="AN129" s="1011"/>
      <c r="AO129" s="1012"/>
      <c r="AP129" s="1128"/>
      <c r="AQ129" s="1129"/>
      <c r="AR129" s="1129"/>
      <c r="AS129" s="1129"/>
      <c r="AT129" s="1130"/>
      <c r="AU129" s="284"/>
      <c r="AV129" s="284"/>
      <c r="AW129" s="284"/>
      <c r="AX129" s="1119" t="s">
        <v>494</v>
      </c>
      <c r="AY129" s="1002"/>
      <c r="AZ129" s="1002"/>
      <c r="BA129" s="1002"/>
      <c r="BB129" s="1002"/>
      <c r="BC129" s="1002"/>
      <c r="BD129" s="1002"/>
      <c r="BE129" s="1003"/>
      <c r="BF129" s="1120" t="s">
        <v>128</v>
      </c>
      <c r="BG129" s="1121"/>
      <c r="BH129" s="1121"/>
      <c r="BI129" s="1121"/>
      <c r="BJ129" s="1121"/>
      <c r="BK129" s="1121"/>
      <c r="BL129" s="1122"/>
      <c r="BM129" s="1120">
        <v>19.23</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495</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496</v>
      </c>
      <c r="X130" s="1126"/>
      <c r="Y130" s="1126"/>
      <c r="Z130" s="1127"/>
      <c r="AA130" s="1010">
        <v>748767</v>
      </c>
      <c r="AB130" s="1011"/>
      <c r="AC130" s="1011"/>
      <c r="AD130" s="1011"/>
      <c r="AE130" s="1012"/>
      <c r="AF130" s="1013">
        <v>776233</v>
      </c>
      <c r="AG130" s="1011"/>
      <c r="AH130" s="1011"/>
      <c r="AI130" s="1011"/>
      <c r="AJ130" s="1012"/>
      <c r="AK130" s="1013">
        <v>779824</v>
      </c>
      <c r="AL130" s="1011"/>
      <c r="AM130" s="1011"/>
      <c r="AN130" s="1011"/>
      <c r="AO130" s="1012"/>
      <c r="AP130" s="1128"/>
      <c r="AQ130" s="1129"/>
      <c r="AR130" s="1129"/>
      <c r="AS130" s="1129"/>
      <c r="AT130" s="1130"/>
      <c r="AU130" s="284"/>
      <c r="AV130" s="284"/>
      <c r="AW130" s="284"/>
      <c r="AX130" s="1119" t="s">
        <v>497</v>
      </c>
      <c r="AY130" s="1002"/>
      <c r="AZ130" s="1002"/>
      <c r="BA130" s="1002"/>
      <c r="BB130" s="1002"/>
      <c r="BC130" s="1002"/>
      <c r="BD130" s="1002"/>
      <c r="BE130" s="1003"/>
      <c r="BF130" s="1156">
        <v>3.1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498</v>
      </c>
      <c r="X131" s="1164"/>
      <c r="Y131" s="1164"/>
      <c r="Z131" s="1165"/>
      <c r="AA131" s="1057">
        <v>5569316</v>
      </c>
      <c r="AB131" s="1036"/>
      <c r="AC131" s="1036"/>
      <c r="AD131" s="1036"/>
      <c r="AE131" s="1037"/>
      <c r="AF131" s="1035">
        <v>5624402</v>
      </c>
      <c r="AG131" s="1036"/>
      <c r="AH131" s="1036"/>
      <c r="AI131" s="1036"/>
      <c r="AJ131" s="1037"/>
      <c r="AK131" s="1035">
        <v>5715379</v>
      </c>
      <c r="AL131" s="1036"/>
      <c r="AM131" s="1036"/>
      <c r="AN131" s="1036"/>
      <c r="AO131" s="1037"/>
      <c r="AP131" s="1166"/>
      <c r="AQ131" s="1167"/>
      <c r="AR131" s="1167"/>
      <c r="AS131" s="1167"/>
      <c r="AT131" s="1168"/>
      <c r="AU131" s="284"/>
      <c r="AV131" s="284"/>
      <c r="AW131" s="284"/>
      <c r="AX131" s="1138" t="s">
        <v>499</v>
      </c>
      <c r="AY131" s="1089"/>
      <c r="AZ131" s="1089"/>
      <c r="BA131" s="1089"/>
      <c r="BB131" s="1089"/>
      <c r="BC131" s="1089"/>
      <c r="BD131" s="1089"/>
      <c r="BE131" s="1090"/>
      <c r="BF131" s="1139" t="s">
        <v>500</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501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502</v>
      </c>
      <c r="W132" s="1149"/>
      <c r="X132" s="1149"/>
      <c r="Y132" s="1149"/>
      <c r="Z132" s="1150"/>
      <c r="AA132" s="1151">
        <v>4.4217099549999999</v>
      </c>
      <c r="AB132" s="1152"/>
      <c r="AC132" s="1152"/>
      <c r="AD132" s="1152"/>
      <c r="AE132" s="1153"/>
      <c r="AF132" s="1154">
        <v>3.3901737459999999</v>
      </c>
      <c r="AG132" s="1152"/>
      <c r="AH132" s="1152"/>
      <c r="AI132" s="1152"/>
      <c r="AJ132" s="1153"/>
      <c r="AK132" s="1154">
        <v>1.509908617</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503</v>
      </c>
      <c r="W133" s="1132"/>
      <c r="X133" s="1132"/>
      <c r="Y133" s="1132"/>
      <c r="Z133" s="1133"/>
      <c r="AA133" s="1134">
        <v>4.5</v>
      </c>
      <c r="AB133" s="1135"/>
      <c r="AC133" s="1135"/>
      <c r="AD133" s="1135"/>
      <c r="AE133" s="1136"/>
      <c r="AF133" s="1134">
        <v>4.2</v>
      </c>
      <c r="AG133" s="1135"/>
      <c r="AH133" s="1135"/>
      <c r="AI133" s="1135"/>
      <c r="AJ133" s="1136"/>
      <c r="AK133" s="1134">
        <v>3.1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XdtMJNONE/KsJkWksDM1xxB5K041e/nDEf6VCcmC1MmM1QzatGorZhPf9d3MUihm/esZYRiyDgyrALDAoVRg==" saltValue="gObfoDWg4YJBmPsobzqRQ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H9S2YJbzQ7M84FzgJVQT1MATEqOMds9CVgjANyc3WpfErW7GY/7xVXkwYCZGytRUZO1YHvoJpCbZWkKLMNq9Q==" saltValue="fhmz2tfx0sQW9vlMMP6E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zRFtM76G7rcmCpb+ca7RJrvMRxZ5Qe2xZ64qwrXBz321DOwn5b0pDTOCPqEuju063rxBrg22C6TCgInY/OmcA==" saltValue="Nl2225TdvZ0KhYuKtdm3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512</v>
      </c>
      <c r="AL9" s="1175"/>
      <c r="AM9" s="1175"/>
      <c r="AN9" s="1176"/>
      <c r="AO9" s="312">
        <v>1452801</v>
      </c>
      <c r="AP9" s="312">
        <v>48825</v>
      </c>
      <c r="AQ9" s="313">
        <v>63072</v>
      </c>
      <c r="AR9" s="314">
        <v>-22.6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513</v>
      </c>
      <c r="AL10" s="1175"/>
      <c r="AM10" s="1175"/>
      <c r="AN10" s="1176"/>
      <c r="AO10" s="315">
        <v>160737</v>
      </c>
      <c r="AP10" s="315">
        <v>5402</v>
      </c>
      <c r="AQ10" s="316">
        <v>6862</v>
      </c>
      <c r="AR10" s="317">
        <v>-21.3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514</v>
      </c>
      <c r="AL11" s="1175"/>
      <c r="AM11" s="1175"/>
      <c r="AN11" s="1176"/>
      <c r="AO11" s="315">
        <v>313752</v>
      </c>
      <c r="AP11" s="315">
        <v>10545</v>
      </c>
      <c r="AQ11" s="316">
        <v>9054</v>
      </c>
      <c r="AR11" s="317">
        <v>16.5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515</v>
      </c>
      <c r="AL12" s="1175"/>
      <c r="AM12" s="1175"/>
      <c r="AN12" s="1176"/>
      <c r="AO12" s="315" t="s">
        <v>516</v>
      </c>
      <c r="AP12" s="315" t="s">
        <v>516</v>
      </c>
      <c r="AQ12" s="316">
        <v>361</v>
      </c>
      <c r="AR12" s="317" t="s">
        <v>516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517</v>
      </c>
      <c r="AL13" s="1175"/>
      <c r="AM13" s="1175"/>
      <c r="AN13" s="1176"/>
      <c r="AO13" s="315" t="s">
        <v>516</v>
      </c>
      <c r="AP13" s="315" t="s">
        <v>516</v>
      </c>
      <c r="AQ13" s="316" t="s">
        <v>516</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518</v>
      </c>
      <c r="AL14" s="1175"/>
      <c r="AM14" s="1175"/>
      <c r="AN14" s="1176"/>
      <c r="AO14" s="315">
        <v>60585</v>
      </c>
      <c r="AP14" s="315">
        <v>2036</v>
      </c>
      <c r="AQ14" s="316">
        <v>2718</v>
      </c>
      <c r="AR14" s="317">
        <v>-25.1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519</v>
      </c>
      <c r="AL15" s="1175"/>
      <c r="AM15" s="1175"/>
      <c r="AN15" s="1176"/>
      <c r="AO15" s="315">
        <v>19778</v>
      </c>
      <c r="AP15" s="315">
        <v>665</v>
      </c>
      <c r="AQ15" s="316">
        <v>1384</v>
      </c>
      <c r="AR15" s="317">
        <v>-52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520</v>
      </c>
      <c r="AL16" s="1178"/>
      <c r="AM16" s="1178"/>
      <c r="AN16" s="1179"/>
      <c r="AO16" s="315">
        <v>-134877</v>
      </c>
      <c r="AP16" s="315">
        <v>-4533</v>
      </c>
      <c r="AQ16" s="316">
        <v>-5449</v>
      </c>
      <c r="AR16" s="317">
        <v>-16.8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1872776</v>
      </c>
      <c r="AP17" s="315">
        <v>62940</v>
      </c>
      <c r="AQ17" s="316">
        <v>78003</v>
      </c>
      <c r="AR17" s="317">
        <v>-19.3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522</v>
      </c>
      <c r="AP20" s="323" t="s">
        <v>523</v>
      </c>
      <c r="AQ20" s="324" t="s">
        <v>524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525</v>
      </c>
      <c r="AL21" s="1170"/>
      <c r="AM21" s="1170"/>
      <c r="AN21" s="1171"/>
      <c r="AO21" s="327">
        <v>5.85</v>
      </c>
      <c r="AP21" s="328">
        <v>7.51</v>
      </c>
      <c r="AQ21" s="329">
        <v>-1.66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526</v>
      </c>
      <c r="AL22" s="1170"/>
      <c r="AM22" s="1170"/>
      <c r="AN22" s="1171"/>
      <c r="AO22" s="332">
        <v>97.3</v>
      </c>
      <c r="AP22" s="333">
        <v>97.1</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530</v>
      </c>
      <c r="AL32" s="1186"/>
      <c r="AM32" s="1186"/>
      <c r="AN32" s="1187"/>
      <c r="AO32" s="342">
        <v>634393</v>
      </c>
      <c r="AP32" s="342">
        <v>21321</v>
      </c>
      <c r="AQ32" s="343">
        <v>34855</v>
      </c>
      <c r="AR32" s="344">
        <v>-38.799999999999997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531</v>
      </c>
      <c r="AL33" s="1186"/>
      <c r="AM33" s="1186"/>
      <c r="AN33" s="1187"/>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532</v>
      </c>
      <c r="AL34" s="1186"/>
      <c r="AM34" s="1186"/>
      <c r="AN34" s="1187"/>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533</v>
      </c>
      <c r="AL35" s="1186"/>
      <c r="AM35" s="1186"/>
      <c r="AN35" s="1187"/>
      <c r="AO35" s="342">
        <v>291335</v>
      </c>
      <c r="AP35" s="342">
        <v>9791</v>
      </c>
      <c r="AQ35" s="343">
        <v>15141</v>
      </c>
      <c r="AR35" s="344">
        <v>-35.299999999999997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534</v>
      </c>
      <c r="AL36" s="1186"/>
      <c r="AM36" s="1186"/>
      <c r="AN36" s="1187"/>
      <c r="AO36" s="342">
        <v>31100</v>
      </c>
      <c r="AP36" s="342">
        <v>1045</v>
      </c>
      <c r="AQ36" s="343">
        <v>2517</v>
      </c>
      <c r="AR36" s="344">
        <v>-58.5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535</v>
      </c>
      <c r="AL37" s="1186"/>
      <c r="AM37" s="1186"/>
      <c r="AN37" s="1187"/>
      <c r="AO37" s="342">
        <v>34</v>
      </c>
      <c r="AP37" s="342">
        <v>1</v>
      </c>
      <c r="AQ37" s="343">
        <v>522</v>
      </c>
      <c r="AR37" s="344">
        <v>-99.8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536</v>
      </c>
      <c r="AL38" s="1189"/>
      <c r="AM38" s="1189"/>
      <c r="AN38" s="1190"/>
      <c r="AO38" s="345" t="s">
        <v>516</v>
      </c>
      <c r="AP38" s="345" t="s">
        <v>516</v>
      </c>
      <c r="AQ38" s="346">
        <v>1</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537</v>
      </c>
      <c r="AL39" s="1189"/>
      <c r="AM39" s="1189"/>
      <c r="AN39" s="1190"/>
      <c r="AO39" s="342">
        <v>-90741</v>
      </c>
      <c r="AP39" s="342">
        <v>-3050</v>
      </c>
      <c r="AQ39" s="343">
        <v>-2915</v>
      </c>
      <c r="AR39" s="344">
        <v>4.5999999999999996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538</v>
      </c>
      <c r="AL40" s="1186"/>
      <c r="AM40" s="1186"/>
      <c r="AN40" s="1187"/>
      <c r="AO40" s="342">
        <v>-779824</v>
      </c>
      <c r="AP40" s="342">
        <v>-26208</v>
      </c>
      <c r="AQ40" s="343">
        <v>-35363</v>
      </c>
      <c r="AR40" s="344">
        <v>-25.9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86297</v>
      </c>
      <c r="AP41" s="342">
        <v>2900</v>
      </c>
      <c r="AQ41" s="343">
        <v>14758</v>
      </c>
      <c r="AR41" s="344">
        <v>-80.3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507</v>
      </c>
      <c r="AN49" s="1182" t="s">
        <v>542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1460880</v>
      </c>
      <c r="AN51" s="364">
        <v>48638</v>
      </c>
      <c r="AO51" s="365">
        <v>21.8</v>
      </c>
      <c r="AP51" s="366">
        <v>53292</v>
      </c>
      <c r="AQ51" s="367">
        <v>0</v>
      </c>
      <c r="AR51" s="368">
        <v>21.8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1023422</v>
      </c>
      <c r="AN52" s="372">
        <v>34073</v>
      </c>
      <c r="AO52" s="373">
        <v>4.9000000000000004</v>
      </c>
      <c r="AP52" s="374">
        <v>28900</v>
      </c>
      <c r="AQ52" s="375">
        <v>18.899999999999999</v>
      </c>
      <c r="AR52" s="376">
        <v>-14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1415321</v>
      </c>
      <c r="AN53" s="364">
        <v>47370</v>
      </c>
      <c r="AO53" s="365">
        <v>-2.6</v>
      </c>
      <c r="AP53" s="366">
        <v>49919</v>
      </c>
      <c r="AQ53" s="367">
        <v>-6.3</v>
      </c>
      <c r="AR53" s="368">
        <v>3.7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750234</v>
      </c>
      <c r="AN54" s="372">
        <v>25110</v>
      </c>
      <c r="AO54" s="373">
        <v>-26.3</v>
      </c>
      <c r="AP54" s="374">
        <v>26398</v>
      </c>
      <c r="AQ54" s="375">
        <v>-8.6999999999999993</v>
      </c>
      <c r="AR54" s="376">
        <v>-17.600000000000001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739249</v>
      </c>
      <c r="AN55" s="364">
        <v>24864</v>
      </c>
      <c r="AO55" s="365">
        <v>-47.5</v>
      </c>
      <c r="AP55" s="366">
        <v>57122</v>
      </c>
      <c r="AQ55" s="367">
        <v>14.4</v>
      </c>
      <c r="AR55" s="368">
        <v>-61.9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503041</v>
      </c>
      <c r="AN56" s="372">
        <v>16919</v>
      </c>
      <c r="AO56" s="373">
        <v>-32.6</v>
      </c>
      <c r="AP56" s="374">
        <v>36191</v>
      </c>
      <c r="AQ56" s="375">
        <v>37.1</v>
      </c>
      <c r="AR56" s="376">
        <v>-69.7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1312154</v>
      </c>
      <c r="AN57" s="364">
        <v>44102</v>
      </c>
      <c r="AO57" s="365">
        <v>77.400000000000006</v>
      </c>
      <c r="AP57" s="366">
        <v>53655</v>
      </c>
      <c r="AQ57" s="367">
        <v>-6.1</v>
      </c>
      <c r="AR57" s="368">
        <v>83.5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280909</v>
      </c>
      <c r="AN58" s="372">
        <v>9441</v>
      </c>
      <c r="AO58" s="373">
        <v>-44.2</v>
      </c>
      <c r="AP58" s="374">
        <v>32719</v>
      </c>
      <c r="AQ58" s="375">
        <v>-9.6</v>
      </c>
      <c r="AR58" s="376">
        <v>-34.6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1150591</v>
      </c>
      <c r="AN59" s="364">
        <v>38669</v>
      </c>
      <c r="AO59" s="365">
        <v>-12.3</v>
      </c>
      <c r="AP59" s="366">
        <v>53869</v>
      </c>
      <c r="AQ59" s="367">
        <v>0.4</v>
      </c>
      <c r="AR59" s="368">
        <v>-12.7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561754</v>
      </c>
      <c r="AN60" s="372">
        <v>18879</v>
      </c>
      <c r="AO60" s="373">
        <v>100</v>
      </c>
      <c r="AP60" s="374">
        <v>35046</v>
      </c>
      <c r="AQ60" s="375">
        <v>7.1</v>
      </c>
      <c r="AR60" s="376">
        <v>92.9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1215639</v>
      </c>
      <c r="AN61" s="379">
        <v>40729</v>
      </c>
      <c r="AO61" s="380">
        <v>7.4</v>
      </c>
      <c r="AP61" s="381">
        <v>53571</v>
      </c>
      <c r="AQ61" s="382">
        <v>0.5</v>
      </c>
      <c r="AR61" s="368">
        <v>6.9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623872</v>
      </c>
      <c r="AN62" s="372">
        <v>20884</v>
      </c>
      <c r="AO62" s="373">
        <v>0.4</v>
      </c>
      <c r="AP62" s="374">
        <v>31851</v>
      </c>
      <c r="AQ62" s="375">
        <v>9</v>
      </c>
      <c r="AR62" s="376">
        <v>-8.6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pfUpwkdYeSboXCSUxOfWjdUlLzDGUb5Iy/mQwrMUUHPk8Z4TqpGKS/tIzPfZ6K5YhXCRzeD3PnSkv+l95P7bbA==" saltValue="xE0/hyFW76CfysUpewZG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Cn9YdWTj9A+c9y44gLirDOdVaEQVtJOVDBSZQz72FQ1a7qSKe7HNZBvUhJ7YOvX4wHUp7+i1u6U6e+U14TGA==" saltValue="uPY8AbMlorcecP9iLwFa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Sk277jqv9kN22V30Jh/Q+gyaZhKFo32jB2zmPJnapzMdz2Ht3TymGyCkVdDQTZe5WTT+nG8BwsdaOFXbkNeNw==" saltValue="ZUz5qREgnmZ6z+QYU+Cfx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194" t="s">
        <v>3</v>
      </c>
      <c r="D47" s="1194"/>
      <c r="E47" s="1195"/>
      <c r="F47" s="11">
        <v>19.670000000000002</v>
      </c>
      <c r="G47" s="12">
        <v>19.27</v>
      </c>
      <c r="H47" s="12">
        <v>21.62</v>
      </c>
      <c r="I47" s="12">
        <v>24.11</v>
      </c>
      <c r="J47" s="13">
        <v>22.74</v>
      </c>
    </row>
    <row r="48" spans="2:10" ht="57.75" customHeight="1" x14ac:dyDescent="0.15">
      <c r="B48" s="14"/>
      <c r="C48" s="1196" t="s">
        <v>4</v>
      </c>
      <c r="D48" s="1196"/>
      <c r="E48" s="1197"/>
      <c r="F48" s="15">
        <v>4</v>
      </c>
      <c r="G48" s="16">
        <v>5</v>
      </c>
      <c r="H48" s="16">
        <v>5.37</v>
      </c>
      <c r="I48" s="16">
        <v>3.85</v>
      </c>
      <c r="J48" s="17">
        <v>5.69</v>
      </c>
    </row>
    <row r="49" spans="2:10" ht="57.75" customHeight="1" thickBot="1" x14ac:dyDescent="0.2">
      <c r="B49" s="18"/>
      <c r="C49" s="1198" t="s">
        <v>5</v>
      </c>
      <c r="D49" s="1198"/>
      <c r="E49" s="1199"/>
      <c r="F49" s="19" t="s">
        <v>563</v>
      </c>
      <c r="G49" s="20">
        <v>1.08</v>
      </c>
      <c r="H49" s="20">
        <v>2.4500000000000002</v>
      </c>
      <c r="I49" s="20">
        <v>1.31</v>
      </c>
      <c r="J49" s="21">
        <v>0.87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qqvjGG9t73njsTp4mMa3N9G/bXnDpypbBISRGkbsKo6f7Sq+8KPwQLKHlJfpX4zOxznJT5LV52U20yxHMMh05g==" saltValue="2graTf0DPNso4Wj/8MfP7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2020-03-02T07:14:00Z</cp:lastPrinted>
  <dcterms:created xsi:type="dcterms:W3CDTF">2020-02-10T02:54:49Z</dcterms:created>
  <dcterms:modified xsi:type="dcterms:W3CDTF">2020-09-18T06:03:33Z</dcterms:modified>
  <cp:category/>
</cp:coreProperties>
</file>