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mc:AlternateContent xmlns:mc="http://schemas.openxmlformats.org/markup-compatibility/2006">
    <mc:Choice Requires="x15">
      <x15ac:absPath xmlns:x15ac="http://schemas.microsoft.com/office/spreadsheetml/2010/11/ac" url="\\172.30.201.225\lgwan共有フォルダ\LG0002_総合政策課\財政係\財政比較分析表（公表関係）\H30\"/>
    </mc:Choice>
  </mc:AlternateContent>
  <xr:revisionPtr revIDLastSave="0" documentId="8_{9FC08E93-78CC-4B91-BBCC-9BBDFEF7D05C}" xr6:coauthVersionLast="45" xr6:coauthVersionMax="45" xr10:uidLastSave="{00000000-0000-0000-0000-000000000000}"/>
  <bookViews>
    <workbookView xWindow="-120" yWindow="-120" windowWidth="23085" windowHeight="137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72" i="12" l="1"/>
  <c r="AA71" i="12"/>
  <c r="AA70" i="12"/>
  <c r="AA69" i="12"/>
  <c r="AA68" i="12"/>
  <c r="AA33" i="12"/>
  <c r="AA32" i="12"/>
  <c r="AA31" i="12"/>
  <c r="AA30" i="12"/>
  <c r="AA29" i="12"/>
  <c r="AA28" i="12"/>
  <c r="AA7" i="12"/>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C36" i="10"/>
  <c r="CO35" i="10"/>
  <c r="AM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BE34" i="10"/>
  <c r="BE35" i="10" s="1"/>
  <c r="BW34" i="10" l="1"/>
  <c r="BW35" i="10" s="1"/>
  <c r="BW36" i="10" s="1"/>
  <c r="BW37" i="10" s="1"/>
  <c r="BW38" i="10" s="1"/>
  <c r="CO34" i="10" l="1"/>
</calcChain>
</file>

<file path=xl/sharedStrings.xml><?xml version="1.0" encoding="utf-8"?>
<sst xmlns="http://schemas.openxmlformats.org/spreadsheetml/2006/main" count="1102" uniqueCount="591">
  <si>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</si>
  <si>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</si>
  <si>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</si>
  <si>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</si>
  <si>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</si>
  <si>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</si>
  <si>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</si>
  <si>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</si>
  <si>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</si>
  <si>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</si>
  <si>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</si>
  <si>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</si>
  <si>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</si>
  <si>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</si>
  <si>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</si>
  <si>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</si>
  <si>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</si>
  <si>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</si>
  <si>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</si>
  <si>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</si>
  <si>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</si>
  <si>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</si>
  <si>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</si>
  <si>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</si>
  <si>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</si>
  <si>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</si>
  <si>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</si>
  <si>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</si>
  <si>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</si>
  <si>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</si>
  <si>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</si>
  <si>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</si>
  <si>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</si>
  <si>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</si>
  <si>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</si>
  <si>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</si>
  <si>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</si>
  <si>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</si>
  <si>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</si>
  <si>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</si>
  <si>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</si>
  <si>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</si>
  <si>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</si>
  <si>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</si>
  <si>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</si>
  <si>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</si>
  <si>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</si>
  <si>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</si>
  <si>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</si>
  <si>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</si>
  <si>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</si>
  <si>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</si>
  <si>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</si>
  <si>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</si>
  <si>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</si>
  <si>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</si>
  <si>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</si>
  <si>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</si>
  <si>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</si>
  <si>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</si>
  <si>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</si>
  <si>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</si>
  <si>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</si>
  <si>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</si>
  <si>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</si>
  <si>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</si>
  <si>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</si>
  <si>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</si>
  <si>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</si>
  <si>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</si>
  <si>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</si>
  <si>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</si>
  <si>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</si>
  <si>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</si>
  <si>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</si>
  <si>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</si>
  <si>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</si>
  <si>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</si>
  <si>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</si>
  <si>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</si>
  <si>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</si>
  <si>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</si>
  <si>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</si>
  <si>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</si>
  <si>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Ⅴ－２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</si>
  <si>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</si>
  <si>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</si>
  <si>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</si>
  <si>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</si>
  <si>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</si>
  <si>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</si>
  <si>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</si>
  <si>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</si>
  <si>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</si>
  <si>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</si>
  <si>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</si>
  <si>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</si>
  <si>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壬生町</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</si>
  <si>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</si>
  <si>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</si>
  <si>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</si>
  <si>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</si>
  <si>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</si>
  <si>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</si>
  <si>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</si>
  <si>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</si>
  <si>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</si>
  <si>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</si>
  <si>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</si>
  <si>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</si>
  <si>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</si>
  <si>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</si>
  <si>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</si>
  <si>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</si>
  <si>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</si>
  <si>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</si>
  <si>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</si>
  <si>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</si>
  <si>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</si>
  <si>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</si>
  <si>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</si>
  <si>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</si>
  <si>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</si>
  <si>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</si>
  <si>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</si>
  <si>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</si>
  <si>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</si>
  <si>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</si>
  <si>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</si>
  <si>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</si>
  <si>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</si>
  <si>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</si>
  <si>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</si>
  <si>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</si>
  <si>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</si>
  <si>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</si>
  <si>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</si>
  <si>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</si>
  <si>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</si>
  <si>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</si>
  <si>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</si>
  <si>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</si>
  <si>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</si>
  <si>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</si>
  <si>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</si>
  <si>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</si>
  <si>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</si>
  <si>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</si>
  <si>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4"/>
  </si>
  <si>
    <t>うち日本人(％)</t>
    <phoneticPr fontId="5"/>
  </si>
  <si>
    <t>-0.5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</si>
  <si>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</si>
  <si>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</si>
  <si>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</si>
  <si>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</si>
  <si>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</si>
  <si>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</si>
  <si>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</si>
  <si>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</si>
  <si>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</si>
  <si>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</si>
  <si>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</si>
  <si>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</si>
  <si>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</si>
  <si>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</si>
  <si>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</si>
  <si>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</si>
  <si>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</si>
  <si>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</si>
  <si>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</si>
  <si>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</si>
  <si>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</si>
  <si>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</si>
  <si>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</si>
  <si>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</si>
  <si>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</si>
  <si>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</si>
  <si>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</si>
  <si>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</si>
  <si>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</si>
  <si>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</si>
  <si>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</si>
  <si>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</si>
  <si>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</si>
  <si>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</si>
  <si>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</si>
  <si>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</si>
  <si>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</si>
  <si>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</si>
  <si>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</si>
  <si>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</si>
  <si>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</si>
  <si>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</si>
  <si>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</si>
  <si>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</si>
  <si>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</si>
  <si>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</si>
  <si>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</si>
  <si>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</si>
  <si>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</si>
  <si>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</si>
  <si>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</si>
  <si>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</si>
  <si>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</si>
  <si>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</si>
  <si>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</si>
  <si>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</si>
  <si>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</si>
  <si>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</si>
  <si>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</si>
  <si>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栃木県壬生町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</si>
  <si>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</si>
  <si>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</si>
  <si>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</si>
  <si>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</si>
  <si>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</si>
  <si>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</si>
  <si>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</si>
  <si>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</si>
  <si>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</si>
  <si>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</si>
  <si>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</si>
  <si>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</si>
  <si>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</si>
  <si>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</si>
  <si>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</si>
  <si>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</si>
  <si>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</si>
  <si>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</si>
  <si>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</si>
  <si>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</si>
  <si>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</si>
  <si>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</si>
  <si>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</si>
  <si>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</si>
  <si>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</si>
  <si>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</si>
  <si>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</si>
  <si>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</si>
  <si>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</si>
  <si>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</si>
  <si>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</si>
  <si>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</si>
  <si>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</si>
  <si>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</si>
  <si>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</si>
  <si>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</si>
  <si>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</si>
  <si>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</si>
  <si>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</si>
  <si>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</si>
  <si>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</si>
  <si>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</si>
  <si>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</si>
  <si>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</si>
  <si>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</si>
  <si>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</si>
  <si>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</si>
  <si>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</si>
  <si>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</si>
  <si>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</si>
  <si>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</si>
  <si>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</si>
  <si>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</si>
  <si>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</si>
  <si>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</si>
  <si>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</si>
  <si>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</si>
  <si>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</si>
  <si>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</si>
  <si>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</si>
  <si>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</si>
  <si>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</si>
  <si>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</si>
  <si>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</si>
  <si>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</si>
  <si>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</si>
  <si>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</si>
  <si>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</si>
  <si>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</si>
  <si>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</si>
  <si>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</si>
  <si>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</si>
  <si>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</si>
  <si>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</si>
  <si>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</si>
  <si>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</si>
  <si>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</si>
  <si>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</si>
  <si>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</si>
  <si>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</si>
  <si>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</si>
  <si>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</si>
  <si>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</si>
  <si>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</si>
  <si>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</si>
  <si>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</si>
  <si>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</si>
  <si>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</si>
  <si>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</si>
  <si>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</si>
  <si>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</si>
  <si>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</si>
  <si>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</si>
  <si>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</si>
  <si>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</si>
  <si>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</si>
  <si>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</si>
  <si>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</si>
  <si>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</si>
  <si>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</si>
  <si>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</si>
  <si>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</si>
  <si>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</si>
  <si>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</si>
  <si>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</si>
  <si>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</si>
  <si>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</si>
  <si>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</si>
  <si>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</si>
  <si>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</si>
  <si>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</si>
  <si>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</si>
  <si>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</si>
  <si>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</si>
  <si>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</si>
  <si>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</si>
  <si>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</si>
  <si>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</si>
  <si>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</si>
  <si>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</si>
  <si>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</si>
  <si>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</si>
  <si>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</si>
  <si>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</si>
  <si>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</si>
  <si>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</si>
  <si>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</si>
  <si>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</si>
  <si>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</si>
  <si>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</si>
  <si>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</si>
  <si>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</si>
  <si>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</si>
  <si>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</si>
  <si>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</si>
  <si>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</si>
  <si>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</si>
  <si>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</si>
  <si>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</si>
  <si>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</si>
  <si>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</si>
  <si>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</si>
  <si>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</si>
  <si>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</si>
  <si>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</si>
  <si>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</si>
  <si>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</si>
  <si>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</si>
  <si>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栃木県壬生町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</si>
  <si>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</si>
  <si>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</si>
  <si>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</si>
  <si>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</si>
  <si>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</si>
  <si>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</si>
  <si>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</si>
  <si>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</si>
  <si>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</si>
  <si>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</si>
  <si>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</si>
  <si>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</si>
  <si>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</si>
  <si>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</si>
  <si>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</si>
  <si>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</si>
  <si>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</si>
  <si>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</si>
  <si>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</si>
  <si>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</si>
  <si>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</si>
  <si>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</si>
  <si>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</si>
  <si>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</si>
  <si>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</si>
  <si>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</si>
  <si>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</si>
  <si>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</si>
  <si>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</si>
  <si>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</si>
  <si>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</si>
  <si>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</si>
  <si>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</si>
  <si>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</si>
  <si>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</si>
  <si>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</si>
  <si>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</si>
  <si>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</si>
  <si>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</si>
  <si>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</si>
  <si>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</si>
  <si>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</si>
  <si>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</si>
  <si>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</si>
  <si>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</si>
  <si>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</si>
  <si>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</si>
  <si>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</si>
  <si>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</si>
  <si>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</si>
  <si>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</si>
  <si>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</si>
  <si>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</si>
  <si>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</si>
  <si>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</si>
  <si>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</si>
  <si>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</si>
  <si>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</si>
  <si>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</si>
  <si>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</si>
  <si>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</si>
  <si>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</si>
  <si>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</si>
  <si>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</si>
  <si>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</si>
  <si>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</si>
  <si>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</si>
  <si>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</si>
  <si>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</si>
  <si>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</si>
  <si>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</si>
  <si>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</si>
  <si>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</si>
  <si>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</si>
  <si>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</si>
  <si>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</si>
  <si>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</si>
  <si>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</si>
  <si>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</si>
  <si>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</si>
  <si>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</si>
  <si>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</si>
  <si>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</si>
  <si>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</si>
  <si>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</si>
  <si>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</si>
  <si>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</si>
  <si>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</si>
  <si>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</si>
  <si>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</si>
  <si>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</si>
  <si>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</si>
  <si>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</si>
  <si>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</si>
  <si>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</si>
  <si>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</si>
  <si>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</si>
  <si>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</si>
  <si>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</si>
  <si>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</si>
  <si>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</si>
  <si>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</si>
  <si>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</si>
  <si>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</si>
  <si>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</si>
  <si>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</si>
  <si>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</si>
  <si>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</si>
  <si>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</si>
  <si>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</si>
  <si>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</si>
  <si>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</si>
  <si>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</si>
  <si>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</si>
  <si>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</si>
  <si>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</si>
  <si>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</si>
  <si>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</si>
  <si>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</si>
  <si>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</si>
  <si>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</si>
  <si>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</si>
  <si>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</si>
  <si>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</si>
  <si>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</si>
  <si>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</si>
  <si>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</si>
  <si>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</si>
  <si>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</si>
  <si>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</si>
  <si>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</si>
  <si>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</si>
  <si>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</si>
  <si>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</si>
  <si>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</si>
  <si>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</si>
  <si>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</si>
  <si>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</si>
  <si>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</si>
  <si>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</si>
  <si>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</si>
  <si>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</si>
  <si>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</si>
  <si>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</si>
  <si>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</si>
  <si>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</si>
  <si>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</si>
  <si>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</si>
  <si>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</si>
  <si>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</si>
  <si>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</si>
  <si>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</si>
  <si>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</si>
  <si>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</si>
  <si>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</si>
  <si>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</si>
  <si>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</si>
  <si>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</si>
  <si>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</si>
  <si>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</si>
  <si>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</si>
  <si>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</si>
  <si>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</si>
  <si>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</si>
  <si>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</si>
  <si>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</si>
  <si>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</si>
  <si>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</si>
  <si>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</si>
  <si>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</si>
  <si>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</si>
  <si>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</si>
  <si>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</si>
  <si>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</si>
  <si>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</si>
  <si>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</si>
  <si>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</si>
  <si>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</si>
  <si>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</si>
  <si>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</si>
  <si>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</si>
  <si>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</si>
  <si>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</si>
  <si>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</si>
  <si>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</si>
  <si>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</si>
  <si>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</si>
  <si>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</si>
  <si>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</si>
  <si>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</si>
  <si>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0.90</t>
  </si>
  <si>
    <t>水道事業会計</t>
  </si>
  <si>
    <t>一般会計</t>
  </si>
  <si>
    <t>国民健康保険特別会計</t>
  </si>
  <si>
    <t>公共下水道事業特別会計</t>
  </si>
  <si>
    <t>農業集落排水事業特別会計</t>
  </si>
  <si>
    <t>介護保険事業特別会計</t>
  </si>
  <si>
    <t>後期高齢者医療特別会計</t>
  </si>
  <si>
    <t>奨学資金特別会計</t>
  </si>
  <si>
    <t>その他会計（赤字）</t>
  </si>
  <si>
    <t>その他会計（黒字）</t>
  </si>
  <si>
    <t>H25末</t>
    <phoneticPr fontId="5"/>
  </si>
  <si>
    <t>H26末</t>
    <phoneticPr fontId="5"/>
  </si>
  <si>
    <t>H27末</t>
    <phoneticPr fontId="5"/>
  </si>
  <si>
    <t>H28末</t>
    <phoneticPr fontId="5"/>
  </si>
  <si>
    <t>H29末</t>
    <phoneticPr fontId="5"/>
  </si>
  <si>
    <t>栃木県市町村総合事務組合（一般会計）</t>
  </si>
  <si>
    <t>栃木県市町村総合事務組合（特別会計）</t>
  </si>
  <si>
    <t xml:space="preserve">栃木県後期高齢者医療広域連合（一般会計） </t>
  </si>
  <si>
    <t xml:space="preserve">栃木県後期高齢者医療広域連合（特別会計） </t>
  </si>
  <si>
    <t xml:space="preserve">石橋地区消防組合 </t>
  </si>
  <si>
    <t>壬生町施設振興公社</t>
    <rPh sb="0" eb="3">
      <t>ミブマチ</t>
    </rPh>
    <rPh sb="3" eb="5">
      <t>シセツ</t>
    </rPh>
    <rPh sb="5" eb="7">
      <t>シンコウ</t>
    </rPh>
    <rPh sb="7" eb="9">
      <t>コウシャ</t>
    </rPh>
    <phoneticPr fontId="2"/>
  </si>
  <si>
    <t>庁舎建設基金</t>
    <rPh sb="0" eb="2">
      <t>チョウシャ</t>
    </rPh>
    <rPh sb="2" eb="4">
      <t>ケンセツ</t>
    </rPh>
    <rPh sb="4" eb="6">
      <t>キキン</t>
    </rPh>
    <phoneticPr fontId="2"/>
  </si>
  <si>
    <t>まちづくり推進基金</t>
    <rPh sb="5" eb="7">
      <t>スイシン</t>
    </rPh>
    <rPh sb="7" eb="9">
      <t>キキン</t>
    </rPh>
    <phoneticPr fontId="2"/>
  </si>
  <si>
    <t>産業振興基金</t>
    <rPh sb="0" eb="2">
      <t>サンギョウ</t>
    </rPh>
    <rPh sb="2" eb="4">
      <t>シンコウ</t>
    </rPh>
    <rPh sb="4" eb="6">
      <t>キキン</t>
    </rPh>
    <phoneticPr fontId="2"/>
  </si>
  <si>
    <t>地域福祉基金</t>
    <rPh sb="0" eb="2">
      <t>チイキ</t>
    </rPh>
    <rPh sb="2" eb="4">
      <t>フクシ</t>
    </rPh>
    <rPh sb="4" eb="6">
      <t>キキン</t>
    </rPh>
    <phoneticPr fontId="2"/>
  </si>
  <si>
    <t>国際親善交流基金</t>
    <rPh sb="0" eb="2">
      <t>コクサイ</t>
    </rPh>
    <rPh sb="2" eb="4">
      <t>シンゼン</t>
    </rPh>
    <rPh sb="4" eb="6">
      <t>コウリュウ</t>
    </rPh>
    <rPh sb="6" eb="8">
      <t>キキン</t>
    </rPh>
    <phoneticPr fontId="2"/>
  </si>
  <si>
    <t>－</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</si>
  <si>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</si>
  <si>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</si>
  <si>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</si>
  <si>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</si>
  <si>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将来負担は発生していないが、有形固定資産減価償却率は高い数値となっている。引き続き、将来負担の発生を抑制しながらも、改修など施設の見直しを早急に行っていく必要がある。</t>
    <rPh sb="0" eb="2">
      <t>ショウライ</t>
    </rPh>
    <rPh sb="2" eb="4">
      <t>フタン</t>
    </rPh>
    <rPh sb="5" eb="7">
      <t>ハッセイ</t>
    </rPh>
    <rPh sb="14" eb="16">
      <t>ユウケイ</t>
    </rPh>
    <rPh sb="16" eb="18">
      <t>コテイ</t>
    </rPh>
    <rPh sb="18" eb="20">
      <t>シサン</t>
    </rPh>
    <rPh sb="20" eb="22">
      <t>ゲンカ</t>
    </rPh>
    <rPh sb="22" eb="24">
      <t>ショウキャク</t>
    </rPh>
    <rPh sb="24" eb="25">
      <t>リツ</t>
    </rPh>
    <rPh sb="26" eb="27">
      <t>タカ</t>
    </rPh>
    <rPh sb="28" eb="30">
      <t>スウチ</t>
    </rPh>
    <rPh sb="37" eb="38">
      <t>ヒ</t>
    </rPh>
    <rPh sb="39" eb="40">
      <t>ツヅ</t>
    </rPh>
    <rPh sb="42" eb="44">
      <t>ショウライ</t>
    </rPh>
    <rPh sb="44" eb="46">
      <t>フタン</t>
    </rPh>
    <rPh sb="47" eb="49">
      <t>ハッセイ</t>
    </rPh>
    <rPh sb="50" eb="52">
      <t>ヨクセイ</t>
    </rPh>
    <rPh sb="58" eb="60">
      <t>カイシュウ</t>
    </rPh>
    <rPh sb="62" eb="64">
      <t>シセツ</t>
    </rPh>
    <rPh sb="65" eb="67">
      <t>ミナオ</t>
    </rPh>
    <rPh sb="69" eb="71">
      <t>サッキュウ</t>
    </rPh>
    <rPh sb="72" eb="73">
      <t>オコナ</t>
    </rPh>
    <rPh sb="77" eb="79">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</si>
  <si>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</si>
  <si>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</si>
  <si>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</si>
  <si>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</si>
  <si>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</si>
  <si>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</si>
  <si>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低い水準にあり、将来負担も発生していない。実質公債費比率については、平成27年度に発生した災害の元利償還が開始となったことや、公営企業債の元利償還金に対する繰入金の増により増加している。地方債現在高が年々増加傾向にあることから、町債発行対象事業の峻別を図り引き続き将来負担の抑制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</si>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</sst>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游ゴシック"/>
      <family val="2"/>
      <charset val="128"/>
      <scheme val="minor"/>
    </font>
    <font>
      <sz val="12"/>
      <color indexed="8"/>
      <name val="ＭＳ 明朝"/>
      <family val="1"/>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44">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xf numFmtId="9" fontId="1" fillId="0" borderId="0" applyFont="0" applyFill="0" applyBorder="0" applyAlignment="0" applyProtection="0">
      <alignment vertical="center"/>
    </xf>
    <xf numFmtId="38" fontId="15" fillId="0" borderId="0" applyFont="0" applyFill="0" applyBorder="0" applyAlignment="0" applyProtection="0"/>
    <xf numFmtId="38" fontId="15" fillId="0" borderId="0" applyFont="0" applyFill="0" applyBorder="0" applyAlignment="0" applyProtection="0"/>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 fillId="0" borderId="0" applyFont="0" applyFill="0" applyBorder="0" applyAlignment="0" applyProtection="0">
      <alignment vertical="center"/>
    </xf>
    <xf numFmtId="38" fontId="15" fillId="0" borderId="0" applyFont="0" applyFill="0" applyBorder="0" applyAlignment="0" applyProtection="0">
      <alignment vertical="center"/>
    </xf>
    <xf numFmtId="6" fontId="15" fillId="0" borderId="0" applyFont="0" applyFill="0" applyBorder="0" applyAlignment="0" applyProtection="0">
      <alignment vertical="center"/>
    </xf>
    <xf numFmtId="6" fontId="15" fillId="0" borderId="0" applyFont="0" applyFill="0" applyBorder="0" applyAlignment="0" applyProtection="0"/>
    <xf numFmtId="0" fontId="1" fillId="0" borderId="0">
      <alignment vertical="center"/>
    </xf>
    <xf numFmtId="0" fontId="1" fillId="0" borderId="0">
      <alignment vertical="center"/>
    </xf>
    <xf numFmtId="0" fontId="38" fillId="0" borderId="0">
      <alignment vertical="center"/>
    </xf>
    <xf numFmtId="0" fontId="15" fillId="0" borderId="0"/>
    <xf numFmtId="0" fontId="1" fillId="0" borderId="0">
      <alignment vertical="center"/>
    </xf>
    <xf numFmtId="0" fontId="15" fillId="0" borderId="0">
      <alignment vertical="center"/>
    </xf>
    <xf numFmtId="0" fontId="23" fillId="0" borderId="0"/>
    <xf numFmtId="0" fontId="15" fillId="0" borderId="0"/>
    <xf numFmtId="0" fontId="1" fillId="0" borderId="0">
      <alignment vertical="center"/>
    </xf>
    <xf numFmtId="0" fontId="13" fillId="0" borderId="0">
      <alignment vertical="center"/>
    </xf>
    <xf numFmtId="0" fontId="19" fillId="0" borderId="0">
      <alignment vertical="center"/>
    </xf>
    <xf numFmtId="0" fontId="1" fillId="0" borderId="0">
      <alignment vertical="center"/>
    </xf>
    <xf numFmtId="0" fontId="37" fillId="0" borderId="0">
      <alignment vertical="center"/>
    </xf>
    <xf numFmtId="0" fontId="39"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0" borderId="98" xfId="12" applyFont="1" applyBorder="1" applyAlignment="1" applyProtection="1">
      <alignment horizontal="left" vertical="center" wrapText="1"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0" fontId="33" fillId="0" borderId="112" xfId="12" applyFont="1" applyBorder="1" applyAlignment="1" applyProtection="1">
      <alignment horizontal="left" vertical="center" wrapText="1"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43" applyFont="1">
      <alignment vertical="center"/>
    </xf>
    <xf numFmtId="180" fontId="1" fillId="0" borderId="0" xfId="16" applyNumberFormat="1" applyFont="1">
      <alignment vertical="center"/>
    </xf>
  </cellXfs>
  <cellStyles count="44">
    <cellStyle name="パーセント 2" xfId="21" xr:uid="{00000000-0005-0000-0000-000000000000}"/>
    <cellStyle name="桁区切り 2" xfId="22" xr:uid="{00000000-0005-0000-0000-000001000000}"/>
    <cellStyle name="桁区切り 2 2" xfId="23" xr:uid="{00000000-0005-0000-0000-000002000000}"/>
    <cellStyle name="桁区切り 2 3" xfId="24" xr:uid="{00000000-0005-0000-0000-000003000000}"/>
    <cellStyle name="桁区切り 3" xfId="25" xr:uid="{00000000-0005-0000-0000-000004000000}"/>
    <cellStyle name="桁区切り 4" xfId="26" xr:uid="{00000000-0005-0000-0000-000005000000}"/>
    <cellStyle name="桁区切り 5" xfId="27" xr:uid="{00000000-0005-0000-0000-000006000000}"/>
    <cellStyle name="通貨 2" xfId="28" xr:uid="{00000000-0005-0000-0000-000007000000}"/>
    <cellStyle name="通貨 3" xfId="29" xr:uid="{00000000-0005-0000-0000-000008000000}"/>
    <cellStyle name="標準" xfId="0" builtinId="0"/>
    <cellStyle name="標準 2" xfId="6" xr:uid="{00000000-0005-0000-0000-00000A000000}"/>
    <cellStyle name="標準 2 2" xfId="7" xr:uid="{00000000-0005-0000-0000-00000B000000}"/>
    <cellStyle name="標準 2 3" xfId="10" xr:uid="{00000000-0005-0000-0000-00000C000000}"/>
    <cellStyle name="標準 2 3 2" xfId="30" xr:uid="{00000000-0005-0000-0000-00000D000000}"/>
    <cellStyle name="標準 2 4" xfId="40" xr:uid="{00000000-0005-0000-0000-00000E000000}"/>
    <cellStyle name="標準 2_2007AJAHO401600" xfId="31" xr:uid="{00000000-0005-0000-0000-00000F000000}"/>
    <cellStyle name="標準 3" xfId="11" xr:uid="{00000000-0005-0000-0000-000010000000}"/>
    <cellStyle name="標準 3 2" xfId="33" xr:uid="{00000000-0005-0000-0000-000011000000}"/>
    <cellStyle name="標準 3 3" xfId="41" xr:uid="{00000000-0005-0000-0000-000012000000}"/>
    <cellStyle name="標準 3 4" xfId="32" xr:uid="{00000000-0005-0000-0000-000013000000}"/>
    <cellStyle name="標準 3_APAHO401000" xfId="34" xr:uid="{00000000-0005-0000-0000-000014000000}"/>
    <cellStyle name="標準 4" xfId="5" xr:uid="{00000000-0005-0000-0000-000015000000}"/>
    <cellStyle name="標準 4 2" xfId="35" xr:uid="{00000000-0005-0000-0000-000016000000}"/>
    <cellStyle name="標準 4_APAHO401000" xfId="36" xr:uid="{00000000-0005-0000-0000-000017000000}"/>
    <cellStyle name="標準 4_APAHO401600" xfId="1" xr:uid="{00000000-0005-0000-0000-000018000000}"/>
    <cellStyle name="標準 4_APAHO4019001" xfId="4" xr:uid="{00000000-0005-0000-0000-000019000000}"/>
    <cellStyle name="標準 4_ZJ08_022012_青森市_2010" xfId="3" xr:uid="{00000000-0005-0000-0000-00001A000000}"/>
    <cellStyle name="標準 5" xfId="37" xr:uid="{00000000-0005-0000-0000-00001B000000}"/>
    <cellStyle name="標準 6" xfId="8" xr:uid="{00000000-0005-0000-0000-00001C000000}"/>
    <cellStyle name="標準 6 2" xfId="39" xr:uid="{00000000-0005-0000-0000-00001D000000}"/>
    <cellStyle name="標準 6 3" xfId="38" xr:uid="{00000000-0005-0000-0000-00001E000000}"/>
    <cellStyle name="標準 6_APAHO401000" xfId="9" xr:uid="{00000000-0005-0000-0000-00001F000000}"/>
    <cellStyle name="標準 6_APAHO401200_O-JJ1016-001-3_財政状況資料集(決算状況カード(各会計・関係団体))(Rev2)2" xfId="15" xr:uid="{00000000-0005-0000-0000-000020000000}"/>
    <cellStyle name="標準 6_APAHO402200_O-JJ1016-001-3_財政状況資料集(決算状況カード(各会計・関係団体))(Rev2)2" xfId="12" xr:uid="{00000000-0005-0000-0000-000021000000}"/>
    <cellStyle name="標準 7" xfId="43" xr:uid="{00000000-0005-0000-0000-000022000000}"/>
    <cellStyle name="標準 8" xfId="20" xr:uid="{00000000-0005-0000-0000-000023000000}"/>
    <cellStyle name="標準 9" xfId="42" xr:uid="{00000000-0005-0000-0000-000024000000}"/>
    <cellStyle name="標準_【レイアウト】（県）資料３（Ｐ２）　歳出比較分析表" xfId="16" xr:uid="{00000000-0005-0000-0000-000025000000}"/>
    <cellStyle name="標準_【レイアウト】（市）資料３（Ｐ２）　歳出比較分析表" xfId="17" xr:uid="{00000000-0005-0000-0000-000026000000}"/>
    <cellStyle name="標準_APAHO251300" xfId="18" xr:uid="{00000000-0005-0000-0000-000027000000}"/>
    <cellStyle name="標準_APAHO252300" xfId="19" xr:uid="{00000000-0005-0000-0000-000028000000}"/>
    <cellStyle name="標準_Book1" xfId="13" xr:uid="{00000000-0005-0000-0000-000029000000}"/>
    <cellStyle name="標準_O-JJ0722-001-3_決算状況カード(各会計・関係団体)_O-JJ1016-001-3_財政状況資料集(決算状況カード(各会計・関係団体))(Rev2)2" xfId="14" xr:uid="{00000000-0005-0000-0000-00002A000000}"/>
    <cellStyle name="標準_O-JJ0722-001-8_連結実質赤字比率に係る赤字・黒字の構成分析" xfId="2" xr:uid="{00000000-0005-0000-0000-00002B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49919</c:v>
                </c:pt>
                <c:pt idx="2">
                  <c:v>47738</c:v>
                </c:pt>
                <c:pt idx="3">
                  <c:v>52191</c:v>
                </c:pt>
                <c:pt idx="4">
                  <c:v>47387</c:v>
                </c:pt>
              </c:numCache>
            </c:numRef>
          </c:val>
          <c:smooth val="0"/>
          <c:extLst>
            <c:ext xmlns:c16="http://schemas.microsoft.com/office/drawing/2014/chart" uri="{C3380CC4-5D6E-409C-BE32-E72D297353CC}">
              <c16:uniqueId val="{00000000-0104-4870-994D-A2A59697305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51931</c:v>
                </c:pt>
                <c:pt idx="1">
                  <c:v>27417</c:v>
                </c:pt>
                <c:pt idx="2">
                  <c:v>42465</c:v>
                </c:pt>
                <c:pt idx="3">
                  <c:v>32805</c:v>
                </c:pt>
                <c:pt idx="4">
                  <c:v>40006</c:v>
                </c:pt>
              </c:numCache>
            </c:numRef>
          </c:val>
          <c:smooth val="0"/>
          <c:extLst>
            <c:ext xmlns:c16="http://schemas.microsoft.com/office/drawing/2014/chart" uri="{C3380CC4-5D6E-409C-BE32-E72D297353CC}">
              <c16:uniqueId val="{00000001-0104-4870-994D-A2A59697305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5.23</c:v>
                </c:pt>
                <c:pt idx="1">
                  <c:v>6.01</c:v>
                </c:pt>
                <c:pt idx="2">
                  <c:v>5.45</c:v>
                </c:pt>
                <c:pt idx="3">
                  <c:v>6</c:v>
                </c:pt>
                <c:pt idx="4">
                  <c:v>5.96</c:v>
                </c:pt>
              </c:numCache>
            </c:numRef>
          </c:val>
          <c:extLst>
            <c:ext xmlns:c16="http://schemas.microsoft.com/office/drawing/2014/chart" uri="{C3380CC4-5D6E-409C-BE32-E72D297353CC}">
              <c16:uniqueId val="{00000000-85B6-468B-A2F4-7373A6BEB48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14.66</c:v>
                </c:pt>
                <c:pt idx="1">
                  <c:v>14.46</c:v>
                </c:pt>
                <c:pt idx="2">
                  <c:v>14.09</c:v>
                </c:pt>
                <c:pt idx="3">
                  <c:v>16.22</c:v>
                </c:pt>
                <c:pt idx="4">
                  <c:v>19.21</c:v>
                </c:pt>
              </c:numCache>
            </c:numRef>
          </c:val>
          <c:extLst>
            <c:ext xmlns:c16="http://schemas.microsoft.com/office/drawing/2014/chart" uri="{C3380CC4-5D6E-409C-BE32-E72D297353CC}">
              <c16:uniqueId val="{00000001-85B6-468B-A2F4-7373A6BEB48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0.3</c:v>
                </c:pt>
                <c:pt idx="1">
                  <c:v>1.58</c:v>
                </c:pt>
                <c:pt idx="2">
                  <c:v>-0.9</c:v>
                </c:pt>
                <c:pt idx="3">
                  <c:v>2.82</c:v>
                </c:pt>
                <c:pt idx="4">
                  <c:v>3.47</c:v>
                </c:pt>
              </c:numCache>
            </c:numRef>
          </c:val>
          <c:smooth val="0"/>
          <c:extLst>
            <c:ext xmlns:c16="http://schemas.microsoft.com/office/drawing/2014/chart" uri="{C3380CC4-5D6E-409C-BE32-E72D297353CC}">
              <c16:uniqueId val="{00000002-85B6-468B-A2F4-7373A6BEB48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518-4845-8A74-6C82B056AC9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518-4845-8A74-6C82B056AC9F}"/>
            </c:ext>
          </c:extLst>
        </c:ser>
        <c:ser>
          <c:idx val="2"/>
          <c:order val="2"/>
          <c:tx>
            <c:strRef>
              <c:f>データシート!$A$29</c:f>
              <c:strCache>
                <c:ptCount val="1"/>
                <c:pt idx="0">
                  <c:v>奨学資金特別会計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B518-4845-8A74-6C82B056AC9F}"/>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0.03</c:v>
                </c:pt>
                <c:pt idx="8">
                  <c:v>#N/A</c:v>
                </c:pt>
                <c:pt idx="9">
                  <c:v>0.03</c:v>
                </c:pt>
              </c:numCache>
            </c:numRef>
          </c:val>
          <c:extLst>
            <c:ext xmlns:c16="http://schemas.microsoft.com/office/drawing/2014/chart" uri="{C3380CC4-5D6E-409C-BE32-E72D297353CC}">
              <c16:uniqueId val="{00000003-B518-4845-8A74-6C82B056AC9F}"/>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0.8</c:v>
                </c:pt>
                <c:pt idx="2">
                  <c:v>#N/A</c:v>
                </c:pt>
                <c:pt idx="3">
                  <c:v>0.98</c:v>
                </c:pt>
                <c:pt idx="4">
                  <c:v>#N/A</c:v>
                </c:pt>
                <c:pt idx="5">
                  <c:v>0.93</c:v>
                </c:pt>
                <c:pt idx="6">
                  <c:v>#N/A</c:v>
                </c:pt>
                <c:pt idx="7">
                  <c:v>3.19</c:v>
                </c:pt>
                <c:pt idx="8">
                  <c:v>#N/A</c:v>
                </c:pt>
                <c:pt idx="9">
                  <c:v>0.06</c:v>
                </c:pt>
              </c:numCache>
            </c:numRef>
          </c:val>
          <c:extLst>
            <c:ext xmlns:c16="http://schemas.microsoft.com/office/drawing/2014/chart" uri="{C3380CC4-5D6E-409C-BE32-E72D297353CC}">
              <c16:uniqueId val="{00000004-B518-4845-8A74-6C82B056AC9F}"/>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0.05</c:v>
                </c:pt>
                <c:pt idx="2">
                  <c:v>#N/A</c:v>
                </c:pt>
                <c:pt idx="3">
                  <c:v>7.0000000000000007E-2</c:v>
                </c:pt>
                <c:pt idx="4">
                  <c:v>#N/A</c:v>
                </c:pt>
                <c:pt idx="5">
                  <c:v>0.05</c:v>
                </c:pt>
                <c:pt idx="6">
                  <c:v>#N/A</c:v>
                </c:pt>
                <c:pt idx="7">
                  <c:v>0.13</c:v>
                </c:pt>
                <c:pt idx="8">
                  <c:v>#N/A</c:v>
                </c:pt>
                <c:pt idx="9">
                  <c:v>0.08</c:v>
                </c:pt>
              </c:numCache>
            </c:numRef>
          </c:val>
          <c:extLst>
            <c:ext xmlns:c16="http://schemas.microsoft.com/office/drawing/2014/chart" uri="{C3380CC4-5D6E-409C-BE32-E72D297353CC}">
              <c16:uniqueId val="{00000005-B518-4845-8A74-6C82B056AC9F}"/>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0.37</c:v>
                </c:pt>
                <c:pt idx="2">
                  <c:v>#N/A</c:v>
                </c:pt>
                <c:pt idx="3">
                  <c:v>0.13</c:v>
                </c:pt>
                <c:pt idx="4">
                  <c:v>#N/A</c:v>
                </c:pt>
                <c:pt idx="5">
                  <c:v>0.15</c:v>
                </c:pt>
                <c:pt idx="6">
                  <c:v>#N/A</c:v>
                </c:pt>
                <c:pt idx="7">
                  <c:v>0.19</c:v>
                </c:pt>
                <c:pt idx="8">
                  <c:v>#N/A</c:v>
                </c:pt>
                <c:pt idx="9">
                  <c:v>0.17</c:v>
                </c:pt>
              </c:numCache>
            </c:numRef>
          </c:val>
          <c:extLst>
            <c:ext xmlns:c16="http://schemas.microsoft.com/office/drawing/2014/chart" uri="{C3380CC4-5D6E-409C-BE32-E72D297353CC}">
              <c16:uniqueId val="{00000006-B518-4845-8A74-6C82B056AC9F}"/>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2.44</c:v>
                </c:pt>
                <c:pt idx="2">
                  <c:v>#N/A</c:v>
                </c:pt>
                <c:pt idx="3">
                  <c:v>1.22</c:v>
                </c:pt>
                <c:pt idx="4">
                  <c:v>#N/A</c:v>
                </c:pt>
                <c:pt idx="5">
                  <c:v>2.81</c:v>
                </c:pt>
                <c:pt idx="6">
                  <c:v>#N/A</c:v>
                </c:pt>
                <c:pt idx="7">
                  <c:v>2.94</c:v>
                </c:pt>
                <c:pt idx="8">
                  <c:v>#N/A</c:v>
                </c:pt>
                <c:pt idx="9">
                  <c:v>0.41</c:v>
                </c:pt>
              </c:numCache>
            </c:numRef>
          </c:val>
          <c:extLst>
            <c:ext xmlns:c16="http://schemas.microsoft.com/office/drawing/2014/chart" uri="{C3380CC4-5D6E-409C-BE32-E72D297353CC}">
              <c16:uniqueId val="{00000007-B518-4845-8A74-6C82B056AC9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5.21</c:v>
                </c:pt>
                <c:pt idx="2">
                  <c:v>#N/A</c:v>
                </c:pt>
                <c:pt idx="3">
                  <c:v>6.01</c:v>
                </c:pt>
                <c:pt idx="4">
                  <c:v>#N/A</c:v>
                </c:pt>
                <c:pt idx="5">
                  <c:v>5.45</c:v>
                </c:pt>
                <c:pt idx="6">
                  <c:v>#N/A</c:v>
                </c:pt>
                <c:pt idx="7">
                  <c:v>6</c:v>
                </c:pt>
                <c:pt idx="8">
                  <c:v>#N/A</c:v>
                </c:pt>
                <c:pt idx="9">
                  <c:v>5.95</c:v>
                </c:pt>
              </c:numCache>
            </c:numRef>
          </c:val>
          <c:extLst>
            <c:ext xmlns:c16="http://schemas.microsoft.com/office/drawing/2014/chart" uri="{C3380CC4-5D6E-409C-BE32-E72D297353CC}">
              <c16:uniqueId val="{00000008-B518-4845-8A74-6C82B056AC9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12.71</c:v>
                </c:pt>
                <c:pt idx="2">
                  <c:v>#N/A</c:v>
                </c:pt>
                <c:pt idx="3">
                  <c:v>12.51</c:v>
                </c:pt>
                <c:pt idx="4">
                  <c:v>#N/A</c:v>
                </c:pt>
                <c:pt idx="5">
                  <c:v>12.14</c:v>
                </c:pt>
                <c:pt idx="6">
                  <c:v>#N/A</c:v>
                </c:pt>
                <c:pt idx="7">
                  <c:v>12.24</c:v>
                </c:pt>
                <c:pt idx="8">
                  <c:v>#N/A</c:v>
                </c:pt>
                <c:pt idx="9">
                  <c:v>11.96</c:v>
                </c:pt>
              </c:numCache>
            </c:numRef>
          </c:val>
          <c:extLst>
            <c:ext xmlns:c16="http://schemas.microsoft.com/office/drawing/2014/chart" uri="{C3380CC4-5D6E-409C-BE32-E72D297353CC}">
              <c16:uniqueId val="{00000009-B518-4845-8A74-6C82B056AC9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1130</c:v>
                </c:pt>
                <c:pt idx="5">
                  <c:v>1056</c:v>
                </c:pt>
                <c:pt idx="8">
                  <c:v>1078</c:v>
                </c:pt>
                <c:pt idx="11">
                  <c:v>1106</c:v>
                </c:pt>
                <c:pt idx="14">
                  <c:v>1075</c:v>
                </c:pt>
              </c:numCache>
            </c:numRef>
          </c:val>
          <c:extLst>
            <c:ext xmlns:c16="http://schemas.microsoft.com/office/drawing/2014/chart" uri="{C3380CC4-5D6E-409C-BE32-E72D297353CC}">
              <c16:uniqueId val="{00000000-268F-463E-85DA-3967740998A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68F-463E-85DA-3967740998A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68F-463E-85DA-3967740998A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28</c:v>
                </c:pt>
                <c:pt idx="3">
                  <c:v>42</c:v>
                </c:pt>
                <c:pt idx="6">
                  <c:v>54</c:v>
                </c:pt>
                <c:pt idx="9">
                  <c:v>58</c:v>
                </c:pt>
                <c:pt idx="12">
                  <c:v>66</c:v>
                </c:pt>
              </c:numCache>
            </c:numRef>
          </c:val>
          <c:extLst>
            <c:ext xmlns:c16="http://schemas.microsoft.com/office/drawing/2014/chart" uri="{C3380CC4-5D6E-409C-BE32-E72D297353CC}">
              <c16:uniqueId val="{00000003-268F-463E-85DA-3967740998A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711</c:v>
                </c:pt>
                <c:pt idx="3">
                  <c:v>740</c:v>
                </c:pt>
                <c:pt idx="6">
                  <c:v>670</c:v>
                </c:pt>
                <c:pt idx="9">
                  <c:v>713</c:v>
                </c:pt>
                <c:pt idx="12">
                  <c:v>622</c:v>
                </c:pt>
              </c:numCache>
            </c:numRef>
          </c:val>
          <c:extLst>
            <c:ext xmlns:c16="http://schemas.microsoft.com/office/drawing/2014/chart" uri="{C3380CC4-5D6E-409C-BE32-E72D297353CC}">
              <c16:uniqueId val="{00000004-268F-463E-85DA-3967740998A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68F-463E-85DA-3967740998A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68F-463E-85DA-3967740998A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741</c:v>
                </c:pt>
                <c:pt idx="3">
                  <c:v>726</c:v>
                </c:pt>
                <c:pt idx="6">
                  <c:v>775</c:v>
                </c:pt>
                <c:pt idx="9">
                  <c:v>800</c:v>
                </c:pt>
                <c:pt idx="12">
                  <c:v>798</c:v>
                </c:pt>
              </c:numCache>
            </c:numRef>
          </c:val>
          <c:extLst>
            <c:ext xmlns:c16="http://schemas.microsoft.com/office/drawing/2014/chart" uri="{C3380CC4-5D6E-409C-BE32-E72D297353CC}">
              <c16:uniqueId val="{00000007-268F-463E-85DA-3967740998A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350</c:v>
                </c:pt>
                <c:pt idx="2">
                  <c:v>#N/A</c:v>
                </c:pt>
                <c:pt idx="3">
                  <c:v>#N/A</c:v>
                </c:pt>
                <c:pt idx="4">
                  <c:v>452</c:v>
                </c:pt>
                <c:pt idx="5">
                  <c:v>#N/A</c:v>
                </c:pt>
                <c:pt idx="6">
                  <c:v>#N/A</c:v>
                </c:pt>
                <c:pt idx="7">
                  <c:v>421</c:v>
                </c:pt>
                <c:pt idx="8">
                  <c:v>#N/A</c:v>
                </c:pt>
                <c:pt idx="9">
                  <c:v>#N/A</c:v>
                </c:pt>
                <c:pt idx="10">
                  <c:v>465</c:v>
                </c:pt>
                <c:pt idx="11">
                  <c:v>#N/A</c:v>
                </c:pt>
                <c:pt idx="12">
                  <c:v>#N/A</c:v>
                </c:pt>
                <c:pt idx="13">
                  <c:v>411</c:v>
                </c:pt>
                <c:pt idx="14">
                  <c:v>#N/A</c:v>
                </c:pt>
              </c:numCache>
            </c:numRef>
          </c:val>
          <c:smooth val="0"/>
          <c:extLst>
            <c:ext xmlns:c16="http://schemas.microsoft.com/office/drawing/2014/chart" uri="{C3380CC4-5D6E-409C-BE32-E72D297353CC}">
              <c16:uniqueId val="{00000008-268F-463E-85DA-3967740998A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12537</c:v>
                </c:pt>
                <c:pt idx="5">
                  <c:v>12676</c:v>
                </c:pt>
                <c:pt idx="8">
                  <c:v>12557</c:v>
                </c:pt>
                <c:pt idx="11">
                  <c:v>12319</c:v>
                </c:pt>
                <c:pt idx="14">
                  <c:v>12464</c:v>
                </c:pt>
              </c:numCache>
            </c:numRef>
          </c:val>
          <c:extLst>
            <c:ext xmlns:c16="http://schemas.microsoft.com/office/drawing/2014/chart" uri="{C3380CC4-5D6E-409C-BE32-E72D297353CC}">
              <c16:uniqueId val="{00000000-C97D-43C0-9990-B587768FA9F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410</c:v>
                </c:pt>
                <c:pt idx="5">
                  <c:v>60</c:v>
                </c:pt>
                <c:pt idx="8">
                  <c:v>39</c:v>
                </c:pt>
                <c:pt idx="11">
                  <c:v>19</c:v>
                </c:pt>
                <c:pt idx="14">
                  <c:v>9</c:v>
                </c:pt>
              </c:numCache>
            </c:numRef>
          </c:val>
          <c:extLst>
            <c:ext xmlns:c16="http://schemas.microsoft.com/office/drawing/2014/chart" uri="{C3380CC4-5D6E-409C-BE32-E72D297353CC}">
              <c16:uniqueId val="{00000001-C97D-43C0-9990-B587768FA9F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5188</c:v>
                </c:pt>
                <c:pt idx="5">
                  <c:v>5491</c:v>
                </c:pt>
                <c:pt idx="8">
                  <c:v>5504</c:v>
                </c:pt>
                <c:pt idx="11">
                  <c:v>5691</c:v>
                </c:pt>
                <c:pt idx="14">
                  <c:v>5998</c:v>
                </c:pt>
              </c:numCache>
            </c:numRef>
          </c:val>
          <c:extLst>
            <c:ext xmlns:c16="http://schemas.microsoft.com/office/drawing/2014/chart" uri="{C3380CC4-5D6E-409C-BE32-E72D297353CC}">
              <c16:uniqueId val="{00000002-C97D-43C0-9990-B587768FA9F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97D-43C0-9990-B587768FA9F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97D-43C0-9990-B587768FA9F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97D-43C0-9990-B587768FA9F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758</c:v>
                </c:pt>
                <c:pt idx="3">
                  <c:v>633</c:v>
                </c:pt>
                <c:pt idx="6">
                  <c:v>695</c:v>
                </c:pt>
                <c:pt idx="9">
                  <c:v>740</c:v>
                </c:pt>
                <c:pt idx="12">
                  <c:v>762</c:v>
                </c:pt>
              </c:numCache>
            </c:numRef>
          </c:val>
          <c:extLst>
            <c:ext xmlns:c16="http://schemas.microsoft.com/office/drawing/2014/chart" uri="{C3380CC4-5D6E-409C-BE32-E72D297353CC}">
              <c16:uniqueId val="{00000006-C97D-43C0-9990-B587768FA9F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255</c:v>
                </c:pt>
                <c:pt idx="3">
                  <c:v>434</c:v>
                </c:pt>
                <c:pt idx="6">
                  <c:v>391</c:v>
                </c:pt>
                <c:pt idx="9">
                  <c:v>332</c:v>
                </c:pt>
                <c:pt idx="12">
                  <c:v>329</c:v>
                </c:pt>
              </c:numCache>
            </c:numRef>
          </c:val>
          <c:extLst>
            <c:ext xmlns:c16="http://schemas.microsoft.com/office/drawing/2014/chart" uri="{C3380CC4-5D6E-409C-BE32-E72D297353CC}">
              <c16:uniqueId val="{00000007-C97D-43C0-9990-B587768FA9F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8014</c:v>
                </c:pt>
                <c:pt idx="3">
                  <c:v>7907</c:v>
                </c:pt>
                <c:pt idx="6">
                  <c:v>7672</c:v>
                </c:pt>
                <c:pt idx="9">
                  <c:v>7034</c:v>
                </c:pt>
                <c:pt idx="12">
                  <c:v>6486</c:v>
                </c:pt>
              </c:numCache>
            </c:numRef>
          </c:val>
          <c:extLst>
            <c:ext xmlns:c16="http://schemas.microsoft.com/office/drawing/2014/chart" uri="{C3380CC4-5D6E-409C-BE32-E72D297353CC}">
              <c16:uniqueId val="{00000008-C97D-43C0-9990-B587768FA9F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97D-43C0-9990-B587768FA9F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7649</c:v>
                </c:pt>
                <c:pt idx="3">
                  <c:v>7724</c:v>
                </c:pt>
                <c:pt idx="6">
                  <c:v>7707</c:v>
                </c:pt>
                <c:pt idx="9">
                  <c:v>7552</c:v>
                </c:pt>
                <c:pt idx="12">
                  <c:v>7364</c:v>
                </c:pt>
              </c:numCache>
            </c:numRef>
          </c:val>
          <c:extLst>
            <c:ext xmlns:c16="http://schemas.microsoft.com/office/drawing/2014/chart" uri="{C3380CC4-5D6E-409C-BE32-E72D297353CC}">
              <c16:uniqueId val="{0000000A-C97D-43C0-9990-B587768FA9F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97D-43C0-9990-B587768FA9F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1121</c:v>
                </c:pt>
                <c:pt idx="1">
                  <c:v>1300</c:v>
                </c:pt>
                <c:pt idx="2">
                  <c:v>1577</c:v>
                </c:pt>
              </c:numCache>
            </c:numRef>
          </c:val>
          <c:extLst>
            <c:ext xmlns:c16="http://schemas.microsoft.com/office/drawing/2014/chart" uri="{C3380CC4-5D6E-409C-BE32-E72D297353CC}">
              <c16:uniqueId val="{00000000-F179-48A8-908C-DC4B07A2811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517</c:v>
                </c:pt>
                <c:pt idx="1">
                  <c:v>517</c:v>
                </c:pt>
                <c:pt idx="2">
                  <c:v>518</c:v>
                </c:pt>
              </c:numCache>
            </c:numRef>
          </c:val>
          <c:extLst>
            <c:ext xmlns:c16="http://schemas.microsoft.com/office/drawing/2014/chart" uri="{C3380CC4-5D6E-409C-BE32-E72D297353CC}">
              <c16:uniqueId val="{00000001-F179-48A8-908C-DC4B07A2811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3223</c:v>
                </c:pt>
                <c:pt idx="1">
                  <c:v>3202</c:v>
                </c:pt>
                <c:pt idx="2">
                  <c:v>3188</c:v>
                </c:pt>
              </c:numCache>
            </c:numRef>
          </c:val>
          <c:extLst>
            <c:ext xmlns:c16="http://schemas.microsoft.com/office/drawing/2014/chart" uri="{C3380CC4-5D6E-409C-BE32-E72D297353CC}">
              <c16:uniqueId val="{00000002-F179-48A8-908C-DC4B07A2811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{4D1E17AA-3FEC-48CB-8415-62F898DF8797}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3E6D-4943-B5D6-D1A1F7C25CD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{F0733311-D76C-4391-82BC-C12BBEE42632}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E6D-4943-B5D6-D1A1F7C25CD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{BB06795B-B4FA-425D-8430-D0217607EE36}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E6D-4943-B5D6-D1A1F7C25CD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{4D612102-6E56-4B1A-90B8-B0A173D3BA0D}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E6D-4943-B5D6-D1A1F7C25CD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{9BB59442-3242-4448-97EA-8A55DC517E6E}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E6D-4943-B5D6-D1A1F7C25CD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{420EB289-17CD-41D2-B4CA-F2F7FF6FB9EA}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3E6D-4943-B5D6-D1A1F7C25CD2}"/>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{FED8700D-9AA1-4183-929C-12EA2241B127}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3E6D-4943-B5D6-D1A1F7C25CD2}"/>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{5BFF03F3-2649-4739-B1DA-7F8370FCD74B}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3E6D-4943-B5D6-D1A1F7C25CD2}"/>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{99A75258-3D39-477B-9AED-4731B7B28D4C}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3E6D-4943-B5D6-D1A1F7C25CD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63.1</c:v>
                </c:pt>
                <c:pt idx="16">
                  <c:v>65.7</c:v>
                </c:pt>
                <c:pt idx="24">
                  <c:v>66.900000000000006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E6D-4943-B5D6-D1A1F7C25CD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{9681D692-2F20-45F1-9D01-F30EC83B301A}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3E6D-4943-B5D6-D1A1F7C25CD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{0B168F35-7CBE-41B0-8F63-4134B37CB48F}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E6D-4943-B5D6-D1A1F7C25CD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{FBFED655-EA3A-46B5-8963-4B3054266292}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E6D-4943-B5D6-D1A1F7C25CD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{53D635B7-D20C-4FC6-BE3F-DC29F7BBB6A2}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E6D-4943-B5D6-D1A1F7C25CD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{2003689A-C43E-4E0C-BCA2-DA95658DF2CA}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E6D-4943-B5D6-D1A1F7C25CD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{0CD30BA1-991C-4B4C-9C1C-4C9C948F74F7}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3E6D-4943-B5D6-D1A1F7C25CD2}"/>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{ED19C5AC-49A5-4E30-8ECC-20412EAF958B}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3E6D-4943-B5D6-D1A1F7C25CD2}"/>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{253FABC4-79C8-4D83-9344-C4D252B71A08}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3E6D-4943-B5D6-D1A1F7C25CD2}"/>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{28425EFD-6FAF-4843-A8B7-E4DEA3DC4F09}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3E6D-4943-B5D6-D1A1F7C25CD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53.4</c:v>
                </c:pt>
                <c:pt idx="16">
                  <c:v>56.1</c:v>
                </c:pt>
                <c:pt idx="24">
                  <c:v>58.1</c:v>
                </c:pt>
              </c:numCache>
            </c:numRef>
          </c:xVal>
          <c:yVal>
            <c:numRef>
              <c:f>公会計指標分析・財政指標組合せ分析表!$BP$55:$DC$55</c:f>
              <c:numCache>
                <c:formatCode>#,##0.0;"▲ "#,##0.0</c:formatCode>
                <c:ptCount val="40"/>
                <c:pt idx="8">
                  <c:v>13</c:v>
                </c:pt>
                <c:pt idx="16">
                  <c:v>21</c:v>
                </c:pt>
                <c:pt idx="24">
                  <c:v>20.2</c:v>
                </c:pt>
              </c:numCache>
            </c:numRef>
          </c:yVal>
          <c:smooth val="0"/>
          <c:extLst>
            <c:ext xmlns:c16="http://schemas.microsoft.com/office/drawing/2014/chart" uri="{C3380CC4-5D6E-409C-BE32-E72D297353CC}">
              <c16:uniqueId val="{00000013-3E6D-4943-B5D6-D1A1F7C25CD2}"/>
            </c:ext>
          </c:extLst>
        </c:ser>
        <c:dLbls>
          <c:showLegendKey val="0"/>
          <c:showVal val="1"/>
          <c:showCatName val="0"/>
          <c:showSerName val="0"/>
          <c:showPercent val="0"/>
          <c:showBubbleSize val="0"/>
        </c:dLbls>
        <c:axId val="46179840"/>
        <c:axId val="46181760"/>
      </c:scatterChart>
      <c:valAx>
        <c:axId val="46179840"/>
        <c:scaling>
          <c:orientation val="minMax"/>
          <c:max val="58.5"/>
          <c:min val="53.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{BD1001F1-C7B1-4663-855A-FB1D69E7A686}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8038-4474-AF92-17EC85BD6C2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{EECD7DFC-23D9-40F3-99F0-5E76AFB9F3E1}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038-4474-AF92-17EC85BD6C2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{5D652FD9-2C14-4B83-B6CB-F8B19006C3ED}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038-4474-AF92-17EC85BD6C2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{DCA0E5B9-5C53-4E00-92BC-18E459F2E2F4}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038-4474-AF92-17EC85BD6C2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{42AA5945-5B3F-49BF-A2E6-64C10B93CFA7}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038-4474-AF92-17EC85BD6C2A}"/>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{82BE6910-AAFB-4960-9751-97C5ADEA9D8D}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8038-4474-AF92-17EC85BD6C2A}"/>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{1C9C3B0B-2F0A-4392-A533-BE59FA519DF4}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8038-4474-AF92-17EC85BD6C2A}"/>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{8595BE90-051C-4331-8232-174DBD55EA85}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8038-4474-AF92-17EC85BD6C2A}"/>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{F81CCCBD-BE7C-4387-A588-0575F59AC3C7}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8038-4474-AF92-17EC85BD6C2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c:v>
                </c:pt>
                <c:pt idx="8">
                  <c:v>6</c:v>
                </c:pt>
                <c:pt idx="16">
                  <c:v>5.9</c:v>
                </c:pt>
                <c:pt idx="24">
                  <c:v>6.4</c:v>
                </c:pt>
                <c:pt idx="32">
                  <c:v>6.1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8038-4474-AF92-17EC85BD6C2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{47718935-972C-42AC-85FE-B4786217D0F8}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8038-4474-AF92-17EC85BD6C2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{B52B3AE9-DB12-464A-9E56-9AEA3549A334}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038-4474-AF92-17EC85BD6C2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{8600B667-1385-41FA-8421-37B329857BF7}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038-4474-AF92-17EC85BD6C2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{96D8CB86-6562-43E4-A3D4-B26715671C4B}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038-4474-AF92-17EC85BD6C2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{0D085735-D41D-42AE-8A15-801230BEF623}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038-4474-AF92-17EC85BD6C2A}"/>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{C504EF58-A5A6-4F2F-B6B2-5320EC84EDEC}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8038-4474-AF92-17EC85BD6C2A}"/>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{40D15292-C809-4C43-8A99-0ECFAE50A138}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8038-4474-AF92-17EC85BD6C2A}"/>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{AB046997-E9D1-4AC5-8F2B-20D944C47286}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8038-4474-AF92-17EC85BD6C2A}"/>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{90F51444-7541-440F-912A-AC1AD9270EFE}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8038-4474-AF92-17EC85BD6C2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6.8</c:v>
                </c:pt>
                <c:pt idx="16">
                  <c:v>6.8</c:v>
                </c:pt>
                <c:pt idx="24">
                  <c:v>6.8</c:v>
                </c:pt>
                <c:pt idx="32">
                  <c:v>6.8</c:v>
                </c:pt>
              </c:numCache>
            </c:numRef>
          </c:xVal>
          <c:yVal>
            <c:numRef>
              <c:f>公会計指標分析・財政指標組合せ分析表!$BP$77:$DC$77</c:f>
              <c:numCache>
                <c:formatCode>#,##0.0;"▲ "#,##0.0</c:formatCode>
                <c:ptCount val="40"/>
                <c:pt idx="0">
                  <c:v>20.3</c:v>
                </c:pt>
                <c:pt idx="8">
                  <c:v>13</c:v>
                </c:pt>
                <c:pt idx="16">
                  <c:v>21</c:v>
                </c:pt>
                <c:pt idx="24">
                  <c:v>20.2</c:v>
                </c:pt>
                <c:pt idx="32">
                  <c:v>18.3</c:v>
                </c:pt>
              </c:numCache>
            </c:numRef>
          </c:yVal>
          <c:smooth val="0"/>
          <c:extLst>
            <c:ext xmlns:c16="http://schemas.microsoft.com/office/drawing/2014/chart" uri="{C3380CC4-5D6E-409C-BE32-E72D297353CC}">
              <c16:uniqueId val="{00000013-8038-4474-AF92-17EC85BD6C2A}"/>
            </c:ext>
          </c:extLst>
        </c:ser>
        <c:dLbls>
          <c:showLegendKey val="0"/>
          <c:showVal val="1"/>
          <c:showCatName val="0"/>
          <c:showSerName val="0"/>
          <c:showPercent val="0"/>
          <c:showBubbleSize val="0"/>
        </c:dLbls>
        <c:axId val="84219776"/>
        <c:axId val="84234240"/>
      </c:scatterChart>
      <c:valAx>
        <c:axId val="84219776"/>
        <c:scaling>
          <c:orientation val="minMax"/>
          <c:max val="7.8"/>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栃木県壬生町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公営企業債の元利償還金に対する繰入金等については、公共下水道事業及び農業集落排水事業分の減により</a:t>
          </a:r>
          <a:r>
            <a:rPr kumimoji="1" lang="en-US" altLang="ja-JP" sz="1300">
              <a:latin typeface="ＭＳ ゴシック" pitchFamily="49" charset="-128"/>
              <a:ea typeface="ＭＳ ゴシック" pitchFamily="49" charset="-128"/>
            </a:rPr>
            <a:t>91</a:t>
          </a:r>
          <a:r>
            <a:rPr kumimoji="1" lang="ja-JP" altLang="en-US" sz="1300">
              <a:latin typeface="ＭＳ ゴシック" pitchFamily="49" charset="-128"/>
              <a:ea typeface="ＭＳ ゴシック" pitchFamily="49" charset="-128"/>
            </a:rPr>
            <a:t>百万円の減額となった。</a:t>
          </a:r>
        </a:p>
        <a:p>
          <a:r>
            <a:rPr kumimoji="1" lang="ja-JP" altLang="en-US" sz="1300">
              <a:latin typeface="ＭＳ ゴシック" pitchFamily="49" charset="-128"/>
              <a:ea typeface="ＭＳ ゴシック" pitchFamily="49" charset="-128"/>
            </a:rPr>
            <a:t>　また、石橋地区消防組合における元利償還金が前年度と比較して</a:t>
          </a:r>
          <a:r>
            <a:rPr kumimoji="1" lang="en-US" altLang="ja-JP" sz="1300">
              <a:latin typeface="ＭＳ ゴシック" pitchFamily="49" charset="-128"/>
              <a:ea typeface="ＭＳ ゴシック" pitchFamily="49" charset="-128"/>
            </a:rPr>
            <a:t>26,452</a:t>
          </a:r>
          <a:r>
            <a:rPr kumimoji="1" lang="ja-JP" altLang="en-US" sz="1300">
              <a:latin typeface="ＭＳ ゴシック" pitchFamily="49" charset="-128"/>
              <a:ea typeface="ＭＳ ゴシック" pitchFamily="49" charset="-128"/>
            </a:rPr>
            <a:t>千円の増となったことから、組合等が起こした地方債の元利償還金に対する負担金等については増となっている。</a:t>
          </a:r>
        </a:p>
        <a:p>
          <a:r>
            <a:rPr kumimoji="1" lang="ja-JP" altLang="en-US" sz="1300">
              <a:latin typeface="ＭＳ ゴシック" pitchFamily="49" charset="-128"/>
              <a:ea typeface="ＭＳ ゴシック" pitchFamily="49" charset="-128"/>
            </a:rPr>
            <a:t>　算入公債費等については、交付税措置率の高い起債を優先的に活用するという方針から、高い水準を維持している。今後もこの方針に基づき、健全財政の堅持に努めていく。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満期一括償還地方債の償還なしのため該当しない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栃木県壬生町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法適用の公営企業である水道事業会計については、適正な事業展開を図っていることなどから、安定した黒字額を維持している。その他の会計についても、実質収支額に大きな変動はなく、安定した財政運営が図られ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栃木県壬生町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年度においては、取り崩しを実施しなかった。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その他特定目的基金については、まちづくり推進基金、産業振興基金、奨学資金支給基金の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基金で取り崩しを行った。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まちづくり推進基金については、前年度に積み立てたふるさと応援寄附金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千円を取り崩し、寄附者の希望する使途に応じて各種事業に充当した。また、産業振興基金については、みぶ羽生田産業団地進出企業に対する産業振興奨励金支給のため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213,050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千円、奨学資金支給資金については奨学資金補助金支給のため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千円をそれぞれ取り崩した。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社会情勢・財政状況を考慮しながら、必要に応じて基金を取り崩し、運用していく。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・庁舎建設基金：庁舎の建設資金に充てる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・まちづくり推進基金：いきいきふれあい応援事業や健康長寿のまちづくり推進事業などのまちづくり事業の推進に充てる。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・産業振興基金：産業振興奨励金の交付など産業及び観光の振興を図る。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・その他特定目的基金残高は、平成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年度より減少している。合計額では僅かな減少であるが、産業振興基金においては奨励金として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百万円の支出であり、今後も継続的に実施する。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新庁舎の建設にあたり、対象事業に庁舎建設基金を取り崩して充てていく方針である。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景気の動向による町民税の増加、工場等の大型施設の影響による固定資産税の増加により、前年と比較して残高が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今後さらなる増加が見込まれる扶助費等の増加、大型事業の実施等に備えるため、財政状況を考慮しながら、基金に積み立てることとしている。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残高は運用益による多少の増額であった。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地方債の償還状況を考慮しつつ、運用していく。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B3D65E5-DA01-4579-A81F-4C5FA1EF50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6575501-67F8-4DD9-8F79-EEEB339540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7D7C94CD-F0E4-4960-9781-9D4FEA5FBAF8}"/>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D9C62402-36E3-4110-9FB5-0CE3AAF32349}"/>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F5AC3AA0-1474-47BA-A039-29383D98A89A}"/>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46CB27E7-ABE8-4401-BDFD-B02F926E34BA}"/>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61F5630E-96BA-4765-9EE1-00B90EB1EE66}"/>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99EA1603-4E84-42EB-BD6E-DD60682A4148}"/>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F23D1EC0-26A7-49A6-9806-7E4A7FFE945D}"/>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7DD07229-5879-4F25-807C-30DE4CA87C2B}"/>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932216B6-82F0-4138-8FF3-51FE91438B41}"/>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17A45D35-9694-4818-9825-D3CB4D87EF1D}"/>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A449AF08-D76D-4B98-AD68-6F032A8EA231}"/>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DC37D129-46B9-4DF8-8D98-57DF1006BF83}"/>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栃木県壬生町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8A57FFEB-F89B-42BB-BF5E-810D1CAD7E82}"/>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D768674E-0F1D-4E50-96BD-1565E3667E98}"/>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9011B9D6-4344-498A-9FA0-4C99F1F10F3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4C14D7E4-3434-41B6-B1CC-A77FB66954F8}"/>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A6AD7C4F-7C0C-4CE7-AB53-FD8A3D55289C}"/>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295B7F9D-D962-4B88-BD08-35114163AA2E}"/>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39,526
39,005
61.06
13,265,100
12,682,054
488,858
8,207,787
7,364,078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D2BE2CC2-A151-439E-A9F4-3D9F7B8AA2BA}"/>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5AEC4E21-09B4-425D-9AF1-3708E2A4EA09}"/>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148839B1-7B84-40BC-B690-82C2094184FD}"/>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81F49507-BD34-4C15-ACE9-38B25CD0A287}"/>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8154EE4F-3AA9-42C0-9C31-9DAB8B4098FE}"/>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7E3F500D-934D-4E60-827A-202BBA74E36E}"/>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80D61E9E-5504-4D07-B44B-B09915947D8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91A63F1B-C10A-493B-8964-9A489D388A3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841EBC57-A74D-47AF-8D5B-4067D3E3349F}"/>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57291F5D-09AF-4430-AAA5-34123B24952B}"/>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62CBA130-1D77-4715-8D9D-1FDEF57AE7A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E465F5C0-B9D8-43FC-BFF4-A121C3A7F981}"/>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50F6BF07-1FD0-41BF-870C-27D092403FD3}"/>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13EEF0F8-64F9-487A-80EE-B161C6A2033A}"/>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DF4566BB-B799-4933-B4E6-61024004B183}"/>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A56AE9BE-9028-4B36-AF52-8AF599158835}"/>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524EF262-F41F-42A6-858F-589F2396B08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a:extLst>
            <a:ext uri="{FF2B5EF4-FFF2-40B4-BE49-F238E27FC236}">
              <a16:creationId xmlns:a16="http://schemas.microsoft.com/office/drawing/2014/main" id="{DFC488B2-C397-4D10-9DF3-1C28BE9A8D87}"/>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a:extLst>
            <a:ext uri="{FF2B5EF4-FFF2-40B4-BE49-F238E27FC236}">
              <a16:creationId xmlns:a16="http://schemas.microsoft.com/office/drawing/2014/main" id="{FD16C962-C87B-442F-A9E3-F27931792618}"/>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a:extLst>
            <a:ext uri="{FF2B5EF4-FFF2-40B4-BE49-F238E27FC236}">
              <a16:creationId xmlns:a16="http://schemas.microsoft.com/office/drawing/2014/main" id="{F1616ECF-3C83-41C1-B3A7-1926480EBEE7}"/>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a:extLst>
            <a:ext uri="{FF2B5EF4-FFF2-40B4-BE49-F238E27FC236}">
              <a16:creationId xmlns:a16="http://schemas.microsoft.com/office/drawing/2014/main" id="{D3503BF8-6BE8-4661-87FF-E103C4F33E3A}"/>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59D2FB3A-FB76-40F0-A331-8596510AF4A8}"/>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E9A20123-E2D0-479C-B4FF-014AE6CF6623}"/>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5" name="正方形/長方形 44">
          <a:extLst>
            <a:ext uri="{FF2B5EF4-FFF2-40B4-BE49-F238E27FC236}">
              <a16:creationId xmlns:a16="http://schemas.microsoft.com/office/drawing/2014/main" id="{363AD9E4-2944-4E56-AE90-E308F79AAE97}"/>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B18160AE-DA93-4D87-AEAB-4B7AC9AB872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F30DE368-AC8F-4F76-B73C-150D650D6AAB}"/>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801CC337-1E19-4894-8453-9D883CEA8C31}"/>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46060F68-B041-41AE-9E52-0FD6DE0C931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E15B9815-9633-4CFD-8CDD-46FC2ED15A4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40F33BE3-7D8F-48E5-9999-0BDAB535CA65}"/>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62FEDCF3-347C-46E1-B218-1FE90A5C1E4A}"/>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0D29D5C5-E29F-488B-9D15-98511808A9AA}"/>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D27E914A-17D1-4029-A44A-EAC5481D5B7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F833F40A-688E-4A2A-B9BE-7F6E232FFB13}"/>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例年、</a:t>
          </a:r>
          <a:r>
            <a:rPr kumimoji="1" lang="ja-JP" altLang="ja-JP" sz="1100">
              <a:solidFill>
                <a:schemeClr val="dk1"/>
              </a:solidFill>
              <a:effectLst/>
              <a:latin typeface="+mn-lt"/>
              <a:ea typeface="+mn-ea"/>
              <a:cs typeface="+mn-cs"/>
            </a:rPr>
            <a:t>有形固定資産減価償却率は類似団体より高い水準にあるが、それぞれの公共施設等について個別に計画策定を進めており、施設の維持管理を適切に行っている。有形固定資産減価償却率については、類似団体平均と比較するとその伸びは横ばいで、これからも各施設の老朽化状況に応じて取組んでいく。</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年度の固定資産台帳において従前からの固定資産情報を大きく見直していることから整備が未だ完了していない。</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95977851-CF76-4A27-954D-93978CB51BDF}"/>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363D4975-7DD7-470B-9923-DBACD1EB6D24}"/>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a:extLst>
            <a:ext uri="{FF2B5EF4-FFF2-40B4-BE49-F238E27FC236}">
              <a16:creationId xmlns:a16="http://schemas.microsoft.com/office/drawing/2014/main" id="{13FF4549-0F56-4743-A278-8B651057448D}"/>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a:extLst>
            <a:ext uri="{FF2B5EF4-FFF2-40B4-BE49-F238E27FC236}">
              <a16:creationId xmlns:a16="http://schemas.microsoft.com/office/drawing/2014/main" id="{0F17CC18-A4E2-4E4F-ADD0-57E53DE7A7D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a:extLst>
            <a:ext uri="{FF2B5EF4-FFF2-40B4-BE49-F238E27FC236}">
              <a16:creationId xmlns:a16="http://schemas.microsoft.com/office/drawing/2014/main" id="{6F216E2A-EC89-4C8D-A126-DD963551E624}"/>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a:extLst>
            <a:ext uri="{FF2B5EF4-FFF2-40B4-BE49-F238E27FC236}">
              <a16:creationId xmlns:a16="http://schemas.microsoft.com/office/drawing/2014/main" id="{E48CB29B-7E41-42FA-8819-328A59FD82DA}"/>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a:extLst>
            <a:ext uri="{FF2B5EF4-FFF2-40B4-BE49-F238E27FC236}">
              <a16:creationId xmlns:a16="http://schemas.microsoft.com/office/drawing/2014/main" id="{6643F77B-26AE-42DD-B341-DEE0B8DE0A22}"/>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a:extLst>
            <a:ext uri="{FF2B5EF4-FFF2-40B4-BE49-F238E27FC236}">
              <a16:creationId xmlns:a16="http://schemas.microsoft.com/office/drawing/2014/main" id="{49D91803-3BD8-4337-95BE-5D5E1B62A97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a:extLst>
            <a:ext uri="{FF2B5EF4-FFF2-40B4-BE49-F238E27FC236}">
              <a16:creationId xmlns:a16="http://schemas.microsoft.com/office/drawing/2014/main" id="{1B90CCE4-068A-453C-9474-577C6F7DAFB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a:extLst>
            <a:ext uri="{FF2B5EF4-FFF2-40B4-BE49-F238E27FC236}">
              <a16:creationId xmlns:a16="http://schemas.microsoft.com/office/drawing/2014/main" id="{30692399-8F63-4FD9-91ED-829E00C804E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a:extLst>
            <a:ext uri="{FF2B5EF4-FFF2-40B4-BE49-F238E27FC236}">
              <a16:creationId xmlns:a16="http://schemas.microsoft.com/office/drawing/2014/main" id="{8D8F4F8B-548E-4082-8F67-978EB9C320CD}"/>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a:extLst>
            <a:ext uri="{FF2B5EF4-FFF2-40B4-BE49-F238E27FC236}">
              <a16:creationId xmlns:a16="http://schemas.microsoft.com/office/drawing/2014/main" id="{2B2ED13C-1F8F-475D-9C6D-DE9B0B961229}"/>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a:extLst>
            <a:ext uri="{FF2B5EF4-FFF2-40B4-BE49-F238E27FC236}">
              <a16:creationId xmlns:a16="http://schemas.microsoft.com/office/drawing/2014/main" id="{DF2BF629-EE4D-430B-B0C8-8EF1FD6363EE}"/>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a:extLst>
            <a:ext uri="{FF2B5EF4-FFF2-40B4-BE49-F238E27FC236}">
              <a16:creationId xmlns:a16="http://schemas.microsoft.com/office/drawing/2014/main" id="{B881F033-5E15-4867-8FC6-321DB38418A5}"/>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a:extLst>
            <a:ext uri="{FF2B5EF4-FFF2-40B4-BE49-F238E27FC236}">
              <a16:creationId xmlns:a16="http://schemas.microsoft.com/office/drawing/2014/main" id="{C0B5D367-84CB-49AA-805C-4FC8C1FDD4ED}"/>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a:extLst>
            <a:ext uri="{FF2B5EF4-FFF2-40B4-BE49-F238E27FC236}">
              <a16:creationId xmlns:a16="http://schemas.microsoft.com/office/drawing/2014/main" id="{D2EF892F-7289-4124-AE07-C3CF5F5CD307}"/>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2" name="テキスト ボックス 71">
          <a:extLst>
            <a:ext uri="{FF2B5EF4-FFF2-40B4-BE49-F238E27FC236}">
              <a16:creationId xmlns:a16="http://schemas.microsoft.com/office/drawing/2014/main" id="{0CFB3B7B-9830-47C6-A2A6-D9ACE4D63D80}"/>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a:extLst>
            <a:ext uri="{FF2B5EF4-FFF2-40B4-BE49-F238E27FC236}">
              <a16:creationId xmlns:a16="http://schemas.microsoft.com/office/drawing/2014/main" id="{ED0FC70D-A936-407B-940E-28DF7CE19D5F}"/>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35</xdr:row>
      <xdr:rowOff>65224</xdr:rowOff>
    </xdr:to>
    <xdr:cxnSp macro="">
      <xdr:nvCxnSpPr>
        <xdr:cNvPr id="74" name="直線コネクタ 73">
          <a:extLst>
            <a:ext uri="{FF2B5EF4-FFF2-40B4-BE49-F238E27FC236}">
              <a16:creationId xmlns:a16="http://schemas.microsoft.com/office/drawing/2014/main" id="{DEC852DE-4D0B-47A4-ADC2-7AB9B34F5953}"/>
            </a:ext>
          </a:extLst>
        </xdr:cNvPr>
        <xdr:cNvCxnSpPr/>
      </xdr:nvCxnSpPr>
      <xdr:spPr>
        <a:xfrm flipV="1">
          <a:off x="4760595" y="5406390"/>
          <a:ext cx="1270" cy="143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69051</xdr:rowOff>
    </xdr:from>
    <xdr:ext cx="405111" cy="259045"/>
    <xdr:sp macro="" textlink="">
      <xdr:nvSpPr>
        <xdr:cNvPr id="75" name="有形固定資産減価償却率最小値テキスト">
          <a:extLst>
            <a:ext uri="{FF2B5EF4-FFF2-40B4-BE49-F238E27FC236}">
              <a16:creationId xmlns:a16="http://schemas.microsoft.com/office/drawing/2014/main" id="{B1DE9717-57C8-459F-8A00-B05D3A79DAD3}"/>
            </a:ext>
          </a:extLst>
        </xdr:cNvPr>
        <xdr:cNvSpPr txBox="1"/>
      </xdr:nvSpPr>
      <xdr:spPr>
        <a:xfrm>
          <a:off x="4813300" y="6841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65224</xdr:rowOff>
    </xdr:from>
    <xdr:to>
      <xdr:col>23</xdr:col>
      <xdr:colOff>174625</xdr:colOff>
      <xdr:row>35</xdr:row>
      <xdr:rowOff>65224</xdr:rowOff>
    </xdr:to>
    <xdr:cxnSp macro="">
      <xdr:nvCxnSpPr>
        <xdr:cNvPr id="76" name="直線コネクタ 75">
          <a:extLst>
            <a:ext uri="{FF2B5EF4-FFF2-40B4-BE49-F238E27FC236}">
              <a16:creationId xmlns:a16="http://schemas.microsoft.com/office/drawing/2014/main" id="{B1CB6895-6D84-4C7F-B18C-5BAC6E5565A6}"/>
            </a:ext>
          </a:extLst>
        </xdr:cNvPr>
        <xdr:cNvCxnSpPr/>
      </xdr:nvCxnSpPr>
      <xdr:spPr>
        <a:xfrm>
          <a:off x="4673600" y="683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77" name="有形固定資産減価償却率最大値テキスト">
          <a:extLst>
            <a:ext uri="{FF2B5EF4-FFF2-40B4-BE49-F238E27FC236}">
              <a16:creationId xmlns:a16="http://schemas.microsoft.com/office/drawing/2014/main" id="{B40CC9D8-6150-4ED8-B564-CE87FE04DCCA}"/>
            </a:ext>
          </a:extLst>
        </xdr:cNvPr>
        <xdr:cNvSpPr txBox="1"/>
      </xdr:nvSpPr>
      <xdr:spPr>
        <a:xfrm>
          <a:off x="48133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8" name="直線コネクタ 77">
          <a:extLst>
            <a:ext uri="{FF2B5EF4-FFF2-40B4-BE49-F238E27FC236}">
              <a16:creationId xmlns:a16="http://schemas.microsoft.com/office/drawing/2014/main" id="{E3E0A995-44AF-48A2-A72C-CEEA6E925536}"/>
            </a:ext>
          </a:extLst>
        </xdr:cNvPr>
        <xdr:cNvCxnSpPr/>
      </xdr:nvCxnSpPr>
      <xdr:spPr>
        <a:xfrm>
          <a:off x="4673600" y="54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55625</xdr:rowOff>
    </xdr:from>
    <xdr:ext cx="405111" cy="259045"/>
    <xdr:sp macro="" textlink="">
      <xdr:nvSpPr>
        <xdr:cNvPr id="79" name="有形固定資産減価償却率平均値テキスト">
          <a:extLst>
            <a:ext uri="{FF2B5EF4-FFF2-40B4-BE49-F238E27FC236}">
              <a16:creationId xmlns:a16="http://schemas.microsoft.com/office/drawing/2014/main" id="{3E144F97-C85F-4650-BCDF-D711C721F0F0}"/>
            </a:ext>
          </a:extLst>
        </xdr:cNvPr>
        <xdr:cNvSpPr txBox="1"/>
      </xdr:nvSpPr>
      <xdr:spPr>
        <a:xfrm>
          <a:off x="48133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77198</xdr:rowOff>
    </xdr:from>
    <xdr:to>
      <xdr:col>23</xdr:col>
      <xdr:colOff>136525</xdr:colOff>
      <xdr:row>32</xdr:row>
      <xdr:rowOff>7348</xdr:rowOff>
    </xdr:to>
    <xdr:sp macro="" textlink="">
      <xdr:nvSpPr>
        <xdr:cNvPr id="80" name="フローチャート: 判断 79">
          <a:extLst>
            <a:ext uri="{FF2B5EF4-FFF2-40B4-BE49-F238E27FC236}">
              <a16:creationId xmlns:a16="http://schemas.microsoft.com/office/drawing/2014/main" id="{6DEA7596-B58E-4F8C-BFDF-FE2273F7DA41}"/>
            </a:ext>
          </a:extLst>
        </xdr:cNvPr>
        <xdr:cNvSpPr/>
      </xdr:nvSpPr>
      <xdr:spPr>
        <a:xfrm>
          <a:off x="4711700" y="616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108041</xdr:rowOff>
    </xdr:from>
    <xdr:to>
      <xdr:col>19</xdr:col>
      <xdr:colOff>187325</xdr:colOff>
      <xdr:row>32</xdr:row>
      <xdr:rowOff>38191</xdr:rowOff>
    </xdr:to>
    <xdr:sp macro="" textlink="">
      <xdr:nvSpPr>
        <xdr:cNvPr id="81" name="フローチャート: 判断 80">
          <a:extLst>
            <a:ext uri="{FF2B5EF4-FFF2-40B4-BE49-F238E27FC236}">
              <a16:creationId xmlns:a16="http://schemas.microsoft.com/office/drawing/2014/main" id="{A67BF7FF-B1FE-419A-855C-843AD98ADCEB}"/>
            </a:ext>
          </a:extLst>
        </xdr:cNvPr>
        <xdr:cNvSpPr/>
      </xdr:nvSpPr>
      <xdr:spPr>
        <a:xfrm>
          <a:off x="4000500" y="619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169726</xdr:rowOff>
    </xdr:from>
    <xdr:to>
      <xdr:col>15</xdr:col>
      <xdr:colOff>187325</xdr:colOff>
      <xdr:row>32</xdr:row>
      <xdr:rowOff>99876</xdr:rowOff>
    </xdr:to>
    <xdr:sp macro="" textlink="">
      <xdr:nvSpPr>
        <xdr:cNvPr id="82" name="フローチャート: 判断 81">
          <a:extLst>
            <a:ext uri="{FF2B5EF4-FFF2-40B4-BE49-F238E27FC236}">
              <a16:creationId xmlns:a16="http://schemas.microsoft.com/office/drawing/2014/main" id="{5202952B-F637-46A7-9D98-90CA7A154C82}"/>
            </a:ext>
          </a:extLst>
        </xdr:cNvPr>
        <xdr:cNvSpPr/>
      </xdr:nvSpPr>
      <xdr:spPr>
        <a:xfrm>
          <a:off x="3238500" y="625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81552</xdr:rowOff>
    </xdr:from>
    <xdr:to>
      <xdr:col>11</xdr:col>
      <xdr:colOff>187325</xdr:colOff>
      <xdr:row>33</xdr:row>
      <xdr:rowOff>11702</xdr:rowOff>
    </xdr:to>
    <xdr:sp macro="" textlink="">
      <xdr:nvSpPr>
        <xdr:cNvPr id="83" name="フローチャート: 判断 82">
          <a:extLst>
            <a:ext uri="{FF2B5EF4-FFF2-40B4-BE49-F238E27FC236}">
              <a16:creationId xmlns:a16="http://schemas.microsoft.com/office/drawing/2014/main" id="{748A4DE6-EB78-40D5-ABBB-CD0A4330ADA9}"/>
            </a:ext>
          </a:extLst>
        </xdr:cNvPr>
        <xdr:cNvSpPr/>
      </xdr:nvSpPr>
      <xdr:spPr>
        <a:xfrm>
          <a:off x="2476500" y="633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11D152B4-E1D2-415B-BE48-F0A0D3253A46}"/>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E60EA7FD-E57C-4A54-88F0-D61D31B4AA14}"/>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23EC50E6-4832-4157-8F78-F649984FB39C}"/>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8EC56F02-A82B-48F4-877F-05DEAF69D66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405F465A-0218-4DEE-9AC8-3644B966323F}"/>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8074</xdr:rowOff>
    </xdr:from>
    <xdr:to>
      <xdr:col>19</xdr:col>
      <xdr:colOff>187325</xdr:colOff>
      <xdr:row>30</xdr:row>
      <xdr:rowOff>109674</xdr:rowOff>
    </xdr:to>
    <xdr:sp macro="" textlink="">
      <xdr:nvSpPr>
        <xdr:cNvPr id="89" name="楕円 88">
          <a:extLst>
            <a:ext uri="{FF2B5EF4-FFF2-40B4-BE49-F238E27FC236}">
              <a16:creationId xmlns:a16="http://schemas.microsoft.com/office/drawing/2014/main" id="{202D21C4-E27E-4434-90C4-D99D5D6FA207}"/>
            </a:ext>
          </a:extLst>
        </xdr:cNvPr>
        <xdr:cNvSpPr/>
      </xdr:nvSpPr>
      <xdr:spPr>
        <a:xfrm>
          <a:off x="4000500" y="592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45085</xdr:rowOff>
    </xdr:from>
    <xdr:to>
      <xdr:col>15</xdr:col>
      <xdr:colOff>187325</xdr:colOff>
      <xdr:row>30</xdr:row>
      <xdr:rowOff>146685</xdr:rowOff>
    </xdr:to>
    <xdr:sp macro="" textlink="">
      <xdr:nvSpPr>
        <xdr:cNvPr id="90" name="楕円 89">
          <a:extLst>
            <a:ext uri="{FF2B5EF4-FFF2-40B4-BE49-F238E27FC236}">
              <a16:creationId xmlns:a16="http://schemas.microsoft.com/office/drawing/2014/main" id="{CEADE3A7-B70F-43C1-91F7-47BCD716AF6D}"/>
            </a:ext>
          </a:extLst>
        </xdr:cNvPr>
        <xdr:cNvSpPr/>
      </xdr:nvSpPr>
      <xdr:spPr>
        <a:xfrm>
          <a:off x="3238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58874</xdr:rowOff>
    </xdr:from>
    <xdr:to>
      <xdr:col>19</xdr:col>
      <xdr:colOff>136525</xdr:colOff>
      <xdr:row>30</xdr:row>
      <xdr:rowOff>95885</xdr:rowOff>
    </xdr:to>
    <xdr:cxnSp macro="">
      <xdr:nvCxnSpPr>
        <xdr:cNvPr id="91" name="直線コネクタ 90">
          <a:extLst>
            <a:ext uri="{FF2B5EF4-FFF2-40B4-BE49-F238E27FC236}">
              <a16:creationId xmlns:a16="http://schemas.microsoft.com/office/drawing/2014/main" id="{18B0917A-35DE-40C6-AE5C-C223EAC999BC}"/>
            </a:ext>
          </a:extLst>
        </xdr:cNvPr>
        <xdr:cNvCxnSpPr/>
      </xdr:nvCxnSpPr>
      <xdr:spPr>
        <a:xfrm flipV="1">
          <a:off x="3289300" y="5973899"/>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125276</xdr:rowOff>
    </xdr:from>
    <xdr:to>
      <xdr:col>11</xdr:col>
      <xdr:colOff>187325</xdr:colOff>
      <xdr:row>31</xdr:row>
      <xdr:rowOff>55426</xdr:rowOff>
    </xdr:to>
    <xdr:sp macro="" textlink="">
      <xdr:nvSpPr>
        <xdr:cNvPr id="92" name="楕円 91">
          <a:extLst>
            <a:ext uri="{FF2B5EF4-FFF2-40B4-BE49-F238E27FC236}">
              <a16:creationId xmlns:a16="http://schemas.microsoft.com/office/drawing/2014/main" id="{BA1312B8-355C-4A1B-8C74-7EEF706DF71A}"/>
            </a:ext>
          </a:extLst>
        </xdr:cNvPr>
        <xdr:cNvSpPr/>
      </xdr:nvSpPr>
      <xdr:spPr>
        <a:xfrm>
          <a:off x="2476500" y="604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95885</xdr:rowOff>
    </xdr:from>
    <xdr:to>
      <xdr:col>15</xdr:col>
      <xdr:colOff>136525</xdr:colOff>
      <xdr:row>31</xdr:row>
      <xdr:rowOff>4626</xdr:rowOff>
    </xdr:to>
    <xdr:cxnSp macro="">
      <xdr:nvCxnSpPr>
        <xdr:cNvPr id="93" name="直線コネクタ 92">
          <a:extLst>
            <a:ext uri="{FF2B5EF4-FFF2-40B4-BE49-F238E27FC236}">
              <a16:creationId xmlns:a16="http://schemas.microsoft.com/office/drawing/2014/main" id="{3C7491C7-307D-4B8D-B301-F9DB687C569B}"/>
            </a:ext>
          </a:extLst>
        </xdr:cNvPr>
        <xdr:cNvCxnSpPr/>
      </xdr:nvCxnSpPr>
      <xdr:spPr>
        <a:xfrm flipV="1">
          <a:off x="2527300" y="6010910"/>
          <a:ext cx="762000" cy="8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29318</xdr:rowOff>
    </xdr:from>
    <xdr:ext cx="405111" cy="259045"/>
    <xdr:sp macro="" textlink="">
      <xdr:nvSpPr>
        <xdr:cNvPr id="94" name="n_1aveValue有形固定資産減価償却率">
          <a:extLst>
            <a:ext uri="{FF2B5EF4-FFF2-40B4-BE49-F238E27FC236}">
              <a16:creationId xmlns:a16="http://schemas.microsoft.com/office/drawing/2014/main" id="{88BAA224-51AB-4065-84D3-5C6C925CC14A}"/>
            </a:ext>
          </a:extLst>
        </xdr:cNvPr>
        <xdr:cNvSpPr txBox="1"/>
      </xdr:nvSpPr>
      <xdr:spPr>
        <a:xfrm>
          <a:off x="3836044" y="6287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91003</xdr:rowOff>
    </xdr:from>
    <xdr:ext cx="405111" cy="259045"/>
    <xdr:sp macro="" textlink="">
      <xdr:nvSpPr>
        <xdr:cNvPr id="95" name="n_2aveValue有形固定資産減価償却率">
          <a:extLst>
            <a:ext uri="{FF2B5EF4-FFF2-40B4-BE49-F238E27FC236}">
              <a16:creationId xmlns:a16="http://schemas.microsoft.com/office/drawing/2014/main" id="{86EC9B4D-EFE6-4D43-A4CB-50303ADDEB6D}"/>
            </a:ext>
          </a:extLst>
        </xdr:cNvPr>
        <xdr:cNvSpPr txBox="1"/>
      </xdr:nvSpPr>
      <xdr:spPr>
        <a:xfrm>
          <a:off x="3086744" y="6348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2829</xdr:rowOff>
    </xdr:from>
    <xdr:ext cx="405111" cy="259045"/>
    <xdr:sp macro="" textlink="">
      <xdr:nvSpPr>
        <xdr:cNvPr id="96" name="n_3aveValue有形固定資産減価償却率">
          <a:extLst>
            <a:ext uri="{FF2B5EF4-FFF2-40B4-BE49-F238E27FC236}">
              <a16:creationId xmlns:a16="http://schemas.microsoft.com/office/drawing/2014/main" id="{AED03395-BC7B-40F1-BCF8-40CE4CFC3900}"/>
            </a:ext>
          </a:extLst>
        </xdr:cNvPr>
        <xdr:cNvSpPr txBox="1"/>
      </xdr:nvSpPr>
      <xdr:spPr>
        <a:xfrm>
          <a:off x="2324744" y="6432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126201</xdr:rowOff>
    </xdr:from>
    <xdr:ext cx="405111" cy="259045"/>
    <xdr:sp macro="" textlink="">
      <xdr:nvSpPr>
        <xdr:cNvPr id="97" name="n_1mainValue有形固定資産減価償却率">
          <a:extLst>
            <a:ext uri="{FF2B5EF4-FFF2-40B4-BE49-F238E27FC236}">
              <a16:creationId xmlns:a16="http://schemas.microsoft.com/office/drawing/2014/main" id="{0F277508-953F-4C9D-ACE1-CCC90C5CFE63}"/>
            </a:ext>
          </a:extLst>
        </xdr:cNvPr>
        <xdr:cNvSpPr txBox="1"/>
      </xdr:nvSpPr>
      <xdr:spPr>
        <a:xfrm>
          <a:off x="3836044" y="5698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163212</xdr:rowOff>
    </xdr:from>
    <xdr:ext cx="405111" cy="259045"/>
    <xdr:sp macro="" textlink="">
      <xdr:nvSpPr>
        <xdr:cNvPr id="98" name="n_2mainValue有形固定資産減価償却率">
          <a:extLst>
            <a:ext uri="{FF2B5EF4-FFF2-40B4-BE49-F238E27FC236}">
              <a16:creationId xmlns:a16="http://schemas.microsoft.com/office/drawing/2014/main" id="{1B1D7C3F-B58D-426D-9981-88E9A8280784}"/>
            </a:ext>
          </a:extLst>
        </xdr:cNvPr>
        <xdr:cNvSpPr txBox="1"/>
      </xdr:nvSpPr>
      <xdr:spPr>
        <a:xfrm>
          <a:off x="30867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71953</xdr:rowOff>
    </xdr:from>
    <xdr:ext cx="405111" cy="259045"/>
    <xdr:sp macro="" textlink="">
      <xdr:nvSpPr>
        <xdr:cNvPr id="99" name="n_3mainValue有形固定資産減価償却率">
          <a:extLst>
            <a:ext uri="{FF2B5EF4-FFF2-40B4-BE49-F238E27FC236}">
              <a16:creationId xmlns:a16="http://schemas.microsoft.com/office/drawing/2014/main" id="{DBC80CF4-6DE5-4EE2-BF34-85AF1354FF3C}"/>
            </a:ext>
          </a:extLst>
        </xdr:cNvPr>
        <xdr:cNvSpPr txBox="1"/>
      </xdr:nvSpPr>
      <xdr:spPr>
        <a:xfrm>
          <a:off x="2324744" y="581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a:extLst>
            <a:ext uri="{FF2B5EF4-FFF2-40B4-BE49-F238E27FC236}">
              <a16:creationId xmlns:a16="http://schemas.microsoft.com/office/drawing/2014/main" id="{5E879B66-D94B-4277-BD63-B8AF0B432736}"/>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a:extLst>
            <a:ext uri="{FF2B5EF4-FFF2-40B4-BE49-F238E27FC236}">
              <a16:creationId xmlns:a16="http://schemas.microsoft.com/office/drawing/2014/main" id="{5426A425-27D1-41DB-A569-BDD61F2B63E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a:extLst>
            <a:ext uri="{FF2B5EF4-FFF2-40B4-BE49-F238E27FC236}">
              <a16:creationId xmlns:a16="http://schemas.microsoft.com/office/drawing/2014/main" id="{1146F702-B218-42F1-98E1-21326F9FEC24}"/>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[ 330.1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a:extLst>
            <a:ext uri="{FF2B5EF4-FFF2-40B4-BE49-F238E27FC236}">
              <a16:creationId xmlns:a16="http://schemas.microsoft.com/office/drawing/2014/main" id="{879035A2-DEC6-4368-AB8D-4B9287883224}"/>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a:extLst>
            <a:ext uri="{FF2B5EF4-FFF2-40B4-BE49-F238E27FC236}">
              <a16:creationId xmlns:a16="http://schemas.microsoft.com/office/drawing/2014/main" id="{E4A8EF6C-861A-4D22-90BF-7A59898F3959}"/>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a:extLst>
            <a:ext uri="{FF2B5EF4-FFF2-40B4-BE49-F238E27FC236}">
              <a16:creationId xmlns:a16="http://schemas.microsoft.com/office/drawing/2014/main" id="{2DDE50EE-ECF2-41B3-AF0B-DB42E0BD282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a:extLst>
            <a:ext uri="{FF2B5EF4-FFF2-40B4-BE49-F238E27FC236}">
              <a16:creationId xmlns:a16="http://schemas.microsoft.com/office/drawing/2014/main" id="{1B2B2E05-3C41-4C70-957B-77355FC0CA5D}"/>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a:extLst>
            <a:ext uri="{FF2B5EF4-FFF2-40B4-BE49-F238E27FC236}">
              <a16:creationId xmlns:a16="http://schemas.microsoft.com/office/drawing/2014/main" id="{4363BBA2-81D2-4DB4-8017-D9116CB336BE}"/>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a:extLst>
            <a:ext uri="{FF2B5EF4-FFF2-40B4-BE49-F238E27FC236}">
              <a16:creationId xmlns:a16="http://schemas.microsoft.com/office/drawing/2014/main" id="{4A05516D-9E90-42B1-B000-F6EF05C010DC}"/>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a:extLst>
            <a:ext uri="{FF2B5EF4-FFF2-40B4-BE49-F238E27FC236}">
              <a16:creationId xmlns:a16="http://schemas.microsoft.com/office/drawing/2014/main" id="{E2B1179A-006B-4489-BEC8-9C31479373CC}"/>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a:extLst>
            <a:ext uri="{FF2B5EF4-FFF2-40B4-BE49-F238E27FC236}">
              <a16:creationId xmlns:a16="http://schemas.microsoft.com/office/drawing/2014/main" id="{D4F5916E-860D-4B9A-BCB9-7A73240C54D5}"/>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a:extLst>
            <a:ext uri="{FF2B5EF4-FFF2-40B4-BE49-F238E27FC236}">
              <a16:creationId xmlns:a16="http://schemas.microsoft.com/office/drawing/2014/main" id="{8614FA3D-2B4C-4889-A913-85518A257A4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a:extLst>
            <a:ext uri="{FF2B5EF4-FFF2-40B4-BE49-F238E27FC236}">
              <a16:creationId xmlns:a16="http://schemas.microsoft.com/office/drawing/2014/main" id="{53D5AC71-D783-42EA-86B0-B7305D2D677D}"/>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類似団体より債務償還可能年数は低い水準となっている。今後は喫緊の課題となっている公共施設の適正管理等を進めていくが、引き続き町債発行対象事業の峻別を図り、将来負担の抑制に努める。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3" name="テキスト ボックス 112">
          <a:extLst>
            <a:ext uri="{FF2B5EF4-FFF2-40B4-BE49-F238E27FC236}">
              <a16:creationId xmlns:a16="http://schemas.microsoft.com/office/drawing/2014/main" id="{046262DE-B7A7-4848-A4BC-5D2CB3454574}"/>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a:extLst>
            <a:ext uri="{FF2B5EF4-FFF2-40B4-BE49-F238E27FC236}">
              <a16:creationId xmlns:a16="http://schemas.microsoft.com/office/drawing/2014/main" id="{84B6C2A9-7F76-4930-A7E8-C6C2BEEE1A54}"/>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5" name="直線コネクタ 114">
          <a:extLst>
            <a:ext uri="{FF2B5EF4-FFF2-40B4-BE49-F238E27FC236}">
              <a16:creationId xmlns:a16="http://schemas.microsoft.com/office/drawing/2014/main" id="{6FADA306-7D4D-45B1-B693-0DF7F4E2858B}"/>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6" name="テキスト ボックス 115">
          <a:extLst>
            <a:ext uri="{FF2B5EF4-FFF2-40B4-BE49-F238E27FC236}">
              <a16:creationId xmlns:a16="http://schemas.microsoft.com/office/drawing/2014/main" id="{575E7E0C-0E2B-43D0-BEAC-00A05088143B}"/>
            </a:ext>
          </a:extLst>
        </xdr:cNvPr>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7" name="直線コネクタ 116">
          <a:extLst>
            <a:ext uri="{FF2B5EF4-FFF2-40B4-BE49-F238E27FC236}">
              <a16:creationId xmlns:a16="http://schemas.microsoft.com/office/drawing/2014/main" id="{D1EE778E-7576-4EC2-9B3F-AE98034C8C7A}"/>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8" name="テキスト ボックス 117">
          <a:extLst>
            <a:ext uri="{FF2B5EF4-FFF2-40B4-BE49-F238E27FC236}">
              <a16:creationId xmlns:a16="http://schemas.microsoft.com/office/drawing/2014/main" id="{BEC65859-6A01-473D-93EA-906A9229F276}"/>
            </a:ext>
          </a:extLst>
        </xdr:cNvPr>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9" name="直線コネクタ 118">
          <a:extLst>
            <a:ext uri="{FF2B5EF4-FFF2-40B4-BE49-F238E27FC236}">
              <a16:creationId xmlns:a16="http://schemas.microsoft.com/office/drawing/2014/main" id="{635C5E40-0A8B-4B8A-96F0-2E671A4974E8}"/>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20" name="テキスト ボックス 119">
          <a:extLst>
            <a:ext uri="{FF2B5EF4-FFF2-40B4-BE49-F238E27FC236}">
              <a16:creationId xmlns:a16="http://schemas.microsoft.com/office/drawing/2014/main" id="{32CEEF65-8671-4362-B760-F704971429B8}"/>
            </a:ext>
          </a:extLst>
        </xdr:cNvPr>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1" name="直線コネクタ 120">
          <a:extLst>
            <a:ext uri="{FF2B5EF4-FFF2-40B4-BE49-F238E27FC236}">
              <a16:creationId xmlns:a16="http://schemas.microsoft.com/office/drawing/2014/main" id="{C115D0D1-76B3-47E9-A751-CD66A6C0BD7A}"/>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22" name="テキスト ボックス 121">
          <a:extLst>
            <a:ext uri="{FF2B5EF4-FFF2-40B4-BE49-F238E27FC236}">
              <a16:creationId xmlns:a16="http://schemas.microsoft.com/office/drawing/2014/main" id="{4AAE227D-A688-4971-8CEF-4F6CDDF0A763}"/>
            </a:ext>
          </a:extLst>
        </xdr:cNvPr>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3FBE51E0-2C30-48FC-A784-CA461BFE8843}"/>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4" name="テキスト ボックス 123">
          <a:extLst>
            <a:ext uri="{FF2B5EF4-FFF2-40B4-BE49-F238E27FC236}">
              <a16:creationId xmlns:a16="http://schemas.microsoft.com/office/drawing/2014/main" id="{2BE2F4A3-71DE-4560-9A0A-8A52D7B36AA7}"/>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5C2ECECC-A3C3-4A06-80D9-8CFEAD4A953D}"/>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141325</xdr:rowOff>
    </xdr:from>
    <xdr:to>
      <xdr:col>76</xdr:col>
      <xdr:colOff>21589</xdr:colOff>
      <xdr:row>34</xdr:row>
      <xdr:rowOff>79375</xdr:rowOff>
    </xdr:to>
    <xdr:cxnSp macro="">
      <xdr:nvCxnSpPr>
        <xdr:cNvPr id="126" name="直線コネクタ 125">
          <a:extLst>
            <a:ext uri="{FF2B5EF4-FFF2-40B4-BE49-F238E27FC236}">
              <a16:creationId xmlns:a16="http://schemas.microsoft.com/office/drawing/2014/main" id="{65614401-2FC4-4BD5-8408-0C691B55ACEB}"/>
            </a:ext>
          </a:extLst>
        </xdr:cNvPr>
        <xdr:cNvCxnSpPr/>
      </xdr:nvCxnSpPr>
      <xdr:spPr>
        <a:xfrm flipV="1">
          <a:off x="14793595" y="5370550"/>
          <a:ext cx="1269" cy="13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27" name="債務償還比率最小値テキスト">
          <a:extLst>
            <a:ext uri="{FF2B5EF4-FFF2-40B4-BE49-F238E27FC236}">
              <a16:creationId xmlns:a16="http://schemas.microsoft.com/office/drawing/2014/main" id="{02A01793-1009-4D89-94EE-4E8A3CE221C2}"/>
            </a:ext>
          </a:extLst>
        </xdr:cNvPr>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8" name="直線コネクタ 127">
          <a:extLst>
            <a:ext uri="{FF2B5EF4-FFF2-40B4-BE49-F238E27FC236}">
              <a16:creationId xmlns:a16="http://schemas.microsoft.com/office/drawing/2014/main" id="{990EA3F0-D609-4FA4-A268-B497E4EA1009}"/>
            </a:ext>
          </a:extLst>
        </xdr:cNvPr>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88002</xdr:rowOff>
    </xdr:from>
    <xdr:ext cx="560923" cy="259045"/>
    <xdr:sp macro="" textlink="">
      <xdr:nvSpPr>
        <xdr:cNvPr id="129" name="債務償還比率最大値テキスト">
          <a:extLst>
            <a:ext uri="{FF2B5EF4-FFF2-40B4-BE49-F238E27FC236}">
              <a16:creationId xmlns:a16="http://schemas.microsoft.com/office/drawing/2014/main" id="{1D5717BA-82BF-45C7-876C-F2E40A8F3108}"/>
            </a:ext>
          </a:extLst>
        </xdr:cNvPr>
        <xdr:cNvSpPr txBox="1"/>
      </xdr:nvSpPr>
      <xdr:spPr>
        <a:xfrm>
          <a:off x="14846300" y="514577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141325</xdr:rowOff>
    </xdr:from>
    <xdr:to>
      <xdr:col>76</xdr:col>
      <xdr:colOff>111125</xdr:colOff>
      <xdr:row>26</xdr:row>
      <xdr:rowOff>141325</xdr:rowOff>
    </xdr:to>
    <xdr:cxnSp macro="">
      <xdr:nvCxnSpPr>
        <xdr:cNvPr id="130" name="直線コネクタ 129">
          <a:extLst>
            <a:ext uri="{FF2B5EF4-FFF2-40B4-BE49-F238E27FC236}">
              <a16:creationId xmlns:a16="http://schemas.microsoft.com/office/drawing/2014/main" id="{11B6FAE1-2C71-4CA7-80D3-0E4195997B11}"/>
            </a:ext>
          </a:extLst>
        </xdr:cNvPr>
        <xdr:cNvCxnSpPr/>
      </xdr:nvCxnSpPr>
      <xdr:spPr>
        <a:xfrm>
          <a:off x="14706600" y="53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54810</xdr:rowOff>
    </xdr:from>
    <xdr:ext cx="469744" cy="259045"/>
    <xdr:sp macro="" textlink="">
      <xdr:nvSpPr>
        <xdr:cNvPr id="131" name="債務償還比率平均値テキスト">
          <a:extLst>
            <a:ext uri="{FF2B5EF4-FFF2-40B4-BE49-F238E27FC236}">
              <a16:creationId xmlns:a16="http://schemas.microsoft.com/office/drawing/2014/main" id="{861C96B6-2017-4F56-9B20-E2727FE2A11D}"/>
            </a:ext>
          </a:extLst>
        </xdr:cNvPr>
        <xdr:cNvSpPr txBox="1"/>
      </xdr:nvSpPr>
      <xdr:spPr>
        <a:xfrm>
          <a:off x="14846300" y="5969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31933</xdr:rowOff>
    </xdr:from>
    <xdr:to>
      <xdr:col>76</xdr:col>
      <xdr:colOff>73025</xdr:colOff>
      <xdr:row>31</xdr:row>
      <xdr:rowOff>133533</xdr:rowOff>
    </xdr:to>
    <xdr:sp macro="" textlink="">
      <xdr:nvSpPr>
        <xdr:cNvPr id="132" name="フローチャート: 判断 131">
          <a:extLst>
            <a:ext uri="{FF2B5EF4-FFF2-40B4-BE49-F238E27FC236}">
              <a16:creationId xmlns:a16="http://schemas.microsoft.com/office/drawing/2014/main" id="{E8D3246B-7FC8-4373-9FDA-9770A53AF40F}"/>
            </a:ext>
          </a:extLst>
        </xdr:cNvPr>
        <xdr:cNvSpPr/>
      </xdr:nvSpPr>
      <xdr:spPr>
        <a:xfrm>
          <a:off x="147447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31933</xdr:rowOff>
    </xdr:from>
    <xdr:to>
      <xdr:col>72</xdr:col>
      <xdr:colOff>123825</xdr:colOff>
      <xdr:row>31</xdr:row>
      <xdr:rowOff>133533</xdr:rowOff>
    </xdr:to>
    <xdr:sp macro="" textlink="">
      <xdr:nvSpPr>
        <xdr:cNvPr id="133" name="フローチャート: 判断 132">
          <a:extLst>
            <a:ext uri="{FF2B5EF4-FFF2-40B4-BE49-F238E27FC236}">
              <a16:creationId xmlns:a16="http://schemas.microsoft.com/office/drawing/2014/main" id="{6B5DB60F-AC0E-410A-BDC9-0FF94EAD39B2}"/>
            </a:ext>
          </a:extLst>
        </xdr:cNvPr>
        <xdr:cNvSpPr/>
      </xdr:nvSpPr>
      <xdr:spPr>
        <a:xfrm>
          <a:off x="140335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284C0C4D-7890-4B86-933D-692738E0AF2D}"/>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3DC33F9E-132E-4B8E-98D2-22057A7BF22C}"/>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441D151B-99A0-4358-B7F2-6395062D6C57}"/>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5837D2C8-777B-4F16-B9A0-0BA6988F870A}"/>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6EBBB1D8-96D6-4180-A21E-CA193989ACE9}"/>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86401</xdr:rowOff>
    </xdr:from>
    <xdr:to>
      <xdr:col>76</xdr:col>
      <xdr:colOff>73025</xdr:colOff>
      <xdr:row>33</xdr:row>
      <xdr:rowOff>16551</xdr:rowOff>
    </xdr:to>
    <xdr:sp macro="" textlink="">
      <xdr:nvSpPr>
        <xdr:cNvPr id="139" name="楕円 138">
          <a:extLst>
            <a:ext uri="{FF2B5EF4-FFF2-40B4-BE49-F238E27FC236}">
              <a16:creationId xmlns:a16="http://schemas.microsoft.com/office/drawing/2014/main" id="{89291F82-3156-451B-BDF5-21EB4E49293C}"/>
            </a:ext>
          </a:extLst>
        </xdr:cNvPr>
        <xdr:cNvSpPr/>
      </xdr:nvSpPr>
      <xdr:spPr>
        <a:xfrm>
          <a:off x="14744700" y="634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64828</xdr:rowOff>
    </xdr:from>
    <xdr:ext cx="469744" cy="259045"/>
    <xdr:sp macro="" textlink="">
      <xdr:nvSpPr>
        <xdr:cNvPr id="140" name="債務償還比率該当値テキスト">
          <a:extLst>
            <a:ext uri="{FF2B5EF4-FFF2-40B4-BE49-F238E27FC236}">
              <a16:creationId xmlns:a16="http://schemas.microsoft.com/office/drawing/2014/main" id="{4B1DF53F-E19C-4D61-BAA7-51665E41C7C5}"/>
            </a:ext>
          </a:extLst>
        </xdr:cNvPr>
        <xdr:cNvSpPr txBox="1"/>
      </xdr:nvSpPr>
      <xdr:spPr>
        <a:xfrm>
          <a:off x="14846300" y="632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46761</xdr:rowOff>
    </xdr:from>
    <xdr:to>
      <xdr:col>72</xdr:col>
      <xdr:colOff>123825</xdr:colOff>
      <xdr:row>32</xdr:row>
      <xdr:rowOff>148361</xdr:rowOff>
    </xdr:to>
    <xdr:sp macro="" textlink="">
      <xdr:nvSpPr>
        <xdr:cNvPr id="141" name="楕円 140">
          <a:extLst>
            <a:ext uri="{FF2B5EF4-FFF2-40B4-BE49-F238E27FC236}">
              <a16:creationId xmlns:a16="http://schemas.microsoft.com/office/drawing/2014/main" id="{0FE6EEF4-91F3-464C-A0BE-9957291BD385}"/>
            </a:ext>
          </a:extLst>
        </xdr:cNvPr>
        <xdr:cNvSpPr/>
      </xdr:nvSpPr>
      <xdr:spPr>
        <a:xfrm>
          <a:off x="14033500" y="630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97561</xdr:rowOff>
    </xdr:from>
    <xdr:to>
      <xdr:col>76</xdr:col>
      <xdr:colOff>22225</xdr:colOff>
      <xdr:row>32</xdr:row>
      <xdr:rowOff>137201</xdr:rowOff>
    </xdr:to>
    <xdr:cxnSp macro="">
      <xdr:nvCxnSpPr>
        <xdr:cNvPr id="142" name="直線コネクタ 141">
          <a:extLst>
            <a:ext uri="{FF2B5EF4-FFF2-40B4-BE49-F238E27FC236}">
              <a16:creationId xmlns:a16="http://schemas.microsoft.com/office/drawing/2014/main" id="{57D7A56F-7610-48E9-9358-BBF05D8BD29E}"/>
            </a:ext>
          </a:extLst>
        </xdr:cNvPr>
        <xdr:cNvCxnSpPr/>
      </xdr:nvCxnSpPr>
      <xdr:spPr>
        <a:xfrm>
          <a:off x="14084300" y="6355486"/>
          <a:ext cx="711200" cy="3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150060</xdr:rowOff>
    </xdr:from>
    <xdr:ext cx="469744" cy="259045"/>
    <xdr:sp macro="" textlink="">
      <xdr:nvSpPr>
        <xdr:cNvPr id="143" name="n_1aveValue債務償還比率">
          <a:extLst>
            <a:ext uri="{FF2B5EF4-FFF2-40B4-BE49-F238E27FC236}">
              <a16:creationId xmlns:a16="http://schemas.microsoft.com/office/drawing/2014/main" id="{3B86F661-6DA7-4474-8CEE-56912D40F019}"/>
            </a:ext>
          </a:extLst>
        </xdr:cNvPr>
        <xdr:cNvSpPr txBox="1"/>
      </xdr:nvSpPr>
      <xdr:spPr>
        <a:xfrm>
          <a:off x="13836727" y="5893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139488</xdr:rowOff>
    </xdr:from>
    <xdr:ext cx="469744" cy="259045"/>
    <xdr:sp macro="" textlink="">
      <xdr:nvSpPr>
        <xdr:cNvPr id="144" name="n_1mainValue債務償還比率">
          <a:extLst>
            <a:ext uri="{FF2B5EF4-FFF2-40B4-BE49-F238E27FC236}">
              <a16:creationId xmlns:a16="http://schemas.microsoft.com/office/drawing/2014/main" id="{637C6CFF-771E-4188-A344-CE1E28617468}"/>
            </a:ext>
          </a:extLst>
        </xdr:cNvPr>
        <xdr:cNvSpPr txBox="1"/>
      </xdr:nvSpPr>
      <xdr:spPr>
        <a:xfrm>
          <a:off x="13836727" y="639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5" name="正方形/長方形 144">
          <a:extLst>
            <a:ext uri="{FF2B5EF4-FFF2-40B4-BE49-F238E27FC236}">
              <a16:creationId xmlns:a16="http://schemas.microsoft.com/office/drawing/2014/main" id="{7195F245-B98C-4C5C-A81B-71A4B0F794E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6" name="正方形/長方形 145">
          <a:extLst>
            <a:ext uri="{FF2B5EF4-FFF2-40B4-BE49-F238E27FC236}">
              <a16:creationId xmlns:a16="http://schemas.microsoft.com/office/drawing/2014/main" id="{5D97E2C4-F4D2-4FF5-9F02-BCCB05867DAB}"/>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7" name="テキスト ボックス 146">
          <a:extLst>
            <a:ext uri="{FF2B5EF4-FFF2-40B4-BE49-F238E27FC236}">
              <a16:creationId xmlns:a16="http://schemas.microsoft.com/office/drawing/2014/main" id="{244DC2D4-5B5D-4484-B65E-AE7C2DD31068}"/>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8" name="テキスト ボックス 147">
          <a:extLst>
            <a:ext uri="{FF2B5EF4-FFF2-40B4-BE49-F238E27FC236}">
              <a16:creationId xmlns:a16="http://schemas.microsoft.com/office/drawing/2014/main" id="{0CF13E3F-6B39-4439-B29C-D1B5449485E5}"/>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9" name="テキスト ボックス 148">
          <a:extLst>
            <a:ext uri="{FF2B5EF4-FFF2-40B4-BE49-F238E27FC236}">
              <a16:creationId xmlns:a16="http://schemas.microsoft.com/office/drawing/2014/main" id="{4B29BE04-03C7-4554-A6A3-DBF810526BCC}"/>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0" name="テキスト ボックス 149">
          <a:extLst>
            <a:ext uri="{FF2B5EF4-FFF2-40B4-BE49-F238E27FC236}">
              <a16:creationId xmlns:a16="http://schemas.microsoft.com/office/drawing/2014/main" id="{FA3AA83E-E77C-4D1D-8701-E17E4F3B73E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A953662-B57B-4864-9699-ABEA17F5F38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05293D8-92B7-4B38-BC64-CB175A282CA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3CE0B17-E803-4F65-B39A-049586FFB1D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A602B1A-9776-4745-BC9A-915C8C4CE4B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栃木県壬生町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CE4454B-486F-490A-81DF-A4A9F4BA5F0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913A9F-EEB5-4C31-A93D-DDE1D94616A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A452155-6DE8-459B-9401-77DDC0E63DE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3D600D5-C5CB-4E78-85F0-C4E029F2177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7282D3D-98DF-4B49-B859-39B8A950E66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DF2937F-3DB9-4421-B878-6DD8E5758AA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39,526
39,005
61.06
13,265,100
12,682,054
488,858
8,207,787
7,364,078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36F28D5-FE16-4C68-B976-82733B7A143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E6050E7-FB1C-4D4B-B4F2-03625482EEC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51D55EE-6932-41DC-B336-F9BB3A05A3F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A28636C-98E4-44D3-9F0B-D3A9CEE22E4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2F09824-25CB-4F07-9980-13FAFC69BC5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CD55723-E756-4EFA-B80F-56156ED214C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F64B0BC-FF07-4DA1-98BB-0CB008DB14A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1E2C9BB-89E3-4A82-9B6B-9F50AC101AB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48066E5-4D82-42BF-BF30-99AAA165BC5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BF9FBEB-EB62-46F3-9F06-2D20A62A1EC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8CDB73E-926D-479F-8B36-23595D8FBAD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943537F-2085-4F22-8097-5D5B7A6848F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210D8C1-EAC9-4975-8BC0-D5A354C21C6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8AA0029-98EC-4242-91D6-01213A5376E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040FFE2-F771-4442-A698-5CB5DFDC7B1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9CF8A0F-EC67-4916-AFB0-90621E7827D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E9CCD91-8D22-4EC8-B7D1-B37E8EEA217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D33D287-E477-4EF9-BB87-7DF48D975C0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326EA90-FB85-4676-96BB-5F34A14D78F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E7E502D6-86C6-4A71-8F83-60CD7794D68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565B81A0-5D63-4A73-8268-C8AF0EC32FE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4C52FFD9-0BB4-4BE2-A94C-3E2988330BC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E35C176D-23FE-40D0-975A-C0EC39FD1D3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66467A99-6F94-4A36-86E5-D3E95C32063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A430EF2E-0614-4862-B6BB-B0D71C341A2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95D0257F-48B1-4EC8-817D-ACF4395533D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D8387556-33D8-4D23-9F13-FECCDFDD9D8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547016FF-8DFF-4C13-A34B-A98E1AE62ED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BE28EA3D-68E0-4F2C-9C7C-CEA28E4219F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F3C55C63-00D5-43CC-A226-4FE8DC0EEB0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3B2C17F2-49D0-41D8-B22F-AB73467D5342}"/>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64276FD5-3FA7-4B9E-BB80-83B5CD94DDC3}"/>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F009088-0BC5-4AF6-B5FC-6CAC276E1A15}"/>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C0C6565C-DB94-4BA0-9D7F-648FC6F814F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7707D514-B7C5-455E-AB19-9CF69D9CBA3C}"/>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5DE86684-9BAC-4EEA-8C7D-F5741DDF083D}"/>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11254A06-4EC0-43E3-BEA0-FCDC59404E6A}"/>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ADA6063B-D45E-47EF-9F36-9841AF3CEEA5}"/>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14D6E855-8396-4B86-A969-EE801A9C6FD3}"/>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868C8165-355C-4DEE-BA37-0F58486BA433}"/>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8771B422-A635-4187-A34C-A873BB70A9BB}"/>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E25AB388-FCB2-48D1-95EE-DD0DF51CD7F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8D73B8CB-6B98-4360-A8C0-C85FA10A73B9}"/>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38C95AC3-615F-48DE-BDC1-5B6E649B991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80010</xdr:rowOff>
    </xdr:to>
    <xdr:cxnSp macro="">
      <xdr:nvCxnSpPr>
        <xdr:cNvPr id="56" name="直線コネクタ 55">
          <a:extLst>
            <a:ext uri="{FF2B5EF4-FFF2-40B4-BE49-F238E27FC236}">
              <a16:creationId xmlns:a16="http://schemas.microsoft.com/office/drawing/2014/main" id="{D0D3FF69-5679-4697-9464-A6FEAB382373}"/>
            </a:ext>
          </a:extLst>
        </xdr:cNvPr>
        <xdr:cNvCxnSpPr/>
      </xdr:nvCxnSpPr>
      <xdr:spPr>
        <a:xfrm flipV="1">
          <a:off x="4634865" y="57454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83837</xdr:rowOff>
    </xdr:from>
    <xdr:ext cx="405111" cy="259045"/>
    <xdr:sp macro="" textlink="">
      <xdr:nvSpPr>
        <xdr:cNvPr id="57" name="【道路】&#10;有形固定資産減価償却率最小値テキスト">
          <a:extLst>
            <a:ext uri="{FF2B5EF4-FFF2-40B4-BE49-F238E27FC236}">
              <a16:creationId xmlns:a16="http://schemas.microsoft.com/office/drawing/2014/main" id="{8D697E75-2B86-4431-8880-D0235B6E0122}"/>
            </a:ext>
          </a:extLst>
        </xdr:cNvPr>
        <xdr:cNvSpPr txBox="1"/>
      </xdr:nvSpPr>
      <xdr:spPr>
        <a:xfrm>
          <a:off x="4673600"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80010</xdr:rowOff>
    </xdr:from>
    <xdr:to>
      <xdr:col>24</xdr:col>
      <xdr:colOff>152400</xdr:colOff>
      <xdr:row>41</xdr:row>
      <xdr:rowOff>80010</xdr:rowOff>
    </xdr:to>
    <xdr:cxnSp macro="">
      <xdr:nvCxnSpPr>
        <xdr:cNvPr id="58" name="直線コネクタ 57">
          <a:extLst>
            <a:ext uri="{FF2B5EF4-FFF2-40B4-BE49-F238E27FC236}">
              <a16:creationId xmlns:a16="http://schemas.microsoft.com/office/drawing/2014/main" id="{503C2C67-4637-4CB1-AFED-DFCB0BB43299}"/>
            </a:ext>
          </a:extLst>
        </xdr:cNvPr>
        <xdr:cNvCxnSpPr/>
      </xdr:nvCxnSpPr>
      <xdr:spPr>
        <a:xfrm>
          <a:off x="4546600" y="71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a:extLst>
            <a:ext uri="{FF2B5EF4-FFF2-40B4-BE49-F238E27FC236}">
              <a16:creationId xmlns:a16="http://schemas.microsoft.com/office/drawing/2014/main" id="{77479D33-E54A-42AE-981D-7D7F9CA150FA}"/>
            </a:ext>
          </a:extLst>
        </xdr:cNvPr>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a:extLst>
            <a:ext uri="{FF2B5EF4-FFF2-40B4-BE49-F238E27FC236}">
              <a16:creationId xmlns:a16="http://schemas.microsoft.com/office/drawing/2014/main" id="{65F8FB2E-F979-406A-AE08-D0187188D73C}"/>
            </a:ext>
          </a:extLst>
        </xdr:cNvPr>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34307</xdr:rowOff>
    </xdr:from>
    <xdr:ext cx="405111" cy="259045"/>
    <xdr:sp macro="" textlink="">
      <xdr:nvSpPr>
        <xdr:cNvPr id="61" name="【道路】&#10;有形固定資産減価償却率平均値テキスト">
          <a:extLst>
            <a:ext uri="{FF2B5EF4-FFF2-40B4-BE49-F238E27FC236}">
              <a16:creationId xmlns:a16="http://schemas.microsoft.com/office/drawing/2014/main" id="{894110EA-8ACB-4FF1-B699-7427C0E4BD7A}"/>
            </a:ext>
          </a:extLst>
        </xdr:cNvPr>
        <xdr:cNvSpPr txBox="1"/>
      </xdr:nvSpPr>
      <xdr:spPr>
        <a:xfrm>
          <a:off x="4673600" y="637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a:extLst>
            <a:ext uri="{FF2B5EF4-FFF2-40B4-BE49-F238E27FC236}">
              <a16:creationId xmlns:a16="http://schemas.microsoft.com/office/drawing/2014/main" id="{E55A818B-C64B-42D5-94A5-7D086BE582F7}"/>
            </a:ext>
          </a:extLst>
        </xdr:cNvPr>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63500</xdr:rowOff>
    </xdr:from>
    <xdr:to>
      <xdr:col>20</xdr:col>
      <xdr:colOff>38100</xdr:colOff>
      <xdr:row>37</xdr:row>
      <xdr:rowOff>165100</xdr:rowOff>
    </xdr:to>
    <xdr:sp macro="" textlink="">
      <xdr:nvSpPr>
        <xdr:cNvPr id="63" name="フローチャート: 判断 62">
          <a:extLst>
            <a:ext uri="{FF2B5EF4-FFF2-40B4-BE49-F238E27FC236}">
              <a16:creationId xmlns:a16="http://schemas.microsoft.com/office/drawing/2014/main" id="{8F04AC05-D758-4013-AF2B-9BF86CB58C62}"/>
            </a:ext>
          </a:extLst>
        </xdr:cNvPr>
        <xdr:cNvSpPr/>
      </xdr:nvSpPr>
      <xdr:spPr>
        <a:xfrm>
          <a:off x="3746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4" name="フローチャート: 判断 63">
          <a:extLst>
            <a:ext uri="{FF2B5EF4-FFF2-40B4-BE49-F238E27FC236}">
              <a16:creationId xmlns:a16="http://schemas.microsoft.com/office/drawing/2014/main" id="{8C0FA272-4454-46FF-9025-7E47CD4DF339}"/>
            </a:ext>
          </a:extLst>
        </xdr:cNvPr>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154940</xdr:rowOff>
    </xdr:from>
    <xdr:to>
      <xdr:col>10</xdr:col>
      <xdr:colOff>165100</xdr:colOff>
      <xdr:row>38</xdr:row>
      <xdr:rowOff>85090</xdr:rowOff>
    </xdr:to>
    <xdr:sp macro="" textlink="">
      <xdr:nvSpPr>
        <xdr:cNvPr id="65" name="フローチャート: 判断 64">
          <a:extLst>
            <a:ext uri="{FF2B5EF4-FFF2-40B4-BE49-F238E27FC236}">
              <a16:creationId xmlns:a16="http://schemas.microsoft.com/office/drawing/2014/main" id="{3B9050D9-86B3-481C-9F65-8AC835CE4449}"/>
            </a:ext>
          </a:extLst>
        </xdr:cNvPr>
        <xdr:cNvSpPr/>
      </xdr:nvSpPr>
      <xdr:spPr>
        <a:xfrm>
          <a:off x="1968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41D710F4-0715-4929-9CB6-B2A190F1824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667C9E1C-31BA-4607-A9FF-8EDB0F47A91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3149A06-641A-4794-8E58-FD556079CA5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FC75C29-EB10-4073-8FE6-DA8385C4BD2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CCC3F76-1EDF-4546-8BA6-ED74CB94ECE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103505</xdr:rowOff>
    </xdr:from>
    <xdr:to>
      <xdr:col>20</xdr:col>
      <xdr:colOff>38100</xdr:colOff>
      <xdr:row>38</xdr:row>
      <xdr:rowOff>33655</xdr:rowOff>
    </xdr:to>
    <xdr:sp macro="" textlink="">
      <xdr:nvSpPr>
        <xdr:cNvPr id="71" name="楕円 70">
          <a:extLst>
            <a:ext uri="{FF2B5EF4-FFF2-40B4-BE49-F238E27FC236}">
              <a16:creationId xmlns:a16="http://schemas.microsoft.com/office/drawing/2014/main" id="{3C519014-D406-48AB-97EC-8F2DB227E3D5}"/>
            </a:ext>
          </a:extLst>
        </xdr:cNvPr>
        <xdr:cNvSpPr/>
      </xdr:nvSpPr>
      <xdr:spPr>
        <a:xfrm>
          <a:off x="37465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120650</xdr:rowOff>
    </xdr:from>
    <xdr:to>
      <xdr:col>15</xdr:col>
      <xdr:colOff>101600</xdr:colOff>
      <xdr:row>38</xdr:row>
      <xdr:rowOff>50800</xdr:rowOff>
    </xdr:to>
    <xdr:sp macro="" textlink="">
      <xdr:nvSpPr>
        <xdr:cNvPr id="72" name="楕円 71">
          <a:extLst>
            <a:ext uri="{FF2B5EF4-FFF2-40B4-BE49-F238E27FC236}">
              <a16:creationId xmlns:a16="http://schemas.microsoft.com/office/drawing/2014/main" id="{3DCFCC40-9A22-4A61-9399-D0350EBC8EF0}"/>
            </a:ext>
          </a:extLst>
        </xdr:cNvPr>
        <xdr:cNvSpPr/>
      </xdr:nvSpPr>
      <xdr:spPr>
        <a:xfrm>
          <a:off x="2857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154305</xdr:rowOff>
    </xdr:from>
    <xdr:to>
      <xdr:col>19</xdr:col>
      <xdr:colOff>177800</xdr:colOff>
      <xdr:row>38</xdr:row>
      <xdr:rowOff>0</xdr:rowOff>
    </xdr:to>
    <xdr:cxnSp macro="">
      <xdr:nvCxnSpPr>
        <xdr:cNvPr id="73" name="直線コネクタ 72">
          <a:extLst>
            <a:ext uri="{FF2B5EF4-FFF2-40B4-BE49-F238E27FC236}">
              <a16:creationId xmlns:a16="http://schemas.microsoft.com/office/drawing/2014/main" id="{BED9DB96-54E2-46E7-A90F-5695978109DD}"/>
            </a:ext>
          </a:extLst>
        </xdr:cNvPr>
        <xdr:cNvCxnSpPr/>
      </xdr:nvCxnSpPr>
      <xdr:spPr>
        <a:xfrm flipV="1">
          <a:off x="2908300" y="64979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128270</xdr:rowOff>
    </xdr:from>
    <xdr:to>
      <xdr:col>10</xdr:col>
      <xdr:colOff>165100</xdr:colOff>
      <xdr:row>38</xdr:row>
      <xdr:rowOff>58420</xdr:rowOff>
    </xdr:to>
    <xdr:sp macro="" textlink="">
      <xdr:nvSpPr>
        <xdr:cNvPr id="74" name="楕円 73">
          <a:extLst>
            <a:ext uri="{FF2B5EF4-FFF2-40B4-BE49-F238E27FC236}">
              <a16:creationId xmlns:a16="http://schemas.microsoft.com/office/drawing/2014/main" id="{F383133A-86CA-446C-8B28-B1BA38E12C2C}"/>
            </a:ext>
          </a:extLst>
        </xdr:cNvPr>
        <xdr:cNvSpPr/>
      </xdr:nvSpPr>
      <xdr:spPr>
        <a:xfrm>
          <a:off x="1968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0</xdr:rowOff>
    </xdr:from>
    <xdr:to>
      <xdr:col>15</xdr:col>
      <xdr:colOff>50800</xdr:colOff>
      <xdr:row>38</xdr:row>
      <xdr:rowOff>7620</xdr:rowOff>
    </xdr:to>
    <xdr:cxnSp macro="">
      <xdr:nvCxnSpPr>
        <xdr:cNvPr id="75" name="直線コネクタ 74">
          <a:extLst>
            <a:ext uri="{FF2B5EF4-FFF2-40B4-BE49-F238E27FC236}">
              <a16:creationId xmlns:a16="http://schemas.microsoft.com/office/drawing/2014/main" id="{A5D0AA93-F05F-492B-8688-66AED7C28645}"/>
            </a:ext>
          </a:extLst>
        </xdr:cNvPr>
        <xdr:cNvCxnSpPr/>
      </xdr:nvCxnSpPr>
      <xdr:spPr>
        <a:xfrm flipV="1">
          <a:off x="2019300" y="6515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10177</xdr:rowOff>
    </xdr:from>
    <xdr:ext cx="405111" cy="259045"/>
    <xdr:sp macro="" textlink="">
      <xdr:nvSpPr>
        <xdr:cNvPr id="76" name="n_1aveValue【道路】&#10;有形固定資産減価償却率">
          <a:extLst>
            <a:ext uri="{FF2B5EF4-FFF2-40B4-BE49-F238E27FC236}">
              <a16:creationId xmlns:a16="http://schemas.microsoft.com/office/drawing/2014/main" id="{61527284-51FC-4A83-9164-B35F493D5832}"/>
            </a:ext>
          </a:extLst>
        </xdr:cNvPr>
        <xdr:cNvSpPr txBox="1"/>
      </xdr:nvSpPr>
      <xdr:spPr>
        <a:xfrm>
          <a:off x="35820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53992</xdr:rowOff>
    </xdr:from>
    <xdr:ext cx="405111" cy="259045"/>
    <xdr:sp macro="" textlink="">
      <xdr:nvSpPr>
        <xdr:cNvPr id="77" name="n_2aveValue【道路】&#10;有形固定資産減価償却率">
          <a:extLst>
            <a:ext uri="{FF2B5EF4-FFF2-40B4-BE49-F238E27FC236}">
              <a16:creationId xmlns:a16="http://schemas.microsoft.com/office/drawing/2014/main" id="{4968F816-4961-4355-A50C-6AD2000641C1}"/>
            </a:ext>
          </a:extLst>
        </xdr:cNvPr>
        <xdr:cNvSpPr txBox="1"/>
      </xdr:nvSpPr>
      <xdr:spPr>
        <a:xfrm>
          <a:off x="2705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76217</xdr:rowOff>
    </xdr:from>
    <xdr:ext cx="405111" cy="259045"/>
    <xdr:sp macro="" textlink="">
      <xdr:nvSpPr>
        <xdr:cNvPr id="78" name="n_3aveValue【道路】&#10;有形固定資産減価償却率">
          <a:extLst>
            <a:ext uri="{FF2B5EF4-FFF2-40B4-BE49-F238E27FC236}">
              <a16:creationId xmlns:a16="http://schemas.microsoft.com/office/drawing/2014/main" id="{86216098-6E8F-47D9-AE94-8CD923E95343}"/>
            </a:ext>
          </a:extLst>
        </xdr:cNvPr>
        <xdr:cNvSpPr txBox="1"/>
      </xdr:nvSpPr>
      <xdr:spPr>
        <a:xfrm>
          <a:off x="1816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24782</xdr:rowOff>
    </xdr:from>
    <xdr:ext cx="405111" cy="259045"/>
    <xdr:sp macro="" textlink="">
      <xdr:nvSpPr>
        <xdr:cNvPr id="79" name="n_1mainValue【道路】&#10;有形固定資産減価償却率">
          <a:extLst>
            <a:ext uri="{FF2B5EF4-FFF2-40B4-BE49-F238E27FC236}">
              <a16:creationId xmlns:a16="http://schemas.microsoft.com/office/drawing/2014/main" id="{344579AA-FA66-4707-BC84-9723E3605F70}"/>
            </a:ext>
          </a:extLst>
        </xdr:cNvPr>
        <xdr:cNvSpPr txBox="1"/>
      </xdr:nvSpPr>
      <xdr:spPr>
        <a:xfrm>
          <a:off x="35820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41927</xdr:rowOff>
    </xdr:from>
    <xdr:ext cx="405111" cy="259045"/>
    <xdr:sp macro="" textlink="">
      <xdr:nvSpPr>
        <xdr:cNvPr id="80" name="n_2mainValue【道路】&#10;有形固定資産減価償却率">
          <a:extLst>
            <a:ext uri="{FF2B5EF4-FFF2-40B4-BE49-F238E27FC236}">
              <a16:creationId xmlns:a16="http://schemas.microsoft.com/office/drawing/2014/main" id="{F3B8DAEC-F91C-4A9B-8D0D-A0F9F7146F16}"/>
            </a:ext>
          </a:extLst>
        </xdr:cNvPr>
        <xdr:cNvSpPr txBox="1"/>
      </xdr:nvSpPr>
      <xdr:spPr>
        <a:xfrm>
          <a:off x="27057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74947</xdr:rowOff>
    </xdr:from>
    <xdr:ext cx="405111" cy="259045"/>
    <xdr:sp macro="" textlink="">
      <xdr:nvSpPr>
        <xdr:cNvPr id="81" name="n_3mainValue【道路】&#10;有形固定資産減価償却率">
          <a:extLst>
            <a:ext uri="{FF2B5EF4-FFF2-40B4-BE49-F238E27FC236}">
              <a16:creationId xmlns:a16="http://schemas.microsoft.com/office/drawing/2014/main" id="{947A5AAF-ABDA-49B0-B76F-B9DBB5F1616E}"/>
            </a:ext>
          </a:extLst>
        </xdr:cNvPr>
        <xdr:cNvSpPr txBox="1"/>
      </xdr:nvSpPr>
      <xdr:spPr>
        <a:xfrm>
          <a:off x="1816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FA3B1F43-B63E-4E84-9E09-72E08C484B9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2E5A3D25-A9AC-472C-944E-E6D3B3FD395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DCCAB4AD-7D06-4317-A2D0-E2B016336AD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8907FE22-4090-490E-B4DA-9921B1865FE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640535F2-DB49-4534-BF21-EE008E2F83B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C4F8A35E-A7F5-4D8A-96B6-65C15080552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C3AE15D2-374F-4209-9A68-D8006C9D7E4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98CAE288-C4EF-490F-BDE4-2BC03500C24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39446039-3886-4976-9A1E-B5E49EC50D5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2E8BBEDA-A540-4AF4-97D6-69E27B9BD1C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a:extLst>
            <a:ext uri="{FF2B5EF4-FFF2-40B4-BE49-F238E27FC236}">
              <a16:creationId xmlns:a16="http://schemas.microsoft.com/office/drawing/2014/main" id="{3519FF26-7ABD-43E6-9567-C2AEC35BBB57}"/>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a:extLst>
            <a:ext uri="{FF2B5EF4-FFF2-40B4-BE49-F238E27FC236}">
              <a16:creationId xmlns:a16="http://schemas.microsoft.com/office/drawing/2014/main" id="{F1E10E24-562C-48B0-B367-FCB382C163AC}"/>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a:extLst>
            <a:ext uri="{FF2B5EF4-FFF2-40B4-BE49-F238E27FC236}">
              <a16:creationId xmlns:a16="http://schemas.microsoft.com/office/drawing/2014/main" id="{48481B2E-15B2-4A34-83CD-442B2BED08E9}"/>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5" name="テキスト ボックス 94">
          <a:extLst>
            <a:ext uri="{FF2B5EF4-FFF2-40B4-BE49-F238E27FC236}">
              <a16:creationId xmlns:a16="http://schemas.microsoft.com/office/drawing/2014/main" id="{7A2AE3AF-C338-4397-8BB2-64452A91E84E}"/>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a:extLst>
            <a:ext uri="{FF2B5EF4-FFF2-40B4-BE49-F238E27FC236}">
              <a16:creationId xmlns:a16="http://schemas.microsoft.com/office/drawing/2014/main" id="{A56AA751-B079-4B52-8402-DCD62A9BC9FC}"/>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7" name="テキスト ボックス 96">
          <a:extLst>
            <a:ext uri="{FF2B5EF4-FFF2-40B4-BE49-F238E27FC236}">
              <a16:creationId xmlns:a16="http://schemas.microsoft.com/office/drawing/2014/main" id="{A017F562-0C82-41E9-9D23-69F7D335C029}"/>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a:extLst>
            <a:ext uri="{FF2B5EF4-FFF2-40B4-BE49-F238E27FC236}">
              <a16:creationId xmlns:a16="http://schemas.microsoft.com/office/drawing/2014/main" id="{3AF3E159-B698-4DC9-8699-2FF7B3906D77}"/>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9" name="テキスト ボックス 98">
          <a:extLst>
            <a:ext uri="{FF2B5EF4-FFF2-40B4-BE49-F238E27FC236}">
              <a16:creationId xmlns:a16="http://schemas.microsoft.com/office/drawing/2014/main" id="{626A65E8-B696-4702-95EA-6CCA9BD8193E}"/>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834205CD-CB3B-47F8-BA5B-8C9F7E79826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a:extLst>
            <a:ext uri="{FF2B5EF4-FFF2-40B4-BE49-F238E27FC236}">
              <a16:creationId xmlns:a16="http://schemas.microsoft.com/office/drawing/2014/main" id="{C06EAC34-BB09-4F21-B252-81CA2F94345D}"/>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ADA75F4F-1992-4BBC-BDD9-611EA26A2C3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2271</xdr:rowOff>
    </xdr:from>
    <xdr:to>
      <xdr:col>54</xdr:col>
      <xdr:colOff>189865</xdr:colOff>
      <xdr:row>41</xdr:row>
      <xdr:rowOff>130698</xdr:rowOff>
    </xdr:to>
    <xdr:cxnSp macro="">
      <xdr:nvCxnSpPr>
        <xdr:cNvPr id="103" name="直線コネクタ 102">
          <a:extLst>
            <a:ext uri="{FF2B5EF4-FFF2-40B4-BE49-F238E27FC236}">
              <a16:creationId xmlns:a16="http://schemas.microsoft.com/office/drawing/2014/main" id="{5972E839-40F4-4D27-AEDD-2854089EA951}"/>
            </a:ext>
          </a:extLst>
        </xdr:cNvPr>
        <xdr:cNvCxnSpPr/>
      </xdr:nvCxnSpPr>
      <xdr:spPr>
        <a:xfrm flipV="1">
          <a:off x="10476865" y="5660121"/>
          <a:ext cx="0" cy="150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134525</xdr:rowOff>
    </xdr:from>
    <xdr:ext cx="469744" cy="259045"/>
    <xdr:sp macro="" textlink="">
      <xdr:nvSpPr>
        <xdr:cNvPr id="104" name="【道路】&#10;一人当たり延長最小値テキスト">
          <a:extLst>
            <a:ext uri="{FF2B5EF4-FFF2-40B4-BE49-F238E27FC236}">
              <a16:creationId xmlns:a16="http://schemas.microsoft.com/office/drawing/2014/main" id="{89AEDA9F-EA89-4053-83BF-059D5C7F57EF}"/>
            </a:ext>
          </a:extLst>
        </xdr:cNvPr>
        <xdr:cNvSpPr txBox="1"/>
      </xdr:nvSpPr>
      <xdr:spPr>
        <a:xfrm>
          <a:off x="10515600" y="716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130698</xdr:rowOff>
    </xdr:from>
    <xdr:to>
      <xdr:col>55</xdr:col>
      <xdr:colOff>88900</xdr:colOff>
      <xdr:row>41</xdr:row>
      <xdr:rowOff>130698</xdr:rowOff>
    </xdr:to>
    <xdr:cxnSp macro="">
      <xdr:nvCxnSpPr>
        <xdr:cNvPr id="105" name="直線コネクタ 104">
          <a:extLst>
            <a:ext uri="{FF2B5EF4-FFF2-40B4-BE49-F238E27FC236}">
              <a16:creationId xmlns:a16="http://schemas.microsoft.com/office/drawing/2014/main" id="{4672C686-6665-49C5-BE2B-5AD4A9BCA3BF}"/>
            </a:ext>
          </a:extLst>
        </xdr:cNvPr>
        <xdr:cNvCxnSpPr/>
      </xdr:nvCxnSpPr>
      <xdr:spPr>
        <a:xfrm>
          <a:off x="10388600" y="716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120398</xdr:rowOff>
    </xdr:from>
    <xdr:ext cx="534377" cy="259045"/>
    <xdr:sp macro="" textlink="">
      <xdr:nvSpPr>
        <xdr:cNvPr id="106" name="【道路】&#10;一人当たり延長最大値テキスト">
          <a:extLst>
            <a:ext uri="{FF2B5EF4-FFF2-40B4-BE49-F238E27FC236}">
              <a16:creationId xmlns:a16="http://schemas.microsoft.com/office/drawing/2014/main" id="{08C34C98-1F9D-4E4A-92A5-AACEA4C2D747}"/>
            </a:ext>
          </a:extLst>
        </xdr:cNvPr>
        <xdr:cNvSpPr txBox="1"/>
      </xdr:nvSpPr>
      <xdr:spPr>
        <a:xfrm>
          <a:off x="10515600" y="543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2271</xdr:rowOff>
    </xdr:from>
    <xdr:to>
      <xdr:col>55</xdr:col>
      <xdr:colOff>88900</xdr:colOff>
      <xdr:row>33</xdr:row>
      <xdr:rowOff>2271</xdr:rowOff>
    </xdr:to>
    <xdr:cxnSp macro="">
      <xdr:nvCxnSpPr>
        <xdr:cNvPr id="107" name="直線コネクタ 106">
          <a:extLst>
            <a:ext uri="{FF2B5EF4-FFF2-40B4-BE49-F238E27FC236}">
              <a16:creationId xmlns:a16="http://schemas.microsoft.com/office/drawing/2014/main" id="{ADC321CA-7221-4000-88CA-AB4887FBEA33}"/>
            </a:ext>
          </a:extLst>
        </xdr:cNvPr>
        <xdr:cNvCxnSpPr/>
      </xdr:nvCxnSpPr>
      <xdr:spPr>
        <a:xfrm>
          <a:off x="10388600" y="5660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156394</xdr:rowOff>
    </xdr:from>
    <xdr:ext cx="469744" cy="259045"/>
    <xdr:sp macro="" textlink="">
      <xdr:nvSpPr>
        <xdr:cNvPr id="108" name="【道路】&#10;一人当たり延長平均値テキスト">
          <a:extLst>
            <a:ext uri="{FF2B5EF4-FFF2-40B4-BE49-F238E27FC236}">
              <a16:creationId xmlns:a16="http://schemas.microsoft.com/office/drawing/2014/main" id="{6AA4D659-049C-4420-AB84-79813F9F4ED8}"/>
            </a:ext>
          </a:extLst>
        </xdr:cNvPr>
        <xdr:cNvSpPr txBox="1"/>
      </xdr:nvSpPr>
      <xdr:spPr>
        <a:xfrm>
          <a:off x="10515600" y="6671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6517</xdr:rowOff>
    </xdr:from>
    <xdr:to>
      <xdr:col>55</xdr:col>
      <xdr:colOff>50800</xdr:colOff>
      <xdr:row>39</xdr:row>
      <xdr:rowOff>108117</xdr:rowOff>
    </xdr:to>
    <xdr:sp macro="" textlink="">
      <xdr:nvSpPr>
        <xdr:cNvPr id="109" name="フローチャート: 判断 108">
          <a:extLst>
            <a:ext uri="{FF2B5EF4-FFF2-40B4-BE49-F238E27FC236}">
              <a16:creationId xmlns:a16="http://schemas.microsoft.com/office/drawing/2014/main" id="{6741AEDF-AD91-439D-82D3-5A6ACFDC8C67}"/>
            </a:ext>
          </a:extLst>
        </xdr:cNvPr>
        <xdr:cNvSpPr/>
      </xdr:nvSpPr>
      <xdr:spPr>
        <a:xfrm>
          <a:off x="10426700" y="669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6152</xdr:rowOff>
    </xdr:from>
    <xdr:to>
      <xdr:col>50</xdr:col>
      <xdr:colOff>165100</xdr:colOff>
      <xdr:row>39</xdr:row>
      <xdr:rowOff>107752</xdr:rowOff>
    </xdr:to>
    <xdr:sp macro="" textlink="">
      <xdr:nvSpPr>
        <xdr:cNvPr id="110" name="フローチャート: 判断 109">
          <a:extLst>
            <a:ext uri="{FF2B5EF4-FFF2-40B4-BE49-F238E27FC236}">
              <a16:creationId xmlns:a16="http://schemas.microsoft.com/office/drawing/2014/main" id="{8D0B6B43-F8B5-4A3E-AB3A-18E48ADA4C4B}"/>
            </a:ext>
          </a:extLst>
        </xdr:cNvPr>
        <xdr:cNvSpPr/>
      </xdr:nvSpPr>
      <xdr:spPr>
        <a:xfrm>
          <a:off x="9588500" y="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142946</xdr:rowOff>
    </xdr:from>
    <xdr:to>
      <xdr:col>46</xdr:col>
      <xdr:colOff>38100</xdr:colOff>
      <xdr:row>39</xdr:row>
      <xdr:rowOff>73096</xdr:rowOff>
    </xdr:to>
    <xdr:sp macro="" textlink="">
      <xdr:nvSpPr>
        <xdr:cNvPr id="111" name="フローチャート: 判断 110">
          <a:extLst>
            <a:ext uri="{FF2B5EF4-FFF2-40B4-BE49-F238E27FC236}">
              <a16:creationId xmlns:a16="http://schemas.microsoft.com/office/drawing/2014/main" id="{A1C2080D-DB97-42F5-B1A0-F6C7C0BC7631}"/>
            </a:ext>
          </a:extLst>
        </xdr:cNvPr>
        <xdr:cNvSpPr/>
      </xdr:nvSpPr>
      <xdr:spPr>
        <a:xfrm>
          <a:off x="8699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162743</xdr:rowOff>
    </xdr:from>
    <xdr:to>
      <xdr:col>41</xdr:col>
      <xdr:colOff>101600</xdr:colOff>
      <xdr:row>39</xdr:row>
      <xdr:rowOff>92893</xdr:rowOff>
    </xdr:to>
    <xdr:sp macro="" textlink="">
      <xdr:nvSpPr>
        <xdr:cNvPr id="112" name="フローチャート: 判断 111">
          <a:extLst>
            <a:ext uri="{FF2B5EF4-FFF2-40B4-BE49-F238E27FC236}">
              <a16:creationId xmlns:a16="http://schemas.microsoft.com/office/drawing/2014/main" id="{6B32F7C8-8419-4E0A-B475-5E05FE20034B}"/>
            </a:ext>
          </a:extLst>
        </xdr:cNvPr>
        <xdr:cNvSpPr/>
      </xdr:nvSpPr>
      <xdr:spPr>
        <a:xfrm>
          <a:off x="7810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1B816F09-EA22-42B2-88E5-6AE2D50D916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24193970-4023-420D-B146-881C5466E5E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7B042E6C-0007-41E7-8E74-8AEB7F871C9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39D5AA8A-8C08-4BAD-B3A0-ACBF3AAF973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D5AE2CE3-63DD-4676-A3E8-44A8A50E02E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131790</xdr:rowOff>
    </xdr:from>
    <xdr:to>
      <xdr:col>50</xdr:col>
      <xdr:colOff>165100</xdr:colOff>
      <xdr:row>38</xdr:row>
      <xdr:rowOff>61940</xdr:rowOff>
    </xdr:to>
    <xdr:sp macro="" textlink="">
      <xdr:nvSpPr>
        <xdr:cNvPr id="118" name="楕円 117">
          <a:extLst>
            <a:ext uri="{FF2B5EF4-FFF2-40B4-BE49-F238E27FC236}">
              <a16:creationId xmlns:a16="http://schemas.microsoft.com/office/drawing/2014/main" id="{5B5EABCB-53AC-472D-87DA-04D0606FB7C1}"/>
            </a:ext>
          </a:extLst>
        </xdr:cNvPr>
        <xdr:cNvSpPr/>
      </xdr:nvSpPr>
      <xdr:spPr>
        <a:xfrm>
          <a:off x="9588500" y="647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121732</xdr:rowOff>
    </xdr:from>
    <xdr:to>
      <xdr:col>46</xdr:col>
      <xdr:colOff>38100</xdr:colOff>
      <xdr:row>38</xdr:row>
      <xdr:rowOff>51882</xdr:rowOff>
    </xdr:to>
    <xdr:sp macro="" textlink="">
      <xdr:nvSpPr>
        <xdr:cNvPr id="119" name="楕円 118">
          <a:extLst>
            <a:ext uri="{FF2B5EF4-FFF2-40B4-BE49-F238E27FC236}">
              <a16:creationId xmlns:a16="http://schemas.microsoft.com/office/drawing/2014/main" id="{E6CA1358-2276-4825-8052-34F9A13C2E58}"/>
            </a:ext>
          </a:extLst>
        </xdr:cNvPr>
        <xdr:cNvSpPr/>
      </xdr:nvSpPr>
      <xdr:spPr>
        <a:xfrm>
          <a:off x="8699500" y="646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1082</xdr:rowOff>
    </xdr:from>
    <xdr:to>
      <xdr:col>50</xdr:col>
      <xdr:colOff>114300</xdr:colOff>
      <xdr:row>38</xdr:row>
      <xdr:rowOff>11140</xdr:rowOff>
    </xdr:to>
    <xdr:cxnSp macro="">
      <xdr:nvCxnSpPr>
        <xdr:cNvPr id="120" name="直線コネクタ 119">
          <a:extLst>
            <a:ext uri="{FF2B5EF4-FFF2-40B4-BE49-F238E27FC236}">
              <a16:creationId xmlns:a16="http://schemas.microsoft.com/office/drawing/2014/main" id="{077FE3A4-FB6C-4FC7-BC04-04420DB53DD4}"/>
            </a:ext>
          </a:extLst>
        </xdr:cNvPr>
        <xdr:cNvCxnSpPr/>
      </xdr:nvCxnSpPr>
      <xdr:spPr>
        <a:xfrm>
          <a:off x="8750300" y="6516182"/>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136820</xdr:rowOff>
    </xdr:from>
    <xdr:to>
      <xdr:col>41</xdr:col>
      <xdr:colOff>101600</xdr:colOff>
      <xdr:row>38</xdr:row>
      <xdr:rowOff>66970</xdr:rowOff>
    </xdr:to>
    <xdr:sp macro="" textlink="">
      <xdr:nvSpPr>
        <xdr:cNvPr id="121" name="楕円 120">
          <a:extLst>
            <a:ext uri="{FF2B5EF4-FFF2-40B4-BE49-F238E27FC236}">
              <a16:creationId xmlns:a16="http://schemas.microsoft.com/office/drawing/2014/main" id="{5D1A6802-56CF-4FBA-95A7-974D71554634}"/>
            </a:ext>
          </a:extLst>
        </xdr:cNvPr>
        <xdr:cNvSpPr/>
      </xdr:nvSpPr>
      <xdr:spPr>
        <a:xfrm>
          <a:off x="7810500" y="648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1082</xdr:rowOff>
    </xdr:from>
    <xdr:to>
      <xdr:col>45</xdr:col>
      <xdr:colOff>177800</xdr:colOff>
      <xdr:row>38</xdr:row>
      <xdr:rowOff>16170</xdr:rowOff>
    </xdr:to>
    <xdr:cxnSp macro="">
      <xdr:nvCxnSpPr>
        <xdr:cNvPr id="122" name="直線コネクタ 121">
          <a:extLst>
            <a:ext uri="{FF2B5EF4-FFF2-40B4-BE49-F238E27FC236}">
              <a16:creationId xmlns:a16="http://schemas.microsoft.com/office/drawing/2014/main" id="{12AB5B01-C029-4413-93A6-F15116A01191}"/>
            </a:ext>
          </a:extLst>
        </xdr:cNvPr>
        <xdr:cNvCxnSpPr/>
      </xdr:nvCxnSpPr>
      <xdr:spPr>
        <a:xfrm flipV="1">
          <a:off x="7861300" y="6516182"/>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98879</xdr:rowOff>
    </xdr:from>
    <xdr:ext cx="469744" cy="259045"/>
    <xdr:sp macro="" textlink="">
      <xdr:nvSpPr>
        <xdr:cNvPr id="123" name="n_1aveValue【道路】&#10;一人当たり延長">
          <a:extLst>
            <a:ext uri="{FF2B5EF4-FFF2-40B4-BE49-F238E27FC236}">
              <a16:creationId xmlns:a16="http://schemas.microsoft.com/office/drawing/2014/main" id="{8729F95D-007E-482F-9AD4-20F165B65513}"/>
            </a:ext>
          </a:extLst>
        </xdr:cNvPr>
        <xdr:cNvSpPr txBox="1"/>
      </xdr:nvSpPr>
      <xdr:spPr>
        <a:xfrm>
          <a:off x="9391727" y="6785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64223</xdr:rowOff>
    </xdr:from>
    <xdr:ext cx="469744" cy="259045"/>
    <xdr:sp macro="" textlink="">
      <xdr:nvSpPr>
        <xdr:cNvPr id="124" name="n_2aveValue【道路】&#10;一人当たり延長">
          <a:extLst>
            <a:ext uri="{FF2B5EF4-FFF2-40B4-BE49-F238E27FC236}">
              <a16:creationId xmlns:a16="http://schemas.microsoft.com/office/drawing/2014/main" id="{A293C071-8A2A-45C2-B733-BB9BFB832854}"/>
            </a:ext>
          </a:extLst>
        </xdr:cNvPr>
        <xdr:cNvSpPr txBox="1"/>
      </xdr:nvSpPr>
      <xdr:spPr>
        <a:xfrm>
          <a:off x="8515427" y="675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84020</xdr:rowOff>
    </xdr:from>
    <xdr:ext cx="469744" cy="259045"/>
    <xdr:sp macro="" textlink="">
      <xdr:nvSpPr>
        <xdr:cNvPr id="125" name="n_3aveValue【道路】&#10;一人当たり延長">
          <a:extLst>
            <a:ext uri="{FF2B5EF4-FFF2-40B4-BE49-F238E27FC236}">
              <a16:creationId xmlns:a16="http://schemas.microsoft.com/office/drawing/2014/main" id="{9EF1FEB6-8B3D-40F6-A059-5D8FF5A14146}"/>
            </a:ext>
          </a:extLst>
        </xdr:cNvPr>
        <xdr:cNvSpPr txBox="1"/>
      </xdr:nvSpPr>
      <xdr:spPr>
        <a:xfrm>
          <a:off x="7626427" y="677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78467</xdr:rowOff>
    </xdr:from>
    <xdr:ext cx="534377" cy="259045"/>
    <xdr:sp macro="" textlink="">
      <xdr:nvSpPr>
        <xdr:cNvPr id="126" name="n_1mainValue【道路】&#10;一人当たり延長">
          <a:extLst>
            <a:ext uri="{FF2B5EF4-FFF2-40B4-BE49-F238E27FC236}">
              <a16:creationId xmlns:a16="http://schemas.microsoft.com/office/drawing/2014/main" id="{2A71D76F-DA82-4C95-86DD-880569AA0B23}"/>
            </a:ext>
          </a:extLst>
        </xdr:cNvPr>
        <xdr:cNvSpPr txBox="1"/>
      </xdr:nvSpPr>
      <xdr:spPr>
        <a:xfrm>
          <a:off x="9359411" y="625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68409</xdr:rowOff>
    </xdr:from>
    <xdr:ext cx="534377" cy="259045"/>
    <xdr:sp macro="" textlink="">
      <xdr:nvSpPr>
        <xdr:cNvPr id="127" name="n_2mainValue【道路】&#10;一人当たり延長">
          <a:extLst>
            <a:ext uri="{FF2B5EF4-FFF2-40B4-BE49-F238E27FC236}">
              <a16:creationId xmlns:a16="http://schemas.microsoft.com/office/drawing/2014/main" id="{C9A6A15C-C593-4BEB-838D-24CC4FD25E77}"/>
            </a:ext>
          </a:extLst>
        </xdr:cNvPr>
        <xdr:cNvSpPr txBox="1"/>
      </xdr:nvSpPr>
      <xdr:spPr>
        <a:xfrm>
          <a:off x="8483111" y="624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83497</xdr:rowOff>
    </xdr:from>
    <xdr:ext cx="534377" cy="259045"/>
    <xdr:sp macro="" textlink="">
      <xdr:nvSpPr>
        <xdr:cNvPr id="128" name="n_3mainValue【道路】&#10;一人当たり延長">
          <a:extLst>
            <a:ext uri="{FF2B5EF4-FFF2-40B4-BE49-F238E27FC236}">
              <a16:creationId xmlns:a16="http://schemas.microsoft.com/office/drawing/2014/main" id="{E61BF28E-857C-4F11-A762-9F8381B6B8DB}"/>
            </a:ext>
          </a:extLst>
        </xdr:cNvPr>
        <xdr:cNvSpPr txBox="1"/>
      </xdr:nvSpPr>
      <xdr:spPr>
        <a:xfrm>
          <a:off x="7594111" y="625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a:extLst>
            <a:ext uri="{FF2B5EF4-FFF2-40B4-BE49-F238E27FC236}">
              <a16:creationId xmlns:a16="http://schemas.microsoft.com/office/drawing/2014/main" id="{904394C5-E1BE-42D0-AB83-E56D3DE4236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a:extLst>
            <a:ext uri="{FF2B5EF4-FFF2-40B4-BE49-F238E27FC236}">
              <a16:creationId xmlns:a16="http://schemas.microsoft.com/office/drawing/2014/main" id="{6AD66F7A-7176-4696-9F07-4F75ECDB9A0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a:extLst>
            <a:ext uri="{FF2B5EF4-FFF2-40B4-BE49-F238E27FC236}">
              <a16:creationId xmlns:a16="http://schemas.microsoft.com/office/drawing/2014/main" id="{65BE9243-3D0A-44C8-B542-740107F868B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a:extLst>
            <a:ext uri="{FF2B5EF4-FFF2-40B4-BE49-F238E27FC236}">
              <a16:creationId xmlns:a16="http://schemas.microsoft.com/office/drawing/2014/main" id="{63386D59-443F-4CF6-A5D6-3C6C1BA8E0E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a:extLst>
            <a:ext uri="{FF2B5EF4-FFF2-40B4-BE49-F238E27FC236}">
              <a16:creationId xmlns:a16="http://schemas.microsoft.com/office/drawing/2014/main" id="{C053C3EA-C4B3-4FE9-9BF1-406D7A32743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a:extLst>
            <a:ext uri="{FF2B5EF4-FFF2-40B4-BE49-F238E27FC236}">
              <a16:creationId xmlns:a16="http://schemas.microsoft.com/office/drawing/2014/main" id="{D4283BD5-B588-44B1-9057-A96A4AA1C34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a:extLst>
            <a:ext uri="{FF2B5EF4-FFF2-40B4-BE49-F238E27FC236}">
              <a16:creationId xmlns:a16="http://schemas.microsoft.com/office/drawing/2014/main" id="{41CEC2F2-8CAC-4645-A1F2-16F3BF96F64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a:extLst>
            <a:ext uri="{FF2B5EF4-FFF2-40B4-BE49-F238E27FC236}">
              <a16:creationId xmlns:a16="http://schemas.microsoft.com/office/drawing/2014/main" id="{B58D6453-4361-4AAC-8296-AAD8C713188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a:extLst>
            <a:ext uri="{FF2B5EF4-FFF2-40B4-BE49-F238E27FC236}">
              <a16:creationId xmlns:a16="http://schemas.microsoft.com/office/drawing/2014/main" id="{3155C67E-2DF5-43AE-95CC-AC3D063EA13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a:extLst>
            <a:ext uri="{FF2B5EF4-FFF2-40B4-BE49-F238E27FC236}">
              <a16:creationId xmlns:a16="http://schemas.microsoft.com/office/drawing/2014/main" id="{F329769A-0803-4178-84F0-0D50DCA9D67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9" name="直線コネクタ 138">
          <a:extLst>
            <a:ext uri="{FF2B5EF4-FFF2-40B4-BE49-F238E27FC236}">
              <a16:creationId xmlns:a16="http://schemas.microsoft.com/office/drawing/2014/main" id="{07A222D2-D408-46B1-ABDA-DD6D084C99B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0" name="テキスト ボックス 139">
          <a:extLst>
            <a:ext uri="{FF2B5EF4-FFF2-40B4-BE49-F238E27FC236}">
              <a16:creationId xmlns:a16="http://schemas.microsoft.com/office/drawing/2014/main" id="{DB97ED5D-F6B5-47C6-AB9C-28D3C40D8CF1}"/>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1" name="直線コネクタ 140">
          <a:extLst>
            <a:ext uri="{FF2B5EF4-FFF2-40B4-BE49-F238E27FC236}">
              <a16:creationId xmlns:a16="http://schemas.microsoft.com/office/drawing/2014/main" id="{C3452078-1862-4C2C-84AE-07E22AA6CD98}"/>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2" name="テキスト ボックス 141">
          <a:extLst>
            <a:ext uri="{FF2B5EF4-FFF2-40B4-BE49-F238E27FC236}">
              <a16:creationId xmlns:a16="http://schemas.microsoft.com/office/drawing/2014/main" id="{85D68BF4-AA0C-4837-8226-3765B6B8619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3" name="直線コネクタ 142">
          <a:extLst>
            <a:ext uri="{FF2B5EF4-FFF2-40B4-BE49-F238E27FC236}">
              <a16:creationId xmlns:a16="http://schemas.microsoft.com/office/drawing/2014/main" id="{C8DF9B56-035F-44DD-A5F1-472BADE2E4C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4" name="テキスト ボックス 143">
          <a:extLst>
            <a:ext uri="{FF2B5EF4-FFF2-40B4-BE49-F238E27FC236}">
              <a16:creationId xmlns:a16="http://schemas.microsoft.com/office/drawing/2014/main" id="{222ABA80-47F2-41AC-8295-561946874918}"/>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5" name="直線コネクタ 144">
          <a:extLst>
            <a:ext uri="{FF2B5EF4-FFF2-40B4-BE49-F238E27FC236}">
              <a16:creationId xmlns:a16="http://schemas.microsoft.com/office/drawing/2014/main" id="{64FB0C82-3C43-479C-999D-044592D2189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6" name="テキスト ボックス 145">
          <a:extLst>
            <a:ext uri="{FF2B5EF4-FFF2-40B4-BE49-F238E27FC236}">
              <a16:creationId xmlns:a16="http://schemas.microsoft.com/office/drawing/2014/main" id="{5D3E6644-FB76-45DD-AA2E-BAF9DC022B0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7" name="直線コネクタ 146">
          <a:extLst>
            <a:ext uri="{FF2B5EF4-FFF2-40B4-BE49-F238E27FC236}">
              <a16:creationId xmlns:a16="http://schemas.microsoft.com/office/drawing/2014/main" id="{683F20C9-9A64-451D-B603-A7EF1EE54B22}"/>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8" name="テキスト ボックス 147">
          <a:extLst>
            <a:ext uri="{FF2B5EF4-FFF2-40B4-BE49-F238E27FC236}">
              <a16:creationId xmlns:a16="http://schemas.microsoft.com/office/drawing/2014/main" id="{AA437072-6661-4846-933C-8D50A0A91DBE}"/>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9" name="直線コネクタ 148">
          <a:extLst>
            <a:ext uri="{FF2B5EF4-FFF2-40B4-BE49-F238E27FC236}">
              <a16:creationId xmlns:a16="http://schemas.microsoft.com/office/drawing/2014/main" id="{4FE3FF54-1F08-4BC3-97C1-7E7EB3A3FCE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0" name="テキスト ボックス 149">
          <a:extLst>
            <a:ext uri="{FF2B5EF4-FFF2-40B4-BE49-F238E27FC236}">
              <a16:creationId xmlns:a16="http://schemas.microsoft.com/office/drawing/2014/main" id="{1E8963DC-F983-4785-A738-FF8245E91421}"/>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a:extLst>
            <a:ext uri="{FF2B5EF4-FFF2-40B4-BE49-F238E27FC236}">
              <a16:creationId xmlns:a16="http://schemas.microsoft.com/office/drawing/2014/main" id="{C8F180B5-8709-4A3C-A683-1FF4CA48599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a:extLst>
            <a:ext uri="{FF2B5EF4-FFF2-40B4-BE49-F238E27FC236}">
              <a16:creationId xmlns:a16="http://schemas.microsoft.com/office/drawing/2014/main" id="{7CBFD2DD-7F13-43FE-AFC7-0B52E802C36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a:extLst>
            <a:ext uri="{FF2B5EF4-FFF2-40B4-BE49-F238E27FC236}">
              <a16:creationId xmlns:a16="http://schemas.microsoft.com/office/drawing/2014/main" id="{8B1F82FD-721F-488A-B18E-C93DA97D563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54" name="直線コネクタ 153">
          <a:extLst>
            <a:ext uri="{FF2B5EF4-FFF2-40B4-BE49-F238E27FC236}">
              <a16:creationId xmlns:a16="http://schemas.microsoft.com/office/drawing/2014/main" id="{1AB41877-5B49-4E69-9048-59F32F0EB77F}"/>
            </a:ext>
          </a:extLst>
        </xdr:cNvPr>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55" name="【橋りょう・トンネル】&#10;有形固定資産減価償却率最小値テキスト">
          <a:extLst>
            <a:ext uri="{FF2B5EF4-FFF2-40B4-BE49-F238E27FC236}">
              <a16:creationId xmlns:a16="http://schemas.microsoft.com/office/drawing/2014/main" id="{1F0D6691-C7EB-4738-9C45-AF4F7D51E18E}"/>
            </a:ext>
          </a:extLst>
        </xdr:cNvPr>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56" name="直線コネクタ 155">
          <a:extLst>
            <a:ext uri="{FF2B5EF4-FFF2-40B4-BE49-F238E27FC236}">
              <a16:creationId xmlns:a16="http://schemas.microsoft.com/office/drawing/2014/main" id="{43C518DB-1FB8-4898-8C7E-767FCAD2E228}"/>
            </a:ext>
          </a:extLst>
        </xdr:cNvPr>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7" name="【橋りょう・トンネル】&#10;有形固定資産減価償却率最大値テキスト">
          <a:extLst>
            <a:ext uri="{FF2B5EF4-FFF2-40B4-BE49-F238E27FC236}">
              <a16:creationId xmlns:a16="http://schemas.microsoft.com/office/drawing/2014/main" id="{439FFF22-F74E-4D41-BEEB-CA3B8FB1014B}"/>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8" name="直線コネクタ 157">
          <a:extLst>
            <a:ext uri="{FF2B5EF4-FFF2-40B4-BE49-F238E27FC236}">
              <a16:creationId xmlns:a16="http://schemas.microsoft.com/office/drawing/2014/main" id="{FF1FB898-B895-4526-B7BA-5C74CB940237}"/>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149696</xdr:rowOff>
    </xdr:from>
    <xdr:ext cx="405111" cy="259045"/>
    <xdr:sp macro="" textlink="">
      <xdr:nvSpPr>
        <xdr:cNvPr id="159" name="【橋りょう・トンネル】&#10;有形固定資産減価償却率平均値テキスト">
          <a:extLst>
            <a:ext uri="{FF2B5EF4-FFF2-40B4-BE49-F238E27FC236}">
              <a16:creationId xmlns:a16="http://schemas.microsoft.com/office/drawing/2014/main" id="{F4798D75-EF47-4BD1-A5A8-DDFE532CAF51}"/>
            </a:ext>
          </a:extLst>
        </xdr:cNvPr>
        <xdr:cNvSpPr txBox="1"/>
      </xdr:nvSpPr>
      <xdr:spPr>
        <a:xfrm>
          <a:off x="4673600" y="1009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171269</xdr:rowOff>
    </xdr:from>
    <xdr:to>
      <xdr:col>24</xdr:col>
      <xdr:colOff>114300</xdr:colOff>
      <xdr:row>59</xdr:row>
      <xdr:rowOff>101419</xdr:rowOff>
    </xdr:to>
    <xdr:sp macro="" textlink="">
      <xdr:nvSpPr>
        <xdr:cNvPr id="160" name="フローチャート: 判断 159">
          <a:extLst>
            <a:ext uri="{FF2B5EF4-FFF2-40B4-BE49-F238E27FC236}">
              <a16:creationId xmlns:a16="http://schemas.microsoft.com/office/drawing/2014/main" id="{4C731864-3FAF-468C-9A6B-757937933346}"/>
            </a:ext>
          </a:extLst>
        </xdr:cNvPr>
        <xdr:cNvSpPr/>
      </xdr:nvSpPr>
      <xdr:spPr>
        <a:xfrm>
          <a:off x="45847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25944</xdr:rowOff>
    </xdr:from>
    <xdr:to>
      <xdr:col>20</xdr:col>
      <xdr:colOff>38100</xdr:colOff>
      <xdr:row>59</xdr:row>
      <xdr:rowOff>127544</xdr:rowOff>
    </xdr:to>
    <xdr:sp macro="" textlink="">
      <xdr:nvSpPr>
        <xdr:cNvPr id="161" name="フローチャート: 判断 160">
          <a:extLst>
            <a:ext uri="{FF2B5EF4-FFF2-40B4-BE49-F238E27FC236}">
              <a16:creationId xmlns:a16="http://schemas.microsoft.com/office/drawing/2014/main" id="{B14B9268-DF0E-4350-B634-CA063F1E0ED1}"/>
            </a:ext>
          </a:extLst>
        </xdr:cNvPr>
        <xdr:cNvSpPr/>
      </xdr:nvSpPr>
      <xdr:spPr>
        <a:xfrm>
          <a:off x="3746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12881</xdr:rowOff>
    </xdr:from>
    <xdr:to>
      <xdr:col>15</xdr:col>
      <xdr:colOff>101600</xdr:colOff>
      <xdr:row>59</xdr:row>
      <xdr:rowOff>114481</xdr:rowOff>
    </xdr:to>
    <xdr:sp macro="" textlink="">
      <xdr:nvSpPr>
        <xdr:cNvPr id="162" name="フローチャート: 判断 161">
          <a:extLst>
            <a:ext uri="{FF2B5EF4-FFF2-40B4-BE49-F238E27FC236}">
              <a16:creationId xmlns:a16="http://schemas.microsoft.com/office/drawing/2014/main" id="{321C7818-A45C-4F62-971D-488492DE03FF}"/>
            </a:ext>
          </a:extLst>
        </xdr:cNvPr>
        <xdr:cNvSpPr/>
      </xdr:nvSpPr>
      <xdr:spPr>
        <a:xfrm>
          <a:off x="2857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63" name="フローチャート: 判断 162">
          <a:extLst>
            <a:ext uri="{FF2B5EF4-FFF2-40B4-BE49-F238E27FC236}">
              <a16:creationId xmlns:a16="http://schemas.microsoft.com/office/drawing/2014/main" id="{DCEC95F8-24AC-4D2F-A961-03F17C86861E}"/>
            </a:ext>
          </a:extLst>
        </xdr:cNvPr>
        <xdr:cNvSpPr/>
      </xdr:nvSpPr>
      <xdr:spPr>
        <a:xfrm>
          <a:off x="1968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CC796E1A-A372-4262-BEA8-46D60BF4823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2B6111AA-0E9D-494A-8F6A-493B2BC0EDC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47A02107-1DCD-4699-A0BC-70ED5BB5B52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3245A834-8D34-499D-B2C5-46338A0126E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6853CF9D-F2BA-4202-B391-8C082F680FA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53703</xdr:rowOff>
    </xdr:from>
    <xdr:to>
      <xdr:col>20</xdr:col>
      <xdr:colOff>38100</xdr:colOff>
      <xdr:row>56</xdr:row>
      <xdr:rowOff>155303</xdr:rowOff>
    </xdr:to>
    <xdr:sp macro="" textlink="">
      <xdr:nvSpPr>
        <xdr:cNvPr id="169" name="楕円 168">
          <a:extLst>
            <a:ext uri="{FF2B5EF4-FFF2-40B4-BE49-F238E27FC236}">
              <a16:creationId xmlns:a16="http://schemas.microsoft.com/office/drawing/2014/main" id="{E4876A4F-BB5C-4099-B3B5-AA5AF7E59FED}"/>
            </a:ext>
          </a:extLst>
        </xdr:cNvPr>
        <xdr:cNvSpPr/>
      </xdr:nvSpPr>
      <xdr:spPr>
        <a:xfrm>
          <a:off x="3746500" y="965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56</xdr:row>
      <xdr:rowOff>47172</xdr:rowOff>
    </xdr:from>
    <xdr:to>
      <xdr:col>15</xdr:col>
      <xdr:colOff>101600</xdr:colOff>
      <xdr:row>56</xdr:row>
      <xdr:rowOff>148772</xdr:rowOff>
    </xdr:to>
    <xdr:sp macro="" textlink="">
      <xdr:nvSpPr>
        <xdr:cNvPr id="170" name="楕円 169">
          <a:extLst>
            <a:ext uri="{FF2B5EF4-FFF2-40B4-BE49-F238E27FC236}">
              <a16:creationId xmlns:a16="http://schemas.microsoft.com/office/drawing/2014/main" id="{524AA551-28C7-4CDA-A9FA-2244D0A25621}"/>
            </a:ext>
          </a:extLst>
        </xdr:cNvPr>
        <xdr:cNvSpPr/>
      </xdr:nvSpPr>
      <xdr:spPr>
        <a:xfrm>
          <a:off x="2857500" y="964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97972</xdr:rowOff>
    </xdr:from>
    <xdr:to>
      <xdr:col>19</xdr:col>
      <xdr:colOff>177800</xdr:colOff>
      <xdr:row>56</xdr:row>
      <xdr:rowOff>104503</xdr:rowOff>
    </xdr:to>
    <xdr:cxnSp macro="">
      <xdr:nvCxnSpPr>
        <xdr:cNvPr id="171" name="直線コネクタ 170">
          <a:extLst>
            <a:ext uri="{FF2B5EF4-FFF2-40B4-BE49-F238E27FC236}">
              <a16:creationId xmlns:a16="http://schemas.microsoft.com/office/drawing/2014/main" id="{9F061812-3C99-422D-BF26-F358BE53B08F}"/>
            </a:ext>
          </a:extLst>
        </xdr:cNvPr>
        <xdr:cNvCxnSpPr/>
      </xdr:nvCxnSpPr>
      <xdr:spPr>
        <a:xfrm>
          <a:off x="2908300" y="969917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50437</xdr:rowOff>
    </xdr:from>
    <xdr:to>
      <xdr:col>10</xdr:col>
      <xdr:colOff>165100</xdr:colOff>
      <xdr:row>56</xdr:row>
      <xdr:rowOff>152037</xdr:rowOff>
    </xdr:to>
    <xdr:sp macro="" textlink="">
      <xdr:nvSpPr>
        <xdr:cNvPr id="172" name="楕円 171">
          <a:extLst>
            <a:ext uri="{FF2B5EF4-FFF2-40B4-BE49-F238E27FC236}">
              <a16:creationId xmlns:a16="http://schemas.microsoft.com/office/drawing/2014/main" id="{7B057E39-1814-4919-9144-8840C8A3C506}"/>
            </a:ext>
          </a:extLst>
        </xdr:cNvPr>
        <xdr:cNvSpPr/>
      </xdr:nvSpPr>
      <xdr:spPr>
        <a:xfrm>
          <a:off x="1968500" y="965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97972</xdr:rowOff>
    </xdr:from>
    <xdr:to>
      <xdr:col>15</xdr:col>
      <xdr:colOff>50800</xdr:colOff>
      <xdr:row>56</xdr:row>
      <xdr:rowOff>101237</xdr:rowOff>
    </xdr:to>
    <xdr:cxnSp macro="">
      <xdr:nvCxnSpPr>
        <xdr:cNvPr id="173" name="直線コネクタ 172">
          <a:extLst>
            <a:ext uri="{FF2B5EF4-FFF2-40B4-BE49-F238E27FC236}">
              <a16:creationId xmlns:a16="http://schemas.microsoft.com/office/drawing/2014/main" id="{2A531596-443F-48F9-8AA2-DDDFBC2FAF9D}"/>
            </a:ext>
          </a:extLst>
        </xdr:cNvPr>
        <xdr:cNvCxnSpPr/>
      </xdr:nvCxnSpPr>
      <xdr:spPr>
        <a:xfrm flipV="1">
          <a:off x="2019300" y="969917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118671</xdr:rowOff>
    </xdr:from>
    <xdr:ext cx="405111" cy="259045"/>
    <xdr:sp macro="" textlink="">
      <xdr:nvSpPr>
        <xdr:cNvPr id="174" name="n_1aveValue【橋りょう・トンネル】&#10;有形固定資産減価償却率">
          <a:extLst>
            <a:ext uri="{FF2B5EF4-FFF2-40B4-BE49-F238E27FC236}">
              <a16:creationId xmlns:a16="http://schemas.microsoft.com/office/drawing/2014/main" id="{63F9C5B8-25B3-41E2-9C26-5D5B92FD5C6D}"/>
            </a:ext>
          </a:extLst>
        </xdr:cNvPr>
        <xdr:cNvSpPr txBox="1"/>
      </xdr:nvSpPr>
      <xdr:spPr>
        <a:xfrm>
          <a:off x="35820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105608</xdr:rowOff>
    </xdr:from>
    <xdr:ext cx="405111" cy="259045"/>
    <xdr:sp macro="" textlink="">
      <xdr:nvSpPr>
        <xdr:cNvPr id="175" name="n_2aveValue【橋りょう・トンネル】&#10;有形固定資産減価償却率">
          <a:extLst>
            <a:ext uri="{FF2B5EF4-FFF2-40B4-BE49-F238E27FC236}">
              <a16:creationId xmlns:a16="http://schemas.microsoft.com/office/drawing/2014/main" id="{375F6CE5-0063-4FEF-9065-CA80E144BB73}"/>
            </a:ext>
          </a:extLst>
        </xdr:cNvPr>
        <xdr:cNvSpPr txBox="1"/>
      </xdr:nvSpPr>
      <xdr:spPr>
        <a:xfrm>
          <a:off x="270574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169290</xdr:rowOff>
    </xdr:from>
    <xdr:ext cx="405111" cy="259045"/>
    <xdr:sp macro="" textlink="">
      <xdr:nvSpPr>
        <xdr:cNvPr id="176" name="n_3aveValue【橋りょう・トンネル】&#10;有形固定資産減価償却率">
          <a:extLst>
            <a:ext uri="{FF2B5EF4-FFF2-40B4-BE49-F238E27FC236}">
              <a16:creationId xmlns:a16="http://schemas.microsoft.com/office/drawing/2014/main" id="{3323022A-2CB9-4B97-B94D-C912FC162E80}"/>
            </a:ext>
          </a:extLst>
        </xdr:cNvPr>
        <xdr:cNvSpPr txBox="1"/>
      </xdr:nvSpPr>
      <xdr:spPr>
        <a:xfrm>
          <a:off x="1816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380</xdr:rowOff>
    </xdr:from>
    <xdr:ext cx="405111" cy="259045"/>
    <xdr:sp macro="" textlink="">
      <xdr:nvSpPr>
        <xdr:cNvPr id="177" name="n_1mainValue【橋りょう・トンネル】&#10;有形固定資産減価償却率">
          <a:extLst>
            <a:ext uri="{FF2B5EF4-FFF2-40B4-BE49-F238E27FC236}">
              <a16:creationId xmlns:a16="http://schemas.microsoft.com/office/drawing/2014/main" id="{C33CF19C-213F-421A-85B2-D8CD77197CEB}"/>
            </a:ext>
          </a:extLst>
        </xdr:cNvPr>
        <xdr:cNvSpPr txBox="1"/>
      </xdr:nvSpPr>
      <xdr:spPr>
        <a:xfrm>
          <a:off x="3582044" y="9430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165299</xdr:rowOff>
    </xdr:from>
    <xdr:ext cx="405111" cy="259045"/>
    <xdr:sp macro="" textlink="">
      <xdr:nvSpPr>
        <xdr:cNvPr id="178" name="n_2mainValue【橋りょう・トンネル】&#10;有形固定資産減価償却率">
          <a:extLst>
            <a:ext uri="{FF2B5EF4-FFF2-40B4-BE49-F238E27FC236}">
              <a16:creationId xmlns:a16="http://schemas.microsoft.com/office/drawing/2014/main" id="{902EB3C3-CDF5-4840-BEDE-0ACB0662A8AB}"/>
            </a:ext>
          </a:extLst>
        </xdr:cNvPr>
        <xdr:cNvSpPr txBox="1"/>
      </xdr:nvSpPr>
      <xdr:spPr>
        <a:xfrm>
          <a:off x="2705744" y="9423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168564</xdr:rowOff>
    </xdr:from>
    <xdr:ext cx="405111" cy="259045"/>
    <xdr:sp macro="" textlink="">
      <xdr:nvSpPr>
        <xdr:cNvPr id="179" name="n_3mainValue【橋りょう・トンネル】&#10;有形固定資産減価償却率">
          <a:extLst>
            <a:ext uri="{FF2B5EF4-FFF2-40B4-BE49-F238E27FC236}">
              <a16:creationId xmlns:a16="http://schemas.microsoft.com/office/drawing/2014/main" id="{800C8BA1-602A-4A13-8DF4-E08D43274F9D}"/>
            </a:ext>
          </a:extLst>
        </xdr:cNvPr>
        <xdr:cNvSpPr txBox="1"/>
      </xdr:nvSpPr>
      <xdr:spPr>
        <a:xfrm>
          <a:off x="1816744" y="942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a:extLst>
            <a:ext uri="{FF2B5EF4-FFF2-40B4-BE49-F238E27FC236}">
              <a16:creationId xmlns:a16="http://schemas.microsoft.com/office/drawing/2014/main" id="{8A73AD75-050A-47B5-83EE-AC71400FE13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a:extLst>
            <a:ext uri="{FF2B5EF4-FFF2-40B4-BE49-F238E27FC236}">
              <a16:creationId xmlns:a16="http://schemas.microsoft.com/office/drawing/2014/main" id="{52F84F78-AD5F-4453-84D0-D64A3F86DBB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a:extLst>
            <a:ext uri="{FF2B5EF4-FFF2-40B4-BE49-F238E27FC236}">
              <a16:creationId xmlns:a16="http://schemas.microsoft.com/office/drawing/2014/main" id="{00099AE1-5DAC-4978-A52D-AF9F303F977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a:extLst>
            <a:ext uri="{FF2B5EF4-FFF2-40B4-BE49-F238E27FC236}">
              <a16:creationId xmlns:a16="http://schemas.microsoft.com/office/drawing/2014/main" id="{CE92644E-9484-421D-94B8-07D8620901C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a:extLst>
            <a:ext uri="{FF2B5EF4-FFF2-40B4-BE49-F238E27FC236}">
              <a16:creationId xmlns:a16="http://schemas.microsoft.com/office/drawing/2014/main" id="{366C2FCA-2293-4D32-86A6-AED090FBF1F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a:extLst>
            <a:ext uri="{FF2B5EF4-FFF2-40B4-BE49-F238E27FC236}">
              <a16:creationId xmlns:a16="http://schemas.microsoft.com/office/drawing/2014/main" id="{54CEE109-61E7-45AF-AF5E-0EB121B4933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a:extLst>
            <a:ext uri="{FF2B5EF4-FFF2-40B4-BE49-F238E27FC236}">
              <a16:creationId xmlns:a16="http://schemas.microsoft.com/office/drawing/2014/main" id="{5D56CD51-DAD1-471E-B95E-E6A76CB5575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a:extLst>
            <a:ext uri="{FF2B5EF4-FFF2-40B4-BE49-F238E27FC236}">
              <a16:creationId xmlns:a16="http://schemas.microsoft.com/office/drawing/2014/main" id="{B9271F84-3941-4226-8768-A55EE5D5D81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a:extLst>
            <a:ext uri="{FF2B5EF4-FFF2-40B4-BE49-F238E27FC236}">
              <a16:creationId xmlns:a16="http://schemas.microsoft.com/office/drawing/2014/main" id="{4CE7A577-AC06-4708-A7DB-CAF7FDA98F4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a:extLst>
            <a:ext uri="{FF2B5EF4-FFF2-40B4-BE49-F238E27FC236}">
              <a16:creationId xmlns:a16="http://schemas.microsoft.com/office/drawing/2014/main" id="{CF455E92-9A3C-4F40-9068-3F198075ACB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0" name="直線コネクタ 189">
          <a:extLst>
            <a:ext uri="{FF2B5EF4-FFF2-40B4-BE49-F238E27FC236}">
              <a16:creationId xmlns:a16="http://schemas.microsoft.com/office/drawing/2014/main" id="{869CF826-A161-400A-A656-23E7AD734B7C}"/>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1" name="テキスト ボックス 190">
          <a:extLst>
            <a:ext uri="{FF2B5EF4-FFF2-40B4-BE49-F238E27FC236}">
              <a16:creationId xmlns:a16="http://schemas.microsoft.com/office/drawing/2014/main" id="{60FA11EC-1D1F-4EF0-83E3-066E47DB6D58}"/>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2" name="直線コネクタ 191">
          <a:extLst>
            <a:ext uri="{FF2B5EF4-FFF2-40B4-BE49-F238E27FC236}">
              <a16:creationId xmlns:a16="http://schemas.microsoft.com/office/drawing/2014/main" id="{D0C11DC2-54D0-411C-B218-86EE41AC1FD7}"/>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93" name="テキスト ボックス 192">
          <a:extLst>
            <a:ext uri="{FF2B5EF4-FFF2-40B4-BE49-F238E27FC236}">
              <a16:creationId xmlns:a16="http://schemas.microsoft.com/office/drawing/2014/main" id="{F9CF82AA-4056-4BE0-9C9B-7D895E6EEC6D}"/>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4" name="直線コネクタ 193">
          <a:extLst>
            <a:ext uri="{FF2B5EF4-FFF2-40B4-BE49-F238E27FC236}">
              <a16:creationId xmlns:a16="http://schemas.microsoft.com/office/drawing/2014/main" id="{8D61926B-0BEA-4FDA-9109-32C3DAE91C41}"/>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5" name="テキスト ボックス 194">
          <a:extLst>
            <a:ext uri="{FF2B5EF4-FFF2-40B4-BE49-F238E27FC236}">
              <a16:creationId xmlns:a16="http://schemas.microsoft.com/office/drawing/2014/main" id="{07991B16-0368-4979-BCE7-29F88436D8A0}"/>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6" name="直線コネクタ 195">
          <a:extLst>
            <a:ext uri="{FF2B5EF4-FFF2-40B4-BE49-F238E27FC236}">
              <a16:creationId xmlns:a16="http://schemas.microsoft.com/office/drawing/2014/main" id="{2FE5BD13-CAAF-4310-8F69-9986F94EA18B}"/>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7" name="テキスト ボックス 196">
          <a:extLst>
            <a:ext uri="{FF2B5EF4-FFF2-40B4-BE49-F238E27FC236}">
              <a16:creationId xmlns:a16="http://schemas.microsoft.com/office/drawing/2014/main" id="{8986AFAA-0833-493A-8DF6-61E38F1B4B75}"/>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8" name="直線コネクタ 197">
          <a:extLst>
            <a:ext uri="{FF2B5EF4-FFF2-40B4-BE49-F238E27FC236}">
              <a16:creationId xmlns:a16="http://schemas.microsoft.com/office/drawing/2014/main" id="{74645A59-C963-4325-88AA-00B184C713EA}"/>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9" name="テキスト ボックス 198">
          <a:extLst>
            <a:ext uri="{FF2B5EF4-FFF2-40B4-BE49-F238E27FC236}">
              <a16:creationId xmlns:a16="http://schemas.microsoft.com/office/drawing/2014/main" id="{D8FD1109-5AD5-44ED-AD1F-56DF7F95AC8E}"/>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0" name="直線コネクタ 199">
          <a:extLst>
            <a:ext uri="{FF2B5EF4-FFF2-40B4-BE49-F238E27FC236}">
              <a16:creationId xmlns:a16="http://schemas.microsoft.com/office/drawing/2014/main" id="{68399B41-CCD5-4552-A7EE-5E72B0E58931}"/>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1" name="テキスト ボックス 200">
          <a:extLst>
            <a:ext uri="{FF2B5EF4-FFF2-40B4-BE49-F238E27FC236}">
              <a16:creationId xmlns:a16="http://schemas.microsoft.com/office/drawing/2014/main" id="{4AB291AE-2B15-48CA-80E8-630771154DF3}"/>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a:extLst>
            <a:ext uri="{FF2B5EF4-FFF2-40B4-BE49-F238E27FC236}">
              <a16:creationId xmlns:a16="http://schemas.microsoft.com/office/drawing/2014/main" id="{58FC0651-755D-4EB8-AA2C-11D73989FBF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3" name="テキスト ボックス 202">
          <a:extLst>
            <a:ext uri="{FF2B5EF4-FFF2-40B4-BE49-F238E27FC236}">
              <a16:creationId xmlns:a16="http://schemas.microsoft.com/office/drawing/2014/main" id="{7B3045CC-5FEB-46AA-A498-0B5DF1289CF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橋りょう・トンネル】&#10;一人当たり有形固定資産（償却資産）額グラフ枠">
          <a:extLst>
            <a:ext uri="{FF2B5EF4-FFF2-40B4-BE49-F238E27FC236}">
              <a16:creationId xmlns:a16="http://schemas.microsoft.com/office/drawing/2014/main" id="{0F0BE043-8CA6-48CB-AA2D-394E2A8FA37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41400</xdr:rowOff>
    </xdr:from>
    <xdr:to>
      <xdr:col>54</xdr:col>
      <xdr:colOff>189865</xdr:colOff>
      <xdr:row>64</xdr:row>
      <xdr:rowOff>129819</xdr:rowOff>
    </xdr:to>
    <xdr:cxnSp macro="">
      <xdr:nvCxnSpPr>
        <xdr:cNvPr id="205" name="直線コネクタ 204">
          <a:extLst>
            <a:ext uri="{FF2B5EF4-FFF2-40B4-BE49-F238E27FC236}">
              <a16:creationId xmlns:a16="http://schemas.microsoft.com/office/drawing/2014/main" id="{2F8E36D3-B0DE-4274-A577-631B82D070D4}"/>
            </a:ext>
          </a:extLst>
        </xdr:cNvPr>
        <xdr:cNvCxnSpPr/>
      </xdr:nvCxnSpPr>
      <xdr:spPr>
        <a:xfrm flipV="1">
          <a:off x="10476865" y="9642600"/>
          <a:ext cx="0" cy="1460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133646</xdr:rowOff>
    </xdr:from>
    <xdr:ext cx="469744" cy="259045"/>
    <xdr:sp macro="" textlink="">
      <xdr:nvSpPr>
        <xdr:cNvPr id="206" name="【橋りょう・トンネル】&#10;一人当たり有形固定資産（償却資産）額最小値テキスト">
          <a:extLst>
            <a:ext uri="{FF2B5EF4-FFF2-40B4-BE49-F238E27FC236}">
              <a16:creationId xmlns:a16="http://schemas.microsoft.com/office/drawing/2014/main" id="{A031A4F0-7611-49CE-84B0-878744388C6F}"/>
            </a:ext>
          </a:extLst>
        </xdr:cNvPr>
        <xdr:cNvSpPr txBox="1"/>
      </xdr:nvSpPr>
      <xdr:spPr>
        <a:xfrm>
          <a:off x="10515600" y="1110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129819</xdr:rowOff>
    </xdr:from>
    <xdr:to>
      <xdr:col>55</xdr:col>
      <xdr:colOff>88900</xdr:colOff>
      <xdr:row>64</xdr:row>
      <xdr:rowOff>129819</xdr:rowOff>
    </xdr:to>
    <xdr:cxnSp macro="">
      <xdr:nvCxnSpPr>
        <xdr:cNvPr id="207" name="直線コネクタ 206">
          <a:extLst>
            <a:ext uri="{FF2B5EF4-FFF2-40B4-BE49-F238E27FC236}">
              <a16:creationId xmlns:a16="http://schemas.microsoft.com/office/drawing/2014/main" id="{9059AF57-5BCB-4F69-8D0C-2330B4DCB06F}"/>
            </a:ext>
          </a:extLst>
        </xdr:cNvPr>
        <xdr:cNvCxnSpPr/>
      </xdr:nvCxnSpPr>
      <xdr:spPr>
        <a:xfrm>
          <a:off x="10388600" y="111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159527</xdr:rowOff>
    </xdr:from>
    <xdr:ext cx="690189" cy="259045"/>
    <xdr:sp macro="" textlink="">
      <xdr:nvSpPr>
        <xdr:cNvPr id="208" name="【橋りょう・トンネル】&#10;一人当たり有形固定資産（償却資産）額最大値テキスト">
          <a:extLst>
            <a:ext uri="{FF2B5EF4-FFF2-40B4-BE49-F238E27FC236}">
              <a16:creationId xmlns:a16="http://schemas.microsoft.com/office/drawing/2014/main" id="{61335321-6635-4979-9769-8F46A953B069}"/>
            </a:ext>
          </a:extLst>
        </xdr:cNvPr>
        <xdr:cNvSpPr txBox="1"/>
      </xdr:nvSpPr>
      <xdr:spPr>
        <a:xfrm>
          <a:off x="10515600" y="94178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41400</xdr:rowOff>
    </xdr:from>
    <xdr:to>
      <xdr:col>55</xdr:col>
      <xdr:colOff>88900</xdr:colOff>
      <xdr:row>56</xdr:row>
      <xdr:rowOff>41400</xdr:rowOff>
    </xdr:to>
    <xdr:cxnSp macro="">
      <xdr:nvCxnSpPr>
        <xdr:cNvPr id="209" name="直線コネクタ 208">
          <a:extLst>
            <a:ext uri="{FF2B5EF4-FFF2-40B4-BE49-F238E27FC236}">
              <a16:creationId xmlns:a16="http://schemas.microsoft.com/office/drawing/2014/main" id="{5F42A19C-3F1F-4243-8012-68DBFC092B95}"/>
            </a:ext>
          </a:extLst>
        </xdr:cNvPr>
        <xdr:cNvCxnSpPr/>
      </xdr:nvCxnSpPr>
      <xdr:spPr>
        <a:xfrm>
          <a:off x="10388600" y="9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167782</xdr:rowOff>
    </xdr:from>
    <xdr:ext cx="599010" cy="259045"/>
    <xdr:sp macro="" textlink="">
      <xdr:nvSpPr>
        <xdr:cNvPr id="210" name="【橋りょう・トンネル】&#10;一人当たり有形固定資産（償却資産）額平均値テキスト">
          <a:extLst>
            <a:ext uri="{FF2B5EF4-FFF2-40B4-BE49-F238E27FC236}">
              <a16:creationId xmlns:a16="http://schemas.microsoft.com/office/drawing/2014/main" id="{2044B419-79C0-48C1-91C2-FD63F8E9EA7D}"/>
            </a:ext>
          </a:extLst>
        </xdr:cNvPr>
        <xdr:cNvSpPr txBox="1"/>
      </xdr:nvSpPr>
      <xdr:spPr>
        <a:xfrm>
          <a:off x="10515600" y="109691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17905</xdr:rowOff>
    </xdr:from>
    <xdr:to>
      <xdr:col>55</xdr:col>
      <xdr:colOff>50800</xdr:colOff>
      <xdr:row>64</xdr:row>
      <xdr:rowOff>119505</xdr:rowOff>
    </xdr:to>
    <xdr:sp macro="" textlink="">
      <xdr:nvSpPr>
        <xdr:cNvPr id="211" name="フローチャート: 判断 210">
          <a:extLst>
            <a:ext uri="{FF2B5EF4-FFF2-40B4-BE49-F238E27FC236}">
              <a16:creationId xmlns:a16="http://schemas.microsoft.com/office/drawing/2014/main" id="{5F78E00A-D600-466E-AD9E-0729C9F8788E}"/>
            </a:ext>
          </a:extLst>
        </xdr:cNvPr>
        <xdr:cNvSpPr/>
      </xdr:nvSpPr>
      <xdr:spPr>
        <a:xfrm>
          <a:off x="10426700" y="1099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17453</xdr:rowOff>
    </xdr:from>
    <xdr:to>
      <xdr:col>50</xdr:col>
      <xdr:colOff>165100</xdr:colOff>
      <xdr:row>64</xdr:row>
      <xdr:rowOff>119053</xdr:rowOff>
    </xdr:to>
    <xdr:sp macro="" textlink="">
      <xdr:nvSpPr>
        <xdr:cNvPr id="212" name="フローチャート: 判断 211">
          <a:extLst>
            <a:ext uri="{FF2B5EF4-FFF2-40B4-BE49-F238E27FC236}">
              <a16:creationId xmlns:a16="http://schemas.microsoft.com/office/drawing/2014/main" id="{7804892E-9D62-4AD1-95BF-85B28F357DB7}"/>
            </a:ext>
          </a:extLst>
        </xdr:cNvPr>
        <xdr:cNvSpPr/>
      </xdr:nvSpPr>
      <xdr:spPr>
        <a:xfrm>
          <a:off x="9588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19924</xdr:rowOff>
    </xdr:from>
    <xdr:to>
      <xdr:col>46</xdr:col>
      <xdr:colOff>38100</xdr:colOff>
      <xdr:row>64</xdr:row>
      <xdr:rowOff>121524</xdr:rowOff>
    </xdr:to>
    <xdr:sp macro="" textlink="">
      <xdr:nvSpPr>
        <xdr:cNvPr id="213" name="フローチャート: 判断 212">
          <a:extLst>
            <a:ext uri="{FF2B5EF4-FFF2-40B4-BE49-F238E27FC236}">
              <a16:creationId xmlns:a16="http://schemas.microsoft.com/office/drawing/2014/main" id="{6ACFAB2A-3DC3-450A-968A-1E152B741205}"/>
            </a:ext>
          </a:extLst>
        </xdr:cNvPr>
        <xdr:cNvSpPr/>
      </xdr:nvSpPr>
      <xdr:spPr>
        <a:xfrm>
          <a:off x="8699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31965</xdr:rowOff>
    </xdr:from>
    <xdr:to>
      <xdr:col>41</xdr:col>
      <xdr:colOff>101600</xdr:colOff>
      <xdr:row>64</xdr:row>
      <xdr:rowOff>133565</xdr:rowOff>
    </xdr:to>
    <xdr:sp macro="" textlink="">
      <xdr:nvSpPr>
        <xdr:cNvPr id="214" name="フローチャート: 判断 213">
          <a:extLst>
            <a:ext uri="{FF2B5EF4-FFF2-40B4-BE49-F238E27FC236}">
              <a16:creationId xmlns:a16="http://schemas.microsoft.com/office/drawing/2014/main" id="{7EBE5A52-9862-4EA6-B2EE-FE1C69CC679B}"/>
            </a:ext>
          </a:extLst>
        </xdr:cNvPr>
        <xdr:cNvSpPr/>
      </xdr:nvSpPr>
      <xdr:spPr>
        <a:xfrm>
          <a:off x="7810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0CCEF227-68DA-45AB-820C-6EECD792ACA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282EE119-568F-48B1-B40E-874CA9BA508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887DACD1-D2E3-4FF5-9A63-A0B244DEBDA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20C4A11E-37E0-43E0-BDA2-183F9031F1B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290B4FCD-018E-46AC-8CC4-B4002D712FE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60844</xdr:rowOff>
    </xdr:from>
    <xdr:to>
      <xdr:col>50</xdr:col>
      <xdr:colOff>165100</xdr:colOff>
      <xdr:row>64</xdr:row>
      <xdr:rowOff>162444</xdr:rowOff>
    </xdr:to>
    <xdr:sp macro="" textlink="">
      <xdr:nvSpPr>
        <xdr:cNvPr id="220" name="楕円 219">
          <a:extLst>
            <a:ext uri="{FF2B5EF4-FFF2-40B4-BE49-F238E27FC236}">
              <a16:creationId xmlns:a16="http://schemas.microsoft.com/office/drawing/2014/main" id="{138BD86E-6F09-41C2-BCC6-B2F9AE732529}"/>
            </a:ext>
          </a:extLst>
        </xdr:cNvPr>
        <xdr:cNvSpPr/>
      </xdr:nvSpPr>
      <xdr:spPr>
        <a:xfrm>
          <a:off x="9588500" y="1103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61055</xdr:rowOff>
    </xdr:from>
    <xdr:to>
      <xdr:col>46</xdr:col>
      <xdr:colOff>38100</xdr:colOff>
      <xdr:row>64</xdr:row>
      <xdr:rowOff>162655</xdr:rowOff>
    </xdr:to>
    <xdr:sp macro="" textlink="">
      <xdr:nvSpPr>
        <xdr:cNvPr id="221" name="楕円 220">
          <a:extLst>
            <a:ext uri="{FF2B5EF4-FFF2-40B4-BE49-F238E27FC236}">
              <a16:creationId xmlns:a16="http://schemas.microsoft.com/office/drawing/2014/main" id="{60F244FD-AA3E-44C5-BC25-9A5C89F951D0}"/>
            </a:ext>
          </a:extLst>
        </xdr:cNvPr>
        <xdr:cNvSpPr/>
      </xdr:nvSpPr>
      <xdr:spPr>
        <a:xfrm>
          <a:off x="8699500" y="1103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111644</xdr:rowOff>
    </xdr:from>
    <xdr:to>
      <xdr:col>50</xdr:col>
      <xdr:colOff>114300</xdr:colOff>
      <xdr:row>64</xdr:row>
      <xdr:rowOff>111855</xdr:rowOff>
    </xdr:to>
    <xdr:cxnSp macro="">
      <xdr:nvCxnSpPr>
        <xdr:cNvPr id="222" name="直線コネクタ 221">
          <a:extLst>
            <a:ext uri="{FF2B5EF4-FFF2-40B4-BE49-F238E27FC236}">
              <a16:creationId xmlns:a16="http://schemas.microsoft.com/office/drawing/2014/main" id="{D4B3CD47-2D74-4F2A-88B5-97B5270DEE63}"/>
            </a:ext>
          </a:extLst>
        </xdr:cNvPr>
        <xdr:cNvCxnSpPr/>
      </xdr:nvCxnSpPr>
      <xdr:spPr>
        <a:xfrm flipV="1">
          <a:off x="8750300" y="11084444"/>
          <a:ext cx="889000" cy="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61110</xdr:rowOff>
    </xdr:from>
    <xdr:to>
      <xdr:col>41</xdr:col>
      <xdr:colOff>101600</xdr:colOff>
      <xdr:row>64</xdr:row>
      <xdr:rowOff>162710</xdr:rowOff>
    </xdr:to>
    <xdr:sp macro="" textlink="">
      <xdr:nvSpPr>
        <xdr:cNvPr id="223" name="楕円 222">
          <a:extLst>
            <a:ext uri="{FF2B5EF4-FFF2-40B4-BE49-F238E27FC236}">
              <a16:creationId xmlns:a16="http://schemas.microsoft.com/office/drawing/2014/main" id="{1ED59088-22A1-45BA-85B9-1943A246EDDB}"/>
            </a:ext>
          </a:extLst>
        </xdr:cNvPr>
        <xdr:cNvSpPr/>
      </xdr:nvSpPr>
      <xdr:spPr>
        <a:xfrm>
          <a:off x="7810500" y="1103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111855</xdr:rowOff>
    </xdr:from>
    <xdr:to>
      <xdr:col>45</xdr:col>
      <xdr:colOff>177800</xdr:colOff>
      <xdr:row>64</xdr:row>
      <xdr:rowOff>111910</xdr:rowOff>
    </xdr:to>
    <xdr:cxnSp macro="">
      <xdr:nvCxnSpPr>
        <xdr:cNvPr id="224" name="直線コネクタ 223">
          <a:extLst>
            <a:ext uri="{FF2B5EF4-FFF2-40B4-BE49-F238E27FC236}">
              <a16:creationId xmlns:a16="http://schemas.microsoft.com/office/drawing/2014/main" id="{105D54BF-8E47-4D9E-AC33-346BB98D0B0B}"/>
            </a:ext>
          </a:extLst>
        </xdr:cNvPr>
        <xdr:cNvCxnSpPr/>
      </xdr:nvCxnSpPr>
      <xdr:spPr>
        <a:xfrm flipV="1">
          <a:off x="7861300" y="11084655"/>
          <a:ext cx="889000" cy="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135580</xdr:rowOff>
    </xdr:from>
    <xdr:ext cx="599010" cy="259045"/>
    <xdr:sp macro="" textlink="">
      <xdr:nvSpPr>
        <xdr:cNvPr id="225" name="n_1aveValue【橋りょう・トンネル】&#10;一人当たり有形固定資産（償却資産）額">
          <a:extLst>
            <a:ext uri="{FF2B5EF4-FFF2-40B4-BE49-F238E27FC236}">
              <a16:creationId xmlns:a16="http://schemas.microsoft.com/office/drawing/2014/main" id="{F496645C-A962-4264-99AC-F37A8179E495}"/>
            </a:ext>
          </a:extLst>
        </xdr:cNvPr>
        <xdr:cNvSpPr txBox="1"/>
      </xdr:nvSpPr>
      <xdr:spPr>
        <a:xfrm>
          <a:off x="93270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138051</xdr:rowOff>
    </xdr:from>
    <xdr:ext cx="599010" cy="259045"/>
    <xdr:sp macro="" textlink="">
      <xdr:nvSpPr>
        <xdr:cNvPr id="226" name="n_2aveValue【橋りょう・トンネル】&#10;一人当たり有形固定資産（償却資産）額">
          <a:extLst>
            <a:ext uri="{FF2B5EF4-FFF2-40B4-BE49-F238E27FC236}">
              <a16:creationId xmlns:a16="http://schemas.microsoft.com/office/drawing/2014/main" id="{3EB050FF-5AD6-4EBB-BA9D-E77858EFD025}"/>
            </a:ext>
          </a:extLst>
        </xdr:cNvPr>
        <xdr:cNvSpPr txBox="1"/>
      </xdr:nvSpPr>
      <xdr:spPr>
        <a:xfrm>
          <a:off x="8450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150092</xdr:rowOff>
    </xdr:from>
    <xdr:ext cx="599010" cy="259045"/>
    <xdr:sp macro="" textlink="">
      <xdr:nvSpPr>
        <xdr:cNvPr id="227" name="n_3aveValue【橋りょう・トンネル】&#10;一人当たり有形固定資産（償却資産）額">
          <a:extLst>
            <a:ext uri="{FF2B5EF4-FFF2-40B4-BE49-F238E27FC236}">
              <a16:creationId xmlns:a16="http://schemas.microsoft.com/office/drawing/2014/main" id="{A0E72B12-1980-4B32-82DB-ACDCAD813C5C}"/>
            </a:ext>
          </a:extLst>
        </xdr:cNvPr>
        <xdr:cNvSpPr txBox="1"/>
      </xdr:nvSpPr>
      <xdr:spPr>
        <a:xfrm>
          <a:off x="7561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153571</xdr:rowOff>
    </xdr:from>
    <xdr:ext cx="534377" cy="259045"/>
    <xdr:sp macro="" textlink="">
      <xdr:nvSpPr>
        <xdr:cNvPr id="228" name="n_1mainValue【橋りょう・トンネル】&#10;一人当たり有形固定資産（償却資産）額">
          <a:extLst>
            <a:ext uri="{FF2B5EF4-FFF2-40B4-BE49-F238E27FC236}">
              <a16:creationId xmlns:a16="http://schemas.microsoft.com/office/drawing/2014/main" id="{789E90E3-6275-421C-A5D9-061FE7977FA2}"/>
            </a:ext>
          </a:extLst>
        </xdr:cNvPr>
        <xdr:cNvSpPr txBox="1"/>
      </xdr:nvSpPr>
      <xdr:spPr>
        <a:xfrm>
          <a:off x="9359411" y="1112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153782</xdr:rowOff>
    </xdr:from>
    <xdr:ext cx="534377" cy="259045"/>
    <xdr:sp macro="" textlink="">
      <xdr:nvSpPr>
        <xdr:cNvPr id="229" name="n_2mainValue【橋りょう・トンネル】&#10;一人当たり有形固定資産（償却資産）額">
          <a:extLst>
            <a:ext uri="{FF2B5EF4-FFF2-40B4-BE49-F238E27FC236}">
              <a16:creationId xmlns:a16="http://schemas.microsoft.com/office/drawing/2014/main" id="{8EB80B09-C193-4D57-8338-DF54949A8938}"/>
            </a:ext>
          </a:extLst>
        </xdr:cNvPr>
        <xdr:cNvSpPr txBox="1"/>
      </xdr:nvSpPr>
      <xdr:spPr>
        <a:xfrm>
          <a:off x="8483111" y="1112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153837</xdr:rowOff>
    </xdr:from>
    <xdr:ext cx="534377" cy="259045"/>
    <xdr:sp macro="" textlink="">
      <xdr:nvSpPr>
        <xdr:cNvPr id="230" name="n_3mainValue【橋りょう・トンネル】&#10;一人当たり有形固定資産（償却資産）額">
          <a:extLst>
            <a:ext uri="{FF2B5EF4-FFF2-40B4-BE49-F238E27FC236}">
              <a16:creationId xmlns:a16="http://schemas.microsoft.com/office/drawing/2014/main" id="{89432109-EA80-4BA8-8A53-442B9B622F03}"/>
            </a:ext>
          </a:extLst>
        </xdr:cNvPr>
        <xdr:cNvSpPr txBox="1"/>
      </xdr:nvSpPr>
      <xdr:spPr>
        <a:xfrm>
          <a:off x="7594111" y="1112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a:extLst>
            <a:ext uri="{FF2B5EF4-FFF2-40B4-BE49-F238E27FC236}">
              <a16:creationId xmlns:a16="http://schemas.microsoft.com/office/drawing/2014/main" id="{F42DC845-E15F-4DE7-9166-75B89538EF3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a:extLst>
            <a:ext uri="{FF2B5EF4-FFF2-40B4-BE49-F238E27FC236}">
              <a16:creationId xmlns:a16="http://schemas.microsoft.com/office/drawing/2014/main" id="{E770B7B0-8DAB-4130-B1F0-81CB0B6B9D0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a:extLst>
            <a:ext uri="{FF2B5EF4-FFF2-40B4-BE49-F238E27FC236}">
              <a16:creationId xmlns:a16="http://schemas.microsoft.com/office/drawing/2014/main" id="{6A846900-4559-4515-8F8A-2DAE1DA4B17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a:extLst>
            <a:ext uri="{FF2B5EF4-FFF2-40B4-BE49-F238E27FC236}">
              <a16:creationId xmlns:a16="http://schemas.microsoft.com/office/drawing/2014/main" id="{591A9280-3917-4C4C-90D8-259A4E41EEC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a:extLst>
            <a:ext uri="{FF2B5EF4-FFF2-40B4-BE49-F238E27FC236}">
              <a16:creationId xmlns:a16="http://schemas.microsoft.com/office/drawing/2014/main" id="{7087314C-BB07-4C5E-B400-F418D0D25E6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a:extLst>
            <a:ext uri="{FF2B5EF4-FFF2-40B4-BE49-F238E27FC236}">
              <a16:creationId xmlns:a16="http://schemas.microsoft.com/office/drawing/2014/main" id="{0ED6B2B2-0C2F-4D87-944A-E050125A4AF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a:extLst>
            <a:ext uri="{FF2B5EF4-FFF2-40B4-BE49-F238E27FC236}">
              <a16:creationId xmlns:a16="http://schemas.microsoft.com/office/drawing/2014/main" id="{0D58D75E-A398-4D61-A3FF-BCF49BCD7F1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a:extLst>
            <a:ext uri="{FF2B5EF4-FFF2-40B4-BE49-F238E27FC236}">
              <a16:creationId xmlns:a16="http://schemas.microsoft.com/office/drawing/2014/main" id="{D18B123D-A4A8-4955-A99E-E5B4B69A8CA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9" name="テキスト ボックス 238">
          <a:extLst>
            <a:ext uri="{FF2B5EF4-FFF2-40B4-BE49-F238E27FC236}">
              <a16:creationId xmlns:a16="http://schemas.microsoft.com/office/drawing/2014/main" id="{545CFF03-51CF-490D-82C4-D24B9CC6D92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0" name="直線コネクタ 239">
          <a:extLst>
            <a:ext uri="{FF2B5EF4-FFF2-40B4-BE49-F238E27FC236}">
              <a16:creationId xmlns:a16="http://schemas.microsoft.com/office/drawing/2014/main" id="{C1DAA450-9124-4250-907F-3BF10275195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41" name="直線コネクタ 240">
          <a:extLst>
            <a:ext uri="{FF2B5EF4-FFF2-40B4-BE49-F238E27FC236}">
              <a16:creationId xmlns:a16="http://schemas.microsoft.com/office/drawing/2014/main" id="{1D107A49-6493-4968-8515-72E3E2D731AF}"/>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2" name="テキスト ボックス 241">
          <a:extLst>
            <a:ext uri="{FF2B5EF4-FFF2-40B4-BE49-F238E27FC236}">
              <a16:creationId xmlns:a16="http://schemas.microsoft.com/office/drawing/2014/main" id="{FAC139E1-4121-4F20-883A-6745B07C10A7}"/>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3" name="直線コネクタ 242">
          <a:extLst>
            <a:ext uri="{FF2B5EF4-FFF2-40B4-BE49-F238E27FC236}">
              <a16:creationId xmlns:a16="http://schemas.microsoft.com/office/drawing/2014/main" id="{F87791EF-0222-4A72-8884-45EE19EAB2BB}"/>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4" name="テキスト ボックス 243">
          <a:extLst>
            <a:ext uri="{FF2B5EF4-FFF2-40B4-BE49-F238E27FC236}">
              <a16:creationId xmlns:a16="http://schemas.microsoft.com/office/drawing/2014/main" id="{D5EC9D7E-3333-41A3-BC15-D32E7F944E8A}"/>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5" name="直線コネクタ 244">
          <a:extLst>
            <a:ext uri="{FF2B5EF4-FFF2-40B4-BE49-F238E27FC236}">
              <a16:creationId xmlns:a16="http://schemas.microsoft.com/office/drawing/2014/main" id="{F5D24E63-A899-4406-994A-0A2387399EAD}"/>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6" name="テキスト ボックス 245">
          <a:extLst>
            <a:ext uri="{FF2B5EF4-FFF2-40B4-BE49-F238E27FC236}">
              <a16:creationId xmlns:a16="http://schemas.microsoft.com/office/drawing/2014/main" id="{45E88BC2-EA38-4AA6-BB22-4BA964837408}"/>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7" name="直線コネクタ 246">
          <a:extLst>
            <a:ext uri="{FF2B5EF4-FFF2-40B4-BE49-F238E27FC236}">
              <a16:creationId xmlns:a16="http://schemas.microsoft.com/office/drawing/2014/main" id="{28159785-3AE6-488A-AB71-35B93D821477}"/>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8" name="テキスト ボックス 247">
          <a:extLst>
            <a:ext uri="{FF2B5EF4-FFF2-40B4-BE49-F238E27FC236}">
              <a16:creationId xmlns:a16="http://schemas.microsoft.com/office/drawing/2014/main" id="{53640FF9-9805-47F5-9FEB-8330F997C3BC}"/>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9" name="直線コネクタ 248">
          <a:extLst>
            <a:ext uri="{FF2B5EF4-FFF2-40B4-BE49-F238E27FC236}">
              <a16:creationId xmlns:a16="http://schemas.microsoft.com/office/drawing/2014/main" id="{4DB0DE0B-9B2C-46EE-B80E-701573585308}"/>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0" name="テキスト ボックス 249">
          <a:extLst>
            <a:ext uri="{FF2B5EF4-FFF2-40B4-BE49-F238E27FC236}">
              <a16:creationId xmlns:a16="http://schemas.microsoft.com/office/drawing/2014/main" id="{6D938E03-AB1B-40FA-9D7F-7AAE098E4A32}"/>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1" name="直線コネクタ 250">
          <a:extLst>
            <a:ext uri="{FF2B5EF4-FFF2-40B4-BE49-F238E27FC236}">
              <a16:creationId xmlns:a16="http://schemas.microsoft.com/office/drawing/2014/main" id="{2C3941DD-080A-4ADC-B909-1CB493668F55}"/>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2" name="テキスト ボックス 251">
          <a:extLst>
            <a:ext uri="{FF2B5EF4-FFF2-40B4-BE49-F238E27FC236}">
              <a16:creationId xmlns:a16="http://schemas.microsoft.com/office/drawing/2014/main" id="{9505CF02-CF1C-4FD2-BCAA-D0990874ADD6}"/>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a:extLst>
            <a:ext uri="{FF2B5EF4-FFF2-40B4-BE49-F238E27FC236}">
              <a16:creationId xmlns:a16="http://schemas.microsoft.com/office/drawing/2014/main" id="{25E0FB0D-4AC1-4AB5-91EE-AA762940131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a:extLst>
            <a:ext uri="{FF2B5EF4-FFF2-40B4-BE49-F238E27FC236}">
              <a16:creationId xmlns:a16="http://schemas.microsoft.com/office/drawing/2014/main" id="{39FE6AAD-7BF3-402B-9CAF-81B0C52AA3C2}"/>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公営住宅】&#10;有形固定資産減価償却率グラフ枠">
          <a:extLst>
            <a:ext uri="{FF2B5EF4-FFF2-40B4-BE49-F238E27FC236}">
              <a16:creationId xmlns:a16="http://schemas.microsoft.com/office/drawing/2014/main" id="{6AD89C9A-AA0B-4DE6-A3B5-3EDB13FD163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132806</xdr:rowOff>
    </xdr:to>
    <xdr:cxnSp macro="">
      <xdr:nvCxnSpPr>
        <xdr:cNvPr id="256" name="直線コネクタ 255">
          <a:extLst>
            <a:ext uri="{FF2B5EF4-FFF2-40B4-BE49-F238E27FC236}">
              <a16:creationId xmlns:a16="http://schemas.microsoft.com/office/drawing/2014/main" id="{8A02D300-608F-40EA-AF59-89B6BDA2691C}"/>
            </a:ext>
          </a:extLst>
        </xdr:cNvPr>
        <xdr:cNvCxnSpPr/>
      </xdr:nvCxnSpPr>
      <xdr:spPr>
        <a:xfrm flipV="1">
          <a:off x="4634865" y="13280571"/>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136633</xdr:rowOff>
    </xdr:from>
    <xdr:ext cx="340478" cy="259045"/>
    <xdr:sp macro="" textlink="">
      <xdr:nvSpPr>
        <xdr:cNvPr id="257" name="【公営住宅】&#10;有形固定資産減価償却率最小値テキスト">
          <a:extLst>
            <a:ext uri="{FF2B5EF4-FFF2-40B4-BE49-F238E27FC236}">
              <a16:creationId xmlns:a16="http://schemas.microsoft.com/office/drawing/2014/main" id="{47EA128F-5BBB-4F9E-B88F-DA8B138ACFF5}"/>
            </a:ext>
          </a:extLst>
        </xdr:cNvPr>
        <xdr:cNvSpPr txBox="1"/>
      </xdr:nvSpPr>
      <xdr:spPr>
        <a:xfrm>
          <a:off x="4673600" y="14881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132806</xdr:rowOff>
    </xdr:from>
    <xdr:to>
      <xdr:col>24</xdr:col>
      <xdr:colOff>152400</xdr:colOff>
      <xdr:row>86</xdr:row>
      <xdr:rowOff>132806</xdr:rowOff>
    </xdr:to>
    <xdr:cxnSp macro="">
      <xdr:nvCxnSpPr>
        <xdr:cNvPr id="258" name="直線コネクタ 257">
          <a:extLst>
            <a:ext uri="{FF2B5EF4-FFF2-40B4-BE49-F238E27FC236}">
              <a16:creationId xmlns:a16="http://schemas.microsoft.com/office/drawing/2014/main" id="{27FDF616-F679-4D93-BDDF-B026A9BCDA06}"/>
            </a:ext>
          </a:extLst>
        </xdr:cNvPr>
        <xdr:cNvCxnSpPr/>
      </xdr:nvCxnSpPr>
      <xdr:spPr>
        <a:xfrm>
          <a:off x="4546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9" name="【公営住宅】&#10;有形固定資産減価償却率最大値テキスト">
          <a:extLst>
            <a:ext uri="{FF2B5EF4-FFF2-40B4-BE49-F238E27FC236}">
              <a16:creationId xmlns:a16="http://schemas.microsoft.com/office/drawing/2014/main" id="{BE83D472-96B8-4AB5-BCA5-D14E7F5DCF10}"/>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60" name="直線コネクタ 259">
          <a:extLst>
            <a:ext uri="{FF2B5EF4-FFF2-40B4-BE49-F238E27FC236}">
              <a16:creationId xmlns:a16="http://schemas.microsoft.com/office/drawing/2014/main" id="{45184699-179D-4E3A-A341-2E63553E53F1}"/>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91457</xdr:rowOff>
    </xdr:from>
    <xdr:ext cx="405111" cy="259045"/>
    <xdr:sp macro="" textlink="">
      <xdr:nvSpPr>
        <xdr:cNvPr id="261" name="【公営住宅】&#10;有形固定資産減価償却率平均値テキスト">
          <a:extLst>
            <a:ext uri="{FF2B5EF4-FFF2-40B4-BE49-F238E27FC236}">
              <a16:creationId xmlns:a16="http://schemas.microsoft.com/office/drawing/2014/main" id="{71FEA51C-4404-490D-90F1-58ACED282810}"/>
            </a:ext>
          </a:extLst>
        </xdr:cNvPr>
        <xdr:cNvSpPr txBox="1"/>
      </xdr:nvSpPr>
      <xdr:spPr>
        <a:xfrm>
          <a:off x="4673600" y="13807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262" name="フローチャート: 判断 261">
          <a:extLst>
            <a:ext uri="{FF2B5EF4-FFF2-40B4-BE49-F238E27FC236}">
              <a16:creationId xmlns:a16="http://schemas.microsoft.com/office/drawing/2014/main" id="{18C2C57A-D60E-4331-BBAD-155B50B831A1}"/>
            </a:ext>
          </a:extLst>
        </xdr:cNvPr>
        <xdr:cNvSpPr/>
      </xdr:nvSpPr>
      <xdr:spPr>
        <a:xfrm>
          <a:off x="45847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8527</xdr:rowOff>
    </xdr:from>
    <xdr:to>
      <xdr:col>20</xdr:col>
      <xdr:colOff>38100</xdr:colOff>
      <xdr:row>81</xdr:row>
      <xdr:rowOff>110127</xdr:rowOff>
    </xdr:to>
    <xdr:sp macro="" textlink="">
      <xdr:nvSpPr>
        <xdr:cNvPr id="263" name="フローチャート: 判断 262">
          <a:extLst>
            <a:ext uri="{FF2B5EF4-FFF2-40B4-BE49-F238E27FC236}">
              <a16:creationId xmlns:a16="http://schemas.microsoft.com/office/drawing/2014/main" id="{A2DC2BCF-CAE6-48EC-A7EC-C780B536953E}"/>
            </a:ext>
          </a:extLst>
        </xdr:cNvPr>
        <xdr:cNvSpPr/>
      </xdr:nvSpPr>
      <xdr:spPr>
        <a:xfrm>
          <a:off x="3746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134257</xdr:rowOff>
    </xdr:from>
    <xdr:to>
      <xdr:col>15</xdr:col>
      <xdr:colOff>101600</xdr:colOff>
      <xdr:row>81</xdr:row>
      <xdr:rowOff>64407</xdr:rowOff>
    </xdr:to>
    <xdr:sp macro="" textlink="">
      <xdr:nvSpPr>
        <xdr:cNvPr id="264" name="フローチャート: 判断 263">
          <a:extLst>
            <a:ext uri="{FF2B5EF4-FFF2-40B4-BE49-F238E27FC236}">
              <a16:creationId xmlns:a16="http://schemas.microsoft.com/office/drawing/2014/main" id="{6A2FF95B-A50A-4E2E-B6E5-23FD97E47923}"/>
            </a:ext>
          </a:extLst>
        </xdr:cNvPr>
        <xdr:cNvSpPr/>
      </xdr:nvSpPr>
      <xdr:spPr>
        <a:xfrm>
          <a:off x="2857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117929</xdr:rowOff>
    </xdr:from>
    <xdr:to>
      <xdr:col>10</xdr:col>
      <xdr:colOff>165100</xdr:colOff>
      <xdr:row>81</xdr:row>
      <xdr:rowOff>48079</xdr:rowOff>
    </xdr:to>
    <xdr:sp macro="" textlink="">
      <xdr:nvSpPr>
        <xdr:cNvPr id="265" name="フローチャート: 判断 264">
          <a:extLst>
            <a:ext uri="{FF2B5EF4-FFF2-40B4-BE49-F238E27FC236}">
              <a16:creationId xmlns:a16="http://schemas.microsoft.com/office/drawing/2014/main" id="{CF88A50E-0106-4DCA-ACE0-7BFD4CEC4B2A}"/>
            </a:ext>
          </a:extLst>
        </xdr:cNvPr>
        <xdr:cNvSpPr/>
      </xdr:nvSpPr>
      <xdr:spPr>
        <a:xfrm>
          <a:off x="1968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55993C51-17BA-4076-978D-5D47A58DFCF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144E0007-AC66-493A-B616-AF7EF860E1B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AB2A4C5D-D8CC-47D7-BAB5-655DDD4EB9C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8DD7D61A-B7AD-4F07-BE71-1858AEC9626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B77DC6E4-D38C-4512-94DF-204A3627CFF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44450</xdr:rowOff>
    </xdr:from>
    <xdr:to>
      <xdr:col>20</xdr:col>
      <xdr:colOff>38100</xdr:colOff>
      <xdr:row>78</xdr:row>
      <xdr:rowOff>146050</xdr:rowOff>
    </xdr:to>
    <xdr:sp macro="" textlink="">
      <xdr:nvSpPr>
        <xdr:cNvPr id="271" name="楕円 270">
          <a:extLst>
            <a:ext uri="{FF2B5EF4-FFF2-40B4-BE49-F238E27FC236}">
              <a16:creationId xmlns:a16="http://schemas.microsoft.com/office/drawing/2014/main" id="{D545720C-5A22-456B-919B-56D094C558D8}"/>
            </a:ext>
          </a:extLst>
        </xdr:cNvPr>
        <xdr:cNvSpPr/>
      </xdr:nvSpPr>
      <xdr:spPr>
        <a:xfrm>
          <a:off x="374650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50981</xdr:rowOff>
    </xdr:from>
    <xdr:to>
      <xdr:col>15</xdr:col>
      <xdr:colOff>101600</xdr:colOff>
      <xdr:row>78</xdr:row>
      <xdr:rowOff>152581</xdr:rowOff>
    </xdr:to>
    <xdr:sp macro="" textlink="">
      <xdr:nvSpPr>
        <xdr:cNvPr id="272" name="楕円 271">
          <a:extLst>
            <a:ext uri="{FF2B5EF4-FFF2-40B4-BE49-F238E27FC236}">
              <a16:creationId xmlns:a16="http://schemas.microsoft.com/office/drawing/2014/main" id="{C326BF49-465C-440F-9E2E-BA3AA195D6B3}"/>
            </a:ext>
          </a:extLst>
        </xdr:cNvPr>
        <xdr:cNvSpPr/>
      </xdr:nvSpPr>
      <xdr:spPr>
        <a:xfrm>
          <a:off x="2857500" y="1342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95250</xdr:rowOff>
    </xdr:from>
    <xdr:to>
      <xdr:col>19</xdr:col>
      <xdr:colOff>177800</xdr:colOff>
      <xdr:row>78</xdr:row>
      <xdr:rowOff>101781</xdr:rowOff>
    </xdr:to>
    <xdr:cxnSp macro="">
      <xdr:nvCxnSpPr>
        <xdr:cNvPr id="273" name="直線コネクタ 272">
          <a:extLst>
            <a:ext uri="{FF2B5EF4-FFF2-40B4-BE49-F238E27FC236}">
              <a16:creationId xmlns:a16="http://schemas.microsoft.com/office/drawing/2014/main" id="{D5A699A8-6848-4A6D-B053-0A2575DE7FA7}"/>
            </a:ext>
          </a:extLst>
        </xdr:cNvPr>
        <xdr:cNvCxnSpPr/>
      </xdr:nvCxnSpPr>
      <xdr:spPr>
        <a:xfrm flipV="1">
          <a:off x="2908300" y="1346835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62412</xdr:rowOff>
    </xdr:from>
    <xdr:to>
      <xdr:col>10</xdr:col>
      <xdr:colOff>165100</xdr:colOff>
      <xdr:row>77</xdr:row>
      <xdr:rowOff>164012</xdr:rowOff>
    </xdr:to>
    <xdr:sp macro="" textlink="">
      <xdr:nvSpPr>
        <xdr:cNvPr id="274" name="楕円 273">
          <a:extLst>
            <a:ext uri="{FF2B5EF4-FFF2-40B4-BE49-F238E27FC236}">
              <a16:creationId xmlns:a16="http://schemas.microsoft.com/office/drawing/2014/main" id="{14F3EC94-095A-4047-94B1-829FB2C93E01}"/>
            </a:ext>
          </a:extLst>
        </xdr:cNvPr>
        <xdr:cNvSpPr/>
      </xdr:nvSpPr>
      <xdr:spPr>
        <a:xfrm>
          <a:off x="1968500" y="132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113212</xdr:rowOff>
    </xdr:from>
    <xdr:to>
      <xdr:col>15</xdr:col>
      <xdr:colOff>50800</xdr:colOff>
      <xdr:row>78</xdr:row>
      <xdr:rowOff>101781</xdr:rowOff>
    </xdr:to>
    <xdr:cxnSp macro="">
      <xdr:nvCxnSpPr>
        <xdr:cNvPr id="275" name="直線コネクタ 274">
          <a:extLst>
            <a:ext uri="{FF2B5EF4-FFF2-40B4-BE49-F238E27FC236}">
              <a16:creationId xmlns:a16="http://schemas.microsoft.com/office/drawing/2014/main" id="{769EEAAF-7501-4D0C-A075-1B4AF96AD646}"/>
            </a:ext>
          </a:extLst>
        </xdr:cNvPr>
        <xdr:cNvCxnSpPr/>
      </xdr:nvCxnSpPr>
      <xdr:spPr>
        <a:xfrm>
          <a:off x="2019300" y="13314862"/>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101254</xdr:rowOff>
    </xdr:from>
    <xdr:ext cx="405111" cy="259045"/>
    <xdr:sp macro="" textlink="">
      <xdr:nvSpPr>
        <xdr:cNvPr id="276" name="n_1aveValue【公営住宅】&#10;有形固定資産減価償却率">
          <a:extLst>
            <a:ext uri="{FF2B5EF4-FFF2-40B4-BE49-F238E27FC236}">
              <a16:creationId xmlns:a16="http://schemas.microsoft.com/office/drawing/2014/main" id="{DF83A36E-35FF-42E8-8D36-2D34813AEC10}"/>
            </a:ext>
          </a:extLst>
        </xdr:cNvPr>
        <xdr:cNvSpPr txBox="1"/>
      </xdr:nvSpPr>
      <xdr:spPr>
        <a:xfrm>
          <a:off x="3582044" y="1398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55534</xdr:rowOff>
    </xdr:from>
    <xdr:ext cx="405111" cy="259045"/>
    <xdr:sp macro="" textlink="">
      <xdr:nvSpPr>
        <xdr:cNvPr id="277" name="n_2aveValue【公営住宅】&#10;有形固定資産減価償却率">
          <a:extLst>
            <a:ext uri="{FF2B5EF4-FFF2-40B4-BE49-F238E27FC236}">
              <a16:creationId xmlns:a16="http://schemas.microsoft.com/office/drawing/2014/main" id="{34428EBF-61C4-4F04-8A69-0B6C5DF08828}"/>
            </a:ext>
          </a:extLst>
        </xdr:cNvPr>
        <xdr:cNvSpPr txBox="1"/>
      </xdr:nvSpPr>
      <xdr:spPr>
        <a:xfrm>
          <a:off x="2705744" y="1394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39206</xdr:rowOff>
    </xdr:from>
    <xdr:ext cx="405111" cy="259045"/>
    <xdr:sp macro="" textlink="">
      <xdr:nvSpPr>
        <xdr:cNvPr id="278" name="n_3aveValue【公営住宅】&#10;有形固定資産減価償却率">
          <a:extLst>
            <a:ext uri="{FF2B5EF4-FFF2-40B4-BE49-F238E27FC236}">
              <a16:creationId xmlns:a16="http://schemas.microsoft.com/office/drawing/2014/main" id="{BDC2F17E-69CB-4258-8AA3-1D913E9A8A7F}"/>
            </a:ext>
          </a:extLst>
        </xdr:cNvPr>
        <xdr:cNvSpPr txBox="1"/>
      </xdr:nvSpPr>
      <xdr:spPr>
        <a:xfrm>
          <a:off x="1816744" y="13926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162577</xdr:rowOff>
    </xdr:from>
    <xdr:ext cx="405111" cy="259045"/>
    <xdr:sp macro="" textlink="">
      <xdr:nvSpPr>
        <xdr:cNvPr id="279" name="n_1mainValue【公営住宅】&#10;有形固定資産減価償却率">
          <a:extLst>
            <a:ext uri="{FF2B5EF4-FFF2-40B4-BE49-F238E27FC236}">
              <a16:creationId xmlns:a16="http://schemas.microsoft.com/office/drawing/2014/main" id="{E8B3B6BC-CB84-4E59-B5A8-2EBBFBD17FE2}"/>
            </a:ext>
          </a:extLst>
        </xdr:cNvPr>
        <xdr:cNvSpPr txBox="1"/>
      </xdr:nvSpPr>
      <xdr:spPr>
        <a:xfrm>
          <a:off x="3582044" y="1319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169108</xdr:rowOff>
    </xdr:from>
    <xdr:ext cx="405111" cy="259045"/>
    <xdr:sp macro="" textlink="">
      <xdr:nvSpPr>
        <xdr:cNvPr id="280" name="n_2mainValue【公営住宅】&#10;有形固定資産減価償却率">
          <a:extLst>
            <a:ext uri="{FF2B5EF4-FFF2-40B4-BE49-F238E27FC236}">
              <a16:creationId xmlns:a16="http://schemas.microsoft.com/office/drawing/2014/main" id="{0F17BE71-16BD-406F-982E-E7DA9DAB706D}"/>
            </a:ext>
          </a:extLst>
        </xdr:cNvPr>
        <xdr:cNvSpPr txBox="1"/>
      </xdr:nvSpPr>
      <xdr:spPr>
        <a:xfrm>
          <a:off x="2705744" y="13199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9089</xdr:rowOff>
    </xdr:from>
    <xdr:ext cx="405111" cy="259045"/>
    <xdr:sp macro="" textlink="">
      <xdr:nvSpPr>
        <xdr:cNvPr id="281" name="n_3mainValue【公営住宅】&#10;有形固定資産減価償却率">
          <a:extLst>
            <a:ext uri="{FF2B5EF4-FFF2-40B4-BE49-F238E27FC236}">
              <a16:creationId xmlns:a16="http://schemas.microsoft.com/office/drawing/2014/main" id="{B454AD80-ABD4-4A88-AAC0-B40906EDC6CF}"/>
            </a:ext>
          </a:extLst>
        </xdr:cNvPr>
        <xdr:cNvSpPr txBox="1"/>
      </xdr:nvSpPr>
      <xdr:spPr>
        <a:xfrm>
          <a:off x="1816744" y="13039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a:extLst>
            <a:ext uri="{FF2B5EF4-FFF2-40B4-BE49-F238E27FC236}">
              <a16:creationId xmlns:a16="http://schemas.microsoft.com/office/drawing/2014/main" id="{C5C477D5-AE09-4E7B-81FD-0F9F76E3719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a:extLst>
            <a:ext uri="{FF2B5EF4-FFF2-40B4-BE49-F238E27FC236}">
              <a16:creationId xmlns:a16="http://schemas.microsoft.com/office/drawing/2014/main" id="{B36E1A52-F56C-4A25-B1F9-C1C2243A9CB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a:extLst>
            <a:ext uri="{FF2B5EF4-FFF2-40B4-BE49-F238E27FC236}">
              <a16:creationId xmlns:a16="http://schemas.microsoft.com/office/drawing/2014/main" id="{696D31CC-0F6C-4D3B-96F8-143A8DB1F07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a:extLst>
            <a:ext uri="{FF2B5EF4-FFF2-40B4-BE49-F238E27FC236}">
              <a16:creationId xmlns:a16="http://schemas.microsoft.com/office/drawing/2014/main" id="{52F9EB2F-0457-4241-ABF8-83F2A892699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a:extLst>
            <a:ext uri="{FF2B5EF4-FFF2-40B4-BE49-F238E27FC236}">
              <a16:creationId xmlns:a16="http://schemas.microsoft.com/office/drawing/2014/main" id="{BA9EEA94-5EA1-4CF6-9455-FE838DEDFA7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a:extLst>
            <a:ext uri="{FF2B5EF4-FFF2-40B4-BE49-F238E27FC236}">
              <a16:creationId xmlns:a16="http://schemas.microsoft.com/office/drawing/2014/main" id="{3D321707-0845-49EF-BD60-8678A1AA3CF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a:extLst>
            <a:ext uri="{FF2B5EF4-FFF2-40B4-BE49-F238E27FC236}">
              <a16:creationId xmlns:a16="http://schemas.microsoft.com/office/drawing/2014/main" id="{87D5021E-191C-449E-9960-C436CFAC0A3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a:extLst>
            <a:ext uri="{FF2B5EF4-FFF2-40B4-BE49-F238E27FC236}">
              <a16:creationId xmlns:a16="http://schemas.microsoft.com/office/drawing/2014/main" id="{7D02FC74-48B4-4520-B07C-EA36FB89679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a:extLst>
            <a:ext uri="{FF2B5EF4-FFF2-40B4-BE49-F238E27FC236}">
              <a16:creationId xmlns:a16="http://schemas.microsoft.com/office/drawing/2014/main" id="{9CA4E8D2-9607-421E-BA6D-8B4CD9B3E4E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a:extLst>
            <a:ext uri="{FF2B5EF4-FFF2-40B4-BE49-F238E27FC236}">
              <a16:creationId xmlns:a16="http://schemas.microsoft.com/office/drawing/2014/main" id="{D574EBD1-96C1-4B70-BB00-472BA83EBE7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2" name="直線コネクタ 291">
          <a:extLst>
            <a:ext uri="{FF2B5EF4-FFF2-40B4-BE49-F238E27FC236}">
              <a16:creationId xmlns:a16="http://schemas.microsoft.com/office/drawing/2014/main" id="{5CC365E1-1CF3-4803-B821-E95C03B13F2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3" name="テキスト ボックス 292">
          <a:extLst>
            <a:ext uri="{FF2B5EF4-FFF2-40B4-BE49-F238E27FC236}">
              <a16:creationId xmlns:a16="http://schemas.microsoft.com/office/drawing/2014/main" id="{06CF5654-4758-4507-AA4C-E46118E4DB81}"/>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4" name="直線コネクタ 293">
          <a:extLst>
            <a:ext uri="{FF2B5EF4-FFF2-40B4-BE49-F238E27FC236}">
              <a16:creationId xmlns:a16="http://schemas.microsoft.com/office/drawing/2014/main" id="{F0C0F454-C6EA-45B3-A4AD-85B9238AC045}"/>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5" name="テキスト ボックス 294">
          <a:extLst>
            <a:ext uri="{FF2B5EF4-FFF2-40B4-BE49-F238E27FC236}">
              <a16:creationId xmlns:a16="http://schemas.microsoft.com/office/drawing/2014/main" id="{136FB513-DB82-4341-95AE-6967A97785B5}"/>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6" name="直線コネクタ 295">
          <a:extLst>
            <a:ext uri="{FF2B5EF4-FFF2-40B4-BE49-F238E27FC236}">
              <a16:creationId xmlns:a16="http://schemas.microsoft.com/office/drawing/2014/main" id="{53C1A381-2D94-4090-A599-BCD2FAF19B4D}"/>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7" name="テキスト ボックス 296">
          <a:extLst>
            <a:ext uri="{FF2B5EF4-FFF2-40B4-BE49-F238E27FC236}">
              <a16:creationId xmlns:a16="http://schemas.microsoft.com/office/drawing/2014/main" id="{AB76A38E-2BD6-428C-A5F2-7F6703F94303}"/>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8" name="直線コネクタ 297">
          <a:extLst>
            <a:ext uri="{FF2B5EF4-FFF2-40B4-BE49-F238E27FC236}">
              <a16:creationId xmlns:a16="http://schemas.microsoft.com/office/drawing/2014/main" id="{CA4D0384-8882-4673-BBBC-458E79CABFCB}"/>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9" name="テキスト ボックス 298">
          <a:extLst>
            <a:ext uri="{FF2B5EF4-FFF2-40B4-BE49-F238E27FC236}">
              <a16:creationId xmlns:a16="http://schemas.microsoft.com/office/drawing/2014/main" id="{748BBFFF-CF13-4E4B-AF19-B1EF68DECAFE}"/>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0" name="直線コネクタ 299">
          <a:extLst>
            <a:ext uri="{FF2B5EF4-FFF2-40B4-BE49-F238E27FC236}">
              <a16:creationId xmlns:a16="http://schemas.microsoft.com/office/drawing/2014/main" id="{5428286D-AC18-4285-9F5A-CC9D91D08924}"/>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1" name="テキスト ボックス 300">
          <a:extLst>
            <a:ext uri="{FF2B5EF4-FFF2-40B4-BE49-F238E27FC236}">
              <a16:creationId xmlns:a16="http://schemas.microsoft.com/office/drawing/2014/main" id="{B7FBD548-6AD9-4F12-AF06-1F60A68EA67F}"/>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2" name="直線コネクタ 301">
          <a:extLst>
            <a:ext uri="{FF2B5EF4-FFF2-40B4-BE49-F238E27FC236}">
              <a16:creationId xmlns:a16="http://schemas.microsoft.com/office/drawing/2014/main" id="{7D07D8BB-E94A-4F51-81BF-D02772CD2F2C}"/>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03" name="テキスト ボックス 302">
          <a:extLst>
            <a:ext uri="{FF2B5EF4-FFF2-40B4-BE49-F238E27FC236}">
              <a16:creationId xmlns:a16="http://schemas.microsoft.com/office/drawing/2014/main" id="{49BCD256-8767-453E-9C9B-5502560F840A}"/>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4" name="直線コネクタ 303">
          <a:extLst>
            <a:ext uri="{FF2B5EF4-FFF2-40B4-BE49-F238E27FC236}">
              <a16:creationId xmlns:a16="http://schemas.microsoft.com/office/drawing/2014/main" id="{43D5E260-E01C-4236-AD0E-6084412FB70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5" name="テキスト ボックス 304">
          <a:extLst>
            <a:ext uri="{FF2B5EF4-FFF2-40B4-BE49-F238E27FC236}">
              <a16:creationId xmlns:a16="http://schemas.microsoft.com/office/drawing/2014/main" id="{71E1A95B-5AEB-4373-974C-8649DB935659}"/>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6" name="【公営住宅】&#10;一人当たり面積グラフ枠">
          <a:extLst>
            <a:ext uri="{FF2B5EF4-FFF2-40B4-BE49-F238E27FC236}">
              <a16:creationId xmlns:a16="http://schemas.microsoft.com/office/drawing/2014/main" id="{3A319D13-EE4E-420E-8F86-63D8FEE565B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115661</xdr:rowOff>
    </xdr:from>
    <xdr:to>
      <xdr:col>54</xdr:col>
      <xdr:colOff>189865</xdr:colOff>
      <xdr:row>86</xdr:row>
      <xdr:rowOff>166605</xdr:rowOff>
    </xdr:to>
    <xdr:cxnSp macro="">
      <xdr:nvCxnSpPr>
        <xdr:cNvPr id="307" name="直線コネクタ 306">
          <a:extLst>
            <a:ext uri="{FF2B5EF4-FFF2-40B4-BE49-F238E27FC236}">
              <a16:creationId xmlns:a16="http://schemas.microsoft.com/office/drawing/2014/main" id="{CBC3D1DC-F357-496E-8F57-364FA3140F7A}"/>
            </a:ext>
          </a:extLst>
        </xdr:cNvPr>
        <xdr:cNvCxnSpPr/>
      </xdr:nvCxnSpPr>
      <xdr:spPr>
        <a:xfrm flipV="1">
          <a:off x="10476865" y="13317311"/>
          <a:ext cx="0" cy="1593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308" name="【公営住宅】&#10;一人当たり面積最小値テキスト">
          <a:extLst>
            <a:ext uri="{FF2B5EF4-FFF2-40B4-BE49-F238E27FC236}">
              <a16:creationId xmlns:a16="http://schemas.microsoft.com/office/drawing/2014/main" id="{E417AEC6-E5C7-46A0-A4B5-6A00F6072F92}"/>
            </a:ext>
          </a:extLst>
        </xdr:cNvPr>
        <xdr:cNvSpPr txBox="1"/>
      </xdr:nvSpPr>
      <xdr:spPr>
        <a:xfrm>
          <a:off x="10515600" y="1491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309" name="直線コネクタ 308">
          <a:extLst>
            <a:ext uri="{FF2B5EF4-FFF2-40B4-BE49-F238E27FC236}">
              <a16:creationId xmlns:a16="http://schemas.microsoft.com/office/drawing/2014/main" id="{DA9CD998-3299-46B2-8D47-A233F44B997A}"/>
            </a:ext>
          </a:extLst>
        </xdr:cNvPr>
        <xdr:cNvCxnSpPr/>
      </xdr:nvCxnSpPr>
      <xdr:spPr>
        <a:xfrm>
          <a:off x="10388600" y="14911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62338</xdr:rowOff>
    </xdr:from>
    <xdr:ext cx="469744" cy="259045"/>
    <xdr:sp macro="" textlink="">
      <xdr:nvSpPr>
        <xdr:cNvPr id="310" name="【公営住宅】&#10;一人当たり面積最大値テキスト">
          <a:extLst>
            <a:ext uri="{FF2B5EF4-FFF2-40B4-BE49-F238E27FC236}">
              <a16:creationId xmlns:a16="http://schemas.microsoft.com/office/drawing/2014/main" id="{C9737941-F6A9-462A-AB17-D3242BAB356F}"/>
            </a:ext>
          </a:extLst>
        </xdr:cNvPr>
        <xdr:cNvSpPr txBox="1"/>
      </xdr:nvSpPr>
      <xdr:spPr>
        <a:xfrm>
          <a:off x="10515600" y="1309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115661</xdr:rowOff>
    </xdr:from>
    <xdr:to>
      <xdr:col>55</xdr:col>
      <xdr:colOff>88900</xdr:colOff>
      <xdr:row>77</xdr:row>
      <xdr:rowOff>115661</xdr:rowOff>
    </xdr:to>
    <xdr:cxnSp macro="">
      <xdr:nvCxnSpPr>
        <xdr:cNvPr id="311" name="直線コネクタ 310">
          <a:extLst>
            <a:ext uri="{FF2B5EF4-FFF2-40B4-BE49-F238E27FC236}">
              <a16:creationId xmlns:a16="http://schemas.microsoft.com/office/drawing/2014/main" id="{B62DFE14-8B02-47F1-819A-6E42768F1B5D}"/>
            </a:ext>
          </a:extLst>
        </xdr:cNvPr>
        <xdr:cNvCxnSpPr/>
      </xdr:nvCxnSpPr>
      <xdr:spPr>
        <a:xfrm>
          <a:off x="10388600" y="1331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162813</xdr:rowOff>
    </xdr:from>
    <xdr:ext cx="469744" cy="259045"/>
    <xdr:sp macro="" textlink="">
      <xdr:nvSpPr>
        <xdr:cNvPr id="312" name="【公営住宅】&#10;一人当たり面積平均値テキスト">
          <a:extLst>
            <a:ext uri="{FF2B5EF4-FFF2-40B4-BE49-F238E27FC236}">
              <a16:creationId xmlns:a16="http://schemas.microsoft.com/office/drawing/2014/main" id="{24AEA1E6-FE5F-46B8-8B0C-EB223CBAB852}"/>
            </a:ext>
          </a:extLst>
        </xdr:cNvPr>
        <xdr:cNvSpPr txBox="1"/>
      </xdr:nvSpPr>
      <xdr:spPr>
        <a:xfrm>
          <a:off x="10515600" y="14736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12936</xdr:rowOff>
    </xdr:from>
    <xdr:to>
      <xdr:col>55</xdr:col>
      <xdr:colOff>50800</xdr:colOff>
      <xdr:row>86</xdr:row>
      <xdr:rowOff>114536</xdr:rowOff>
    </xdr:to>
    <xdr:sp macro="" textlink="">
      <xdr:nvSpPr>
        <xdr:cNvPr id="313" name="フローチャート: 判断 312">
          <a:extLst>
            <a:ext uri="{FF2B5EF4-FFF2-40B4-BE49-F238E27FC236}">
              <a16:creationId xmlns:a16="http://schemas.microsoft.com/office/drawing/2014/main" id="{09D301B4-72AC-4473-8AE7-117102FDA76A}"/>
            </a:ext>
          </a:extLst>
        </xdr:cNvPr>
        <xdr:cNvSpPr/>
      </xdr:nvSpPr>
      <xdr:spPr>
        <a:xfrm>
          <a:off x="10426700" y="1475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29590</xdr:rowOff>
    </xdr:from>
    <xdr:to>
      <xdr:col>50</xdr:col>
      <xdr:colOff>165100</xdr:colOff>
      <xdr:row>86</xdr:row>
      <xdr:rowOff>131190</xdr:rowOff>
    </xdr:to>
    <xdr:sp macro="" textlink="">
      <xdr:nvSpPr>
        <xdr:cNvPr id="314" name="フローチャート: 判断 313">
          <a:extLst>
            <a:ext uri="{FF2B5EF4-FFF2-40B4-BE49-F238E27FC236}">
              <a16:creationId xmlns:a16="http://schemas.microsoft.com/office/drawing/2014/main" id="{2DCD2242-3C3D-44BC-912D-0B24B3E1E458}"/>
            </a:ext>
          </a:extLst>
        </xdr:cNvPr>
        <xdr:cNvSpPr/>
      </xdr:nvSpPr>
      <xdr:spPr>
        <a:xfrm>
          <a:off x="9588500" y="1477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17018</xdr:rowOff>
    </xdr:from>
    <xdr:to>
      <xdr:col>46</xdr:col>
      <xdr:colOff>38100</xdr:colOff>
      <xdr:row>86</xdr:row>
      <xdr:rowOff>118618</xdr:rowOff>
    </xdr:to>
    <xdr:sp macro="" textlink="">
      <xdr:nvSpPr>
        <xdr:cNvPr id="315" name="フローチャート: 判断 314">
          <a:extLst>
            <a:ext uri="{FF2B5EF4-FFF2-40B4-BE49-F238E27FC236}">
              <a16:creationId xmlns:a16="http://schemas.microsoft.com/office/drawing/2014/main" id="{0F61E937-6324-4628-9F95-AA5F65B563A3}"/>
            </a:ext>
          </a:extLst>
        </xdr:cNvPr>
        <xdr:cNvSpPr/>
      </xdr:nvSpPr>
      <xdr:spPr>
        <a:xfrm>
          <a:off x="8699500" y="1476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29918</xdr:rowOff>
    </xdr:from>
    <xdr:to>
      <xdr:col>41</xdr:col>
      <xdr:colOff>101600</xdr:colOff>
      <xdr:row>86</xdr:row>
      <xdr:rowOff>131518</xdr:rowOff>
    </xdr:to>
    <xdr:sp macro="" textlink="">
      <xdr:nvSpPr>
        <xdr:cNvPr id="316" name="フローチャート: 判断 315">
          <a:extLst>
            <a:ext uri="{FF2B5EF4-FFF2-40B4-BE49-F238E27FC236}">
              <a16:creationId xmlns:a16="http://schemas.microsoft.com/office/drawing/2014/main" id="{B78E97E9-4EA2-49FE-9981-D8279A772A08}"/>
            </a:ext>
          </a:extLst>
        </xdr:cNvPr>
        <xdr:cNvSpPr/>
      </xdr:nvSpPr>
      <xdr:spPr>
        <a:xfrm>
          <a:off x="7810500" y="1477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ECD1FF23-65AD-4DB7-9615-399D52171B2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EB1483F3-CFC1-47AB-B2E8-95038A39EE2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625D5EAF-9426-4753-A52A-E34946A0A06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0" name="テキスト ボックス 319">
          <a:extLst>
            <a:ext uri="{FF2B5EF4-FFF2-40B4-BE49-F238E27FC236}">
              <a16:creationId xmlns:a16="http://schemas.microsoft.com/office/drawing/2014/main" id="{276B6F7F-0B1D-4881-B51E-0D1558EDFB2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id="{69F56312-9586-4D66-8A92-9A63D55767A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84945</xdr:rowOff>
    </xdr:from>
    <xdr:to>
      <xdr:col>50</xdr:col>
      <xdr:colOff>165100</xdr:colOff>
      <xdr:row>87</xdr:row>
      <xdr:rowOff>15095</xdr:rowOff>
    </xdr:to>
    <xdr:sp macro="" textlink="">
      <xdr:nvSpPr>
        <xdr:cNvPr id="322" name="楕円 321">
          <a:extLst>
            <a:ext uri="{FF2B5EF4-FFF2-40B4-BE49-F238E27FC236}">
              <a16:creationId xmlns:a16="http://schemas.microsoft.com/office/drawing/2014/main" id="{70D8CC8A-D77D-4F65-AEB6-BDA0E801613E}"/>
            </a:ext>
          </a:extLst>
        </xdr:cNvPr>
        <xdr:cNvSpPr/>
      </xdr:nvSpPr>
      <xdr:spPr>
        <a:xfrm>
          <a:off x="9588500" y="1482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84945</xdr:rowOff>
    </xdr:from>
    <xdr:to>
      <xdr:col>46</xdr:col>
      <xdr:colOff>38100</xdr:colOff>
      <xdr:row>87</xdr:row>
      <xdr:rowOff>15095</xdr:rowOff>
    </xdr:to>
    <xdr:sp macro="" textlink="">
      <xdr:nvSpPr>
        <xdr:cNvPr id="323" name="楕円 322">
          <a:extLst>
            <a:ext uri="{FF2B5EF4-FFF2-40B4-BE49-F238E27FC236}">
              <a16:creationId xmlns:a16="http://schemas.microsoft.com/office/drawing/2014/main" id="{016E223E-DB2A-44DF-8BCF-07103B964F02}"/>
            </a:ext>
          </a:extLst>
        </xdr:cNvPr>
        <xdr:cNvSpPr/>
      </xdr:nvSpPr>
      <xdr:spPr>
        <a:xfrm>
          <a:off x="8699500" y="1482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135745</xdr:rowOff>
    </xdr:from>
    <xdr:to>
      <xdr:col>50</xdr:col>
      <xdr:colOff>114300</xdr:colOff>
      <xdr:row>86</xdr:row>
      <xdr:rowOff>135745</xdr:rowOff>
    </xdr:to>
    <xdr:cxnSp macro="">
      <xdr:nvCxnSpPr>
        <xdr:cNvPr id="324" name="直線コネクタ 323">
          <a:extLst>
            <a:ext uri="{FF2B5EF4-FFF2-40B4-BE49-F238E27FC236}">
              <a16:creationId xmlns:a16="http://schemas.microsoft.com/office/drawing/2014/main" id="{FC06DE37-02EC-4425-96FC-F1B3DDA43C66}"/>
            </a:ext>
          </a:extLst>
        </xdr:cNvPr>
        <xdr:cNvCxnSpPr/>
      </xdr:nvCxnSpPr>
      <xdr:spPr>
        <a:xfrm>
          <a:off x="8750300" y="148804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83965</xdr:rowOff>
    </xdr:from>
    <xdr:to>
      <xdr:col>41</xdr:col>
      <xdr:colOff>101600</xdr:colOff>
      <xdr:row>87</xdr:row>
      <xdr:rowOff>14115</xdr:rowOff>
    </xdr:to>
    <xdr:sp macro="" textlink="">
      <xdr:nvSpPr>
        <xdr:cNvPr id="325" name="楕円 324">
          <a:extLst>
            <a:ext uri="{FF2B5EF4-FFF2-40B4-BE49-F238E27FC236}">
              <a16:creationId xmlns:a16="http://schemas.microsoft.com/office/drawing/2014/main" id="{398F13D8-649C-40B2-9600-A918B8F54BCD}"/>
            </a:ext>
          </a:extLst>
        </xdr:cNvPr>
        <xdr:cNvSpPr/>
      </xdr:nvSpPr>
      <xdr:spPr>
        <a:xfrm>
          <a:off x="7810500" y="1482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134765</xdr:rowOff>
    </xdr:from>
    <xdr:to>
      <xdr:col>45</xdr:col>
      <xdr:colOff>177800</xdr:colOff>
      <xdr:row>86</xdr:row>
      <xdr:rowOff>135745</xdr:rowOff>
    </xdr:to>
    <xdr:cxnSp macro="">
      <xdr:nvCxnSpPr>
        <xdr:cNvPr id="326" name="直線コネクタ 325">
          <a:extLst>
            <a:ext uri="{FF2B5EF4-FFF2-40B4-BE49-F238E27FC236}">
              <a16:creationId xmlns:a16="http://schemas.microsoft.com/office/drawing/2014/main" id="{76D26199-795D-4A0E-83F8-A3C7C0528A3A}"/>
            </a:ext>
          </a:extLst>
        </xdr:cNvPr>
        <xdr:cNvCxnSpPr/>
      </xdr:nvCxnSpPr>
      <xdr:spPr>
        <a:xfrm>
          <a:off x="7861300" y="14879465"/>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147717</xdr:rowOff>
    </xdr:from>
    <xdr:ext cx="469744" cy="259045"/>
    <xdr:sp macro="" textlink="">
      <xdr:nvSpPr>
        <xdr:cNvPr id="327" name="n_1aveValue【公営住宅】&#10;一人当たり面積">
          <a:extLst>
            <a:ext uri="{FF2B5EF4-FFF2-40B4-BE49-F238E27FC236}">
              <a16:creationId xmlns:a16="http://schemas.microsoft.com/office/drawing/2014/main" id="{50B843DB-3BAB-4184-8225-6E1C2FB2D560}"/>
            </a:ext>
          </a:extLst>
        </xdr:cNvPr>
        <xdr:cNvSpPr txBox="1"/>
      </xdr:nvSpPr>
      <xdr:spPr>
        <a:xfrm>
          <a:off x="9391727" y="1454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135145</xdr:rowOff>
    </xdr:from>
    <xdr:ext cx="469744" cy="259045"/>
    <xdr:sp macro="" textlink="">
      <xdr:nvSpPr>
        <xdr:cNvPr id="328" name="n_2aveValue【公営住宅】&#10;一人当たり面積">
          <a:extLst>
            <a:ext uri="{FF2B5EF4-FFF2-40B4-BE49-F238E27FC236}">
              <a16:creationId xmlns:a16="http://schemas.microsoft.com/office/drawing/2014/main" id="{7ACA8B0F-B632-49F9-BC63-FF5C92908C34}"/>
            </a:ext>
          </a:extLst>
        </xdr:cNvPr>
        <xdr:cNvSpPr txBox="1"/>
      </xdr:nvSpPr>
      <xdr:spPr>
        <a:xfrm>
          <a:off x="8515427" y="1453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148045</xdr:rowOff>
    </xdr:from>
    <xdr:ext cx="469744" cy="259045"/>
    <xdr:sp macro="" textlink="">
      <xdr:nvSpPr>
        <xdr:cNvPr id="329" name="n_3aveValue【公営住宅】&#10;一人当たり面積">
          <a:extLst>
            <a:ext uri="{FF2B5EF4-FFF2-40B4-BE49-F238E27FC236}">
              <a16:creationId xmlns:a16="http://schemas.microsoft.com/office/drawing/2014/main" id="{04A259F4-A7F7-4511-8505-5F117EE9AB00}"/>
            </a:ext>
          </a:extLst>
        </xdr:cNvPr>
        <xdr:cNvSpPr txBox="1"/>
      </xdr:nvSpPr>
      <xdr:spPr>
        <a:xfrm>
          <a:off x="7626427" y="1454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6222</xdr:rowOff>
    </xdr:from>
    <xdr:ext cx="469744" cy="259045"/>
    <xdr:sp macro="" textlink="">
      <xdr:nvSpPr>
        <xdr:cNvPr id="330" name="n_1mainValue【公営住宅】&#10;一人当たり面積">
          <a:extLst>
            <a:ext uri="{FF2B5EF4-FFF2-40B4-BE49-F238E27FC236}">
              <a16:creationId xmlns:a16="http://schemas.microsoft.com/office/drawing/2014/main" id="{38C8D641-2A80-4E98-8BC0-733E43A63D2A}"/>
            </a:ext>
          </a:extLst>
        </xdr:cNvPr>
        <xdr:cNvSpPr txBox="1"/>
      </xdr:nvSpPr>
      <xdr:spPr>
        <a:xfrm>
          <a:off x="9391727" y="1492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6222</xdr:rowOff>
    </xdr:from>
    <xdr:ext cx="469744" cy="259045"/>
    <xdr:sp macro="" textlink="">
      <xdr:nvSpPr>
        <xdr:cNvPr id="331" name="n_2mainValue【公営住宅】&#10;一人当たり面積">
          <a:extLst>
            <a:ext uri="{FF2B5EF4-FFF2-40B4-BE49-F238E27FC236}">
              <a16:creationId xmlns:a16="http://schemas.microsoft.com/office/drawing/2014/main" id="{11A88A93-0C8F-4E15-8D82-C185A38679F7}"/>
            </a:ext>
          </a:extLst>
        </xdr:cNvPr>
        <xdr:cNvSpPr txBox="1"/>
      </xdr:nvSpPr>
      <xdr:spPr>
        <a:xfrm>
          <a:off x="8515427" y="1492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5242</xdr:rowOff>
    </xdr:from>
    <xdr:ext cx="469744" cy="259045"/>
    <xdr:sp macro="" textlink="">
      <xdr:nvSpPr>
        <xdr:cNvPr id="332" name="n_3mainValue【公営住宅】&#10;一人当たり面積">
          <a:extLst>
            <a:ext uri="{FF2B5EF4-FFF2-40B4-BE49-F238E27FC236}">
              <a16:creationId xmlns:a16="http://schemas.microsoft.com/office/drawing/2014/main" id="{343ACF2F-B0F3-411F-B023-F0675451D3DA}"/>
            </a:ext>
          </a:extLst>
        </xdr:cNvPr>
        <xdr:cNvSpPr txBox="1"/>
      </xdr:nvSpPr>
      <xdr:spPr>
        <a:xfrm>
          <a:off x="7626427" y="1492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3" name="正方形/長方形 332">
          <a:extLst>
            <a:ext uri="{FF2B5EF4-FFF2-40B4-BE49-F238E27FC236}">
              <a16:creationId xmlns:a16="http://schemas.microsoft.com/office/drawing/2014/main" id="{0838A050-8D9B-4B94-B57B-45FCA022842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4" name="正方形/長方形 333">
          <a:extLst>
            <a:ext uri="{FF2B5EF4-FFF2-40B4-BE49-F238E27FC236}">
              <a16:creationId xmlns:a16="http://schemas.microsoft.com/office/drawing/2014/main" id="{EF01ED18-D055-4164-BBEA-98CA9734738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5" name="正方形/長方形 334">
          <a:extLst>
            <a:ext uri="{FF2B5EF4-FFF2-40B4-BE49-F238E27FC236}">
              <a16:creationId xmlns:a16="http://schemas.microsoft.com/office/drawing/2014/main" id="{065897E9-67E1-47F5-AF3D-244CE897EDE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6" name="正方形/長方形 335">
          <a:extLst>
            <a:ext uri="{FF2B5EF4-FFF2-40B4-BE49-F238E27FC236}">
              <a16:creationId xmlns:a16="http://schemas.microsoft.com/office/drawing/2014/main" id="{6D236988-F5A0-48CE-8F5A-C9662CA27CC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7" name="正方形/長方形 336">
          <a:extLst>
            <a:ext uri="{FF2B5EF4-FFF2-40B4-BE49-F238E27FC236}">
              <a16:creationId xmlns:a16="http://schemas.microsoft.com/office/drawing/2014/main" id="{ED3A37B5-2069-45FC-872E-46263A50C6C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8" name="正方形/長方形 337">
          <a:extLst>
            <a:ext uri="{FF2B5EF4-FFF2-40B4-BE49-F238E27FC236}">
              <a16:creationId xmlns:a16="http://schemas.microsoft.com/office/drawing/2014/main" id="{4A5E4A65-5927-4CD3-BE93-1C9020C7169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9" name="正方形/長方形 338">
          <a:extLst>
            <a:ext uri="{FF2B5EF4-FFF2-40B4-BE49-F238E27FC236}">
              <a16:creationId xmlns:a16="http://schemas.microsoft.com/office/drawing/2014/main" id="{7174F87E-0B77-44BE-878E-24A846DF2CC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0" name="正方形/長方形 339">
          <a:extLst>
            <a:ext uri="{FF2B5EF4-FFF2-40B4-BE49-F238E27FC236}">
              <a16:creationId xmlns:a16="http://schemas.microsoft.com/office/drawing/2014/main" id="{9B5CFD52-8916-40B0-A9D7-D280F543B739}"/>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1" name="正方形/長方形 340">
          <a:extLst>
            <a:ext uri="{FF2B5EF4-FFF2-40B4-BE49-F238E27FC236}">
              <a16:creationId xmlns:a16="http://schemas.microsoft.com/office/drawing/2014/main" id="{079C87B0-E521-4434-8F19-CA62983EDE6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2" name="正方形/長方形 341">
          <a:extLst>
            <a:ext uri="{FF2B5EF4-FFF2-40B4-BE49-F238E27FC236}">
              <a16:creationId xmlns:a16="http://schemas.microsoft.com/office/drawing/2014/main" id="{F46A6950-C292-4555-A217-21E351D3D4C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3" name="正方形/長方形 342">
          <a:extLst>
            <a:ext uri="{FF2B5EF4-FFF2-40B4-BE49-F238E27FC236}">
              <a16:creationId xmlns:a16="http://schemas.microsoft.com/office/drawing/2014/main" id="{E12D4873-5BD5-413C-B73B-19F3FC68DF5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4" name="正方形/長方形 343">
          <a:extLst>
            <a:ext uri="{FF2B5EF4-FFF2-40B4-BE49-F238E27FC236}">
              <a16:creationId xmlns:a16="http://schemas.microsoft.com/office/drawing/2014/main" id="{0034A745-EC19-4D37-99D5-5174D30D803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5" name="正方形/長方形 344">
          <a:extLst>
            <a:ext uri="{FF2B5EF4-FFF2-40B4-BE49-F238E27FC236}">
              <a16:creationId xmlns:a16="http://schemas.microsoft.com/office/drawing/2014/main" id="{593D2492-CB06-4A4C-B240-C3A99048877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6" name="正方形/長方形 345">
          <a:extLst>
            <a:ext uri="{FF2B5EF4-FFF2-40B4-BE49-F238E27FC236}">
              <a16:creationId xmlns:a16="http://schemas.microsoft.com/office/drawing/2014/main" id="{0AF8E1B9-A16C-4756-B812-A8196EBE35B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7" name="正方形/長方形 346">
          <a:extLst>
            <a:ext uri="{FF2B5EF4-FFF2-40B4-BE49-F238E27FC236}">
              <a16:creationId xmlns:a16="http://schemas.microsoft.com/office/drawing/2014/main" id="{349D2515-8B88-4684-A814-EB473FDAA79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8" name="正方形/長方形 347">
          <a:extLst>
            <a:ext uri="{FF2B5EF4-FFF2-40B4-BE49-F238E27FC236}">
              <a16:creationId xmlns:a16="http://schemas.microsoft.com/office/drawing/2014/main" id="{68A4B286-4246-40D2-BCD4-367BD1E9BFD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9" name="正方形/長方形 348">
          <a:extLst>
            <a:ext uri="{FF2B5EF4-FFF2-40B4-BE49-F238E27FC236}">
              <a16:creationId xmlns:a16="http://schemas.microsoft.com/office/drawing/2014/main" id="{13202574-8085-449A-9098-BDFAB3E6072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0" name="正方形/長方形 349">
          <a:extLst>
            <a:ext uri="{FF2B5EF4-FFF2-40B4-BE49-F238E27FC236}">
              <a16:creationId xmlns:a16="http://schemas.microsoft.com/office/drawing/2014/main" id="{5C256554-A7A1-41C7-902C-11A6529EEDB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1" name="正方形/長方形 350">
          <a:extLst>
            <a:ext uri="{FF2B5EF4-FFF2-40B4-BE49-F238E27FC236}">
              <a16:creationId xmlns:a16="http://schemas.microsoft.com/office/drawing/2014/main" id="{1209BC1F-F25E-4C7D-A8CD-DDEB8F420E3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2" name="正方形/長方形 351">
          <a:extLst>
            <a:ext uri="{FF2B5EF4-FFF2-40B4-BE49-F238E27FC236}">
              <a16:creationId xmlns:a16="http://schemas.microsoft.com/office/drawing/2014/main" id="{5129D3D3-81DA-469B-91FB-D3C840990B0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3" name="正方形/長方形 352">
          <a:extLst>
            <a:ext uri="{FF2B5EF4-FFF2-40B4-BE49-F238E27FC236}">
              <a16:creationId xmlns:a16="http://schemas.microsoft.com/office/drawing/2014/main" id="{10311FBF-52B7-4FA7-A5C6-956FA0D40A1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4" name="正方形/長方形 353">
          <a:extLst>
            <a:ext uri="{FF2B5EF4-FFF2-40B4-BE49-F238E27FC236}">
              <a16:creationId xmlns:a16="http://schemas.microsoft.com/office/drawing/2014/main" id="{C7563912-2353-4E61-89F2-66FDA2BE3AA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5" name="正方形/長方形 354">
          <a:extLst>
            <a:ext uri="{FF2B5EF4-FFF2-40B4-BE49-F238E27FC236}">
              <a16:creationId xmlns:a16="http://schemas.microsoft.com/office/drawing/2014/main" id="{EDB02EE6-E9A8-4E4D-AE8A-6E3F3973934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6" name="正方形/長方形 355">
          <a:extLst>
            <a:ext uri="{FF2B5EF4-FFF2-40B4-BE49-F238E27FC236}">
              <a16:creationId xmlns:a16="http://schemas.microsoft.com/office/drawing/2014/main" id="{36BDF4B3-B616-4B49-A943-51869C832C7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7" name="テキスト ボックス 356">
          <a:extLst>
            <a:ext uri="{FF2B5EF4-FFF2-40B4-BE49-F238E27FC236}">
              <a16:creationId xmlns:a16="http://schemas.microsoft.com/office/drawing/2014/main" id="{6029269A-1526-445B-B0E5-209ABC78316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8" name="直線コネクタ 357">
          <a:extLst>
            <a:ext uri="{FF2B5EF4-FFF2-40B4-BE49-F238E27FC236}">
              <a16:creationId xmlns:a16="http://schemas.microsoft.com/office/drawing/2014/main" id="{75ABF844-5729-44C9-9258-913383A54A5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9" name="直線コネクタ 358">
          <a:extLst>
            <a:ext uri="{FF2B5EF4-FFF2-40B4-BE49-F238E27FC236}">
              <a16:creationId xmlns:a16="http://schemas.microsoft.com/office/drawing/2014/main" id="{0C82B79B-39A8-471D-A195-F384979EE11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60" name="テキスト ボックス 359">
          <a:extLst>
            <a:ext uri="{FF2B5EF4-FFF2-40B4-BE49-F238E27FC236}">
              <a16:creationId xmlns:a16="http://schemas.microsoft.com/office/drawing/2014/main" id="{F2492E10-7672-4943-8962-6F4C610A120B}"/>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61" name="直線コネクタ 360">
          <a:extLst>
            <a:ext uri="{FF2B5EF4-FFF2-40B4-BE49-F238E27FC236}">
              <a16:creationId xmlns:a16="http://schemas.microsoft.com/office/drawing/2014/main" id="{BCD1A7FD-596B-42AB-B434-BA01681C892E}"/>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2" name="テキスト ボックス 361">
          <a:extLst>
            <a:ext uri="{FF2B5EF4-FFF2-40B4-BE49-F238E27FC236}">
              <a16:creationId xmlns:a16="http://schemas.microsoft.com/office/drawing/2014/main" id="{6B6C5297-3AC2-4AFE-A701-07E4508841A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3" name="直線コネクタ 362">
          <a:extLst>
            <a:ext uri="{FF2B5EF4-FFF2-40B4-BE49-F238E27FC236}">
              <a16:creationId xmlns:a16="http://schemas.microsoft.com/office/drawing/2014/main" id="{E41EEDCD-B6BB-4565-96A7-EDB9FC3478D9}"/>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4" name="テキスト ボックス 363">
          <a:extLst>
            <a:ext uri="{FF2B5EF4-FFF2-40B4-BE49-F238E27FC236}">
              <a16:creationId xmlns:a16="http://schemas.microsoft.com/office/drawing/2014/main" id="{A8BADDBC-383F-42C0-8814-98066E80D4E8}"/>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5" name="直線コネクタ 364">
          <a:extLst>
            <a:ext uri="{FF2B5EF4-FFF2-40B4-BE49-F238E27FC236}">
              <a16:creationId xmlns:a16="http://schemas.microsoft.com/office/drawing/2014/main" id="{805EFD6B-8F0E-4927-9AA4-85B610E4092A}"/>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6" name="テキスト ボックス 365">
          <a:extLst>
            <a:ext uri="{FF2B5EF4-FFF2-40B4-BE49-F238E27FC236}">
              <a16:creationId xmlns:a16="http://schemas.microsoft.com/office/drawing/2014/main" id="{4629AC88-A7E7-4F8A-8C78-1F80800D89C5}"/>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7" name="直線コネクタ 366">
          <a:extLst>
            <a:ext uri="{FF2B5EF4-FFF2-40B4-BE49-F238E27FC236}">
              <a16:creationId xmlns:a16="http://schemas.microsoft.com/office/drawing/2014/main" id="{B0F4293B-5B50-4BDF-AEC6-3240D06FA4D9}"/>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8" name="テキスト ボックス 367">
          <a:extLst>
            <a:ext uri="{FF2B5EF4-FFF2-40B4-BE49-F238E27FC236}">
              <a16:creationId xmlns:a16="http://schemas.microsoft.com/office/drawing/2014/main" id="{04431952-6FD1-4DB3-B663-120EA63249B8}"/>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9" name="直線コネクタ 368">
          <a:extLst>
            <a:ext uri="{FF2B5EF4-FFF2-40B4-BE49-F238E27FC236}">
              <a16:creationId xmlns:a16="http://schemas.microsoft.com/office/drawing/2014/main" id="{210ACE75-681C-4933-A4D1-6BC10BC0DC92}"/>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70" name="テキスト ボックス 369">
          <a:extLst>
            <a:ext uri="{FF2B5EF4-FFF2-40B4-BE49-F238E27FC236}">
              <a16:creationId xmlns:a16="http://schemas.microsoft.com/office/drawing/2014/main" id="{D11EA544-75CF-447A-983E-11609676C92D}"/>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1" name="直線コネクタ 370">
          <a:extLst>
            <a:ext uri="{FF2B5EF4-FFF2-40B4-BE49-F238E27FC236}">
              <a16:creationId xmlns:a16="http://schemas.microsoft.com/office/drawing/2014/main" id="{48B30063-771B-4C1E-BBD4-59D31A1DA34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2" name="テキスト ボックス 371">
          <a:extLst>
            <a:ext uri="{FF2B5EF4-FFF2-40B4-BE49-F238E27FC236}">
              <a16:creationId xmlns:a16="http://schemas.microsoft.com/office/drawing/2014/main" id="{79BB6C24-2E57-4D00-8EC4-D8CD1E7EE575}"/>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3" name="【認定こども園・幼稚園・保育所】&#10;有形固定資産減価償却率グラフ枠">
          <a:extLst>
            <a:ext uri="{FF2B5EF4-FFF2-40B4-BE49-F238E27FC236}">
              <a16:creationId xmlns:a16="http://schemas.microsoft.com/office/drawing/2014/main" id="{CD5F5625-8094-4FFF-887F-6C2C38CD4C0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81099</xdr:rowOff>
    </xdr:to>
    <xdr:cxnSp macro="">
      <xdr:nvCxnSpPr>
        <xdr:cNvPr id="374" name="直線コネクタ 373">
          <a:extLst>
            <a:ext uri="{FF2B5EF4-FFF2-40B4-BE49-F238E27FC236}">
              <a16:creationId xmlns:a16="http://schemas.microsoft.com/office/drawing/2014/main" id="{CDCF9C9C-8365-4A33-9152-D32497587D58}"/>
            </a:ext>
          </a:extLst>
        </xdr:cNvPr>
        <xdr:cNvCxnSpPr/>
      </xdr:nvCxnSpPr>
      <xdr:spPr>
        <a:xfrm flipV="1">
          <a:off x="16318864" y="5660572"/>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84926</xdr:rowOff>
    </xdr:from>
    <xdr:ext cx="405111" cy="259045"/>
    <xdr:sp macro="" textlink="">
      <xdr:nvSpPr>
        <xdr:cNvPr id="375" name="【認定こども園・幼稚園・保育所】&#10;有形固定資産減価償却率最小値テキスト">
          <a:extLst>
            <a:ext uri="{FF2B5EF4-FFF2-40B4-BE49-F238E27FC236}">
              <a16:creationId xmlns:a16="http://schemas.microsoft.com/office/drawing/2014/main" id="{1C8D9AEC-C1C8-4B95-A302-14E287E53587}"/>
            </a:ext>
          </a:extLst>
        </xdr:cNvPr>
        <xdr:cNvSpPr txBox="1"/>
      </xdr:nvSpPr>
      <xdr:spPr>
        <a:xfrm>
          <a:off x="16357600" y="711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81099</xdr:rowOff>
    </xdr:from>
    <xdr:to>
      <xdr:col>86</xdr:col>
      <xdr:colOff>25400</xdr:colOff>
      <xdr:row>41</xdr:row>
      <xdr:rowOff>81099</xdr:rowOff>
    </xdr:to>
    <xdr:cxnSp macro="">
      <xdr:nvCxnSpPr>
        <xdr:cNvPr id="376" name="直線コネクタ 375">
          <a:extLst>
            <a:ext uri="{FF2B5EF4-FFF2-40B4-BE49-F238E27FC236}">
              <a16:creationId xmlns:a16="http://schemas.microsoft.com/office/drawing/2014/main" id="{4D61C167-A770-4B00-813E-44A4694CFCA8}"/>
            </a:ext>
          </a:extLst>
        </xdr:cNvPr>
        <xdr:cNvCxnSpPr/>
      </xdr:nvCxnSpPr>
      <xdr:spPr>
        <a:xfrm>
          <a:off x="16230600" y="711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7" name="【認定こども園・幼稚園・保育所】&#10;有形固定資産減価償却率最大値テキスト">
          <a:extLst>
            <a:ext uri="{FF2B5EF4-FFF2-40B4-BE49-F238E27FC236}">
              <a16:creationId xmlns:a16="http://schemas.microsoft.com/office/drawing/2014/main" id="{644C3A78-7876-4705-938F-746A23A57BCD}"/>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8" name="直線コネクタ 377">
          <a:extLst>
            <a:ext uri="{FF2B5EF4-FFF2-40B4-BE49-F238E27FC236}">
              <a16:creationId xmlns:a16="http://schemas.microsoft.com/office/drawing/2014/main" id="{9FA7A35C-D062-408B-8D30-4E5234669315}"/>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145885</xdr:rowOff>
    </xdr:from>
    <xdr:ext cx="405111" cy="259045"/>
    <xdr:sp macro="" textlink="">
      <xdr:nvSpPr>
        <xdr:cNvPr id="379" name="【認定こども園・幼稚園・保育所】&#10;有形固定資産減価償却率平均値テキスト">
          <a:extLst>
            <a:ext uri="{FF2B5EF4-FFF2-40B4-BE49-F238E27FC236}">
              <a16:creationId xmlns:a16="http://schemas.microsoft.com/office/drawing/2014/main" id="{9E374175-CAC4-45D7-A06C-634D97B316BB}"/>
            </a:ext>
          </a:extLst>
        </xdr:cNvPr>
        <xdr:cNvSpPr txBox="1"/>
      </xdr:nvSpPr>
      <xdr:spPr>
        <a:xfrm>
          <a:off x="16357600" y="631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380" name="フローチャート: 判断 379">
          <a:extLst>
            <a:ext uri="{FF2B5EF4-FFF2-40B4-BE49-F238E27FC236}">
              <a16:creationId xmlns:a16="http://schemas.microsoft.com/office/drawing/2014/main" id="{9AB8EE38-95B8-40A9-836F-6EC3C9FF7985}"/>
            </a:ext>
          </a:extLst>
        </xdr:cNvPr>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81" name="フローチャート: 判断 380">
          <a:extLst>
            <a:ext uri="{FF2B5EF4-FFF2-40B4-BE49-F238E27FC236}">
              <a16:creationId xmlns:a16="http://schemas.microsoft.com/office/drawing/2014/main" id="{3AF5D315-E712-46F2-AFA1-F7093DD8AA4F}"/>
            </a:ext>
          </a:extLst>
        </xdr:cNvPr>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147864</xdr:rowOff>
    </xdr:from>
    <xdr:to>
      <xdr:col>76</xdr:col>
      <xdr:colOff>165100</xdr:colOff>
      <xdr:row>37</xdr:row>
      <xdr:rowOff>78014</xdr:rowOff>
    </xdr:to>
    <xdr:sp macro="" textlink="">
      <xdr:nvSpPr>
        <xdr:cNvPr id="382" name="フローチャート: 判断 381">
          <a:extLst>
            <a:ext uri="{FF2B5EF4-FFF2-40B4-BE49-F238E27FC236}">
              <a16:creationId xmlns:a16="http://schemas.microsoft.com/office/drawing/2014/main" id="{95BA48D9-463B-43D1-A9CA-1A52B1286F10}"/>
            </a:ext>
          </a:extLst>
        </xdr:cNvPr>
        <xdr:cNvSpPr/>
      </xdr:nvSpPr>
      <xdr:spPr>
        <a:xfrm>
          <a:off x="14541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83" name="フローチャート: 判断 382">
          <a:extLst>
            <a:ext uri="{FF2B5EF4-FFF2-40B4-BE49-F238E27FC236}">
              <a16:creationId xmlns:a16="http://schemas.microsoft.com/office/drawing/2014/main" id="{C735BF00-BF73-4DB3-AE6F-6CA5EE103B1D}"/>
            </a:ext>
          </a:extLst>
        </xdr:cNvPr>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AEE4CF24-5DC3-4605-9F22-39AA1311D6C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C0C52B00-AE55-4405-8903-4DB507355C8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FAF3C60A-266B-422A-BAD3-F637CC3009E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5974F039-2925-4EE5-9863-501E1090184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22D1A239-AD19-4328-AAA2-E94591D9F6B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907</xdr:rowOff>
    </xdr:from>
    <xdr:to>
      <xdr:col>81</xdr:col>
      <xdr:colOff>101600</xdr:colOff>
      <xdr:row>33</xdr:row>
      <xdr:rowOff>102507</xdr:rowOff>
    </xdr:to>
    <xdr:sp macro="" textlink="">
      <xdr:nvSpPr>
        <xdr:cNvPr id="389" name="楕円 388">
          <a:extLst>
            <a:ext uri="{FF2B5EF4-FFF2-40B4-BE49-F238E27FC236}">
              <a16:creationId xmlns:a16="http://schemas.microsoft.com/office/drawing/2014/main" id="{24F73B3F-A7CB-404C-973A-F9BEA18DF8F2}"/>
            </a:ext>
          </a:extLst>
        </xdr:cNvPr>
        <xdr:cNvSpPr/>
      </xdr:nvSpPr>
      <xdr:spPr>
        <a:xfrm>
          <a:off x="15430500" y="565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32</xdr:row>
      <xdr:rowOff>169092</xdr:rowOff>
    </xdr:from>
    <xdr:to>
      <xdr:col>76</xdr:col>
      <xdr:colOff>165100</xdr:colOff>
      <xdr:row>33</xdr:row>
      <xdr:rowOff>99242</xdr:rowOff>
    </xdr:to>
    <xdr:sp macro="" textlink="">
      <xdr:nvSpPr>
        <xdr:cNvPr id="390" name="楕円 389">
          <a:extLst>
            <a:ext uri="{FF2B5EF4-FFF2-40B4-BE49-F238E27FC236}">
              <a16:creationId xmlns:a16="http://schemas.microsoft.com/office/drawing/2014/main" id="{D73304A1-C579-43AB-BD6A-F232E074E5FA}"/>
            </a:ext>
          </a:extLst>
        </xdr:cNvPr>
        <xdr:cNvSpPr/>
      </xdr:nvSpPr>
      <xdr:spPr>
        <a:xfrm>
          <a:off x="14541500" y="565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48442</xdr:rowOff>
    </xdr:from>
    <xdr:to>
      <xdr:col>81</xdr:col>
      <xdr:colOff>50800</xdr:colOff>
      <xdr:row>33</xdr:row>
      <xdr:rowOff>51707</xdr:rowOff>
    </xdr:to>
    <xdr:cxnSp macro="">
      <xdr:nvCxnSpPr>
        <xdr:cNvPr id="391" name="直線コネクタ 390">
          <a:extLst>
            <a:ext uri="{FF2B5EF4-FFF2-40B4-BE49-F238E27FC236}">
              <a16:creationId xmlns:a16="http://schemas.microsoft.com/office/drawing/2014/main" id="{EF982600-CFAB-488C-AE9C-E820E510CBAD}"/>
            </a:ext>
          </a:extLst>
        </xdr:cNvPr>
        <xdr:cNvCxnSpPr/>
      </xdr:nvCxnSpPr>
      <xdr:spPr>
        <a:xfrm>
          <a:off x="14592300" y="570629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2540</xdr:rowOff>
    </xdr:from>
    <xdr:to>
      <xdr:col>72</xdr:col>
      <xdr:colOff>38100</xdr:colOff>
      <xdr:row>34</xdr:row>
      <xdr:rowOff>104140</xdr:rowOff>
    </xdr:to>
    <xdr:sp macro="" textlink="">
      <xdr:nvSpPr>
        <xdr:cNvPr id="392" name="楕円 391">
          <a:extLst>
            <a:ext uri="{FF2B5EF4-FFF2-40B4-BE49-F238E27FC236}">
              <a16:creationId xmlns:a16="http://schemas.microsoft.com/office/drawing/2014/main" id="{4FF29AF8-301D-477D-8116-2FBA89A7560F}"/>
            </a:ext>
          </a:extLst>
        </xdr:cNvPr>
        <xdr:cNvSpPr/>
      </xdr:nvSpPr>
      <xdr:spPr>
        <a:xfrm>
          <a:off x="136525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48442</xdr:rowOff>
    </xdr:from>
    <xdr:to>
      <xdr:col>76</xdr:col>
      <xdr:colOff>114300</xdr:colOff>
      <xdr:row>34</xdr:row>
      <xdr:rowOff>53340</xdr:rowOff>
    </xdr:to>
    <xdr:cxnSp macro="">
      <xdr:nvCxnSpPr>
        <xdr:cNvPr id="393" name="直線コネクタ 392">
          <a:extLst>
            <a:ext uri="{FF2B5EF4-FFF2-40B4-BE49-F238E27FC236}">
              <a16:creationId xmlns:a16="http://schemas.microsoft.com/office/drawing/2014/main" id="{1C216A73-8451-4C7D-AE09-CF8068B1111C}"/>
            </a:ext>
          </a:extLst>
        </xdr:cNvPr>
        <xdr:cNvCxnSpPr/>
      </xdr:nvCxnSpPr>
      <xdr:spPr>
        <a:xfrm flipV="1">
          <a:off x="13703300" y="5706292"/>
          <a:ext cx="889000" cy="17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103431</xdr:rowOff>
    </xdr:from>
    <xdr:ext cx="405111" cy="259045"/>
    <xdr:sp macro="" textlink="">
      <xdr:nvSpPr>
        <xdr:cNvPr id="394" name="n_1aveValue【認定こども園・幼稚園・保育所】&#10;有形固定資産減価償却率">
          <a:extLst>
            <a:ext uri="{FF2B5EF4-FFF2-40B4-BE49-F238E27FC236}">
              <a16:creationId xmlns:a16="http://schemas.microsoft.com/office/drawing/2014/main" id="{1C10AC38-CFDB-4685-934C-1B7E218F0BB7}"/>
            </a:ext>
          </a:extLst>
        </xdr:cNvPr>
        <xdr:cNvSpPr txBox="1"/>
      </xdr:nvSpPr>
      <xdr:spPr>
        <a:xfrm>
          <a:off x="15266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69141</xdr:rowOff>
    </xdr:from>
    <xdr:ext cx="405111" cy="259045"/>
    <xdr:sp macro="" textlink="">
      <xdr:nvSpPr>
        <xdr:cNvPr id="395" name="n_2aveValue【認定こども園・幼稚園・保育所】&#10;有形固定資産減価償却率">
          <a:extLst>
            <a:ext uri="{FF2B5EF4-FFF2-40B4-BE49-F238E27FC236}">
              <a16:creationId xmlns:a16="http://schemas.microsoft.com/office/drawing/2014/main" id="{82B39668-FEF2-4AEB-A264-F7F0696C4EEE}"/>
            </a:ext>
          </a:extLst>
        </xdr:cNvPr>
        <xdr:cNvSpPr txBox="1"/>
      </xdr:nvSpPr>
      <xdr:spPr>
        <a:xfrm>
          <a:off x="143897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80571</xdr:rowOff>
    </xdr:from>
    <xdr:ext cx="405111" cy="259045"/>
    <xdr:sp macro="" textlink="">
      <xdr:nvSpPr>
        <xdr:cNvPr id="396" name="n_3aveValue【認定こども園・幼稚園・保育所】&#10;有形固定資産減価償却率">
          <a:extLst>
            <a:ext uri="{FF2B5EF4-FFF2-40B4-BE49-F238E27FC236}">
              <a16:creationId xmlns:a16="http://schemas.microsoft.com/office/drawing/2014/main" id="{0477FD13-87DF-4DC9-854D-7888DAD2073B}"/>
            </a:ext>
          </a:extLst>
        </xdr:cNvPr>
        <xdr:cNvSpPr txBox="1"/>
      </xdr:nvSpPr>
      <xdr:spPr>
        <a:xfrm>
          <a:off x="13500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119034</xdr:rowOff>
    </xdr:from>
    <xdr:ext cx="405111" cy="259045"/>
    <xdr:sp macro="" textlink="">
      <xdr:nvSpPr>
        <xdr:cNvPr id="397" name="n_1mainValue【認定こども園・幼稚園・保育所】&#10;有形固定資産減価償却率">
          <a:extLst>
            <a:ext uri="{FF2B5EF4-FFF2-40B4-BE49-F238E27FC236}">
              <a16:creationId xmlns:a16="http://schemas.microsoft.com/office/drawing/2014/main" id="{B13BDF0E-C73B-41C7-8A52-79A73FEA8597}"/>
            </a:ext>
          </a:extLst>
        </xdr:cNvPr>
        <xdr:cNvSpPr txBox="1"/>
      </xdr:nvSpPr>
      <xdr:spPr>
        <a:xfrm>
          <a:off x="15266044" y="5433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115769</xdr:rowOff>
    </xdr:from>
    <xdr:ext cx="405111" cy="259045"/>
    <xdr:sp macro="" textlink="">
      <xdr:nvSpPr>
        <xdr:cNvPr id="398" name="n_2mainValue【認定こども園・幼稚園・保育所】&#10;有形固定資産減価償却率">
          <a:extLst>
            <a:ext uri="{FF2B5EF4-FFF2-40B4-BE49-F238E27FC236}">
              <a16:creationId xmlns:a16="http://schemas.microsoft.com/office/drawing/2014/main" id="{FA0E9E0C-5353-48AF-99E5-1C6ED36A1D98}"/>
            </a:ext>
          </a:extLst>
        </xdr:cNvPr>
        <xdr:cNvSpPr txBox="1"/>
      </xdr:nvSpPr>
      <xdr:spPr>
        <a:xfrm>
          <a:off x="14389744" y="5430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120667</xdr:rowOff>
    </xdr:from>
    <xdr:ext cx="405111" cy="259045"/>
    <xdr:sp macro="" textlink="">
      <xdr:nvSpPr>
        <xdr:cNvPr id="399" name="n_3mainValue【認定こども園・幼稚園・保育所】&#10;有形固定資産減価償却率">
          <a:extLst>
            <a:ext uri="{FF2B5EF4-FFF2-40B4-BE49-F238E27FC236}">
              <a16:creationId xmlns:a16="http://schemas.microsoft.com/office/drawing/2014/main" id="{DD48E4A2-08E5-42C9-B603-C8AF9CFAAFBF}"/>
            </a:ext>
          </a:extLst>
        </xdr:cNvPr>
        <xdr:cNvSpPr txBox="1"/>
      </xdr:nvSpPr>
      <xdr:spPr>
        <a:xfrm>
          <a:off x="13500744" y="560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0" name="正方形/長方形 399">
          <a:extLst>
            <a:ext uri="{FF2B5EF4-FFF2-40B4-BE49-F238E27FC236}">
              <a16:creationId xmlns:a16="http://schemas.microsoft.com/office/drawing/2014/main" id="{EC731976-89CE-4A3D-92F7-2218A9F3A2B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1" name="正方形/長方形 400">
          <a:extLst>
            <a:ext uri="{FF2B5EF4-FFF2-40B4-BE49-F238E27FC236}">
              <a16:creationId xmlns:a16="http://schemas.microsoft.com/office/drawing/2014/main" id="{BE1180C7-0362-4FBD-AE85-0AA07F1E5EA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2" name="正方形/長方形 401">
          <a:extLst>
            <a:ext uri="{FF2B5EF4-FFF2-40B4-BE49-F238E27FC236}">
              <a16:creationId xmlns:a16="http://schemas.microsoft.com/office/drawing/2014/main" id="{B9019991-7F18-47E2-9511-56BD72F6939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3" name="正方形/長方形 402">
          <a:extLst>
            <a:ext uri="{FF2B5EF4-FFF2-40B4-BE49-F238E27FC236}">
              <a16:creationId xmlns:a16="http://schemas.microsoft.com/office/drawing/2014/main" id="{C248154C-C690-48CE-8DEF-B8A0A0A0CB5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4" name="正方形/長方形 403">
          <a:extLst>
            <a:ext uri="{FF2B5EF4-FFF2-40B4-BE49-F238E27FC236}">
              <a16:creationId xmlns:a16="http://schemas.microsoft.com/office/drawing/2014/main" id="{BAD45029-C992-4D32-B3D5-192C7A127AF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5" name="正方形/長方形 404">
          <a:extLst>
            <a:ext uri="{FF2B5EF4-FFF2-40B4-BE49-F238E27FC236}">
              <a16:creationId xmlns:a16="http://schemas.microsoft.com/office/drawing/2014/main" id="{4A378E04-E83F-442B-B4E8-B67A718973E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6" name="正方形/長方形 405">
          <a:extLst>
            <a:ext uri="{FF2B5EF4-FFF2-40B4-BE49-F238E27FC236}">
              <a16:creationId xmlns:a16="http://schemas.microsoft.com/office/drawing/2014/main" id="{1D97AA58-F849-44F8-9810-ACEC2BC0D81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7" name="正方形/長方形 406">
          <a:extLst>
            <a:ext uri="{FF2B5EF4-FFF2-40B4-BE49-F238E27FC236}">
              <a16:creationId xmlns:a16="http://schemas.microsoft.com/office/drawing/2014/main" id="{21F0D635-65D6-4D71-B89B-71F5AE0DD4E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8" name="テキスト ボックス 407">
          <a:extLst>
            <a:ext uri="{FF2B5EF4-FFF2-40B4-BE49-F238E27FC236}">
              <a16:creationId xmlns:a16="http://schemas.microsoft.com/office/drawing/2014/main" id="{AC3D6EB4-1241-4A02-AB67-2DC2271F0C3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9" name="直線コネクタ 408">
          <a:extLst>
            <a:ext uri="{FF2B5EF4-FFF2-40B4-BE49-F238E27FC236}">
              <a16:creationId xmlns:a16="http://schemas.microsoft.com/office/drawing/2014/main" id="{04BDC8EA-B4D2-4530-BEE2-281C5DC06C0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0" name="直線コネクタ 409">
          <a:extLst>
            <a:ext uri="{FF2B5EF4-FFF2-40B4-BE49-F238E27FC236}">
              <a16:creationId xmlns:a16="http://schemas.microsoft.com/office/drawing/2014/main" id="{8B135FB2-563E-4D13-9447-8F1DBEF9D5CE}"/>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11" name="テキスト ボックス 410">
          <a:extLst>
            <a:ext uri="{FF2B5EF4-FFF2-40B4-BE49-F238E27FC236}">
              <a16:creationId xmlns:a16="http://schemas.microsoft.com/office/drawing/2014/main" id="{DB56D955-E352-4B75-A325-4A3C5878E7D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12" name="直線コネクタ 411">
          <a:extLst>
            <a:ext uri="{FF2B5EF4-FFF2-40B4-BE49-F238E27FC236}">
              <a16:creationId xmlns:a16="http://schemas.microsoft.com/office/drawing/2014/main" id="{F3588F99-5A7E-4458-8A19-F18027570BFA}"/>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13" name="テキスト ボックス 412">
          <a:extLst>
            <a:ext uri="{FF2B5EF4-FFF2-40B4-BE49-F238E27FC236}">
              <a16:creationId xmlns:a16="http://schemas.microsoft.com/office/drawing/2014/main" id="{07C51F95-F327-4093-A76E-AEA29ED1DEF8}"/>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4" name="直線コネクタ 413">
          <a:extLst>
            <a:ext uri="{FF2B5EF4-FFF2-40B4-BE49-F238E27FC236}">
              <a16:creationId xmlns:a16="http://schemas.microsoft.com/office/drawing/2014/main" id="{70D277FF-405C-4A4C-AB41-F1FA2DAF02AF}"/>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15" name="テキスト ボックス 414">
          <a:extLst>
            <a:ext uri="{FF2B5EF4-FFF2-40B4-BE49-F238E27FC236}">
              <a16:creationId xmlns:a16="http://schemas.microsoft.com/office/drawing/2014/main" id="{DE9CBD79-6CF1-4C84-9E83-966C0AB8F1A8}"/>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6" name="直線コネクタ 415">
          <a:extLst>
            <a:ext uri="{FF2B5EF4-FFF2-40B4-BE49-F238E27FC236}">
              <a16:creationId xmlns:a16="http://schemas.microsoft.com/office/drawing/2014/main" id="{C7D78D85-88AC-40C5-84D1-F10216A8A3B6}"/>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7" name="テキスト ボックス 416">
          <a:extLst>
            <a:ext uri="{FF2B5EF4-FFF2-40B4-BE49-F238E27FC236}">
              <a16:creationId xmlns:a16="http://schemas.microsoft.com/office/drawing/2014/main" id="{91600B37-4E8E-409C-B560-DB9803792A44}"/>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8" name="直線コネクタ 417">
          <a:extLst>
            <a:ext uri="{FF2B5EF4-FFF2-40B4-BE49-F238E27FC236}">
              <a16:creationId xmlns:a16="http://schemas.microsoft.com/office/drawing/2014/main" id="{AD2D4CBC-D298-426E-A72B-C1094ED48A06}"/>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9" name="テキスト ボックス 418">
          <a:extLst>
            <a:ext uri="{FF2B5EF4-FFF2-40B4-BE49-F238E27FC236}">
              <a16:creationId xmlns:a16="http://schemas.microsoft.com/office/drawing/2014/main" id="{C45308BE-082A-4E48-9DBC-E00A80F1AD1C}"/>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0" name="直線コネクタ 419">
          <a:extLst>
            <a:ext uri="{FF2B5EF4-FFF2-40B4-BE49-F238E27FC236}">
              <a16:creationId xmlns:a16="http://schemas.microsoft.com/office/drawing/2014/main" id="{7112B90F-0A52-42E7-A999-EBE4ECCA463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1" name="テキスト ボックス 420">
          <a:extLst>
            <a:ext uri="{FF2B5EF4-FFF2-40B4-BE49-F238E27FC236}">
              <a16:creationId xmlns:a16="http://schemas.microsoft.com/office/drawing/2014/main" id="{CE3C4F47-77F6-481F-B754-B036E83BFC0B}"/>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2" name="【認定こども園・幼稚園・保育所】&#10;一人当たり面積グラフ枠">
          <a:extLst>
            <a:ext uri="{FF2B5EF4-FFF2-40B4-BE49-F238E27FC236}">
              <a16:creationId xmlns:a16="http://schemas.microsoft.com/office/drawing/2014/main" id="{A46F3030-C735-4490-912A-59A149513E0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129540</xdr:rowOff>
    </xdr:from>
    <xdr:to>
      <xdr:col>116</xdr:col>
      <xdr:colOff>62864</xdr:colOff>
      <xdr:row>42</xdr:row>
      <xdr:rowOff>7620</xdr:rowOff>
    </xdr:to>
    <xdr:cxnSp macro="">
      <xdr:nvCxnSpPr>
        <xdr:cNvPr id="423" name="直線コネクタ 422">
          <a:extLst>
            <a:ext uri="{FF2B5EF4-FFF2-40B4-BE49-F238E27FC236}">
              <a16:creationId xmlns:a16="http://schemas.microsoft.com/office/drawing/2014/main" id="{F0029CEE-8CFD-4E79-8B00-C174CFF6B2DA}"/>
            </a:ext>
          </a:extLst>
        </xdr:cNvPr>
        <xdr:cNvCxnSpPr/>
      </xdr:nvCxnSpPr>
      <xdr:spPr>
        <a:xfrm flipV="1">
          <a:off x="22160864"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24" name="【認定こども園・幼稚園・保育所】&#10;一人当たり面積最小値テキスト">
          <a:extLst>
            <a:ext uri="{FF2B5EF4-FFF2-40B4-BE49-F238E27FC236}">
              <a16:creationId xmlns:a16="http://schemas.microsoft.com/office/drawing/2014/main" id="{8DE16928-BC3F-448F-987C-84D6C0AD6737}"/>
            </a:ext>
          </a:extLst>
        </xdr:cNvPr>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25" name="直線コネクタ 424">
          <a:extLst>
            <a:ext uri="{FF2B5EF4-FFF2-40B4-BE49-F238E27FC236}">
              <a16:creationId xmlns:a16="http://schemas.microsoft.com/office/drawing/2014/main" id="{15E2D595-652B-4BFD-B57A-0C621525492B}"/>
            </a:ext>
          </a:extLst>
        </xdr:cNvPr>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76217</xdr:rowOff>
    </xdr:from>
    <xdr:ext cx="469744" cy="259045"/>
    <xdr:sp macro="" textlink="">
      <xdr:nvSpPr>
        <xdr:cNvPr id="426" name="【認定こども園・幼稚園・保育所】&#10;一人当たり面積最大値テキスト">
          <a:extLst>
            <a:ext uri="{FF2B5EF4-FFF2-40B4-BE49-F238E27FC236}">
              <a16:creationId xmlns:a16="http://schemas.microsoft.com/office/drawing/2014/main" id="{82EE62AB-84A3-4A3B-8A00-AACF7291976A}"/>
            </a:ext>
          </a:extLst>
        </xdr:cNvPr>
        <xdr:cNvSpPr txBox="1"/>
      </xdr:nvSpPr>
      <xdr:spPr>
        <a:xfrm>
          <a:off x="22199600" y="556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129540</xdr:rowOff>
    </xdr:from>
    <xdr:to>
      <xdr:col>116</xdr:col>
      <xdr:colOff>152400</xdr:colOff>
      <xdr:row>33</xdr:row>
      <xdr:rowOff>129540</xdr:rowOff>
    </xdr:to>
    <xdr:cxnSp macro="">
      <xdr:nvCxnSpPr>
        <xdr:cNvPr id="427" name="直線コネクタ 426">
          <a:extLst>
            <a:ext uri="{FF2B5EF4-FFF2-40B4-BE49-F238E27FC236}">
              <a16:creationId xmlns:a16="http://schemas.microsoft.com/office/drawing/2014/main" id="{397BB8A2-DA70-40E0-89F8-A63D3CD59CB3}"/>
            </a:ext>
          </a:extLst>
        </xdr:cNvPr>
        <xdr:cNvCxnSpPr/>
      </xdr:nvCxnSpPr>
      <xdr:spPr>
        <a:xfrm>
          <a:off x="22072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xdr:rowOff>
    </xdr:from>
    <xdr:ext cx="469744" cy="259045"/>
    <xdr:sp macro="" textlink="">
      <xdr:nvSpPr>
        <xdr:cNvPr id="428" name="【認定こども園・幼稚園・保育所】&#10;一人当たり面積平均値テキスト">
          <a:extLst>
            <a:ext uri="{FF2B5EF4-FFF2-40B4-BE49-F238E27FC236}">
              <a16:creationId xmlns:a16="http://schemas.microsoft.com/office/drawing/2014/main" id="{89FCEC7D-0637-461A-AA4F-58BF527064B7}"/>
            </a:ext>
          </a:extLst>
        </xdr:cNvPr>
        <xdr:cNvSpPr txBox="1"/>
      </xdr:nvSpPr>
      <xdr:spPr>
        <a:xfrm>
          <a:off x="22199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429" name="フローチャート: 判断 428">
          <a:extLst>
            <a:ext uri="{FF2B5EF4-FFF2-40B4-BE49-F238E27FC236}">
              <a16:creationId xmlns:a16="http://schemas.microsoft.com/office/drawing/2014/main" id="{07E144FD-8DE8-4AE0-A809-3887D24BD4A5}"/>
            </a:ext>
          </a:extLst>
        </xdr:cNvPr>
        <xdr:cNvSpPr/>
      </xdr:nvSpPr>
      <xdr:spPr>
        <a:xfrm>
          <a:off x="22110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17780</xdr:rowOff>
    </xdr:from>
    <xdr:to>
      <xdr:col>112</xdr:col>
      <xdr:colOff>38100</xdr:colOff>
      <xdr:row>39</xdr:row>
      <xdr:rowOff>119380</xdr:rowOff>
    </xdr:to>
    <xdr:sp macro="" textlink="">
      <xdr:nvSpPr>
        <xdr:cNvPr id="430" name="フローチャート: 判断 429">
          <a:extLst>
            <a:ext uri="{FF2B5EF4-FFF2-40B4-BE49-F238E27FC236}">
              <a16:creationId xmlns:a16="http://schemas.microsoft.com/office/drawing/2014/main" id="{2105AA73-90D9-4DD9-A914-1D494E20A4BF}"/>
            </a:ext>
          </a:extLst>
        </xdr:cNvPr>
        <xdr:cNvSpPr/>
      </xdr:nvSpPr>
      <xdr:spPr>
        <a:xfrm>
          <a:off x="21272500" y="67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120650</xdr:rowOff>
    </xdr:from>
    <xdr:to>
      <xdr:col>107</xdr:col>
      <xdr:colOff>101600</xdr:colOff>
      <xdr:row>39</xdr:row>
      <xdr:rowOff>50800</xdr:rowOff>
    </xdr:to>
    <xdr:sp macro="" textlink="">
      <xdr:nvSpPr>
        <xdr:cNvPr id="431" name="フローチャート: 判断 430">
          <a:extLst>
            <a:ext uri="{FF2B5EF4-FFF2-40B4-BE49-F238E27FC236}">
              <a16:creationId xmlns:a16="http://schemas.microsoft.com/office/drawing/2014/main" id="{FB3EE425-8444-4302-A608-6CD57F08409D}"/>
            </a:ext>
          </a:extLst>
        </xdr:cNvPr>
        <xdr:cNvSpPr/>
      </xdr:nvSpPr>
      <xdr:spPr>
        <a:xfrm>
          <a:off x="20383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432" name="フローチャート: 判断 431">
          <a:extLst>
            <a:ext uri="{FF2B5EF4-FFF2-40B4-BE49-F238E27FC236}">
              <a16:creationId xmlns:a16="http://schemas.microsoft.com/office/drawing/2014/main" id="{809E009A-AEC3-4093-912D-41CF6B135865}"/>
            </a:ext>
          </a:extLst>
        </xdr:cNvPr>
        <xdr:cNvSpPr/>
      </xdr:nvSpPr>
      <xdr:spPr>
        <a:xfrm>
          <a:off x="19494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B27DB05C-75CA-4939-BF8F-7C50043E172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F0BC1505-3247-455C-B8E4-D1DEF774B2D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4858E91B-EF67-46F5-B03A-B93FE887F8F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5BE807F6-8C25-49A9-AB25-D6C7C8341CD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F8B99A18-6AFB-480B-B2A9-8EE9DFCEDEC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78740</xdr:rowOff>
    </xdr:from>
    <xdr:to>
      <xdr:col>112</xdr:col>
      <xdr:colOff>38100</xdr:colOff>
      <xdr:row>41</xdr:row>
      <xdr:rowOff>8890</xdr:rowOff>
    </xdr:to>
    <xdr:sp macro="" textlink="">
      <xdr:nvSpPr>
        <xdr:cNvPr id="438" name="楕円 437">
          <a:extLst>
            <a:ext uri="{FF2B5EF4-FFF2-40B4-BE49-F238E27FC236}">
              <a16:creationId xmlns:a16="http://schemas.microsoft.com/office/drawing/2014/main" id="{CAB483C4-FF95-405D-84F6-58848029E7A8}"/>
            </a:ext>
          </a:extLst>
        </xdr:cNvPr>
        <xdr:cNvSpPr/>
      </xdr:nvSpPr>
      <xdr:spPr>
        <a:xfrm>
          <a:off x="21272500"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82550</xdr:rowOff>
    </xdr:from>
    <xdr:to>
      <xdr:col>107</xdr:col>
      <xdr:colOff>101600</xdr:colOff>
      <xdr:row>41</xdr:row>
      <xdr:rowOff>12700</xdr:rowOff>
    </xdr:to>
    <xdr:sp macro="" textlink="">
      <xdr:nvSpPr>
        <xdr:cNvPr id="439" name="楕円 438">
          <a:extLst>
            <a:ext uri="{FF2B5EF4-FFF2-40B4-BE49-F238E27FC236}">
              <a16:creationId xmlns:a16="http://schemas.microsoft.com/office/drawing/2014/main" id="{838525C7-FAC6-4DE0-9DFA-8680A35CAD37}"/>
            </a:ext>
          </a:extLst>
        </xdr:cNvPr>
        <xdr:cNvSpPr/>
      </xdr:nvSpPr>
      <xdr:spPr>
        <a:xfrm>
          <a:off x="20383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129540</xdr:rowOff>
    </xdr:from>
    <xdr:to>
      <xdr:col>111</xdr:col>
      <xdr:colOff>177800</xdr:colOff>
      <xdr:row>40</xdr:row>
      <xdr:rowOff>133350</xdr:rowOff>
    </xdr:to>
    <xdr:cxnSp macro="">
      <xdr:nvCxnSpPr>
        <xdr:cNvPr id="440" name="直線コネクタ 439">
          <a:extLst>
            <a:ext uri="{FF2B5EF4-FFF2-40B4-BE49-F238E27FC236}">
              <a16:creationId xmlns:a16="http://schemas.microsoft.com/office/drawing/2014/main" id="{67465C56-29A1-4D4E-8C08-FB1FF78B5337}"/>
            </a:ext>
          </a:extLst>
        </xdr:cNvPr>
        <xdr:cNvCxnSpPr/>
      </xdr:nvCxnSpPr>
      <xdr:spPr>
        <a:xfrm flipV="1">
          <a:off x="20434300" y="69875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82550</xdr:rowOff>
    </xdr:from>
    <xdr:to>
      <xdr:col>102</xdr:col>
      <xdr:colOff>165100</xdr:colOff>
      <xdr:row>41</xdr:row>
      <xdr:rowOff>12700</xdr:rowOff>
    </xdr:to>
    <xdr:sp macro="" textlink="">
      <xdr:nvSpPr>
        <xdr:cNvPr id="441" name="楕円 440">
          <a:extLst>
            <a:ext uri="{FF2B5EF4-FFF2-40B4-BE49-F238E27FC236}">
              <a16:creationId xmlns:a16="http://schemas.microsoft.com/office/drawing/2014/main" id="{A85BD6D3-C7A9-46C4-B0C0-3A239EF86D56}"/>
            </a:ext>
          </a:extLst>
        </xdr:cNvPr>
        <xdr:cNvSpPr/>
      </xdr:nvSpPr>
      <xdr:spPr>
        <a:xfrm>
          <a:off x="19494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133350</xdr:rowOff>
    </xdr:from>
    <xdr:to>
      <xdr:col>107</xdr:col>
      <xdr:colOff>50800</xdr:colOff>
      <xdr:row>40</xdr:row>
      <xdr:rowOff>133350</xdr:rowOff>
    </xdr:to>
    <xdr:cxnSp macro="">
      <xdr:nvCxnSpPr>
        <xdr:cNvPr id="442" name="直線コネクタ 441">
          <a:extLst>
            <a:ext uri="{FF2B5EF4-FFF2-40B4-BE49-F238E27FC236}">
              <a16:creationId xmlns:a16="http://schemas.microsoft.com/office/drawing/2014/main" id="{5592EDBE-B715-4708-9FB9-03A3A0C8B79A}"/>
            </a:ext>
          </a:extLst>
        </xdr:cNvPr>
        <xdr:cNvCxnSpPr/>
      </xdr:nvCxnSpPr>
      <xdr:spPr>
        <a:xfrm>
          <a:off x="19545300" y="6991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135907</xdr:rowOff>
    </xdr:from>
    <xdr:ext cx="469744" cy="259045"/>
    <xdr:sp macro="" textlink="">
      <xdr:nvSpPr>
        <xdr:cNvPr id="443" name="n_1aveValue【認定こども園・幼稚園・保育所】&#10;一人当たり面積">
          <a:extLst>
            <a:ext uri="{FF2B5EF4-FFF2-40B4-BE49-F238E27FC236}">
              <a16:creationId xmlns:a16="http://schemas.microsoft.com/office/drawing/2014/main" id="{C7BB1A43-2DED-49E7-B438-3617B998C275}"/>
            </a:ext>
          </a:extLst>
        </xdr:cNvPr>
        <xdr:cNvSpPr txBox="1"/>
      </xdr:nvSpPr>
      <xdr:spPr>
        <a:xfrm>
          <a:off x="21075727" y="647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67327</xdr:rowOff>
    </xdr:from>
    <xdr:ext cx="469744" cy="259045"/>
    <xdr:sp macro="" textlink="">
      <xdr:nvSpPr>
        <xdr:cNvPr id="444" name="n_2aveValue【認定こども園・幼稚園・保育所】&#10;一人当たり面積">
          <a:extLst>
            <a:ext uri="{FF2B5EF4-FFF2-40B4-BE49-F238E27FC236}">
              <a16:creationId xmlns:a16="http://schemas.microsoft.com/office/drawing/2014/main" id="{B9A1D956-3C1D-4261-9505-A014608B91EA}"/>
            </a:ext>
          </a:extLst>
        </xdr:cNvPr>
        <xdr:cNvSpPr txBox="1"/>
      </xdr:nvSpPr>
      <xdr:spPr>
        <a:xfrm>
          <a:off x="20199427"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86377</xdr:rowOff>
    </xdr:from>
    <xdr:ext cx="469744" cy="259045"/>
    <xdr:sp macro="" textlink="">
      <xdr:nvSpPr>
        <xdr:cNvPr id="445" name="n_3aveValue【認定こども園・幼稚園・保育所】&#10;一人当たり面積">
          <a:extLst>
            <a:ext uri="{FF2B5EF4-FFF2-40B4-BE49-F238E27FC236}">
              <a16:creationId xmlns:a16="http://schemas.microsoft.com/office/drawing/2014/main" id="{9AF627D9-6824-4D1B-89CF-3AB68DDEA9DE}"/>
            </a:ext>
          </a:extLst>
        </xdr:cNvPr>
        <xdr:cNvSpPr txBox="1"/>
      </xdr:nvSpPr>
      <xdr:spPr>
        <a:xfrm>
          <a:off x="19310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17</xdr:rowOff>
    </xdr:from>
    <xdr:ext cx="469744" cy="259045"/>
    <xdr:sp macro="" textlink="">
      <xdr:nvSpPr>
        <xdr:cNvPr id="446" name="n_1mainValue【認定こども園・幼稚園・保育所】&#10;一人当たり面積">
          <a:extLst>
            <a:ext uri="{FF2B5EF4-FFF2-40B4-BE49-F238E27FC236}">
              <a16:creationId xmlns:a16="http://schemas.microsoft.com/office/drawing/2014/main" id="{65E169C7-11B5-4A3D-8BB5-D9403457AB6A}"/>
            </a:ext>
          </a:extLst>
        </xdr:cNvPr>
        <xdr:cNvSpPr txBox="1"/>
      </xdr:nvSpPr>
      <xdr:spPr>
        <a:xfrm>
          <a:off x="210757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3827</xdr:rowOff>
    </xdr:from>
    <xdr:ext cx="469744" cy="259045"/>
    <xdr:sp macro="" textlink="">
      <xdr:nvSpPr>
        <xdr:cNvPr id="447" name="n_2mainValue【認定こども園・幼稚園・保育所】&#10;一人当たり面積">
          <a:extLst>
            <a:ext uri="{FF2B5EF4-FFF2-40B4-BE49-F238E27FC236}">
              <a16:creationId xmlns:a16="http://schemas.microsoft.com/office/drawing/2014/main" id="{75A6ED00-8EA1-45B9-A5F7-1012B1CD5A7B}"/>
            </a:ext>
          </a:extLst>
        </xdr:cNvPr>
        <xdr:cNvSpPr txBox="1"/>
      </xdr:nvSpPr>
      <xdr:spPr>
        <a:xfrm>
          <a:off x="201994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3827</xdr:rowOff>
    </xdr:from>
    <xdr:ext cx="469744" cy="259045"/>
    <xdr:sp macro="" textlink="">
      <xdr:nvSpPr>
        <xdr:cNvPr id="448" name="n_3mainValue【認定こども園・幼稚園・保育所】&#10;一人当たり面積">
          <a:extLst>
            <a:ext uri="{FF2B5EF4-FFF2-40B4-BE49-F238E27FC236}">
              <a16:creationId xmlns:a16="http://schemas.microsoft.com/office/drawing/2014/main" id="{7A14201A-1B39-4D60-A856-008F9B8B045D}"/>
            </a:ext>
          </a:extLst>
        </xdr:cNvPr>
        <xdr:cNvSpPr txBox="1"/>
      </xdr:nvSpPr>
      <xdr:spPr>
        <a:xfrm>
          <a:off x="193104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9" name="正方形/長方形 448">
          <a:extLst>
            <a:ext uri="{FF2B5EF4-FFF2-40B4-BE49-F238E27FC236}">
              <a16:creationId xmlns:a16="http://schemas.microsoft.com/office/drawing/2014/main" id="{E6DF3BF7-CDEC-4F5B-8C01-362733D5FBA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0" name="正方形/長方形 449">
          <a:extLst>
            <a:ext uri="{FF2B5EF4-FFF2-40B4-BE49-F238E27FC236}">
              <a16:creationId xmlns:a16="http://schemas.microsoft.com/office/drawing/2014/main" id="{81841E8D-AF63-4774-A468-17B152F693C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1" name="正方形/長方形 450">
          <a:extLst>
            <a:ext uri="{FF2B5EF4-FFF2-40B4-BE49-F238E27FC236}">
              <a16:creationId xmlns:a16="http://schemas.microsoft.com/office/drawing/2014/main" id="{C7711B8F-9B9F-4459-9D73-B197DCBD7CC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2" name="正方形/長方形 451">
          <a:extLst>
            <a:ext uri="{FF2B5EF4-FFF2-40B4-BE49-F238E27FC236}">
              <a16:creationId xmlns:a16="http://schemas.microsoft.com/office/drawing/2014/main" id="{8C27FF8C-25B1-4FAF-8AC0-CC83EC7E581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3" name="正方形/長方形 452">
          <a:extLst>
            <a:ext uri="{FF2B5EF4-FFF2-40B4-BE49-F238E27FC236}">
              <a16:creationId xmlns:a16="http://schemas.microsoft.com/office/drawing/2014/main" id="{B6D7B772-3A6A-4D70-A964-3F6871E4DAB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4" name="正方形/長方形 453">
          <a:extLst>
            <a:ext uri="{FF2B5EF4-FFF2-40B4-BE49-F238E27FC236}">
              <a16:creationId xmlns:a16="http://schemas.microsoft.com/office/drawing/2014/main" id="{B01EF650-1FBF-4FA1-97C4-7EF5A2811EB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5" name="正方形/長方形 454">
          <a:extLst>
            <a:ext uri="{FF2B5EF4-FFF2-40B4-BE49-F238E27FC236}">
              <a16:creationId xmlns:a16="http://schemas.microsoft.com/office/drawing/2014/main" id="{9C041E17-63B5-4FBF-B32B-53D6AE3A09F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6" name="正方形/長方形 455">
          <a:extLst>
            <a:ext uri="{FF2B5EF4-FFF2-40B4-BE49-F238E27FC236}">
              <a16:creationId xmlns:a16="http://schemas.microsoft.com/office/drawing/2014/main" id="{1444A434-5C21-4153-9BCA-93A219C2AE9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7" name="テキスト ボックス 456">
          <a:extLst>
            <a:ext uri="{FF2B5EF4-FFF2-40B4-BE49-F238E27FC236}">
              <a16:creationId xmlns:a16="http://schemas.microsoft.com/office/drawing/2014/main" id="{7DD46B83-26AD-471F-AEF9-36E45BFCD2F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8" name="直線コネクタ 457">
          <a:extLst>
            <a:ext uri="{FF2B5EF4-FFF2-40B4-BE49-F238E27FC236}">
              <a16:creationId xmlns:a16="http://schemas.microsoft.com/office/drawing/2014/main" id="{28BF26BC-C5C4-42BB-9BFC-16780C3053C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9" name="テキスト ボックス 458">
          <a:extLst>
            <a:ext uri="{FF2B5EF4-FFF2-40B4-BE49-F238E27FC236}">
              <a16:creationId xmlns:a16="http://schemas.microsoft.com/office/drawing/2014/main" id="{EC9C20C7-6717-4DE0-AE4E-BAC9D6E717FA}"/>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60" name="直線コネクタ 459">
          <a:extLst>
            <a:ext uri="{FF2B5EF4-FFF2-40B4-BE49-F238E27FC236}">
              <a16:creationId xmlns:a16="http://schemas.microsoft.com/office/drawing/2014/main" id="{D9343899-DB75-4FDF-A34B-F8C10F96614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61" name="テキスト ボックス 460">
          <a:extLst>
            <a:ext uri="{FF2B5EF4-FFF2-40B4-BE49-F238E27FC236}">
              <a16:creationId xmlns:a16="http://schemas.microsoft.com/office/drawing/2014/main" id="{897FC587-797F-4269-9BE6-E7763A12A596}"/>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2" name="直線コネクタ 461">
          <a:extLst>
            <a:ext uri="{FF2B5EF4-FFF2-40B4-BE49-F238E27FC236}">
              <a16:creationId xmlns:a16="http://schemas.microsoft.com/office/drawing/2014/main" id="{7C712671-200F-4FF1-A658-C4FD181EC76D}"/>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3" name="テキスト ボックス 462">
          <a:extLst>
            <a:ext uri="{FF2B5EF4-FFF2-40B4-BE49-F238E27FC236}">
              <a16:creationId xmlns:a16="http://schemas.microsoft.com/office/drawing/2014/main" id="{67A7CD02-2D3E-4B18-A2B3-3B29F56A34A1}"/>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4" name="直線コネクタ 463">
          <a:extLst>
            <a:ext uri="{FF2B5EF4-FFF2-40B4-BE49-F238E27FC236}">
              <a16:creationId xmlns:a16="http://schemas.microsoft.com/office/drawing/2014/main" id="{0D11FED1-4FB1-4B41-9412-B80A22418519}"/>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5" name="テキスト ボックス 464">
          <a:extLst>
            <a:ext uri="{FF2B5EF4-FFF2-40B4-BE49-F238E27FC236}">
              <a16:creationId xmlns:a16="http://schemas.microsoft.com/office/drawing/2014/main" id="{26B1A299-F475-4B3E-A8B3-6DB61457BA0D}"/>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6" name="直線コネクタ 465">
          <a:extLst>
            <a:ext uri="{FF2B5EF4-FFF2-40B4-BE49-F238E27FC236}">
              <a16:creationId xmlns:a16="http://schemas.microsoft.com/office/drawing/2014/main" id="{8988BFD3-015D-40CC-986B-5043F5E95F78}"/>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7" name="テキスト ボックス 466">
          <a:extLst>
            <a:ext uri="{FF2B5EF4-FFF2-40B4-BE49-F238E27FC236}">
              <a16:creationId xmlns:a16="http://schemas.microsoft.com/office/drawing/2014/main" id="{4E0C39FE-917B-4F7B-A741-FDCC6EC09D0B}"/>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8" name="直線コネクタ 467">
          <a:extLst>
            <a:ext uri="{FF2B5EF4-FFF2-40B4-BE49-F238E27FC236}">
              <a16:creationId xmlns:a16="http://schemas.microsoft.com/office/drawing/2014/main" id="{796D34B7-1544-4839-AE55-D1D7DA3C285B}"/>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9" name="テキスト ボックス 468">
          <a:extLst>
            <a:ext uri="{FF2B5EF4-FFF2-40B4-BE49-F238E27FC236}">
              <a16:creationId xmlns:a16="http://schemas.microsoft.com/office/drawing/2014/main" id="{1FB68FC5-0ACE-473E-9930-80C0C64FEBBA}"/>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0" name="直線コネクタ 469">
          <a:extLst>
            <a:ext uri="{FF2B5EF4-FFF2-40B4-BE49-F238E27FC236}">
              <a16:creationId xmlns:a16="http://schemas.microsoft.com/office/drawing/2014/main" id="{3711C8D1-FCBF-4A39-9ECD-04B7FA9DF69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1" name="テキスト ボックス 470">
          <a:extLst>
            <a:ext uri="{FF2B5EF4-FFF2-40B4-BE49-F238E27FC236}">
              <a16:creationId xmlns:a16="http://schemas.microsoft.com/office/drawing/2014/main" id="{C1B3CA3E-08F3-4F10-A8BE-E0AA24E4A2FF}"/>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2" name="【学校施設】&#10;有形固定資産減価償却率グラフ枠">
          <a:extLst>
            <a:ext uri="{FF2B5EF4-FFF2-40B4-BE49-F238E27FC236}">
              <a16:creationId xmlns:a16="http://schemas.microsoft.com/office/drawing/2014/main" id="{11EC568A-85BB-4C35-B0A9-6AD649A4FD4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123825</xdr:rowOff>
    </xdr:to>
    <xdr:cxnSp macro="">
      <xdr:nvCxnSpPr>
        <xdr:cNvPr id="473" name="直線コネクタ 472">
          <a:extLst>
            <a:ext uri="{FF2B5EF4-FFF2-40B4-BE49-F238E27FC236}">
              <a16:creationId xmlns:a16="http://schemas.microsoft.com/office/drawing/2014/main" id="{EC15397D-658F-417D-ABB1-046DE23747D8}"/>
            </a:ext>
          </a:extLst>
        </xdr:cNvPr>
        <xdr:cNvCxnSpPr/>
      </xdr:nvCxnSpPr>
      <xdr:spPr>
        <a:xfrm flipV="1">
          <a:off x="16318864" y="9692640"/>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127652</xdr:rowOff>
    </xdr:from>
    <xdr:ext cx="405111" cy="259045"/>
    <xdr:sp macro="" textlink="">
      <xdr:nvSpPr>
        <xdr:cNvPr id="474" name="【学校施設】&#10;有形固定資産減価償却率最小値テキスト">
          <a:extLst>
            <a:ext uri="{FF2B5EF4-FFF2-40B4-BE49-F238E27FC236}">
              <a16:creationId xmlns:a16="http://schemas.microsoft.com/office/drawing/2014/main" id="{9DB5BFE3-14F3-4930-B7CA-31ED6F84A878}"/>
            </a:ext>
          </a:extLst>
        </xdr:cNvPr>
        <xdr:cNvSpPr txBox="1"/>
      </xdr:nvSpPr>
      <xdr:spPr>
        <a:xfrm>
          <a:off x="16357600" y="1092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123825</xdr:rowOff>
    </xdr:from>
    <xdr:to>
      <xdr:col>86</xdr:col>
      <xdr:colOff>25400</xdr:colOff>
      <xdr:row>63</xdr:row>
      <xdr:rowOff>123825</xdr:rowOff>
    </xdr:to>
    <xdr:cxnSp macro="">
      <xdr:nvCxnSpPr>
        <xdr:cNvPr id="475" name="直線コネクタ 474">
          <a:extLst>
            <a:ext uri="{FF2B5EF4-FFF2-40B4-BE49-F238E27FC236}">
              <a16:creationId xmlns:a16="http://schemas.microsoft.com/office/drawing/2014/main" id="{2318B060-89C4-4006-8AEF-DC9CAAA0DC1A}"/>
            </a:ext>
          </a:extLst>
        </xdr:cNvPr>
        <xdr:cNvCxnSpPr/>
      </xdr:nvCxnSpPr>
      <xdr:spPr>
        <a:xfrm>
          <a:off x="16230600" y="1092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476" name="【学校施設】&#10;有形固定資産減価償却率最大値テキスト">
          <a:extLst>
            <a:ext uri="{FF2B5EF4-FFF2-40B4-BE49-F238E27FC236}">
              <a16:creationId xmlns:a16="http://schemas.microsoft.com/office/drawing/2014/main" id="{FA4C2A2A-65EA-48E8-A5F1-99A7B5C46865}"/>
            </a:ext>
          </a:extLst>
        </xdr:cNvPr>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477" name="直線コネクタ 476">
          <a:extLst>
            <a:ext uri="{FF2B5EF4-FFF2-40B4-BE49-F238E27FC236}">
              <a16:creationId xmlns:a16="http://schemas.microsoft.com/office/drawing/2014/main" id="{413568C7-E9C0-4E08-B07D-215B1CEB8B9A}"/>
            </a:ext>
          </a:extLst>
        </xdr:cNvPr>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49547</xdr:rowOff>
    </xdr:from>
    <xdr:ext cx="405111" cy="259045"/>
    <xdr:sp macro="" textlink="">
      <xdr:nvSpPr>
        <xdr:cNvPr id="478" name="【学校施設】&#10;有形固定資産減価償却率平均値テキスト">
          <a:extLst>
            <a:ext uri="{FF2B5EF4-FFF2-40B4-BE49-F238E27FC236}">
              <a16:creationId xmlns:a16="http://schemas.microsoft.com/office/drawing/2014/main" id="{990D8B04-DE3B-478F-92A8-E61E944537BC}"/>
            </a:ext>
          </a:extLst>
        </xdr:cNvPr>
        <xdr:cNvSpPr txBox="1"/>
      </xdr:nvSpPr>
      <xdr:spPr>
        <a:xfrm>
          <a:off x="16357600" y="1016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71120</xdr:rowOff>
    </xdr:from>
    <xdr:to>
      <xdr:col>85</xdr:col>
      <xdr:colOff>177800</xdr:colOff>
      <xdr:row>60</xdr:row>
      <xdr:rowOff>1270</xdr:rowOff>
    </xdr:to>
    <xdr:sp macro="" textlink="">
      <xdr:nvSpPr>
        <xdr:cNvPr id="479" name="フローチャート: 判断 478">
          <a:extLst>
            <a:ext uri="{FF2B5EF4-FFF2-40B4-BE49-F238E27FC236}">
              <a16:creationId xmlns:a16="http://schemas.microsoft.com/office/drawing/2014/main" id="{D6C40FEE-001E-415D-9AF5-2BAA48811D95}"/>
            </a:ext>
          </a:extLst>
        </xdr:cNvPr>
        <xdr:cNvSpPr/>
      </xdr:nvSpPr>
      <xdr:spPr>
        <a:xfrm>
          <a:off x="162687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92075</xdr:rowOff>
    </xdr:from>
    <xdr:to>
      <xdr:col>81</xdr:col>
      <xdr:colOff>101600</xdr:colOff>
      <xdr:row>60</xdr:row>
      <xdr:rowOff>22225</xdr:rowOff>
    </xdr:to>
    <xdr:sp macro="" textlink="">
      <xdr:nvSpPr>
        <xdr:cNvPr id="480" name="フローチャート: 判断 479">
          <a:extLst>
            <a:ext uri="{FF2B5EF4-FFF2-40B4-BE49-F238E27FC236}">
              <a16:creationId xmlns:a16="http://schemas.microsoft.com/office/drawing/2014/main" id="{BC37FB34-498A-4A38-A9EB-99C8ACB865BC}"/>
            </a:ext>
          </a:extLst>
        </xdr:cNvPr>
        <xdr:cNvSpPr/>
      </xdr:nvSpPr>
      <xdr:spPr>
        <a:xfrm>
          <a:off x="15430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95885</xdr:rowOff>
    </xdr:from>
    <xdr:to>
      <xdr:col>76</xdr:col>
      <xdr:colOff>165100</xdr:colOff>
      <xdr:row>60</xdr:row>
      <xdr:rowOff>26035</xdr:rowOff>
    </xdr:to>
    <xdr:sp macro="" textlink="">
      <xdr:nvSpPr>
        <xdr:cNvPr id="481" name="フローチャート: 判断 480">
          <a:extLst>
            <a:ext uri="{FF2B5EF4-FFF2-40B4-BE49-F238E27FC236}">
              <a16:creationId xmlns:a16="http://schemas.microsoft.com/office/drawing/2014/main" id="{E9214AF1-58B8-4F04-90D2-DA170F39A3D6}"/>
            </a:ext>
          </a:extLst>
        </xdr:cNvPr>
        <xdr:cNvSpPr/>
      </xdr:nvSpPr>
      <xdr:spPr>
        <a:xfrm>
          <a:off x="14541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103505</xdr:rowOff>
    </xdr:from>
    <xdr:to>
      <xdr:col>72</xdr:col>
      <xdr:colOff>38100</xdr:colOff>
      <xdr:row>60</xdr:row>
      <xdr:rowOff>33655</xdr:rowOff>
    </xdr:to>
    <xdr:sp macro="" textlink="">
      <xdr:nvSpPr>
        <xdr:cNvPr id="482" name="フローチャート: 判断 481">
          <a:extLst>
            <a:ext uri="{FF2B5EF4-FFF2-40B4-BE49-F238E27FC236}">
              <a16:creationId xmlns:a16="http://schemas.microsoft.com/office/drawing/2014/main" id="{9EE49B7E-0F1D-45D9-AF71-14BE23E00D9D}"/>
            </a:ext>
          </a:extLst>
        </xdr:cNvPr>
        <xdr:cNvSpPr/>
      </xdr:nvSpPr>
      <xdr:spPr>
        <a:xfrm>
          <a:off x="13652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2FC8DB5D-7BA7-4D1C-AF95-DC08ACC39B1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AF232A62-BA32-4541-BFEB-8F4FDAD5B57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A038B9DB-A0B1-40CC-84FB-A61B53BF64A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6052DF97-63C0-4380-8E04-1DD71AA8EFC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7" name="テキスト ボックス 486">
          <a:extLst>
            <a:ext uri="{FF2B5EF4-FFF2-40B4-BE49-F238E27FC236}">
              <a16:creationId xmlns:a16="http://schemas.microsoft.com/office/drawing/2014/main" id="{5C781B96-5DE9-4D96-BFC4-44349B85B34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135890</xdr:rowOff>
    </xdr:from>
    <xdr:to>
      <xdr:col>81</xdr:col>
      <xdr:colOff>101600</xdr:colOff>
      <xdr:row>58</xdr:row>
      <xdr:rowOff>66040</xdr:rowOff>
    </xdr:to>
    <xdr:sp macro="" textlink="">
      <xdr:nvSpPr>
        <xdr:cNvPr id="488" name="楕円 487">
          <a:extLst>
            <a:ext uri="{FF2B5EF4-FFF2-40B4-BE49-F238E27FC236}">
              <a16:creationId xmlns:a16="http://schemas.microsoft.com/office/drawing/2014/main" id="{B643931E-740F-4EB0-8C68-83324F9B9B1D}"/>
            </a:ext>
          </a:extLst>
        </xdr:cNvPr>
        <xdr:cNvSpPr/>
      </xdr:nvSpPr>
      <xdr:spPr>
        <a:xfrm>
          <a:off x="15430500" y="99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164465</xdr:rowOff>
    </xdr:from>
    <xdr:to>
      <xdr:col>76</xdr:col>
      <xdr:colOff>165100</xdr:colOff>
      <xdr:row>58</xdr:row>
      <xdr:rowOff>94615</xdr:rowOff>
    </xdr:to>
    <xdr:sp macro="" textlink="">
      <xdr:nvSpPr>
        <xdr:cNvPr id="489" name="楕円 488">
          <a:extLst>
            <a:ext uri="{FF2B5EF4-FFF2-40B4-BE49-F238E27FC236}">
              <a16:creationId xmlns:a16="http://schemas.microsoft.com/office/drawing/2014/main" id="{2E37CA94-80E5-482B-B9DB-0789D4521BDB}"/>
            </a:ext>
          </a:extLst>
        </xdr:cNvPr>
        <xdr:cNvSpPr/>
      </xdr:nvSpPr>
      <xdr:spPr>
        <a:xfrm>
          <a:off x="14541500" y="99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15240</xdr:rowOff>
    </xdr:from>
    <xdr:to>
      <xdr:col>81</xdr:col>
      <xdr:colOff>50800</xdr:colOff>
      <xdr:row>58</xdr:row>
      <xdr:rowOff>43815</xdr:rowOff>
    </xdr:to>
    <xdr:cxnSp macro="">
      <xdr:nvCxnSpPr>
        <xdr:cNvPr id="490" name="直線コネクタ 489">
          <a:extLst>
            <a:ext uri="{FF2B5EF4-FFF2-40B4-BE49-F238E27FC236}">
              <a16:creationId xmlns:a16="http://schemas.microsoft.com/office/drawing/2014/main" id="{71297F14-BD8B-4284-B15B-EAFF0A27B7D4}"/>
            </a:ext>
          </a:extLst>
        </xdr:cNvPr>
        <xdr:cNvCxnSpPr/>
      </xdr:nvCxnSpPr>
      <xdr:spPr>
        <a:xfrm flipV="1">
          <a:off x="14592300" y="99593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111125</xdr:rowOff>
    </xdr:from>
    <xdr:to>
      <xdr:col>72</xdr:col>
      <xdr:colOff>38100</xdr:colOff>
      <xdr:row>59</xdr:row>
      <xdr:rowOff>41275</xdr:rowOff>
    </xdr:to>
    <xdr:sp macro="" textlink="">
      <xdr:nvSpPr>
        <xdr:cNvPr id="491" name="楕円 490">
          <a:extLst>
            <a:ext uri="{FF2B5EF4-FFF2-40B4-BE49-F238E27FC236}">
              <a16:creationId xmlns:a16="http://schemas.microsoft.com/office/drawing/2014/main" id="{ADD5BEB0-89A0-4674-9F02-BF3979900476}"/>
            </a:ext>
          </a:extLst>
        </xdr:cNvPr>
        <xdr:cNvSpPr/>
      </xdr:nvSpPr>
      <xdr:spPr>
        <a:xfrm>
          <a:off x="13652500" y="1005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43815</xdr:rowOff>
    </xdr:from>
    <xdr:to>
      <xdr:col>76</xdr:col>
      <xdr:colOff>114300</xdr:colOff>
      <xdr:row>58</xdr:row>
      <xdr:rowOff>161925</xdr:rowOff>
    </xdr:to>
    <xdr:cxnSp macro="">
      <xdr:nvCxnSpPr>
        <xdr:cNvPr id="492" name="直線コネクタ 491">
          <a:extLst>
            <a:ext uri="{FF2B5EF4-FFF2-40B4-BE49-F238E27FC236}">
              <a16:creationId xmlns:a16="http://schemas.microsoft.com/office/drawing/2014/main" id="{599AB626-44BE-4209-A599-E774FFC4433B}"/>
            </a:ext>
          </a:extLst>
        </xdr:cNvPr>
        <xdr:cNvCxnSpPr/>
      </xdr:nvCxnSpPr>
      <xdr:spPr>
        <a:xfrm flipV="1">
          <a:off x="13703300" y="9987915"/>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13352</xdr:rowOff>
    </xdr:from>
    <xdr:ext cx="405111" cy="259045"/>
    <xdr:sp macro="" textlink="">
      <xdr:nvSpPr>
        <xdr:cNvPr id="493" name="n_1aveValue【学校施設】&#10;有形固定資産減価償却率">
          <a:extLst>
            <a:ext uri="{FF2B5EF4-FFF2-40B4-BE49-F238E27FC236}">
              <a16:creationId xmlns:a16="http://schemas.microsoft.com/office/drawing/2014/main" id="{193CE39F-F721-4160-9647-12580238DBBA}"/>
            </a:ext>
          </a:extLst>
        </xdr:cNvPr>
        <xdr:cNvSpPr txBox="1"/>
      </xdr:nvSpPr>
      <xdr:spPr>
        <a:xfrm>
          <a:off x="15266044" y="103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17162</xdr:rowOff>
    </xdr:from>
    <xdr:ext cx="405111" cy="259045"/>
    <xdr:sp macro="" textlink="">
      <xdr:nvSpPr>
        <xdr:cNvPr id="494" name="n_2aveValue【学校施設】&#10;有形固定資産減価償却率">
          <a:extLst>
            <a:ext uri="{FF2B5EF4-FFF2-40B4-BE49-F238E27FC236}">
              <a16:creationId xmlns:a16="http://schemas.microsoft.com/office/drawing/2014/main" id="{83760068-8E39-4CC8-9DE3-27D8D78595B5}"/>
            </a:ext>
          </a:extLst>
        </xdr:cNvPr>
        <xdr:cNvSpPr txBox="1"/>
      </xdr:nvSpPr>
      <xdr:spPr>
        <a:xfrm>
          <a:off x="143897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24782</xdr:rowOff>
    </xdr:from>
    <xdr:ext cx="405111" cy="259045"/>
    <xdr:sp macro="" textlink="">
      <xdr:nvSpPr>
        <xdr:cNvPr id="495" name="n_3aveValue【学校施設】&#10;有形固定資産減価償却率">
          <a:extLst>
            <a:ext uri="{FF2B5EF4-FFF2-40B4-BE49-F238E27FC236}">
              <a16:creationId xmlns:a16="http://schemas.microsoft.com/office/drawing/2014/main" id="{E82BD9FD-A4AB-497F-8755-C0541347916C}"/>
            </a:ext>
          </a:extLst>
        </xdr:cNvPr>
        <xdr:cNvSpPr txBox="1"/>
      </xdr:nvSpPr>
      <xdr:spPr>
        <a:xfrm>
          <a:off x="13500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82567</xdr:rowOff>
    </xdr:from>
    <xdr:ext cx="405111" cy="259045"/>
    <xdr:sp macro="" textlink="">
      <xdr:nvSpPr>
        <xdr:cNvPr id="496" name="n_1mainValue【学校施設】&#10;有形固定資産減価償却率">
          <a:extLst>
            <a:ext uri="{FF2B5EF4-FFF2-40B4-BE49-F238E27FC236}">
              <a16:creationId xmlns:a16="http://schemas.microsoft.com/office/drawing/2014/main" id="{68F2425C-3E10-4424-B324-3C9171FBDA0F}"/>
            </a:ext>
          </a:extLst>
        </xdr:cNvPr>
        <xdr:cNvSpPr txBox="1"/>
      </xdr:nvSpPr>
      <xdr:spPr>
        <a:xfrm>
          <a:off x="15266044" y="968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111142</xdr:rowOff>
    </xdr:from>
    <xdr:ext cx="405111" cy="259045"/>
    <xdr:sp macro="" textlink="">
      <xdr:nvSpPr>
        <xdr:cNvPr id="497" name="n_2mainValue【学校施設】&#10;有形固定資産減価償却率">
          <a:extLst>
            <a:ext uri="{FF2B5EF4-FFF2-40B4-BE49-F238E27FC236}">
              <a16:creationId xmlns:a16="http://schemas.microsoft.com/office/drawing/2014/main" id="{9F3A5C06-694E-4D72-8889-67DE6CCBFA2B}"/>
            </a:ext>
          </a:extLst>
        </xdr:cNvPr>
        <xdr:cNvSpPr txBox="1"/>
      </xdr:nvSpPr>
      <xdr:spPr>
        <a:xfrm>
          <a:off x="14389744" y="971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57802</xdr:rowOff>
    </xdr:from>
    <xdr:ext cx="405111" cy="259045"/>
    <xdr:sp macro="" textlink="">
      <xdr:nvSpPr>
        <xdr:cNvPr id="498" name="n_3mainValue【学校施設】&#10;有形固定資産減価償却率">
          <a:extLst>
            <a:ext uri="{FF2B5EF4-FFF2-40B4-BE49-F238E27FC236}">
              <a16:creationId xmlns:a16="http://schemas.microsoft.com/office/drawing/2014/main" id="{FA54F9F7-ED9E-4D05-9947-19AE8B64D006}"/>
            </a:ext>
          </a:extLst>
        </xdr:cNvPr>
        <xdr:cNvSpPr txBox="1"/>
      </xdr:nvSpPr>
      <xdr:spPr>
        <a:xfrm>
          <a:off x="13500744" y="983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9" name="正方形/長方形 498">
          <a:extLst>
            <a:ext uri="{FF2B5EF4-FFF2-40B4-BE49-F238E27FC236}">
              <a16:creationId xmlns:a16="http://schemas.microsoft.com/office/drawing/2014/main" id="{4114A82E-297F-4EFD-B35D-ADC5F9DBEDD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0" name="正方形/長方形 499">
          <a:extLst>
            <a:ext uri="{FF2B5EF4-FFF2-40B4-BE49-F238E27FC236}">
              <a16:creationId xmlns:a16="http://schemas.microsoft.com/office/drawing/2014/main" id="{65EE669C-6C83-494C-97CC-049D096B102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1" name="正方形/長方形 500">
          <a:extLst>
            <a:ext uri="{FF2B5EF4-FFF2-40B4-BE49-F238E27FC236}">
              <a16:creationId xmlns:a16="http://schemas.microsoft.com/office/drawing/2014/main" id="{A858CCCA-3CEA-4B7B-91C8-F5D094420AA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2" name="正方形/長方形 501">
          <a:extLst>
            <a:ext uri="{FF2B5EF4-FFF2-40B4-BE49-F238E27FC236}">
              <a16:creationId xmlns:a16="http://schemas.microsoft.com/office/drawing/2014/main" id="{DB1D1FF3-4800-4E2C-B758-2B3E9F787C8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3" name="正方形/長方形 502">
          <a:extLst>
            <a:ext uri="{FF2B5EF4-FFF2-40B4-BE49-F238E27FC236}">
              <a16:creationId xmlns:a16="http://schemas.microsoft.com/office/drawing/2014/main" id="{1C64E348-46EF-4525-A1BA-FB21823CB34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4" name="正方形/長方形 503">
          <a:extLst>
            <a:ext uri="{FF2B5EF4-FFF2-40B4-BE49-F238E27FC236}">
              <a16:creationId xmlns:a16="http://schemas.microsoft.com/office/drawing/2014/main" id="{1BA2562C-A4B6-4313-9CD5-770BF4A16E9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5" name="正方形/長方形 504">
          <a:extLst>
            <a:ext uri="{FF2B5EF4-FFF2-40B4-BE49-F238E27FC236}">
              <a16:creationId xmlns:a16="http://schemas.microsoft.com/office/drawing/2014/main" id="{FFC027A9-3F1E-49DC-9BFC-DEF589BE1EB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6" name="正方形/長方形 505">
          <a:extLst>
            <a:ext uri="{FF2B5EF4-FFF2-40B4-BE49-F238E27FC236}">
              <a16:creationId xmlns:a16="http://schemas.microsoft.com/office/drawing/2014/main" id="{B3837928-39E8-4944-9D4E-44D1A5D6D1A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7" name="テキスト ボックス 506">
          <a:extLst>
            <a:ext uri="{FF2B5EF4-FFF2-40B4-BE49-F238E27FC236}">
              <a16:creationId xmlns:a16="http://schemas.microsoft.com/office/drawing/2014/main" id="{0B71D507-B3D0-4867-A56D-BF6B2FBE57C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8" name="直線コネクタ 507">
          <a:extLst>
            <a:ext uri="{FF2B5EF4-FFF2-40B4-BE49-F238E27FC236}">
              <a16:creationId xmlns:a16="http://schemas.microsoft.com/office/drawing/2014/main" id="{F2631F26-FA3C-4F01-83B0-DBF7D5B1D71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9" name="テキスト ボックス 508">
          <a:extLst>
            <a:ext uri="{FF2B5EF4-FFF2-40B4-BE49-F238E27FC236}">
              <a16:creationId xmlns:a16="http://schemas.microsoft.com/office/drawing/2014/main" id="{3A585E38-60CD-4BB6-8A5E-AA29CE48E5C3}"/>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10" name="直線コネクタ 509">
          <a:extLst>
            <a:ext uri="{FF2B5EF4-FFF2-40B4-BE49-F238E27FC236}">
              <a16:creationId xmlns:a16="http://schemas.microsoft.com/office/drawing/2014/main" id="{99945CAE-789E-44AF-AE01-235CB37702C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11" name="テキスト ボックス 510">
          <a:extLst>
            <a:ext uri="{FF2B5EF4-FFF2-40B4-BE49-F238E27FC236}">
              <a16:creationId xmlns:a16="http://schemas.microsoft.com/office/drawing/2014/main" id="{E8E51302-F1F8-473C-8065-A7347111F9AC}"/>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12" name="直線コネクタ 511">
          <a:extLst>
            <a:ext uri="{FF2B5EF4-FFF2-40B4-BE49-F238E27FC236}">
              <a16:creationId xmlns:a16="http://schemas.microsoft.com/office/drawing/2014/main" id="{A4876AE3-3202-4EC1-98AB-46D933122FD5}"/>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13" name="テキスト ボックス 512">
          <a:extLst>
            <a:ext uri="{FF2B5EF4-FFF2-40B4-BE49-F238E27FC236}">
              <a16:creationId xmlns:a16="http://schemas.microsoft.com/office/drawing/2014/main" id="{FD986BD7-588D-447D-A86F-89D88D0EE47A}"/>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14" name="直線コネクタ 513">
          <a:extLst>
            <a:ext uri="{FF2B5EF4-FFF2-40B4-BE49-F238E27FC236}">
              <a16:creationId xmlns:a16="http://schemas.microsoft.com/office/drawing/2014/main" id="{28A395EB-4797-4B7F-B627-342BE712C05B}"/>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15" name="テキスト ボックス 514">
          <a:extLst>
            <a:ext uri="{FF2B5EF4-FFF2-40B4-BE49-F238E27FC236}">
              <a16:creationId xmlns:a16="http://schemas.microsoft.com/office/drawing/2014/main" id="{5D419BD8-9322-407D-A9F7-765DFA54176E}"/>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16" name="直線コネクタ 515">
          <a:extLst>
            <a:ext uri="{FF2B5EF4-FFF2-40B4-BE49-F238E27FC236}">
              <a16:creationId xmlns:a16="http://schemas.microsoft.com/office/drawing/2014/main" id="{AE6638D5-13B6-4646-BDFA-591253BA6CB8}"/>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17" name="テキスト ボックス 516">
          <a:extLst>
            <a:ext uri="{FF2B5EF4-FFF2-40B4-BE49-F238E27FC236}">
              <a16:creationId xmlns:a16="http://schemas.microsoft.com/office/drawing/2014/main" id="{30075697-2664-4AD2-B6DC-2B1C3B353054}"/>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8" name="直線コネクタ 517">
          <a:extLst>
            <a:ext uri="{FF2B5EF4-FFF2-40B4-BE49-F238E27FC236}">
              <a16:creationId xmlns:a16="http://schemas.microsoft.com/office/drawing/2014/main" id="{92ED4614-414B-47E7-8306-D6E43D05A91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9" name="テキスト ボックス 518">
          <a:extLst>
            <a:ext uri="{FF2B5EF4-FFF2-40B4-BE49-F238E27FC236}">
              <a16:creationId xmlns:a16="http://schemas.microsoft.com/office/drawing/2014/main" id="{0B361EDE-2833-42CA-9955-C7EB1BE072D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0" name="【学校施設】&#10;一人当たり面積グラフ枠">
          <a:extLst>
            <a:ext uri="{FF2B5EF4-FFF2-40B4-BE49-F238E27FC236}">
              <a16:creationId xmlns:a16="http://schemas.microsoft.com/office/drawing/2014/main" id="{E9E45F3F-453C-4860-97E4-F32570CAE8E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138532</xdr:rowOff>
    </xdr:from>
    <xdr:to>
      <xdr:col>116</xdr:col>
      <xdr:colOff>62864</xdr:colOff>
      <xdr:row>64</xdr:row>
      <xdr:rowOff>31090</xdr:rowOff>
    </xdr:to>
    <xdr:cxnSp macro="">
      <xdr:nvCxnSpPr>
        <xdr:cNvPr id="521" name="直線コネクタ 520">
          <a:extLst>
            <a:ext uri="{FF2B5EF4-FFF2-40B4-BE49-F238E27FC236}">
              <a16:creationId xmlns:a16="http://schemas.microsoft.com/office/drawing/2014/main" id="{549DF909-71BC-41F1-A476-0D0B06E911DD}"/>
            </a:ext>
          </a:extLst>
        </xdr:cNvPr>
        <xdr:cNvCxnSpPr/>
      </xdr:nvCxnSpPr>
      <xdr:spPr>
        <a:xfrm flipV="1">
          <a:off x="22160864" y="9739732"/>
          <a:ext cx="0" cy="1264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34917</xdr:rowOff>
    </xdr:from>
    <xdr:ext cx="469744" cy="259045"/>
    <xdr:sp macro="" textlink="">
      <xdr:nvSpPr>
        <xdr:cNvPr id="522" name="【学校施設】&#10;一人当たり面積最小値テキスト">
          <a:extLst>
            <a:ext uri="{FF2B5EF4-FFF2-40B4-BE49-F238E27FC236}">
              <a16:creationId xmlns:a16="http://schemas.microsoft.com/office/drawing/2014/main" id="{4DFDC2D9-9CAB-48DF-AEE1-831B4B5908EC}"/>
            </a:ext>
          </a:extLst>
        </xdr:cNvPr>
        <xdr:cNvSpPr txBox="1"/>
      </xdr:nvSpPr>
      <xdr:spPr>
        <a:xfrm>
          <a:off x="22199600" y="1100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31090</xdr:rowOff>
    </xdr:from>
    <xdr:to>
      <xdr:col>116</xdr:col>
      <xdr:colOff>152400</xdr:colOff>
      <xdr:row>64</xdr:row>
      <xdr:rowOff>31090</xdr:rowOff>
    </xdr:to>
    <xdr:cxnSp macro="">
      <xdr:nvCxnSpPr>
        <xdr:cNvPr id="523" name="直線コネクタ 522">
          <a:extLst>
            <a:ext uri="{FF2B5EF4-FFF2-40B4-BE49-F238E27FC236}">
              <a16:creationId xmlns:a16="http://schemas.microsoft.com/office/drawing/2014/main" id="{5B619085-DE86-4A2B-8548-4C4B927DF99E}"/>
            </a:ext>
          </a:extLst>
        </xdr:cNvPr>
        <xdr:cNvCxnSpPr/>
      </xdr:nvCxnSpPr>
      <xdr:spPr>
        <a:xfrm>
          <a:off x="22072600" y="11003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85209</xdr:rowOff>
    </xdr:from>
    <xdr:ext cx="469744" cy="259045"/>
    <xdr:sp macro="" textlink="">
      <xdr:nvSpPr>
        <xdr:cNvPr id="524" name="【学校施設】&#10;一人当たり面積最大値テキスト">
          <a:extLst>
            <a:ext uri="{FF2B5EF4-FFF2-40B4-BE49-F238E27FC236}">
              <a16:creationId xmlns:a16="http://schemas.microsoft.com/office/drawing/2014/main" id="{3F3FEEAA-A494-4BF7-A9B9-B42FF9A26ED8}"/>
            </a:ext>
          </a:extLst>
        </xdr:cNvPr>
        <xdr:cNvSpPr txBox="1"/>
      </xdr:nvSpPr>
      <xdr:spPr>
        <a:xfrm>
          <a:off x="22199600" y="951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138532</xdr:rowOff>
    </xdr:from>
    <xdr:to>
      <xdr:col>116</xdr:col>
      <xdr:colOff>152400</xdr:colOff>
      <xdr:row>56</xdr:row>
      <xdr:rowOff>138532</xdr:rowOff>
    </xdr:to>
    <xdr:cxnSp macro="">
      <xdr:nvCxnSpPr>
        <xdr:cNvPr id="525" name="直線コネクタ 524">
          <a:extLst>
            <a:ext uri="{FF2B5EF4-FFF2-40B4-BE49-F238E27FC236}">
              <a16:creationId xmlns:a16="http://schemas.microsoft.com/office/drawing/2014/main" id="{7DFEA1C1-7545-46B9-A447-79C6272F07F4}"/>
            </a:ext>
          </a:extLst>
        </xdr:cNvPr>
        <xdr:cNvCxnSpPr/>
      </xdr:nvCxnSpPr>
      <xdr:spPr>
        <a:xfrm>
          <a:off x="22072600" y="9739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41470</xdr:rowOff>
    </xdr:from>
    <xdr:ext cx="469744" cy="259045"/>
    <xdr:sp macro="" textlink="">
      <xdr:nvSpPr>
        <xdr:cNvPr id="526" name="【学校施設】&#10;一人当たり面積平均値テキスト">
          <a:extLst>
            <a:ext uri="{FF2B5EF4-FFF2-40B4-BE49-F238E27FC236}">
              <a16:creationId xmlns:a16="http://schemas.microsoft.com/office/drawing/2014/main" id="{6F844252-EC79-4995-81C1-E268F0DC44F9}"/>
            </a:ext>
          </a:extLst>
        </xdr:cNvPr>
        <xdr:cNvSpPr txBox="1"/>
      </xdr:nvSpPr>
      <xdr:spPr>
        <a:xfrm>
          <a:off x="22199600" y="10671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63043</xdr:rowOff>
    </xdr:from>
    <xdr:to>
      <xdr:col>116</xdr:col>
      <xdr:colOff>114300</xdr:colOff>
      <xdr:row>62</xdr:row>
      <xdr:rowOff>164643</xdr:rowOff>
    </xdr:to>
    <xdr:sp macro="" textlink="">
      <xdr:nvSpPr>
        <xdr:cNvPr id="527" name="フローチャート: 判断 526">
          <a:extLst>
            <a:ext uri="{FF2B5EF4-FFF2-40B4-BE49-F238E27FC236}">
              <a16:creationId xmlns:a16="http://schemas.microsoft.com/office/drawing/2014/main" id="{0E515745-F69D-4ED6-86D6-1E9F06EA8E24}"/>
            </a:ext>
          </a:extLst>
        </xdr:cNvPr>
        <xdr:cNvSpPr/>
      </xdr:nvSpPr>
      <xdr:spPr>
        <a:xfrm>
          <a:off x="22110700" y="1069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75387</xdr:rowOff>
    </xdr:from>
    <xdr:to>
      <xdr:col>112</xdr:col>
      <xdr:colOff>38100</xdr:colOff>
      <xdr:row>63</xdr:row>
      <xdr:rowOff>5537</xdr:rowOff>
    </xdr:to>
    <xdr:sp macro="" textlink="">
      <xdr:nvSpPr>
        <xdr:cNvPr id="528" name="フローチャート: 判断 527">
          <a:extLst>
            <a:ext uri="{FF2B5EF4-FFF2-40B4-BE49-F238E27FC236}">
              <a16:creationId xmlns:a16="http://schemas.microsoft.com/office/drawing/2014/main" id="{8257F0DA-B027-4A69-A6A3-84056B5859FD}"/>
            </a:ext>
          </a:extLst>
        </xdr:cNvPr>
        <xdr:cNvSpPr/>
      </xdr:nvSpPr>
      <xdr:spPr>
        <a:xfrm>
          <a:off x="21272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77674</xdr:rowOff>
    </xdr:from>
    <xdr:to>
      <xdr:col>107</xdr:col>
      <xdr:colOff>101600</xdr:colOff>
      <xdr:row>63</xdr:row>
      <xdr:rowOff>7824</xdr:rowOff>
    </xdr:to>
    <xdr:sp macro="" textlink="">
      <xdr:nvSpPr>
        <xdr:cNvPr id="529" name="フローチャート: 判断 528">
          <a:extLst>
            <a:ext uri="{FF2B5EF4-FFF2-40B4-BE49-F238E27FC236}">
              <a16:creationId xmlns:a16="http://schemas.microsoft.com/office/drawing/2014/main" id="{8EEB484C-7C61-4A39-9FE3-2C8540C611A0}"/>
            </a:ext>
          </a:extLst>
        </xdr:cNvPr>
        <xdr:cNvSpPr/>
      </xdr:nvSpPr>
      <xdr:spPr>
        <a:xfrm>
          <a:off x="20383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84531</xdr:rowOff>
    </xdr:from>
    <xdr:to>
      <xdr:col>102</xdr:col>
      <xdr:colOff>165100</xdr:colOff>
      <xdr:row>63</xdr:row>
      <xdr:rowOff>14681</xdr:rowOff>
    </xdr:to>
    <xdr:sp macro="" textlink="">
      <xdr:nvSpPr>
        <xdr:cNvPr id="530" name="フローチャート: 判断 529">
          <a:extLst>
            <a:ext uri="{FF2B5EF4-FFF2-40B4-BE49-F238E27FC236}">
              <a16:creationId xmlns:a16="http://schemas.microsoft.com/office/drawing/2014/main" id="{A57E9F2B-D517-4C54-BBA2-B78B2E891879}"/>
            </a:ext>
          </a:extLst>
        </xdr:cNvPr>
        <xdr:cNvSpPr/>
      </xdr:nvSpPr>
      <xdr:spPr>
        <a:xfrm>
          <a:off x="19494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6A4BEB57-345D-461B-9CEF-C9EA8B9F7EF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0012288D-994C-4DDF-8A96-925E528B276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3912EAEE-C02D-4417-9FD2-9FF370F8DCA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F353A08B-AD5E-4C8B-99B8-3EF752B2084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AFF39D24-3C9E-46C9-B326-4E50290E385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163626</xdr:rowOff>
    </xdr:from>
    <xdr:to>
      <xdr:col>112</xdr:col>
      <xdr:colOff>38100</xdr:colOff>
      <xdr:row>62</xdr:row>
      <xdr:rowOff>93776</xdr:rowOff>
    </xdr:to>
    <xdr:sp macro="" textlink="">
      <xdr:nvSpPr>
        <xdr:cNvPr id="536" name="楕円 535">
          <a:extLst>
            <a:ext uri="{FF2B5EF4-FFF2-40B4-BE49-F238E27FC236}">
              <a16:creationId xmlns:a16="http://schemas.microsoft.com/office/drawing/2014/main" id="{1ACDF14B-33C0-464B-B960-90D437788D21}"/>
            </a:ext>
          </a:extLst>
        </xdr:cNvPr>
        <xdr:cNvSpPr/>
      </xdr:nvSpPr>
      <xdr:spPr>
        <a:xfrm>
          <a:off x="21272500" y="1062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164998</xdr:rowOff>
    </xdr:from>
    <xdr:to>
      <xdr:col>107</xdr:col>
      <xdr:colOff>101600</xdr:colOff>
      <xdr:row>62</xdr:row>
      <xdr:rowOff>95148</xdr:rowOff>
    </xdr:to>
    <xdr:sp macro="" textlink="">
      <xdr:nvSpPr>
        <xdr:cNvPr id="537" name="楕円 536">
          <a:extLst>
            <a:ext uri="{FF2B5EF4-FFF2-40B4-BE49-F238E27FC236}">
              <a16:creationId xmlns:a16="http://schemas.microsoft.com/office/drawing/2014/main" id="{4931EC45-9143-4778-8121-ADC99B5F03C5}"/>
            </a:ext>
          </a:extLst>
        </xdr:cNvPr>
        <xdr:cNvSpPr/>
      </xdr:nvSpPr>
      <xdr:spPr>
        <a:xfrm>
          <a:off x="20383500" y="1062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42976</xdr:rowOff>
    </xdr:from>
    <xdr:to>
      <xdr:col>111</xdr:col>
      <xdr:colOff>177800</xdr:colOff>
      <xdr:row>62</xdr:row>
      <xdr:rowOff>44348</xdr:rowOff>
    </xdr:to>
    <xdr:cxnSp macro="">
      <xdr:nvCxnSpPr>
        <xdr:cNvPr id="538" name="直線コネクタ 537">
          <a:extLst>
            <a:ext uri="{FF2B5EF4-FFF2-40B4-BE49-F238E27FC236}">
              <a16:creationId xmlns:a16="http://schemas.microsoft.com/office/drawing/2014/main" id="{1BDB3A84-D246-4D07-BFF7-067B58CCDBD2}"/>
            </a:ext>
          </a:extLst>
        </xdr:cNvPr>
        <xdr:cNvCxnSpPr/>
      </xdr:nvCxnSpPr>
      <xdr:spPr>
        <a:xfrm flipV="1">
          <a:off x="20434300" y="10672876"/>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162713</xdr:rowOff>
    </xdr:from>
    <xdr:to>
      <xdr:col>102</xdr:col>
      <xdr:colOff>165100</xdr:colOff>
      <xdr:row>62</xdr:row>
      <xdr:rowOff>92863</xdr:rowOff>
    </xdr:to>
    <xdr:sp macro="" textlink="">
      <xdr:nvSpPr>
        <xdr:cNvPr id="539" name="楕円 538">
          <a:extLst>
            <a:ext uri="{FF2B5EF4-FFF2-40B4-BE49-F238E27FC236}">
              <a16:creationId xmlns:a16="http://schemas.microsoft.com/office/drawing/2014/main" id="{EAC48467-6EA7-49DE-8C0E-AF0FA9E5B03C}"/>
            </a:ext>
          </a:extLst>
        </xdr:cNvPr>
        <xdr:cNvSpPr/>
      </xdr:nvSpPr>
      <xdr:spPr>
        <a:xfrm>
          <a:off x="19494500" y="1062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42063</xdr:rowOff>
    </xdr:from>
    <xdr:to>
      <xdr:col>107</xdr:col>
      <xdr:colOff>50800</xdr:colOff>
      <xdr:row>62</xdr:row>
      <xdr:rowOff>44348</xdr:rowOff>
    </xdr:to>
    <xdr:cxnSp macro="">
      <xdr:nvCxnSpPr>
        <xdr:cNvPr id="540" name="直線コネクタ 539">
          <a:extLst>
            <a:ext uri="{FF2B5EF4-FFF2-40B4-BE49-F238E27FC236}">
              <a16:creationId xmlns:a16="http://schemas.microsoft.com/office/drawing/2014/main" id="{8985EEBD-7D61-48A9-B436-984327AE26E1}"/>
            </a:ext>
          </a:extLst>
        </xdr:cNvPr>
        <xdr:cNvCxnSpPr/>
      </xdr:nvCxnSpPr>
      <xdr:spPr>
        <a:xfrm>
          <a:off x="19545300" y="1067196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168114</xdr:rowOff>
    </xdr:from>
    <xdr:ext cx="469744" cy="259045"/>
    <xdr:sp macro="" textlink="">
      <xdr:nvSpPr>
        <xdr:cNvPr id="541" name="n_1aveValue【学校施設】&#10;一人当たり面積">
          <a:extLst>
            <a:ext uri="{FF2B5EF4-FFF2-40B4-BE49-F238E27FC236}">
              <a16:creationId xmlns:a16="http://schemas.microsoft.com/office/drawing/2014/main" id="{BB1A60F6-CAAA-47E7-9166-0A21D19ECF85}"/>
            </a:ext>
          </a:extLst>
        </xdr:cNvPr>
        <xdr:cNvSpPr txBox="1"/>
      </xdr:nvSpPr>
      <xdr:spPr>
        <a:xfrm>
          <a:off x="21075727" y="1079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170401</xdr:rowOff>
    </xdr:from>
    <xdr:ext cx="469744" cy="259045"/>
    <xdr:sp macro="" textlink="">
      <xdr:nvSpPr>
        <xdr:cNvPr id="542" name="n_2aveValue【学校施設】&#10;一人当たり面積">
          <a:extLst>
            <a:ext uri="{FF2B5EF4-FFF2-40B4-BE49-F238E27FC236}">
              <a16:creationId xmlns:a16="http://schemas.microsoft.com/office/drawing/2014/main" id="{302F36AD-2304-4D73-A877-7AB0422FC0DE}"/>
            </a:ext>
          </a:extLst>
        </xdr:cNvPr>
        <xdr:cNvSpPr txBox="1"/>
      </xdr:nvSpPr>
      <xdr:spPr>
        <a:xfrm>
          <a:off x="20199427" y="108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5808</xdr:rowOff>
    </xdr:from>
    <xdr:ext cx="469744" cy="259045"/>
    <xdr:sp macro="" textlink="">
      <xdr:nvSpPr>
        <xdr:cNvPr id="543" name="n_3aveValue【学校施設】&#10;一人当たり面積">
          <a:extLst>
            <a:ext uri="{FF2B5EF4-FFF2-40B4-BE49-F238E27FC236}">
              <a16:creationId xmlns:a16="http://schemas.microsoft.com/office/drawing/2014/main" id="{A2CE68D6-781B-484E-A1F5-B38CB7AD480B}"/>
            </a:ext>
          </a:extLst>
        </xdr:cNvPr>
        <xdr:cNvSpPr txBox="1"/>
      </xdr:nvSpPr>
      <xdr:spPr>
        <a:xfrm>
          <a:off x="19310427" y="1080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110303</xdr:rowOff>
    </xdr:from>
    <xdr:ext cx="469744" cy="259045"/>
    <xdr:sp macro="" textlink="">
      <xdr:nvSpPr>
        <xdr:cNvPr id="544" name="n_1mainValue【学校施設】&#10;一人当たり面積">
          <a:extLst>
            <a:ext uri="{FF2B5EF4-FFF2-40B4-BE49-F238E27FC236}">
              <a16:creationId xmlns:a16="http://schemas.microsoft.com/office/drawing/2014/main" id="{26AC26EB-855E-4532-AAE8-ED347233C455}"/>
            </a:ext>
          </a:extLst>
        </xdr:cNvPr>
        <xdr:cNvSpPr txBox="1"/>
      </xdr:nvSpPr>
      <xdr:spPr>
        <a:xfrm>
          <a:off x="21075727" y="1039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111675</xdr:rowOff>
    </xdr:from>
    <xdr:ext cx="469744" cy="259045"/>
    <xdr:sp macro="" textlink="">
      <xdr:nvSpPr>
        <xdr:cNvPr id="545" name="n_2mainValue【学校施設】&#10;一人当たり面積">
          <a:extLst>
            <a:ext uri="{FF2B5EF4-FFF2-40B4-BE49-F238E27FC236}">
              <a16:creationId xmlns:a16="http://schemas.microsoft.com/office/drawing/2014/main" id="{5E12977A-35AC-424F-918C-D86B336CCDE8}"/>
            </a:ext>
          </a:extLst>
        </xdr:cNvPr>
        <xdr:cNvSpPr txBox="1"/>
      </xdr:nvSpPr>
      <xdr:spPr>
        <a:xfrm>
          <a:off x="20199427" y="1039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109390</xdr:rowOff>
    </xdr:from>
    <xdr:ext cx="469744" cy="259045"/>
    <xdr:sp macro="" textlink="">
      <xdr:nvSpPr>
        <xdr:cNvPr id="546" name="n_3mainValue【学校施設】&#10;一人当たり面積">
          <a:extLst>
            <a:ext uri="{FF2B5EF4-FFF2-40B4-BE49-F238E27FC236}">
              <a16:creationId xmlns:a16="http://schemas.microsoft.com/office/drawing/2014/main" id="{9CC28BC4-65A1-41A1-AEE8-51E554D7477C}"/>
            </a:ext>
          </a:extLst>
        </xdr:cNvPr>
        <xdr:cNvSpPr txBox="1"/>
      </xdr:nvSpPr>
      <xdr:spPr>
        <a:xfrm>
          <a:off x="19310427" y="1039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7" name="正方形/長方形 546">
          <a:extLst>
            <a:ext uri="{FF2B5EF4-FFF2-40B4-BE49-F238E27FC236}">
              <a16:creationId xmlns:a16="http://schemas.microsoft.com/office/drawing/2014/main" id="{4CE31E7B-7E3C-47AA-AF50-831128D0080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8" name="正方形/長方形 547">
          <a:extLst>
            <a:ext uri="{FF2B5EF4-FFF2-40B4-BE49-F238E27FC236}">
              <a16:creationId xmlns:a16="http://schemas.microsoft.com/office/drawing/2014/main" id="{73E4A337-54A7-4FD7-B6FE-8A0120D100E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9" name="正方形/長方形 548">
          <a:extLst>
            <a:ext uri="{FF2B5EF4-FFF2-40B4-BE49-F238E27FC236}">
              <a16:creationId xmlns:a16="http://schemas.microsoft.com/office/drawing/2014/main" id="{08E008DE-CF48-4303-B062-DB71856317A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0" name="正方形/長方形 549">
          <a:extLst>
            <a:ext uri="{FF2B5EF4-FFF2-40B4-BE49-F238E27FC236}">
              <a16:creationId xmlns:a16="http://schemas.microsoft.com/office/drawing/2014/main" id="{96E5E05E-0A0F-450B-909A-078E15E2C6C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1" name="正方形/長方形 550">
          <a:extLst>
            <a:ext uri="{FF2B5EF4-FFF2-40B4-BE49-F238E27FC236}">
              <a16:creationId xmlns:a16="http://schemas.microsoft.com/office/drawing/2014/main" id="{9FDB14CB-54B1-4DFE-AA3A-73CB9553627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2" name="正方形/長方形 551">
          <a:extLst>
            <a:ext uri="{FF2B5EF4-FFF2-40B4-BE49-F238E27FC236}">
              <a16:creationId xmlns:a16="http://schemas.microsoft.com/office/drawing/2014/main" id="{DC36EBE0-F988-4FBC-B361-138448F5625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3" name="正方形/長方形 552">
          <a:extLst>
            <a:ext uri="{FF2B5EF4-FFF2-40B4-BE49-F238E27FC236}">
              <a16:creationId xmlns:a16="http://schemas.microsoft.com/office/drawing/2014/main" id="{9E673CC2-1851-41EE-B762-C90C423775B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4" name="正方形/長方形 553">
          <a:extLst>
            <a:ext uri="{FF2B5EF4-FFF2-40B4-BE49-F238E27FC236}">
              <a16:creationId xmlns:a16="http://schemas.microsoft.com/office/drawing/2014/main" id="{FB7D1BE5-AC96-4A42-A7FC-2AF791B082D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5" name="テキスト ボックス 554">
          <a:extLst>
            <a:ext uri="{FF2B5EF4-FFF2-40B4-BE49-F238E27FC236}">
              <a16:creationId xmlns:a16="http://schemas.microsoft.com/office/drawing/2014/main" id="{3350E4C6-C017-4C4B-9608-3174DAB16C6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6" name="直線コネクタ 555">
          <a:extLst>
            <a:ext uri="{FF2B5EF4-FFF2-40B4-BE49-F238E27FC236}">
              <a16:creationId xmlns:a16="http://schemas.microsoft.com/office/drawing/2014/main" id="{5549A9FF-5C6B-4000-8529-D0577DD4533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7" name="直線コネクタ 556">
          <a:extLst>
            <a:ext uri="{FF2B5EF4-FFF2-40B4-BE49-F238E27FC236}">
              <a16:creationId xmlns:a16="http://schemas.microsoft.com/office/drawing/2014/main" id="{57204190-2502-4BD3-8F2C-9BDB57DA2406}"/>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8" name="テキスト ボックス 557">
          <a:extLst>
            <a:ext uri="{FF2B5EF4-FFF2-40B4-BE49-F238E27FC236}">
              <a16:creationId xmlns:a16="http://schemas.microsoft.com/office/drawing/2014/main" id="{1F61862F-D444-4153-B504-C8F87FC9BA22}"/>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9" name="直線コネクタ 558">
          <a:extLst>
            <a:ext uri="{FF2B5EF4-FFF2-40B4-BE49-F238E27FC236}">
              <a16:creationId xmlns:a16="http://schemas.microsoft.com/office/drawing/2014/main" id="{E8008F0D-00C9-4039-A9E4-C1A78C7F369D}"/>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60" name="テキスト ボックス 559">
          <a:extLst>
            <a:ext uri="{FF2B5EF4-FFF2-40B4-BE49-F238E27FC236}">
              <a16:creationId xmlns:a16="http://schemas.microsoft.com/office/drawing/2014/main" id="{A7208100-3A9F-4663-85D3-BD1701AA336D}"/>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61" name="直線コネクタ 560">
          <a:extLst>
            <a:ext uri="{FF2B5EF4-FFF2-40B4-BE49-F238E27FC236}">
              <a16:creationId xmlns:a16="http://schemas.microsoft.com/office/drawing/2014/main" id="{68C73153-7DBD-4B48-A852-E0F67828D29E}"/>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2" name="テキスト ボックス 561">
          <a:extLst>
            <a:ext uri="{FF2B5EF4-FFF2-40B4-BE49-F238E27FC236}">
              <a16:creationId xmlns:a16="http://schemas.microsoft.com/office/drawing/2014/main" id="{CA0EA2F1-B6AF-4E0F-9631-68FFB4C11827}"/>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3" name="直線コネクタ 562">
          <a:extLst>
            <a:ext uri="{FF2B5EF4-FFF2-40B4-BE49-F238E27FC236}">
              <a16:creationId xmlns:a16="http://schemas.microsoft.com/office/drawing/2014/main" id="{D94000FD-3597-4E90-A212-88B24BDEF14C}"/>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4" name="テキスト ボックス 563">
          <a:extLst>
            <a:ext uri="{FF2B5EF4-FFF2-40B4-BE49-F238E27FC236}">
              <a16:creationId xmlns:a16="http://schemas.microsoft.com/office/drawing/2014/main" id="{6F6816DF-1932-4043-A2D4-2E5CB91CA5F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5" name="直線コネクタ 564">
          <a:extLst>
            <a:ext uri="{FF2B5EF4-FFF2-40B4-BE49-F238E27FC236}">
              <a16:creationId xmlns:a16="http://schemas.microsoft.com/office/drawing/2014/main" id="{B53A02F8-96D2-434F-A1AD-C4A99AF4C364}"/>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6" name="テキスト ボックス 565">
          <a:extLst>
            <a:ext uri="{FF2B5EF4-FFF2-40B4-BE49-F238E27FC236}">
              <a16:creationId xmlns:a16="http://schemas.microsoft.com/office/drawing/2014/main" id="{B03FD553-504A-4414-BD60-11E849796D4A}"/>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7" name="直線コネクタ 566">
          <a:extLst>
            <a:ext uri="{FF2B5EF4-FFF2-40B4-BE49-F238E27FC236}">
              <a16:creationId xmlns:a16="http://schemas.microsoft.com/office/drawing/2014/main" id="{2516FEA1-C4EA-411D-B9BF-A79CB0F3B13A}"/>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8" name="テキスト ボックス 567">
          <a:extLst>
            <a:ext uri="{FF2B5EF4-FFF2-40B4-BE49-F238E27FC236}">
              <a16:creationId xmlns:a16="http://schemas.microsoft.com/office/drawing/2014/main" id="{3D900BAF-E08D-4F8C-AF1F-086D11BE7074}"/>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9" name="直線コネクタ 568">
          <a:extLst>
            <a:ext uri="{FF2B5EF4-FFF2-40B4-BE49-F238E27FC236}">
              <a16:creationId xmlns:a16="http://schemas.microsoft.com/office/drawing/2014/main" id="{59E18210-24FA-4E82-AD99-5EF62DD2EF4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0" name="テキスト ボックス 569">
          <a:extLst>
            <a:ext uri="{FF2B5EF4-FFF2-40B4-BE49-F238E27FC236}">
              <a16:creationId xmlns:a16="http://schemas.microsoft.com/office/drawing/2014/main" id="{25FD42C2-FF98-4BCA-901E-EB19459E7D1C}"/>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1" name="【児童館】&#10;有形固定資産減価償却率グラフ枠">
          <a:extLst>
            <a:ext uri="{FF2B5EF4-FFF2-40B4-BE49-F238E27FC236}">
              <a16:creationId xmlns:a16="http://schemas.microsoft.com/office/drawing/2014/main" id="{A7B0AAF2-5424-4DB2-9F82-F1F0082DD44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165463</xdr:rowOff>
    </xdr:to>
    <xdr:cxnSp macro="">
      <xdr:nvCxnSpPr>
        <xdr:cNvPr id="572" name="直線コネクタ 571">
          <a:extLst>
            <a:ext uri="{FF2B5EF4-FFF2-40B4-BE49-F238E27FC236}">
              <a16:creationId xmlns:a16="http://schemas.microsoft.com/office/drawing/2014/main" id="{487DCB13-703C-4F1F-894A-AA0D684C81F3}"/>
            </a:ext>
          </a:extLst>
        </xdr:cNvPr>
        <xdr:cNvCxnSpPr/>
      </xdr:nvCxnSpPr>
      <xdr:spPr>
        <a:xfrm flipV="1">
          <a:off x="16318864" y="13280571"/>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169290</xdr:rowOff>
    </xdr:from>
    <xdr:ext cx="340478" cy="259045"/>
    <xdr:sp macro="" textlink="">
      <xdr:nvSpPr>
        <xdr:cNvPr id="573" name="【児童館】&#10;有形固定資産減価償却率最小値テキスト">
          <a:extLst>
            <a:ext uri="{FF2B5EF4-FFF2-40B4-BE49-F238E27FC236}">
              <a16:creationId xmlns:a16="http://schemas.microsoft.com/office/drawing/2014/main" id="{0B561C9B-E80A-4A8F-88BD-731D2B2DAE04}"/>
            </a:ext>
          </a:extLst>
        </xdr:cNvPr>
        <xdr:cNvSpPr txBox="1"/>
      </xdr:nvSpPr>
      <xdr:spPr>
        <a:xfrm>
          <a:off x="16357600" y="1491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165463</xdr:rowOff>
    </xdr:from>
    <xdr:to>
      <xdr:col>86</xdr:col>
      <xdr:colOff>25400</xdr:colOff>
      <xdr:row>86</xdr:row>
      <xdr:rowOff>165463</xdr:rowOff>
    </xdr:to>
    <xdr:cxnSp macro="">
      <xdr:nvCxnSpPr>
        <xdr:cNvPr id="574" name="直線コネクタ 573">
          <a:extLst>
            <a:ext uri="{FF2B5EF4-FFF2-40B4-BE49-F238E27FC236}">
              <a16:creationId xmlns:a16="http://schemas.microsoft.com/office/drawing/2014/main" id="{5F88964E-15A6-4A02-98FA-CDAB6C1C517B}"/>
            </a:ext>
          </a:extLst>
        </xdr:cNvPr>
        <xdr:cNvCxnSpPr/>
      </xdr:nvCxnSpPr>
      <xdr:spPr>
        <a:xfrm>
          <a:off x="16230600" y="1491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75" name="【児童館】&#10;有形固定資産減価償却率最大値テキスト">
          <a:extLst>
            <a:ext uri="{FF2B5EF4-FFF2-40B4-BE49-F238E27FC236}">
              <a16:creationId xmlns:a16="http://schemas.microsoft.com/office/drawing/2014/main" id="{4A336650-F37B-4403-9A91-F85836AAE2CA}"/>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76" name="直線コネクタ 575">
          <a:extLst>
            <a:ext uri="{FF2B5EF4-FFF2-40B4-BE49-F238E27FC236}">
              <a16:creationId xmlns:a16="http://schemas.microsoft.com/office/drawing/2014/main" id="{5695F7A4-3FB2-434C-B99C-FBA0A87C928B}"/>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1650</xdr:rowOff>
    </xdr:from>
    <xdr:ext cx="405111" cy="259045"/>
    <xdr:sp macro="" textlink="">
      <xdr:nvSpPr>
        <xdr:cNvPr id="577" name="【児童館】&#10;有形固定資産減価償却率平均値テキスト">
          <a:extLst>
            <a:ext uri="{FF2B5EF4-FFF2-40B4-BE49-F238E27FC236}">
              <a16:creationId xmlns:a16="http://schemas.microsoft.com/office/drawing/2014/main" id="{E93E130D-03EA-46AB-BE30-40A7D9E0FC18}"/>
            </a:ext>
          </a:extLst>
        </xdr:cNvPr>
        <xdr:cNvSpPr txBox="1"/>
      </xdr:nvSpPr>
      <xdr:spPr>
        <a:xfrm>
          <a:off x="16357600" y="14060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23223</xdr:rowOff>
    </xdr:from>
    <xdr:to>
      <xdr:col>85</xdr:col>
      <xdr:colOff>177800</xdr:colOff>
      <xdr:row>82</xdr:row>
      <xdr:rowOff>124823</xdr:rowOff>
    </xdr:to>
    <xdr:sp macro="" textlink="">
      <xdr:nvSpPr>
        <xdr:cNvPr id="578" name="フローチャート: 判断 577">
          <a:extLst>
            <a:ext uri="{FF2B5EF4-FFF2-40B4-BE49-F238E27FC236}">
              <a16:creationId xmlns:a16="http://schemas.microsoft.com/office/drawing/2014/main" id="{826D4A2D-578E-4898-9CA9-166F80A47B1D}"/>
            </a:ext>
          </a:extLst>
        </xdr:cNvPr>
        <xdr:cNvSpPr/>
      </xdr:nvSpPr>
      <xdr:spPr>
        <a:xfrm>
          <a:off x="162687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46082</xdr:rowOff>
    </xdr:from>
    <xdr:to>
      <xdr:col>81</xdr:col>
      <xdr:colOff>101600</xdr:colOff>
      <xdr:row>82</xdr:row>
      <xdr:rowOff>147682</xdr:rowOff>
    </xdr:to>
    <xdr:sp macro="" textlink="">
      <xdr:nvSpPr>
        <xdr:cNvPr id="579" name="フローチャート: 判断 578">
          <a:extLst>
            <a:ext uri="{FF2B5EF4-FFF2-40B4-BE49-F238E27FC236}">
              <a16:creationId xmlns:a16="http://schemas.microsoft.com/office/drawing/2014/main" id="{8149821A-B235-4C7F-8A23-26037C56434B}"/>
            </a:ext>
          </a:extLst>
        </xdr:cNvPr>
        <xdr:cNvSpPr/>
      </xdr:nvSpPr>
      <xdr:spPr>
        <a:xfrm>
          <a:off x="15430500" y="1410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85271</xdr:rowOff>
    </xdr:from>
    <xdr:to>
      <xdr:col>76</xdr:col>
      <xdr:colOff>165100</xdr:colOff>
      <xdr:row>83</xdr:row>
      <xdr:rowOff>15421</xdr:rowOff>
    </xdr:to>
    <xdr:sp macro="" textlink="">
      <xdr:nvSpPr>
        <xdr:cNvPr id="580" name="フローチャート: 判断 579">
          <a:extLst>
            <a:ext uri="{FF2B5EF4-FFF2-40B4-BE49-F238E27FC236}">
              <a16:creationId xmlns:a16="http://schemas.microsoft.com/office/drawing/2014/main" id="{A5BA2632-4192-4B52-A50E-A598A854EE03}"/>
            </a:ext>
          </a:extLst>
        </xdr:cNvPr>
        <xdr:cNvSpPr/>
      </xdr:nvSpPr>
      <xdr:spPr>
        <a:xfrm>
          <a:off x="14541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165281</xdr:rowOff>
    </xdr:from>
    <xdr:to>
      <xdr:col>72</xdr:col>
      <xdr:colOff>38100</xdr:colOff>
      <xdr:row>83</xdr:row>
      <xdr:rowOff>95431</xdr:rowOff>
    </xdr:to>
    <xdr:sp macro="" textlink="">
      <xdr:nvSpPr>
        <xdr:cNvPr id="581" name="フローチャート: 判断 580">
          <a:extLst>
            <a:ext uri="{FF2B5EF4-FFF2-40B4-BE49-F238E27FC236}">
              <a16:creationId xmlns:a16="http://schemas.microsoft.com/office/drawing/2014/main" id="{627B0562-E0C9-40FF-9F41-BE7E4E4EE4B7}"/>
            </a:ext>
          </a:extLst>
        </xdr:cNvPr>
        <xdr:cNvSpPr/>
      </xdr:nvSpPr>
      <xdr:spPr>
        <a:xfrm>
          <a:off x="13652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2" name="テキスト ボックス 581">
          <a:extLst>
            <a:ext uri="{FF2B5EF4-FFF2-40B4-BE49-F238E27FC236}">
              <a16:creationId xmlns:a16="http://schemas.microsoft.com/office/drawing/2014/main" id="{F2F7AEF1-6D84-4E13-8F66-0CB035624EA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3" name="テキスト ボックス 582">
          <a:extLst>
            <a:ext uri="{FF2B5EF4-FFF2-40B4-BE49-F238E27FC236}">
              <a16:creationId xmlns:a16="http://schemas.microsoft.com/office/drawing/2014/main" id="{403AD1ED-A2A6-4D1C-BE53-2BC6B262AA6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4" name="テキスト ボックス 583">
          <a:extLst>
            <a:ext uri="{FF2B5EF4-FFF2-40B4-BE49-F238E27FC236}">
              <a16:creationId xmlns:a16="http://schemas.microsoft.com/office/drawing/2014/main" id="{F53CE8F5-193B-4701-B332-99602CDD631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5" name="テキスト ボックス 584">
          <a:extLst>
            <a:ext uri="{FF2B5EF4-FFF2-40B4-BE49-F238E27FC236}">
              <a16:creationId xmlns:a16="http://schemas.microsoft.com/office/drawing/2014/main" id="{5EB6D9F4-0005-49DE-83C3-0A8C34CAE30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6" name="テキスト ボックス 585">
          <a:extLst>
            <a:ext uri="{FF2B5EF4-FFF2-40B4-BE49-F238E27FC236}">
              <a16:creationId xmlns:a16="http://schemas.microsoft.com/office/drawing/2014/main" id="{366084E7-DE80-4B4E-8981-AB75CD16BF2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57513</xdr:rowOff>
    </xdr:from>
    <xdr:to>
      <xdr:col>81</xdr:col>
      <xdr:colOff>101600</xdr:colOff>
      <xdr:row>78</xdr:row>
      <xdr:rowOff>159113</xdr:rowOff>
    </xdr:to>
    <xdr:sp macro="" textlink="">
      <xdr:nvSpPr>
        <xdr:cNvPr id="587" name="楕円 586">
          <a:extLst>
            <a:ext uri="{FF2B5EF4-FFF2-40B4-BE49-F238E27FC236}">
              <a16:creationId xmlns:a16="http://schemas.microsoft.com/office/drawing/2014/main" id="{993B7FB5-D8A2-4379-84DF-FC3A6CB3A3F1}"/>
            </a:ext>
          </a:extLst>
        </xdr:cNvPr>
        <xdr:cNvSpPr/>
      </xdr:nvSpPr>
      <xdr:spPr>
        <a:xfrm>
          <a:off x="15430500" y="1343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78</xdr:row>
      <xdr:rowOff>104866</xdr:rowOff>
    </xdr:from>
    <xdr:to>
      <xdr:col>76</xdr:col>
      <xdr:colOff>165100</xdr:colOff>
      <xdr:row>79</xdr:row>
      <xdr:rowOff>35016</xdr:rowOff>
    </xdr:to>
    <xdr:sp macro="" textlink="">
      <xdr:nvSpPr>
        <xdr:cNvPr id="588" name="楕円 587">
          <a:extLst>
            <a:ext uri="{FF2B5EF4-FFF2-40B4-BE49-F238E27FC236}">
              <a16:creationId xmlns:a16="http://schemas.microsoft.com/office/drawing/2014/main" id="{117F8A53-886F-466E-8DE2-A70E5159BFB3}"/>
            </a:ext>
          </a:extLst>
        </xdr:cNvPr>
        <xdr:cNvSpPr/>
      </xdr:nvSpPr>
      <xdr:spPr>
        <a:xfrm>
          <a:off x="14541500" y="1347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108313</xdr:rowOff>
    </xdr:from>
    <xdr:to>
      <xdr:col>81</xdr:col>
      <xdr:colOff>50800</xdr:colOff>
      <xdr:row>78</xdr:row>
      <xdr:rowOff>155666</xdr:rowOff>
    </xdr:to>
    <xdr:cxnSp macro="">
      <xdr:nvCxnSpPr>
        <xdr:cNvPr id="589" name="直線コネクタ 588">
          <a:extLst>
            <a:ext uri="{FF2B5EF4-FFF2-40B4-BE49-F238E27FC236}">
              <a16:creationId xmlns:a16="http://schemas.microsoft.com/office/drawing/2014/main" id="{3CADA859-7744-4D14-A14D-5B97D4589B5F}"/>
            </a:ext>
          </a:extLst>
        </xdr:cNvPr>
        <xdr:cNvCxnSpPr/>
      </xdr:nvCxnSpPr>
      <xdr:spPr>
        <a:xfrm flipV="1">
          <a:off x="14592300" y="13481413"/>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36286</xdr:rowOff>
    </xdr:from>
    <xdr:to>
      <xdr:col>72</xdr:col>
      <xdr:colOff>38100</xdr:colOff>
      <xdr:row>79</xdr:row>
      <xdr:rowOff>137886</xdr:rowOff>
    </xdr:to>
    <xdr:sp macro="" textlink="">
      <xdr:nvSpPr>
        <xdr:cNvPr id="590" name="楕円 589">
          <a:extLst>
            <a:ext uri="{FF2B5EF4-FFF2-40B4-BE49-F238E27FC236}">
              <a16:creationId xmlns:a16="http://schemas.microsoft.com/office/drawing/2014/main" id="{899B3E0C-03A3-4836-9EC2-13DF38F30245}"/>
            </a:ext>
          </a:extLst>
        </xdr:cNvPr>
        <xdr:cNvSpPr/>
      </xdr:nvSpPr>
      <xdr:spPr>
        <a:xfrm>
          <a:off x="13652500" y="1358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155666</xdr:rowOff>
    </xdr:from>
    <xdr:to>
      <xdr:col>76</xdr:col>
      <xdr:colOff>114300</xdr:colOff>
      <xdr:row>79</xdr:row>
      <xdr:rowOff>87086</xdr:rowOff>
    </xdr:to>
    <xdr:cxnSp macro="">
      <xdr:nvCxnSpPr>
        <xdr:cNvPr id="591" name="直線コネクタ 590">
          <a:extLst>
            <a:ext uri="{FF2B5EF4-FFF2-40B4-BE49-F238E27FC236}">
              <a16:creationId xmlns:a16="http://schemas.microsoft.com/office/drawing/2014/main" id="{5D494551-B9FA-43BD-9459-6C3509ACCB12}"/>
            </a:ext>
          </a:extLst>
        </xdr:cNvPr>
        <xdr:cNvCxnSpPr/>
      </xdr:nvCxnSpPr>
      <xdr:spPr>
        <a:xfrm flipV="1">
          <a:off x="13703300" y="13528766"/>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138809</xdr:rowOff>
    </xdr:from>
    <xdr:ext cx="405111" cy="259045"/>
    <xdr:sp macro="" textlink="">
      <xdr:nvSpPr>
        <xdr:cNvPr id="592" name="n_1aveValue【児童館】&#10;有形固定資産減価償却率">
          <a:extLst>
            <a:ext uri="{FF2B5EF4-FFF2-40B4-BE49-F238E27FC236}">
              <a16:creationId xmlns:a16="http://schemas.microsoft.com/office/drawing/2014/main" id="{F7043978-59A2-47AE-AB35-4D70B7077929}"/>
            </a:ext>
          </a:extLst>
        </xdr:cNvPr>
        <xdr:cNvSpPr txBox="1"/>
      </xdr:nvSpPr>
      <xdr:spPr>
        <a:xfrm>
          <a:off x="15266044" y="1419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6548</xdr:rowOff>
    </xdr:from>
    <xdr:ext cx="405111" cy="259045"/>
    <xdr:sp macro="" textlink="">
      <xdr:nvSpPr>
        <xdr:cNvPr id="593" name="n_2aveValue【児童館】&#10;有形固定資産減価償却率">
          <a:extLst>
            <a:ext uri="{FF2B5EF4-FFF2-40B4-BE49-F238E27FC236}">
              <a16:creationId xmlns:a16="http://schemas.microsoft.com/office/drawing/2014/main" id="{85C23501-6D49-4E46-A7E9-7F99E678A98F}"/>
            </a:ext>
          </a:extLst>
        </xdr:cNvPr>
        <xdr:cNvSpPr txBox="1"/>
      </xdr:nvSpPr>
      <xdr:spPr>
        <a:xfrm>
          <a:off x="143897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86558</xdr:rowOff>
    </xdr:from>
    <xdr:ext cx="405111" cy="259045"/>
    <xdr:sp macro="" textlink="">
      <xdr:nvSpPr>
        <xdr:cNvPr id="594" name="n_3aveValue【児童館】&#10;有形固定資産減価償却率">
          <a:extLst>
            <a:ext uri="{FF2B5EF4-FFF2-40B4-BE49-F238E27FC236}">
              <a16:creationId xmlns:a16="http://schemas.microsoft.com/office/drawing/2014/main" id="{C3F7C9AD-E324-4A1E-B350-19FE127E0465}"/>
            </a:ext>
          </a:extLst>
        </xdr:cNvPr>
        <xdr:cNvSpPr txBox="1"/>
      </xdr:nvSpPr>
      <xdr:spPr>
        <a:xfrm>
          <a:off x="13500744" y="1431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4190</xdr:rowOff>
    </xdr:from>
    <xdr:ext cx="405111" cy="259045"/>
    <xdr:sp macro="" textlink="">
      <xdr:nvSpPr>
        <xdr:cNvPr id="595" name="n_1mainValue【児童館】&#10;有形固定資産減価償却率">
          <a:extLst>
            <a:ext uri="{FF2B5EF4-FFF2-40B4-BE49-F238E27FC236}">
              <a16:creationId xmlns:a16="http://schemas.microsoft.com/office/drawing/2014/main" id="{7AB5C52E-4B59-44CB-9B81-412BB272E7CE}"/>
            </a:ext>
          </a:extLst>
        </xdr:cNvPr>
        <xdr:cNvSpPr txBox="1"/>
      </xdr:nvSpPr>
      <xdr:spPr>
        <a:xfrm>
          <a:off x="15266044" y="13205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51543</xdr:rowOff>
    </xdr:from>
    <xdr:ext cx="405111" cy="259045"/>
    <xdr:sp macro="" textlink="">
      <xdr:nvSpPr>
        <xdr:cNvPr id="596" name="n_2mainValue【児童館】&#10;有形固定資産減価償却率">
          <a:extLst>
            <a:ext uri="{FF2B5EF4-FFF2-40B4-BE49-F238E27FC236}">
              <a16:creationId xmlns:a16="http://schemas.microsoft.com/office/drawing/2014/main" id="{DE1E32A6-7564-4CF4-8CA7-77589168CA6D}"/>
            </a:ext>
          </a:extLst>
        </xdr:cNvPr>
        <xdr:cNvSpPr txBox="1"/>
      </xdr:nvSpPr>
      <xdr:spPr>
        <a:xfrm>
          <a:off x="14389744" y="13253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154413</xdr:rowOff>
    </xdr:from>
    <xdr:ext cx="405111" cy="259045"/>
    <xdr:sp macro="" textlink="">
      <xdr:nvSpPr>
        <xdr:cNvPr id="597" name="n_3mainValue【児童館】&#10;有形固定資産減価償却率">
          <a:extLst>
            <a:ext uri="{FF2B5EF4-FFF2-40B4-BE49-F238E27FC236}">
              <a16:creationId xmlns:a16="http://schemas.microsoft.com/office/drawing/2014/main" id="{0CE9C6F7-FF3D-4DD0-A6F4-A4685A24320E}"/>
            </a:ext>
          </a:extLst>
        </xdr:cNvPr>
        <xdr:cNvSpPr txBox="1"/>
      </xdr:nvSpPr>
      <xdr:spPr>
        <a:xfrm>
          <a:off x="13500744" y="1335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8" name="正方形/長方形 597">
          <a:extLst>
            <a:ext uri="{FF2B5EF4-FFF2-40B4-BE49-F238E27FC236}">
              <a16:creationId xmlns:a16="http://schemas.microsoft.com/office/drawing/2014/main" id="{38047CD6-E60D-41D6-BD98-BED7F208355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9" name="正方形/長方形 598">
          <a:extLst>
            <a:ext uri="{FF2B5EF4-FFF2-40B4-BE49-F238E27FC236}">
              <a16:creationId xmlns:a16="http://schemas.microsoft.com/office/drawing/2014/main" id="{7C0E2CCE-AF67-464A-98D5-3177C6A26B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0" name="正方形/長方形 599">
          <a:extLst>
            <a:ext uri="{FF2B5EF4-FFF2-40B4-BE49-F238E27FC236}">
              <a16:creationId xmlns:a16="http://schemas.microsoft.com/office/drawing/2014/main" id="{CFE1DE13-FF6A-47D0-8FD7-C53B16484CC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1" name="正方形/長方形 600">
          <a:extLst>
            <a:ext uri="{FF2B5EF4-FFF2-40B4-BE49-F238E27FC236}">
              <a16:creationId xmlns:a16="http://schemas.microsoft.com/office/drawing/2014/main" id="{E31DACCC-B675-4A52-80BF-30A6AAE552A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2" name="正方形/長方形 601">
          <a:extLst>
            <a:ext uri="{FF2B5EF4-FFF2-40B4-BE49-F238E27FC236}">
              <a16:creationId xmlns:a16="http://schemas.microsoft.com/office/drawing/2014/main" id="{6AD6B9D0-ECD5-4442-A26E-980E83E1413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3" name="正方形/長方形 602">
          <a:extLst>
            <a:ext uri="{FF2B5EF4-FFF2-40B4-BE49-F238E27FC236}">
              <a16:creationId xmlns:a16="http://schemas.microsoft.com/office/drawing/2014/main" id="{B5F3E3EA-562A-4DDD-8020-16D63ECFABF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4" name="正方形/長方形 603">
          <a:extLst>
            <a:ext uri="{FF2B5EF4-FFF2-40B4-BE49-F238E27FC236}">
              <a16:creationId xmlns:a16="http://schemas.microsoft.com/office/drawing/2014/main" id="{463CDC05-42FB-4395-8C6E-1212EF441D3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5" name="正方形/長方形 604">
          <a:extLst>
            <a:ext uri="{FF2B5EF4-FFF2-40B4-BE49-F238E27FC236}">
              <a16:creationId xmlns:a16="http://schemas.microsoft.com/office/drawing/2014/main" id="{8FAA2D88-8F92-46AD-A43A-12FB613A8FF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6" name="テキスト ボックス 605">
          <a:extLst>
            <a:ext uri="{FF2B5EF4-FFF2-40B4-BE49-F238E27FC236}">
              <a16:creationId xmlns:a16="http://schemas.microsoft.com/office/drawing/2014/main" id="{5A3ACC3C-DB1E-4A29-B815-0460184D9CE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7" name="直線コネクタ 606">
          <a:extLst>
            <a:ext uri="{FF2B5EF4-FFF2-40B4-BE49-F238E27FC236}">
              <a16:creationId xmlns:a16="http://schemas.microsoft.com/office/drawing/2014/main" id="{FAE3C8AC-B73C-4B29-85E7-65EC952577D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8" name="直線コネクタ 607">
          <a:extLst>
            <a:ext uri="{FF2B5EF4-FFF2-40B4-BE49-F238E27FC236}">
              <a16:creationId xmlns:a16="http://schemas.microsoft.com/office/drawing/2014/main" id="{B41E6024-62F4-43B5-AD07-266882AD2ABC}"/>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9" name="テキスト ボックス 608">
          <a:extLst>
            <a:ext uri="{FF2B5EF4-FFF2-40B4-BE49-F238E27FC236}">
              <a16:creationId xmlns:a16="http://schemas.microsoft.com/office/drawing/2014/main" id="{4D5AD4C5-2313-4C2C-8B29-13CC1160A289}"/>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0" name="直線コネクタ 609">
          <a:extLst>
            <a:ext uri="{FF2B5EF4-FFF2-40B4-BE49-F238E27FC236}">
              <a16:creationId xmlns:a16="http://schemas.microsoft.com/office/drawing/2014/main" id="{B956162B-CEDC-4F15-AB86-53321B7F2D7A}"/>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1" name="テキスト ボックス 610">
          <a:extLst>
            <a:ext uri="{FF2B5EF4-FFF2-40B4-BE49-F238E27FC236}">
              <a16:creationId xmlns:a16="http://schemas.microsoft.com/office/drawing/2014/main" id="{ED0F065D-295C-4F68-B4C9-AECD3A7640DA}"/>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2" name="直線コネクタ 611">
          <a:extLst>
            <a:ext uri="{FF2B5EF4-FFF2-40B4-BE49-F238E27FC236}">
              <a16:creationId xmlns:a16="http://schemas.microsoft.com/office/drawing/2014/main" id="{7B26577C-4C4C-4CD4-9C86-3864DB545398}"/>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3" name="テキスト ボックス 612">
          <a:extLst>
            <a:ext uri="{FF2B5EF4-FFF2-40B4-BE49-F238E27FC236}">
              <a16:creationId xmlns:a16="http://schemas.microsoft.com/office/drawing/2014/main" id="{DAC5EF3F-E855-4C49-A95D-F56C0DAF877D}"/>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4" name="直線コネクタ 613">
          <a:extLst>
            <a:ext uri="{FF2B5EF4-FFF2-40B4-BE49-F238E27FC236}">
              <a16:creationId xmlns:a16="http://schemas.microsoft.com/office/drawing/2014/main" id="{629993D2-8CF7-40CB-A460-92675A462C1B}"/>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5" name="テキスト ボックス 614">
          <a:extLst>
            <a:ext uri="{FF2B5EF4-FFF2-40B4-BE49-F238E27FC236}">
              <a16:creationId xmlns:a16="http://schemas.microsoft.com/office/drawing/2014/main" id="{9E77922E-6F49-4F9D-8B7C-ECDB9A18B731}"/>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6" name="直線コネクタ 615">
          <a:extLst>
            <a:ext uri="{FF2B5EF4-FFF2-40B4-BE49-F238E27FC236}">
              <a16:creationId xmlns:a16="http://schemas.microsoft.com/office/drawing/2014/main" id="{0B860806-2B37-4A09-940C-56EB722CB0B9}"/>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7" name="テキスト ボックス 616">
          <a:extLst>
            <a:ext uri="{FF2B5EF4-FFF2-40B4-BE49-F238E27FC236}">
              <a16:creationId xmlns:a16="http://schemas.microsoft.com/office/drawing/2014/main" id="{F6D0EEA3-F66D-4BE8-AE66-C94FC1A32173}"/>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8" name="直線コネクタ 617">
          <a:extLst>
            <a:ext uri="{FF2B5EF4-FFF2-40B4-BE49-F238E27FC236}">
              <a16:creationId xmlns:a16="http://schemas.microsoft.com/office/drawing/2014/main" id="{D42FDB35-1844-4085-A507-EB813EC575F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9" name="テキスト ボックス 618">
          <a:extLst>
            <a:ext uri="{FF2B5EF4-FFF2-40B4-BE49-F238E27FC236}">
              <a16:creationId xmlns:a16="http://schemas.microsoft.com/office/drawing/2014/main" id="{795A92E4-4E9D-4D80-87C1-CE605A12E60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0" name="【児童館】&#10;一人当たり面積グラフ枠">
          <a:extLst>
            <a:ext uri="{FF2B5EF4-FFF2-40B4-BE49-F238E27FC236}">
              <a16:creationId xmlns:a16="http://schemas.microsoft.com/office/drawing/2014/main" id="{D7E12FB7-7437-41AF-9F44-7EFB13AE920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34289</xdr:rowOff>
    </xdr:from>
    <xdr:to>
      <xdr:col>116</xdr:col>
      <xdr:colOff>62864</xdr:colOff>
      <xdr:row>86</xdr:row>
      <xdr:rowOff>102870</xdr:rowOff>
    </xdr:to>
    <xdr:cxnSp macro="">
      <xdr:nvCxnSpPr>
        <xdr:cNvPr id="621" name="直線コネクタ 620">
          <a:extLst>
            <a:ext uri="{FF2B5EF4-FFF2-40B4-BE49-F238E27FC236}">
              <a16:creationId xmlns:a16="http://schemas.microsoft.com/office/drawing/2014/main" id="{BDAF8934-9967-475D-A560-D6CE64015088}"/>
            </a:ext>
          </a:extLst>
        </xdr:cNvPr>
        <xdr:cNvCxnSpPr/>
      </xdr:nvCxnSpPr>
      <xdr:spPr>
        <a:xfrm flipV="1">
          <a:off x="22160864" y="13578839"/>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622" name="【児童館】&#10;一人当たり面積最小値テキスト">
          <a:extLst>
            <a:ext uri="{FF2B5EF4-FFF2-40B4-BE49-F238E27FC236}">
              <a16:creationId xmlns:a16="http://schemas.microsoft.com/office/drawing/2014/main" id="{4A9C2A54-F6CE-4F89-9E97-5940D55D6CF4}"/>
            </a:ext>
          </a:extLst>
        </xdr:cNvPr>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623" name="直線コネクタ 622">
          <a:extLst>
            <a:ext uri="{FF2B5EF4-FFF2-40B4-BE49-F238E27FC236}">
              <a16:creationId xmlns:a16="http://schemas.microsoft.com/office/drawing/2014/main" id="{8D4CC121-A304-4FAD-A294-A7BDE8E6947B}"/>
            </a:ext>
          </a:extLst>
        </xdr:cNvPr>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152416</xdr:rowOff>
    </xdr:from>
    <xdr:ext cx="469744" cy="259045"/>
    <xdr:sp macro="" textlink="">
      <xdr:nvSpPr>
        <xdr:cNvPr id="624" name="【児童館】&#10;一人当たり面積最大値テキスト">
          <a:extLst>
            <a:ext uri="{FF2B5EF4-FFF2-40B4-BE49-F238E27FC236}">
              <a16:creationId xmlns:a16="http://schemas.microsoft.com/office/drawing/2014/main" id="{E4270E7E-A8BD-4EE5-B659-E59B9EBD4DEE}"/>
            </a:ext>
          </a:extLst>
        </xdr:cNvPr>
        <xdr:cNvSpPr txBox="1"/>
      </xdr:nvSpPr>
      <xdr:spPr>
        <a:xfrm>
          <a:off x="22199600" y="1335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34289</xdr:rowOff>
    </xdr:from>
    <xdr:to>
      <xdr:col>116</xdr:col>
      <xdr:colOff>152400</xdr:colOff>
      <xdr:row>79</xdr:row>
      <xdr:rowOff>34289</xdr:rowOff>
    </xdr:to>
    <xdr:cxnSp macro="">
      <xdr:nvCxnSpPr>
        <xdr:cNvPr id="625" name="直線コネクタ 624">
          <a:extLst>
            <a:ext uri="{FF2B5EF4-FFF2-40B4-BE49-F238E27FC236}">
              <a16:creationId xmlns:a16="http://schemas.microsoft.com/office/drawing/2014/main" id="{46542B97-A8DA-4587-821E-06209B8136C7}"/>
            </a:ext>
          </a:extLst>
        </xdr:cNvPr>
        <xdr:cNvCxnSpPr/>
      </xdr:nvCxnSpPr>
      <xdr:spPr>
        <a:xfrm>
          <a:off x="22072600" y="1357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60977</xdr:rowOff>
    </xdr:from>
    <xdr:ext cx="469744" cy="259045"/>
    <xdr:sp macro="" textlink="">
      <xdr:nvSpPr>
        <xdr:cNvPr id="626" name="【児童館】&#10;一人当たり面積平均値テキスト">
          <a:extLst>
            <a:ext uri="{FF2B5EF4-FFF2-40B4-BE49-F238E27FC236}">
              <a16:creationId xmlns:a16="http://schemas.microsoft.com/office/drawing/2014/main" id="{385F271E-8737-4052-A894-09CF85236799}"/>
            </a:ext>
          </a:extLst>
        </xdr:cNvPr>
        <xdr:cNvSpPr txBox="1"/>
      </xdr:nvSpPr>
      <xdr:spPr>
        <a:xfrm>
          <a:off x="22199600" y="14634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627" name="フローチャート: 判断 626">
          <a:extLst>
            <a:ext uri="{FF2B5EF4-FFF2-40B4-BE49-F238E27FC236}">
              <a16:creationId xmlns:a16="http://schemas.microsoft.com/office/drawing/2014/main" id="{A94ADCE3-2BA0-4AE9-997D-EA3F04929EA0}"/>
            </a:ext>
          </a:extLst>
        </xdr:cNvPr>
        <xdr:cNvSpPr/>
      </xdr:nvSpPr>
      <xdr:spPr>
        <a:xfrm>
          <a:off x="221107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113030</xdr:rowOff>
    </xdr:from>
    <xdr:to>
      <xdr:col>112</xdr:col>
      <xdr:colOff>38100</xdr:colOff>
      <xdr:row>86</xdr:row>
      <xdr:rowOff>43180</xdr:rowOff>
    </xdr:to>
    <xdr:sp macro="" textlink="">
      <xdr:nvSpPr>
        <xdr:cNvPr id="628" name="フローチャート: 判断 627">
          <a:extLst>
            <a:ext uri="{FF2B5EF4-FFF2-40B4-BE49-F238E27FC236}">
              <a16:creationId xmlns:a16="http://schemas.microsoft.com/office/drawing/2014/main" id="{0B90B8F5-04E6-47B0-9ED5-44900350155E}"/>
            </a:ext>
          </a:extLst>
        </xdr:cNvPr>
        <xdr:cNvSpPr/>
      </xdr:nvSpPr>
      <xdr:spPr>
        <a:xfrm>
          <a:off x="212725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116839</xdr:rowOff>
    </xdr:from>
    <xdr:to>
      <xdr:col>107</xdr:col>
      <xdr:colOff>101600</xdr:colOff>
      <xdr:row>86</xdr:row>
      <xdr:rowOff>46989</xdr:rowOff>
    </xdr:to>
    <xdr:sp macro="" textlink="">
      <xdr:nvSpPr>
        <xdr:cNvPr id="629" name="フローチャート: 判断 628">
          <a:extLst>
            <a:ext uri="{FF2B5EF4-FFF2-40B4-BE49-F238E27FC236}">
              <a16:creationId xmlns:a16="http://schemas.microsoft.com/office/drawing/2014/main" id="{3A57793F-E7C8-4EF7-BD66-AC4C16BAF045}"/>
            </a:ext>
          </a:extLst>
        </xdr:cNvPr>
        <xdr:cNvSpPr/>
      </xdr:nvSpPr>
      <xdr:spPr>
        <a:xfrm>
          <a:off x="20383500" y="1469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630" name="フローチャート: 判断 629">
          <a:extLst>
            <a:ext uri="{FF2B5EF4-FFF2-40B4-BE49-F238E27FC236}">
              <a16:creationId xmlns:a16="http://schemas.microsoft.com/office/drawing/2014/main" id="{B8F1E5B8-5B19-482B-BEC3-102019DC6BD4}"/>
            </a:ext>
          </a:extLst>
        </xdr:cNvPr>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1BFC45CF-99FD-46B9-88E4-34D85756482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16AFE948-F6D6-47C6-A5FA-C524E632D78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CA065C0B-6983-46D1-88E1-D296696BE8D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9B1ED570-515D-4CCF-9391-ACA8C7DFEE1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id="{050728FB-393D-4CD2-A8E8-14C36F3BDD4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36830</xdr:rowOff>
    </xdr:from>
    <xdr:to>
      <xdr:col>112</xdr:col>
      <xdr:colOff>38100</xdr:colOff>
      <xdr:row>86</xdr:row>
      <xdr:rowOff>138430</xdr:rowOff>
    </xdr:to>
    <xdr:sp macro="" textlink="">
      <xdr:nvSpPr>
        <xdr:cNvPr id="636" name="楕円 635">
          <a:extLst>
            <a:ext uri="{FF2B5EF4-FFF2-40B4-BE49-F238E27FC236}">
              <a16:creationId xmlns:a16="http://schemas.microsoft.com/office/drawing/2014/main" id="{78448A2F-63BF-4E50-A534-BE97AF8CE155}"/>
            </a:ext>
          </a:extLst>
        </xdr:cNvPr>
        <xdr:cNvSpPr/>
      </xdr:nvSpPr>
      <xdr:spPr>
        <a:xfrm>
          <a:off x="21272500" y="1478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36830</xdr:rowOff>
    </xdr:from>
    <xdr:to>
      <xdr:col>107</xdr:col>
      <xdr:colOff>101600</xdr:colOff>
      <xdr:row>86</xdr:row>
      <xdr:rowOff>138430</xdr:rowOff>
    </xdr:to>
    <xdr:sp macro="" textlink="">
      <xdr:nvSpPr>
        <xdr:cNvPr id="637" name="楕円 636">
          <a:extLst>
            <a:ext uri="{FF2B5EF4-FFF2-40B4-BE49-F238E27FC236}">
              <a16:creationId xmlns:a16="http://schemas.microsoft.com/office/drawing/2014/main" id="{95E7BF7D-DCC4-437C-990B-8EB6A3FF77DE}"/>
            </a:ext>
          </a:extLst>
        </xdr:cNvPr>
        <xdr:cNvSpPr/>
      </xdr:nvSpPr>
      <xdr:spPr>
        <a:xfrm>
          <a:off x="20383500" y="1478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87630</xdr:rowOff>
    </xdr:from>
    <xdr:to>
      <xdr:col>111</xdr:col>
      <xdr:colOff>177800</xdr:colOff>
      <xdr:row>86</xdr:row>
      <xdr:rowOff>87630</xdr:rowOff>
    </xdr:to>
    <xdr:cxnSp macro="">
      <xdr:nvCxnSpPr>
        <xdr:cNvPr id="638" name="直線コネクタ 637">
          <a:extLst>
            <a:ext uri="{FF2B5EF4-FFF2-40B4-BE49-F238E27FC236}">
              <a16:creationId xmlns:a16="http://schemas.microsoft.com/office/drawing/2014/main" id="{D5CE5B98-E24E-4F8F-83A7-2B71FB381E72}"/>
            </a:ext>
          </a:extLst>
        </xdr:cNvPr>
        <xdr:cNvCxnSpPr/>
      </xdr:nvCxnSpPr>
      <xdr:spPr>
        <a:xfrm>
          <a:off x="20434300" y="148323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36830</xdr:rowOff>
    </xdr:from>
    <xdr:to>
      <xdr:col>102</xdr:col>
      <xdr:colOff>165100</xdr:colOff>
      <xdr:row>86</xdr:row>
      <xdr:rowOff>138430</xdr:rowOff>
    </xdr:to>
    <xdr:sp macro="" textlink="">
      <xdr:nvSpPr>
        <xdr:cNvPr id="639" name="楕円 638">
          <a:extLst>
            <a:ext uri="{FF2B5EF4-FFF2-40B4-BE49-F238E27FC236}">
              <a16:creationId xmlns:a16="http://schemas.microsoft.com/office/drawing/2014/main" id="{5DBDB62B-5AC5-4BA5-832E-6B78752B3373}"/>
            </a:ext>
          </a:extLst>
        </xdr:cNvPr>
        <xdr:cNvSpPr/>
      </xdr:nvSpPr>
      <xdr:spPr>
        <a:xfrm>
          <a:off x="19494500" y="1478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87630</xdr:rowOff>
    </xdr:from>
    <xdr:to>
      <xdr:col>107</xdr:col>
      <xdr:colOff>50800</xdr:colOff>
      <xdr:row>86</xdr:row>
      <xdr:rowOff>87630</xdr:rowOff>
    </xdr:to>
    <xdr:cxnSp macro="">
      <xdr:nvCxnSpPr>
        <xdr:cNvPr id="640" name="直線コネクタ 639">
          <a:extLst>
            <a:ext uri="{FF2B5EF4-FFF2-40B4-BE49-F238E27FC236}">
              <a16:creationId xmlns:a16="http://schemas.microsoft.com/office/drawing/2014/main" id="{C2A1E2C5-29A3-4A07-917D-E5CFCBD30141}"/>
            </a:ext>
          </a:extLst>
        </xdr:cNvPr>
        <xdr:cNvCxnSpPr/>
      </xdr:nvCxnSpPr>
      <xdr:spPr>
        <a:xfrm>
          <a:off x="19545300" y="148323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59707</xdr:rowOff>
    </xdr:from>
    <xdr:ext cx="469744" cy="259045"/>
    <xdr:sp macro="" textlink="">
      <xdr:nvSpPr>
        <xdr:cNvPr id="641" name="n_1aveValue【児童館】&#10;一人当たり面積">
          <a:extLst>
            <a:ext uri="{FF2B5EF4-FFF2-40B4-BE49-F238E27FC236}">
              <a16:creationId xmlns:a16="http://schemas.microsoft.com/office/drawing/2014/main" id="{040C02F7-6A94-4BAC-93DB-089AF152E592}"/>
            </a:ext>
          </a:extLst>
        </xdr:cNvPr>
        <xdr:cNvSpPr txBox="1"/>
      </xdr:nvSpPr>
      <xdr:spPr>
        <a:xfrm>
          <a:off x="21075727" y="1446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63516</xdr:rowOff>
    </xdr:from>
    <xdr:ext cx="469744" cy="259045"/>
    <xdr:sp macro="" textlink="">
      <xdr:nvSpPr>
        <xdr:cNvPr id="642" name="n_2aveValue【児童館】&#10;一人当たり面積">
          <a:extLst>
            <a:ext uri="{FF2B5EF4-FFF2-40B4-BE49-F238E27FC236}">
              <a16:creationId xmlns:a16="http://schemas.microsoft.com/office/drawing/2014/main" id="{E805C36F-4311-4E7F-8FBC-B11B55E6498A}"/>
            </a:ext>
          </a:extLst>
        </xdr:cNvPr>
        <xdr:cNvSpPr txBox="1"/>
      </xdr:nvSpPr>
      <xdr:spPr>
        <a:xfrm>
          <a:off x="20199427" y="1446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48277</xdr:rowOff>
    </xdr:from>
    <xdr:ext cx="469744" cy="259045"/>
    <xdr:sp macro="" textlink="">
      <xdr:nvSpPr>
        <xdr:cNvPr id="643" name="n_3aveValue【児童館】&#10;一人当たり面積">
          <a:extLst>
            <a:ext uri="{FF2B5EF4-FFF2-40B4-BE49-F238E27FC236}">
              <a16:creationId xmlns:a16="http://schemas.microsoft.com/office/drawing/2014/main" id="{5634911D-E2B8-4F15-89E0-2FADD2CF964E}"/>
            </a:ext>
          </a:extLst>
        </xdr:cNvPr>
        <xdr:cNvSpPr txBox="1"/>
      </xdr:nvSpPr>
      <xdr:spPr>
        <a:xfrm>
          <a:off x="19310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129557</xdr:rowOff>
    </xdr:from>
    <xdr:ext cx="469744" cy="259045"/>
    <xdr:sp macro="" textlink="">
      <xdr:nvSpPr>
        <xdr:cNvPr id="644" name="n_1mainValue【児童館】&#10;一人当たり面積">
          <a:extLst>
            <a:ext uri="{FF2B5EF4-FFF2-40B4-BE49-F238E27FC236}">
              <a16:creationId xmlns:a16="http://schemas.microsoft.com/office/drawing/2014/main" id="{8CE33ED4-4E82-4B50-9CA6-83F861FAE0A0}"/>
            </a:ext>
          </a:extLst>
        </xdr:cNvPr>
        <xdr:cNvSpPr txBox="1"/>
      </xdr:nvSpPr>
      <xdr:spPr>
        <a:xfrm>
          <a:off x="21075727" y="1487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129557</xdr:rowOff>
    </xdr:from>
    <xdr:ext cx="469744" cy="259045"/>
    <xdr:sp macro="" textlink="">
      <xdr:nvSpPr>
        <xdr:cNvPr id="645" name="n_2mainValue【児童館】&#10;一人当たり面積">
          <a:extLst>
            <a:ext uri="{FF2B5EF4-FFF2-40B4-BE49-F238E27FC236}">
              <a16:creationId xmlns:a16="http://schemas.microsoft.com/office/drawing/2014/main" id="{3B1AC433-F36B-425F-99D7-40065656CE08}"/>
            </a:ext>
          </a:extLst>
        </xdr:cNvPr>
        <xdr:cNvSpPr txBox="1"/>
      </xdr:nvSpPr>
      <xdr:spPr>
        <a:xfrm>
          <a:off x="20199427" y="1487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129557</xdr:rowOff>
    </xdr:from>
    <xdr:ext cx="469744" cy="259045"/>
    <xdr:sp macro="" textlink="">
      <xdr:nvSpPr>
        <xdr:cNvPr id="646" name="n_3mainValue【児童館】&#10;一人当たり面積">
          <a:extLst>
            <a:ext uri="{FF2B5EF4-FFF2-40B4-BE49-F238E27FC236}">
              <a16:creationId xmlns:a16="http://schemas.microsoft.com/office/drawing/2014/main" id="{3DE256E2-E378-4551-B0F5-78CD955BEF15}"/>
            </a:ext>
          </a:extLst>
        </xdr:cNvPr>
        <xdr:cNvSpPr txBox="1"/>
      </xdr:nvSpPr>
      <xdr:spPr>
        <a:xfrm>
          <a:off x="19310427" y="1487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7" name="正方形/長方形 646">
          <a:extLst>
            <a:ext uri="{FF2B5EF4-FFF2-40B4-BE49-F238E27FC236}">
              <a16:creationId xmlns:a16="http://schemas.microsoft.com/office/drawing/2014/main" id="{FB383742-BC88-42BA-804E-31945284A83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8" name="正方形/長方形 647">
          <a:extLst>
            <a:ext uri="{FF2B5EF4-FFF2-40B4-BE49-F238E27FC236}">
              <a16:creationId xmlns:a16="http://schemas.microsoft.com/office/drawing/2014/main" id="{A27E6180-656A-4B5F-830D-0C9A7AFCDAF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9" name="正方形/長方形 648">
          <a:extLst>
            <a:ext uri="{FF2B5EF4-FFF2-40B4-BE49-F238E27FC236}">
              <a16:creationId xmlns:a16="http://schemas.microsoft.com/office/drawing/2014/main" id="{2640E17E-994D-460D-9602-E3F7DA0917A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0" name="正方形/長方形 649">
          <a:extLst>
            <a:ext uri="{FF2B5EF4-FFF2-40B4-BE49-F238E27FC236}">
              <a16:creationId xmlns:a16="http://schemas.microsoft.com/office/drawing/2014/main" id="{A0C64357-DD17-4CB7-805E-EF8066D49E6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1" name="正方形/長方形 650">
          <a:extLst>
            <a:ext uri="{FF2B5EF4-FFF2-40B4-BE49-F238E27FC236}">
              <a16:creationId xmlns:a16="http://schemas.microsoft.com/office/drawing/2014/main" id="{1E99BF2E-FBBC-4D4C-BBB8-D0671C71BC9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2" name="正方形/長方形 651">
          <a:extLst>
            <a:ext uri="{FF2B5EF4-FFF2-40B4-BE49-F238E27FC236}">
              <a16:creationId xmlns:a16="http://schemas.microsoft.com/office/drawing/2014/main" id="{CF2EC636-ABE4-4477-9384-F0D1708C19F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3" name="正方形/長方形 652">
          <a:extLst>
            <a:ext uri="{FF2B5EF4-FFF2-40B4-BE49-F238E27FC236}">
              <a16:creationId xmlns:a16="http://schemas.microsoft.com/office/drawing/2014/main" id="{6EF90A09-9E35-40CD-9FC8-FCDC494F6AF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4" name="正方形/長方形 653">
          <a:extLst>
            <a:ext uri="{FF2B5EF4-FFF2-40B4-BE49-F238E27FC236}">
              <a16:creationId xmlns:a16="http://schemas.microsoft.com/office/drawing/2014/main" id="{7B22F7AE-D3B4-43A4-9EB0-D54D3E7F8F9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5" name="テキスト ボックス 654">
          <a:extLst>
            <a:ext uri="{FF2B5EF4-FFF2-40B4-BE49-F238E27FC236}">
              <a16:creationId xmlns:a16="http://schemas.microsoft.com/office/drawing/2014/main" id="{F1663C8C-E976-409B-8011-98303A03D3B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6" name="直線コネクタ 655">
          <a:extLst>
            <a:ext uri="{FF2B5EF4-FFF2-40B4-BE49-F238E27FC236}">
              <a16:creationId xmlns:a16="http://schemas.microsoft.com/office/drawing/2014/main" id="{C5F97705-6B37-4391-9651-BAFEB7C0E11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7" name="直線コネクタ 656">
          <a:extLst>
            <a:ext uri="{FF2B5EF4-FFF2-40B4-BE49-F238E27FC236}">
              <a16:creationId xmlns:a16="http://schemas.microsoft.com/office/drawing/2014/main" id="{F5C6E090-8F28-4567-98A2-FDB4CF9965A4}"/>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8" name="テキスト ボックス 657">
          <a:extLst>
            <a:ext uri="{FF2B5EF4-FFF2-40B4-BE49-F238E27FC236}">
              <a16:creationId xmlns:a16="http://schemas.microsoft.com/office/drawing/2014/main" id="{E16271C5-7811-4949-8347-C1647CFB1CF3}"/>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9" name="直線コネクタ 658">
          <a:extLst>
            <a:ext uri="{FF2B5EF4-FFF2-40B4-BE49-F238E27FC236}">
              <a16:creationId xmlns:a16="http://schemas.microsoft.com/office/drawing/2014/main" id="{05662347-0B73-47AA-BA09-A2184463DB8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0" name="テキスト ボックス 659">
          <a:extLst>
            <a:ext uri="{FF2B5EF4-FFF2-40B4-BE49-F238E27FC236}">
              <a16:creationId xmlns:a16="http://schemas.microsoft.com/office/drawing/2014/main" id="{798B1025-D046-417E-B6E4-C6A7B749B3F9}"/>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1" name="直線コネクタ 660">
          <a:extLst>
            <a:ext uri="{FF2B5EF4-FFF2-40B4-BE49-F238E27FC236}">
              <a16:creationId xmlns:a16="http://schemas.microsoft.com/office/drawing/2014/main" id="{D5B99A92-DABE-4847-9FF3-946043C8C53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2" name="テキスト ボックス 661">
          <a:extLst>
            <a:ext uri="{FF2B5EF4-FFF2-40B4-BE49-F238E27FC236}">
              <a16:creationId xmlns:a16="http://schemas.microsoft.com/office/drawing/2014/main" id="{E5D1A762-7219-4F6E-800C-B8109C3D883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3" name="直線コネクタ 662">
          <a:extLst>
            <a:ext uri="{FF2B5EF4-FFF2-40B4-BE49-F238E27FC236}">
              <a16:creationId xmlns:a16="http://schemas.microsoft.com/office/drawing/2014/main" id="{CDEF9914-FCC7-4F31-AFA8-2C3C883AAF9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4" name="テキスト ボックス 663">
          <a:extLst>
            <a:ext uri="{FF2B5EF4-FFF2-40B4-BE49-F238E27FC236}">
              <a16:creationId xmlns:a16="http://schemas.microsoft.com/office/drawing/2014/main" id="{EF3C3772-3FE3-44D5-8B39-3866E3769C3C}"/>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5" name="直線コネクタ 664">
          <a:extLst>
            <a:ext uri="{FF2B5EF4-FFF2-40B4-BE49-F238E27FC236}">
              <a16:creationId xmlns:a16="http://schemas.microsoft.com/office/drawing/2014/main" id="{60650223-6DAF-40A1-8523-78C584ABD5D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6" name="テキスト ボックス 665">
          <a:extLst>
            <a:ext uri="{FF2B5EF4-FFF2-40B4-BE49-F238E27FC236}">
              <a16:creationId xmlns:a16="http://schemas.microsoft.com/office/drawing/2014/main" id="{F3A7DDEB-A52E-48FF-B57A-4C43CA4652A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7" name="直線コネクタ 666">
          <a:extLst>
            <a:ext uri="{FF2B5EF4-FFF2-40B4-BE49-F238E27FC236}">
              <a16:creationId xmlns:a16="http://schemas.microsoft.com/office/drawing/2014/main" id="{03B2248E-7054-48F5-A786-15FA68311BE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8" name="テキスト ボックス 667">
          <a:extLst>
            <a:ext uri="{FF2B5EF4-FFF2-40B4-BE49-F238E27FC236}">
              <a16:creationId xmlns:a16="http://schemas.microsoft.com/office/drawing/2014/main" id="{6FB5BC38-8B48-4540-82BF-4ED91074595C}"/>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a:extLst>
            <a:ext uri="{FF2B5EF4-FFF2-40B4-BE49-F238E27FC236}">
              <a16:creationId xmlns:a16="http://schemas.microsoft.com/office/drawing/2014/main" id="{92AAFD78-D541-4568-B609-22C22097128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0" name="テキスト ボックス 669">
          <a:extLst>
            <a:ext uri="{FF2B5EF4-FFF2-40B4-BE49-F238E27FC236}">
              <a16:creationId xmlns:a16="http://schemas.microsoft.com/office/drawing/2014/main" id="{4BD229AD-6E15-433C-9E16-2D7475F499F5}"/>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1" name="【公民館】&#10;有形固定資産減価償却率グラフ枠">
          <a:extLst>
            <a:ext uri="{FF2B5EF4-FFF2-40B4-BE49-F238E27FC236}">
              <a16:creationId xmlns:a16="http://schemas.microsoft.com/office/drawing/2014/main" id="{4CEA1805-4D56-40E3-A7C3-EA06CDA1796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672" name="直線コネクタ 671">
          <a:extLst>
            <a:ext uri="{FF2B5EF4-FFF2-40B4-BE49-F238E27FC236}">
              <a16:creationId xmlns:a16="http://schemas.microsoft.com/office/drawing/2014/main" id="{C249554A-7C4E-4854-BD41-9F009608ABB5}"/>
            </a:ext>
          </a:extLst>
        </xdr:cNvPr>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673" name="【公民館】&#10;有形固定資産減価償却率最小値テキスト">
          <a:extLst>
            <a:ext uri="{FF2B5EF4-FFF2-40B4-BE49-F238E27FC236}">
              <a16:creationId xmlns:a16="http://schemas.microsoft.com/office/drawing/2014/main" id="{67D8365E-D220-474B-804E-61A6C56E732D}"/>
            </a:ext>
          </a:extLst>
        </xdr:cNvPr>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674" name="直線コネクタ 673">
          <a:extLst>
            <a:ext uri="{FF2B5EF4-FFF2-40B4-BE49-F238E27FC236}">
              <a16:creationId xmlns:a16="http://schemas.microsoft.com/office/drawing/2014/main" id="{04F3185A-A91C-4FB2-8BDD-E917C20B1971}"/>
            </a:ext>
          </a:extLst>
        </xdr:cNvPr>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75" name="【公民館】&#10;有形固定資産減価償却率最大値テキスト">
          <a:extLst>
            <a:ext uri="{FF2B5EF4-FFF2-40B4-BE49-F238E27FC236}">
              <a16:creationId xmlns:a16="http://schemas.microsoft.com/office/drawing/2014/main" id="{69AABC8F-D003-4D9F-BB27-80C322B82F63}"/>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76" name="直線コネクタ 675">
          <a:extLst>
            <a:ext uri="{FF2B5EF4-FFF2-40B4-BE49-F238E27FC236}">
              <a16:creationId xmlns:a16="http://schemas.microsoft.com/office/drawing/2014/main" id="{3D71AD13-A603-4D4F-9391-C19A26555953}"/>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124658</xdr:rowOff>
    </xdr:from>
    <xdr:ext cx="405111" cy="259045"/>
    <xdr:sp macro="" textlink="">
      <xdr:nvSpPr>
        <xdr:cNvPr id="677" name="【公民館】&#10;有形固定資産減価償却率平均値テキスト">
          <a:extLst>
            <a:ext uri="{FF2B5EF4-FFF2-40B4-BE49-F238E27FC236}">
              <a16:creationId xmlns:a16="http://schemas.microsoft.com/office/drawing/2014/main" id="{9527AA65-3C99-41B9-A3D2-CA776A0ACC78}"/>
            </a:ext>
          </a:extLst>
        </xdr:cNvPr>
        <xdr:cNvSpPr txBox="1"/>
      </xdr:nvSpPr>
      <xdr:spPr>
        <a:xfrm>
          <a:off x="16357600" y="176125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146231</xdr:rowOff>
    </xdr:from>
    <xdr:to>
      <xdr:col>85</xdr:col>
      <xdr:colOff>177800</xdr:colOff>
      <xdr:row>103</xdr:row>
      <xdr:rowOff>76381</xdr:rowOff>
    </xdr:to>
    <xdr:sp macro="" textlink="">
      <xdr:nvSpPr>
        <xdr:cNvPr id="678" name="フローチャート: 判断 677">
          <a:extLst>
            <a:ext uri="{FF2B5EF4-FFF2-40B4-BE49-F238E27FC236}">
              <a16:creationId xmlns:a16="http://schemas.microsoft.com/office/drawing/2014/main" id="{0A02F045-1FF8-46D9-8559-087A59F10F7C}"/>
            </a:ext>
          </a:extLst>
        </xdr:cNvPr>
        <xdr:cNvSpPr/>
      </xdr:nvSpPr>
      <xdr:spPr>
        <a:xfrm>
          <a:off x="16268700" y="1763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679" name="フローチャート: 判断 678">
          <a:extLst>
            <a:ext uri="{FF2B5EF4-FFF2-40B4-BE49-F238E27FC236}">
              <a16:creationId xmlns:a16="http://schemas.microsoft.com/office/drawing/2014/main" id="{970E90F6-14FC-4FA7-806C-08A7AB24D5EB}"/>
            </a:ext>
          </a:extLst>
        </xdr:cNvPr>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680" name="フローチャート: 判断 679">
          <a:extLst>
            <a:ext uri="{FF2B5EF4-FFF2-40B4-BE49-F238E27FC236}">
              <a16:creationId xmlns:a16="http://schemas.microsoft.com/office/drawing/2014/main" id="{E811B212-7F78-4DE2-9860-E27E45F85D13}"/>
            </a:ext>
          </a:extLst>
        </xdr:cNvPr>
        <xdr:cNvSpPr/>
      </xdr:nvSpPr>
      <xdr:spPr>
        <a:xfrm>
          <a:off x="14541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36830</xdr:rowOff>
    </xdr:from>
    <xdr:to>
      <xdr:col>72</xdr:col>
      <xdr:colOff>38100</xdr:colOff>
      <xdr:row>103</xdr:row>
      <xdr:rowOff>138430</xdr:rowOff>
    </xdr:to>
    <xdr:sp macro="" textlink="">
      <xdr:nvSpPr>
        <xdr:cNvPr id="681" name="フローチャート: 判断 680">
          <a:extLst>
            <a:ext uri="{FF2B5EF4-FFF2-40B4-BE49-F238E27FC236}">
              <a16:creationId xmlns:a16="http://schemas.microsoft.com/office/drawing/2014/main" id="{7BA92F70-4104-457F-B226-A86C36930F89}"/>
            </a:ext>
          </a:extLst>
        </xdr:cNvPr>
        <xdr:cNvSpPr/>
      </xdr:nvSpPr>
      <xdr:spPr>
        <a:xfrm>
          <a:off x="13652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DECEC08-5417-4D4E-9A3E-287578F2F22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808B888C-CBEE-43E6-B204-03B489597A4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F8CC5B65-3C0E-43CD-BA27-FE41E19CA55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8FC1C056-C495-499D-8FC6-D97C9732601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B022F5D7-CCC9-4D41-B8E6-218251CE7D9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61323</xdr:rowOff>
    </xdr:from>
    <xdr:to>
      <xdr:col>81</xdr:col>
      <xdr:colOff>101600</xdr:colOff>
      <xdr:row>103</xdr:row>
      <xdr:rowOff>162923</xdr:rowOff>
    </xdr:to>
    <xdr:sp macro="" textlink="">
      <xdr:nvSpPr>
        <xdr:cNvPr id="687" name="楕円 686">
          <a:extLst>
            <a:ext uri="{FF2B5EF4-FFF2-40B4-BE49-F238E27FC236}">
              <a16:creationId xmlns:a16="http://schemas.microsoft.com/office/drawing/2014/main" id="{3F22E234-DACD-4556-9D54-E5F68341234D}"/>
            </a:ext>
          </a:extLst>
        </xdr:cNvPr>
        <xdr:cNvSpPr/>
      </xdr:nvSpPr>
      <xdr:spPr>
        <a:xfrm>
          <a:off x="15430500" y="1772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54792</xdr:rowOff>
    </xdr:from>
    <xdr:to>
      <xdr:col>76</xdr:col>
      <xdr:colOff>165100</xdr:colOff>
      <xdr:row>103</xdr:row>
      <xdr:rowOff>156392</xdr:rowOff>
    </xdr:to>
    <xdr:sp macro="" textlink="">
      <xdr:nvSpPr>
        <xdr:cNvPr id="688" name="楕円 687">
          <a:extLst>
            <a:ext uri="{FF2B5EF4-FFF2-40B4-BE49-F238E27FC236}">
              <a16:creationId xmlns:a16="http://schemas.microsoft.com/office/drawing/2014/main" id="{BA7C62B1-BE98-4F74-B51F-D35B5DF25B6A}"/>
            </a:ext>
          </a:extLst>
        </xdr:cNvPr>
        <xdr:cNvSpPr/>
      </xdr:nvSpPr>
      <xdr:spPr>
        <a:xfrm>
          <a:off x="14541500" y="1771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105592</xdr:rowOff>
    </xdr:from>
    <xdr:to>
      <xdr:col>81</xdr:col>
      <xdr:colOff>50800</xdr:colOff>
      <xdr:row>103</xdr:row>
      <xdr:rowOff>112123</xdr:rowOff>
    </xdr:to>
    <xdr:cxnSp macro="">
      <xdr:nvCxnSpPr>
        <xdr:cNvPr id="689" name="直線コネクタ 688">
          <a:extLst>
            <a:ext uri="{FF2B5EF4-FFF2-40B4-BE49-F238E27FC236}">
              <a16:creationId xmlns:a16="http://schemas.microsoft.com/office/drawing/2014/main" id="{65E68A23-0399-4E87-B19A-6E357BE745FA}"/>
            </a:ext>
          </a:extLst>
        </xdr:cNvPr>
        <xdr:cNvCxnSpPr/>
      </xdr:nvCxnSpPr>
      <xdr:spPr>
        <a:xfrm>
          <a:off x="14592300" y="1776494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49893</xdr:rowOff>
    </xdr:from>
    <xdr:to>
      <xdr:col>72</xdr:col>
      <xdr:colOff>38100</xdr:colOff>
      <xdr:row>102</xdr:row>
      <xdr:rowOff>151493</xdr:rowOff>
    </xdr:to>
    <xdr:sp macro="" textlink="">
      <xdr:nvSpPr>
        <xdr:cNvPr id="690" name="楕円 689">
          <a:extLst>
            <a:ext uri="{FF2B5EF4-FFF2-40B4-BE49-F238E27FC236}">
              <a16:creationId xmlns:a16="http://schemas.microsoft.com/office/drawing/2014/main" id="{36B13D48-DA98-4A30-A421-BE45B83F1262}"/>
            </a:ext>
          </a:extLst>
        </xdr:cNvPr>
        <xdr:cNvSpPr/>
      </xdr:nvSpPr>
      <xdr:spPr>
        <a:xfrm>
          <a:off x="13652500" y="1753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100693</xdr:rowOff>
    </xdr:from>
    <xdr:to>
      <xdr:col>76</xdr:col>
      <xdr:colOff>114300</xdr:colOff>
      <xdr:row>103</xdr:row>
      <xdr:rowOff>105592</xdr:rowOff>
    </xdr:to>
    <xdr:cxnSp macro="">
      <xdr:nvCxnSpPr>
        <xdr:cNvPr id="691" name="直線コネクタ 690">
          <a:extLst>
            <a:ext uri="{FF2B5EF4-FFF2-40B4-BE49-F238E27FC236}">
              <a16:creationId xmlns:a16="http://schemas.microsoft.com/office/drawing/2014/main" id="{2B4F1077-60F8-4B1C-A2EA-32E6074B9164}"/>
            </a:ext>
          </a:extLst>
        </xdr:cNvPr>
        <xdr:cNvCxnSpPr/>
      </xdr:nvCxnSpPr>
      <xdr:spPr>
        <a:xfrm>
          <a:off x="13703300" y="17588593"/>
          <a:ext cx="8890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112503</xdr:rowOff>
    </xdr:from>
    <xdr:ext cx="405111" cy="259045"/>
    <xdr:sp macro="" textlink="">
      <xdr:nvSpPr>
        <xdr:cNvPr id="692" name="n_1aveValue【公民館】&#10;有形固定資産減価償却率">
          <a:extLst>
            <a:ext uri="{FF2B5EF4-FFF2-40B4-BE49-F238E27FC236}">
              <a16:creationId xmlns:a16="http://schemas.microsoft.com/office/drawing/2014/main" id="{F6626EEF-1CF6-4D8C-80FE-83BB51AB3AD4}"/>
            </a:ext>
          </a:extLst>
        </xdr:cNvPr>
        <xdr:cNvSpPr txBox="1"/>
      </xdr:nvSpPr>
      <xdr:spPr>
        <a:xfrm>
          <a:off x="15266044" y="1742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120666</xdr:rowOff>
    </xdr:from>
    <xdr:ext cx="405111" cy="259045"/>
    <xdr:sp macro="" textlink="">
      <xdr:nvSpPr>
        <xdr:cNvPr id="693" name="n_2aveValue【公民館】&#10;有形固定資産減価償却率">
          <a:extLst>
            <a:ext uri="{FF2B5EF4-FFF2-40B4-BE49-F238E27FC236}">
              <a16:creationId xmlns:a16="http://schemas.microsoft.com/office/drawing/2014/main" id="{AC229270-9432-4C09-BC14-BF4DA2FBF239}"/>
            </a:ext>
          </a:extLst>
        </xdr:cNvPr>
        <xdr:cNvSpPr txBox="1"/>
      </xdr:nvSpPr>
      <xdr:spPr>
        <a:xfrm>
          <a:off x="14389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129557</xdr:rowOff>
    </xdr:from>
    <xdr:ext cx="405111" cy="259045"/>
    <xdr:sp macro="" textlink="">
      <xdr:nvSpPr>
        <xdr:cNvPr id="694" name="n_3aveValue【公民館】&#10;有形固定資産減価償却率">
          <a:extLst>
            <a:ext uri="{FF2B5EF4-FFF2-40B4-BE49-F238E27FC236}">
              <a16:creationId xmlns:a16="http://schemas.microsoft.com/office/drawing/2014/main" id="{94EE7FB3-7C1A-4F19-A4EB-6D8D8000FAC9}"/>
            </a:ext>
          </a:extLst>
        </xdr:cNvPr>
        <xdr:cNvSpPr txBox="1"/>
      </xdr:nvSpPr>
      <xdr:spPr>
        <a:xfrm>
          <a:off x="135007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154050</xdr:rowOff>
    </xdr:from>
    <xdr:ext cx="405111" cy="259045"/>
    <xdr:sp macro="" textlink="">
      <xdr:nvSpPr>
        <xdr:cNvPr id="695" name="n_1mainValue【公民館】&#10;有形固定資産減価償却率">
          <a:extLst>
            <a:ext uri="{FF2B5EF4-FFF2-40B4-BE49-F238E27FC236}">
              <a16:creationId xmlns:a16="http://schemas.microsoft.com/office/drawing/2014/main" id="{9F795A92-6A7F-40CB-A22D-50E191C5A08B}"/>
            </a:ext>
          </a:extLst>
        </xdr:cNvPr>
        <xdr:cNvSpPr txBox="1"/>
      </xdr:nvSpPr>
      <xdr:spPr>
        <a:xfrm>
          <a:off x="15266044" y="17813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147519</xdr:rowOff>
    </xdr:from>
    <xdr:ext cx="405111" cy="259045"/>
    <xdr:sp macro="" textlink="">
      <xdr:nvSpPr>
        <xdr:cNvPr id="696" name="n_2mainValue【公民館】&#10;有形固定資産減価償却率">
          <a:extLst>
            <a:ext uri="{FF2B5EF4-FFF2-40B4-BE49-F238E27FC236}">
              <a16:creationId xmlns:a16="http://schemas.microsoft.com/office/drawing/2014/main" id="{CBE7B96E-F1DD-4EB9-98CB-4B9D3D51525D}"/>
            </a:ext>
          </a:extLst>
        </xdr:cNvPr>
        <xdr:cNvSpPr txBox="1"/>
      </xdr:nvSpPr>
      <xdr:spPr>
        <a:xfrm>
          <a:off x="14389744" y="17806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168020</xdr:rowOff>
    </xdr:from>
    <xdr:ext cx="405111" cy="259045"/>
    <xdr:sp macro="" textlink="">
      <xdr:nvSpPr>
        <xdr:cNvPr id="697" name="n_3mainValue【公民館】&#10;有形固定資産減価償却率">
          <a:extLst>
            <a:ext uri="{FF2B5EF4-FFF2-40B4-BE49-F238E27FC236}">
              <a16:creationId xmlns:a16="http://schemas.microsoft.com/office/drawing/2014/main" id="{DD9C54B0-9B6F-48ED-9F34-0D1A763A7602}"/>
            </a:ext>
          </a:extLst>
        </xdr:cNvPr>
        <xdr:cNvSpPr txBox="1"/>
      </xdr:nvSpPr>
      <xdr:spPr>
        <a:xfrm>
          <a:off x="13500744" y="1731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a:extLst>
            <a:ext uri="{FF2B5EF4-FFF2-40B4-BE49-F238E27FC236}">
              <a16:creationId xmlns:a16="http://schemas.microsoft.com/office/drawing/2014/main" id="{92053752-FCCB-49CB-83ED-FA986362662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a:extLst>
            <a:ext uri="{FF2B5EF4-FFF2-40B4-BE49-F238E27FC236}">
              <a16:creationId xmlns:a16="http://schemas.microsoft.com/office/drawing/2014/main" id="{FF53A77E-8D51-4DC6-8A91-F2FC8DFEFDA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a:extLst>
            <a:ext uri="{FF2B5EF4-FFF2-40B4-BE49-F238E27FC236}">
              <a16:creationId xmlns:a16="http://schemas.microsoft.com/office/drawing/2014/main" id="{D286B178-FA8B-46A4-A9AE-FBF9BF31E3D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a:extLst>
            <a:ext uri="{FF2B5EF4-FFF2-40B4-BE49-F238E27FC236}">
              <a16:creationId xmlns:a16="http://schemas.microsoft.com/office/drawing/2014/main" id="{15292A3E-FBBE-4238-9D4E-865E74AED5A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a:extLst>
            <a:ext uri="{FF2B5EF4-FFF2-40B4-BE49-F238E27FC236}">
              <a16:creationId xmlns:a16="http://schemas.microsoft.com/office/drawing/2014/main" id="{340B2FE4-343B-4477-95C5-D9DF9D19777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a:extLst>
            <a:ext uri="{FF2B5EF4-FFF2-40B4-BE49-F238E27FC236}">
              <a16:creationId xmlns:a16="http://schemas.microsoft.com/office/drawing/2014/main" id="{FFA63A82-3B2B-494D-A3D3-B8C37709D8A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a:extLst>
            <a:ext uri="{FF2B5EF4-FFF2-40B4-BE49-F238E27FC236}">
              <a16:creationId xmlns:a16="http://schemas.microsoft.com/office/drawing/2014/main" id="{54D4C36D-9335-4458-B8B7-2E88120C9ED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a:extLst>
            <a:ext uri="{FF2B5EF4-FFF2-40B4-BE49-F238E27FC236}">
              <a16:creationId xmlns:a16="http://schemas.microsoft.com/office/drawing/2014/main" id="{310DE117-E29C-4DAA-8820-70965D33256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a:extLst>
            <a:ext uri="{FF2B5EF4-FFF2-40B4-BE49-F238E27FC236}">
              <a16:creationId xmlns:a16="http://schemas.microsoft.com/office/drawing/2014/main" id="{2E1E88B2-A8A1-4AAC-A926-2815E014429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a:extLst>
            <a:ext uri="{FF2B5EF4-FFF2-40B4-BE49-F238E27FC236}">
              <a16:creationId xmlns:a16="http://schemas.microsoft.com/office/drawing/2014/main" id="{AB152C91-11B1-4712-A1B2-EBF95A9FB87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8" name="直線コネクタ 707">
          <a:extLst>
            <a:ext uri="{FF2B5EF4-FFF2-40B4-BE49-F238E27FC236}">
              <a16:creationId xmlns:a16="http://schemas.microsoft.com/office/drawing/2014/main" id="{C80F7CD4-B4B6-4BBB-B132-E554440294EA}"/>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9" name="テキスト ボックス 708">
          <a:extLst>
            <a:ext uri="{FF2B5EF4-FFF2-40B4-BE49-F238E27FC236}">
              <a16:creationId xmlns:a16="http://schemas.microsoft.com/office/drawing/2014/main" id="{30001325-B3D5-4916-8A7A-87BC92B1B056}"/>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0" name="直線コネクタ 709">
          <a:extLst>
            <a:ext uri="{FF2B5EF4-FFF2-40B4-BE49-F238E27FC236}">
              <a16:creationId xmlns:a16="http://schemas.microsoft.com/office/drawing/2014/main" id="{43D75C7F-38D8-4EE8-B712-C7012BE305CB}"/>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1" name="テキスト ボックス 710">
          <a:extLst>
            <a:ext uri="{FF2B5EF4-FFF2-40B4-BE49-F238E27FC236}">
              <a16:creationId xmlns:a16="http://schemas.microsoft.com/office/drawing/2014/main" id="{4BF21332-7ED3-41EB-A98D-877DBF0F424D}"/>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2" name="直線コネクタ 711">
          <a:extLst>
            <a:ext uri="{FF2B5EF4-FFF2-40B4-BE49-F238E27FC236}">
              <a16:creationId xmlns:a16="http://schemas.microsoft.com/office/drawing/2014/main" id="{F11BB9C1-3788-425D-86A0-8DD19440E137}"/>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3" name="テキスト ボックス 712">
          <a:extLst>
            <a:ext uri="{FF2B5EF4-FFF2-40B4-BE49-F238E27FC236}">
              <a16:creationId xmlns:a16="http://schemas.microsoft.com/office/drawing/2014/main" id="{F2825FFF-250E-486D-BAD3-3C35B3EA187D}"/>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4" name="直線コネクタ 713">
          <a:extLst>
            <a:ext uri="{FF2B5EF4-FFF2-40B4-BE49-F238E27FC236}">
              <a16:creationId xmlns:a16="http://schemas.microsoft.com/office/drawing/2014/main" id="{9274E9CE-9C5A-452F-85BC-B25A134ECC25}"/>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5" name="テキスト ボックス 714">
          <a:extLst>
            <a:ext uri="{FF2B5EF4-FFF2-40B4-BE49-F238E27FC236}">
              <a16:creationId xmlns:a16="http://schemas.microsoft.com/office/drawing/2014/main" id="{540E6EDA-3B95-485C-B439-41288C563486}"/>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6" name="直線コネクタ 715">
          <a:extLst>
            <a:ext uri="{FF2B5EF4-FFF2-40B4-BE49-F238E27FC236}">
              <a16:creationId xmlns:a16="http://schemas.microsoft.com/office/drawing/2014/main" id="{DD1B7A91-2E1F-4202-8042-55049F596A73}"/>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7" name="テキスト ボックス 716">
          <a:extLst>
            <a:ext uri="{FF2B5EF4-FFF2-40B4-BE49-F238E27FC236}">
              <a16:creationId xmlns:a16="http://schemas.microsoft.com/office/drawing/2014/main" id="{87D2B4F9-E190-4B24-9CF2-56C45FD09692}"/>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8" name="直線コネクタ 717">
          <a:extLst>
            <a:ext uri="{FF2B5EF4-FFF2-40B4-BE49-F238E27FC236}">
              <a16:creationId xmlns:a16="http://schemas.microsoft.com/office/drawing/2014/main" id="{BACFA71D-5168-4AF4-972C-E4A72AAC1074}"/>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9" name="テキスト ボックス 718">
          <a:extLst>
            <a:ext uri="{FF2B5EF4-FFF2-40B4-BE49-F238E27FC236}">
              <a16:creationId xmlns:a16="http://schemas.microsoft.com/office/drawing/2014/main" id="{4DC29C0B-3405-49E2-A47A-A421A2C533F6}"/>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a:extLst>
            <a:ext uri="{FF2B5EF4-FFF2-40B4-BE49-F238E27FC236}">
              <a16:creationId xmlns:a16="http://schemas.microsoft.com/office/drawing/2014/main" id="{386A455C-94F3-4E0F-B717-EEBE3CC6EFD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1" name="テキスト ボックス 720">
          <a:extLst>
            <a:ext uri="{FF2B5EF4-FFF2-40B4-BE49-F238E27FC236}">
              <a16:creationId xmlns:a16="http://schemas.microsoft.com/office/drawing/2014/main" id="{20840D1F-54FD-413C-B93F-A01E4EE4392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公民館】&#10;一人当たり面積グラフ枠">
          <a:extLst>
            <a:ext uri="{FF2B5EF4-FFF2-40B4-BE49-F238E27FC236}">
              <a16:creationId xmlns:a16="http://schemas.microsoft.com/office/drawing/2014/main" id="{C954AF65-4193-478A-B926-4B898F680F2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109</xdr:row>
      <xdr:rowOff>35379</xdr:rowOff>
    </xdr:to>
    <xdr:cxnSp macro="">
      <xdr:nvCxnSpPr>
        <xdr:cNvPr id="723" name="直線コネクタ 722">
          <a:extLst>
            <a:ext uri="{FF2B5EF4-FFF2-40B4-BE49-F238E27FC236}">
              <a16:creationId xmlns:a16="http://schemas.microsoft.com/office/drawing/2014/main" id="{399053B7-7DFB-4F1A-B7AB-CD133B848384}"/>
            </a:ext>
          </a:extLst>
        </xdr:cNvPr>
        <xdr:cNvCxnSpPr/>
      </xdr:nvCxnSpPr>
      <xdr:spPr>
        <a:xfrm flipV="1">
          <a:off x="22160864" y="1728978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724" name="【公民館】&#10;一人当たり面積最小値テキスト">
          <a:extLst>
            <a:ext uri="{FF2B5EF4-FFF2-40B4-BE49-F238E27FC236}">
              <a16:creationId xmlns:a16="http://schemas.microsoft.com/office/drawing/2014/main" id="{D93D1C1F-EE9C-4D64-ADDB-C8E2B00D6AFF}"/>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725" name="直線コネクタ 724">
          <a:extLst>
            <a:ext uri="{FF2B5EF4-FFF2-40B4-BE49-F238E27FC236}">
              <a16:creationId xmlns:a16="http://schemas.microsoft.com/office/drawing/2014/main" id="{55250FA8-AF5A-49F9-81A7-CEB018CCA6AC}"/>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726" name="【公民館】&#10;一人当たり面積最大値テキスト">
          <a:extLst>
            <a:ext uri="{FF2B5EF4-FFF2-40B4-BE49-F238E27FC236}">
              <a16:creationId xmlns:a16="http://schemas.microsoft.com/office/drawing/2014/main" id="{6D7ED75B-CE53-45DC-9B2F-FD5AA72D727F}"/>
            </a:ext>
          </a:extLst>
        </xdr:cNvPr>
        <xdr:cNvSpPr txBox="1"/>
      </xdr:nvSpPr>
      <xdr:spPr>
        <a:xfrm>
          <a:off x="22199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727" name="直線コネクタ 726">
          <a:extLst>
            <a:ext uri="{FF2B5EF4-FFF2-40B4-BE49-F238E27FC236}">
              <a16:creationId xmlns:a16="http://schemas.microsoft.com/office/drawing/2014/main" id="{2BC96EDA-0B7B-464E-9344-D73C28F75BDE}"/>
            </a:ext>
          </a:extLst>
        </xdr:cNvPr>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72407</xdr:rowOff>
    </xdr:from>
    <xdr:ext cx="469744" cy="259045"/>
    <xdr:sp macro="" textlink="">
      <xdr:nvSpPr>
        <xdr:cNvPr id="728" name="【公民館】&#10;一人当たり面積平均値テキスト">
          <a:extLst>
            <a:ext uri="{FF2B5EF4-FFF2-40B4-BE49-F238E27FC236}">
              <a16:creationId xmlns:a16="http://schemas.microsoft.com/office/drawing/2014/main" id="{BA47EA79-D441-4281-95EB-41DC3DCCE4BE}"/>
            </a:ext>
          </a:extLst>
        </xdr:cNvPr>
        <xdr:cNvSpPr txBox="1"/>
      </xdr:nvSpPr>
      <xdr:spPr>
        <a:xfrm>
          <a:off x="22199600" y="1824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729" name="フローチャート: 判断 728">
          <a:extLst>
            <a:ext uri="{FF2B5EF4-FFF2-40B4-BE49-F238E27FC236}">
              <a16:creationId xmlns:a16="http://schemas.microsoft.com/office/drawing/2014/main" id="{70DB5D14-2879-4BA2-BCCB-27C2303C40E4}"/>
            </a:ext>
          </a:extLst>
        </xdr:cNvPr>
        <xdr:cNvSpPr/>
      </xdr:nvSpPr>
      <xdr:spPr>
        <a:xfrm>
          <a:off x="221107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103777</xdr:rowOff>
    </xdr:from>
    <xdr:to>
      <xdr:col>112</xdr:col>
      <xdr:colOff>38100</xdr:colOff>
      <xdr:row>107</xdr:row>
      <xdr:rowOff>33927</xdr:rowOff>
    </xdr:to>
    <xdr:sp macro="" textlink="">
      <xdr:nvSpPr>
        <xdr:cNvPr id="730" name="フローチャート: 判断 729">
          <a:extLst>
            <a:ext uri="{FF2B5EF4-FFF2-40B4-BE49-F238E27FC236}">
              <a16:creationId xmlns:a16="http://schemas.microsoft.com/office/drawing/2014/main" id="{B7BA09B3-A494-4A88-8B27-1BFCD807AAA6}"/>
            </a:ext>
          </a:extLst>
        </xdr:cNvPr>
        <xdr:cNvSpPr/>
      </xdr:nvSpPr>
      <xdr:spPr>
        <a:xfrm>
          <a:off x="21272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731" name="フローチャート: 判断 730">
          <a:extLst>
            <a:ext uri="{FF2B5EF4-FFF2-40B4-BE49-F238E27FC236}">
              <a16:creationId xmlns:a16="http://schemas.microsoft.com/office/drawing/2014/main" id="{EB5CC73C-0A67-4E4B-B60C-3A65BA927F07}"/>
            </a:ext>
          </a:extLst>
        </xdr:cNvPr>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147864</xdr:rowOff>
    </xdr:from>
    <xdr:to>
      <xdr:col>102</xdr:col>
      <xdr:colOff>165100</xdr:colOff>
      <xdr:row>106</xdr:row>
      <xdr:rowOff>78014</xdr:rowOff>
    </xdr:to>
    <xdr:sp macro="" textlink="">
      <xdr:nvSpPr>
        <xdr:cNvPr id="732" name="フローチャート: 判断 731">
          <a:extLst>
            <a:ext uri="{FF2B5EF4-FFF2-40B4-BE49-F238E27FC236}">
              <a16:creationId xmlns:a16="http://schemas.microsoft.com/office/drawing/2014/main" id="{09CBD25F-CD3E-44B3-9424-36716D060735}"/>
            </a:ext>
          </a:extLst>
        </xdr:cNvPr>
        <xdr:cNvSpPr/>
      </xdr:nvSpPr>
      <xdr:spPr>
        <a:xfrm>
          <a:off x="19494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464DAD92-1988-4FEC-8C05-19ABFC855ED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BD961A2-5FEE-4C55-A7D8-94253318879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7013F491-7532-42F8-ADAE-7A629CC624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3FD5723F-BC34-4583-B47C-508ED954B4A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CBEDC921-0696-4982-A1F0-4F425B5A330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111942</xdr:rowOff>
    </xdr:from>
    <xdr:to>
      <xdr:col>112</xdr:col>
      <xdr:colOff>38100</xdr:colOff>
      <xdr:row>106</xdr:row>
      <xdr:rowOff>42092</xdr:rowOff>
    </xdr:to>
    <xdr:sp macro="" textlink="">
      <xdr:nvSpPr>
        <xdr:cNvPr id="738" name="楕円 737">
          <a:extLst>
            <a:ext uri="{FF2B5EF4-FFF2-40B4-BE49-F238E27FC236}">
              <a16:creationId xmlns:a16="http://schemas.microsoft.com/office/drawing/2014/main" id="{CA532C2C-FA46-4F68-9780-A4CF056EFCA1}"/>
            </a:ext>
          </a:extLst>
        </xdr:cNvPr>
        <xdr:cNvSpPr/>
      </xdr:nvSpPr>
      <xdr:spPr>
        <a:xfrm>
          <a:off x="21272500" y="181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95613</xdr:rowOff>
    </xdr:from>
    <xdr:to>
      <xdr:col>107</xdr:col>
      <xdr:colOff>101600</xdr:colOff>
      <xdr:row>106</xdr:row>
      <xdr:rowOff>25763</xdr:rowOff>
    </xdr:to>
    <xdr:sp macro="" textlink="">
      <xdr:nvSpPr>
        <xdr:cNvPr id="739" name="楕円 738">
          <a:extLst>
            <a:ext uri="{FF2B5EF4-FFF2-40B4-BE49-F238E27FC236}">
              <a16:creationId xmlns:a16="http://schemas.microsoft.com/office/drawing/2014/main" id="{E2A4EAE9-CA76-4A29-85C3-4F0BA7160B8D}"/>
            </a:ext>
          </a:extLst>
        </xdr:cNvPr>
        <xdr:cNvSpPr/>
      </xdr:nvSpPr>
      <xdr:spPr>
        <a:xfrm>
          <a:off x="20383500" y="18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146413</xdr:rowOff>
    </xdr:from>
    <xdr:to>
      <xdr:col>111</xdr:col>
      <xdr:colOff>177800</xdr:colOff>
      <xdr:row>105</xdr:row>
      <xdr:rowOff>162742</xdr:rowOff>
    </xdr:to>
    <xdr:cxnSp macro="">
      <xdr:nvCxnSpPr>
        <xdr:cNvPr id="740" name="直線コネクタ 739">
          <a:extLst>
            <a:ext uri="{FF2B5EF4-FFF2-40B4-BE49-F238E27FC236}">
              <a16:creationId xmlns:a16="http://schemas.microsoft.com/office/drawing/2014/main" id="{F1A5BF49-07C4-4753-AB81-D1560F270356}"/>
            </a:ext>
          </a:extLst>
        </xdr:cNvPr>
        <xdr:cNvCxnSpPr/>
      </xdr:nvCxnSpPr>
      <xdr:spPr>
        <a:xfrm>
          <a:off x="20434300" y="1814866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115207</xdr:rowOff>
    </xdr:from>
    <xdr:to>
      <xdr:col>102</xdr:col>
      <xdr:colOff>165100</xdr:colOff>
      <xdr:row>106</xdr:row>
      <xdr:rowOff>45357</xdr:rowOff>
    </xdr:to>
    <xdr:sp macro="" textlink="">
      <xdr:nvSpPr>
        <xdr:cNvPr id="741" name="楕円 740">
          <a:extLst>
            <a:ext uri="{FF2B5EF4-FFF2-40B4-BE49-F238E27FC236}">
              <a16:creationId xmlns:a16="http://schemas.microsoft.com/office/drawing/2014/main" id="{2DEAEDF9-E971-47B4-B575-AD10CD8AB0BB}"/>
            </a:ext>
          </a:extLst>
        </xdr:cNvPr>
        <xdr:cNvSpPr/>
      </xdr:nvSpPr>
      <xdr:spPr>
        <a:xfrm>
          <a:off x="19494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146413</xdr:rowOff>
    </xdr:from>
    <xdr:to>
      <xdr:col>107</xdr:col>
      <xdr:colOff>50800</xdr:colOff>
      <xdr:row>105</xdr:row>
      <xdr:rowOff>166007</xdr:rowOff>
    </xdr:to>
    <xdr:cxnSp macro="">
      <xdr:nvCxnSpPr>
        <xdr:cNvPr id="742" name="直線コネクタ 741">
          <a:extLst>
            <a:ext uri="{FF2B5EF4-FFF2-40B4-BE49-F238E27FC236}">
              <a16:creationId xmlns:a16="http://schemas.microsoft.com/office/drawing/2014/main" id="{45B7FADE-A669-4110-B004-3DBFA09C8D63}"/>
            </a:ext>
          </a:extLst>
        </xdr:cNvPr>
        <xdr:cNvCxnSpPr/>
      </xdr:nvCxnSpPr>
      <xdr:spPr>
        <a:xfrm flipV="1">
          <a:off x="19545300" y="1814866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25054</xdr:rowOff>
    </xdr:from>
    <xdr:ext cx="469744" cy="259045"/>
    <xdr:sp macro="" textlink="">
      <xdr:nvSpPr>
        <xdr:cNvPr id="743" name="n_1aveValue【公民館】&#10;一人当たり面積">
          <a:extLst>
            <a:ext uri="{FF2B5EF4-FFF2-40B4-BE49-F238E27FC236}">
              <a16:creationId xmlns:a16="http://schemas.microsoft.com/office/drawing/2014/main" id="{A8F89E16-8DAE-4FFD-BF63-5B2BE5BA0F8C}"/>
            </a:ext>
          </a:extLst>
        </xdr:cNvPr>
        <xdr:cNvSpPr txBox="1"/>
      </xdr:nvSpPr>
      <xdr:spPr>
        <a:xfrm>
          <a:off x="21075727" y="1837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5459</xdr:rowOff>
    </xdr:from>
    <xdr:ext cx="469744" cy="259045"/>
    <xdr:sp macro="" textlink="">
      <xdr:nvSpPr>
        <xdr:cNvPr id="744" name="n_2aveValue【公民館】&#10;一人当たり面積">
          <a:extLst>
            <a:ext uri="{FF2B5EF4-FFF2-40B4-BE49-F238E27FC236}">
              <a16:creationId xmlns:a16="http://schemas.microsoft.com/office/drawing/2014/main" id="{8641D440-8FDA-4DE3-A9B0-7780AFD3AC4B}"/>
            </a:ext>
          </a:extLst>
        </xdr:cNvPr>
        <xdr:cNvSpPr txBox="1"/>
      </xdr:nvSpPr>
      <xdr:spPr>
        <a:xfrm>
          <a:off x="20199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69141</xdr:rowOff>
    </xdr:from>
    <xdr:ext cx="469744" cy="259045"/>
    <xdr:sp macro="" textlink="">
      <xdr:nvSpPr>
        <xdr:cNvPr id="745" name="n_3aveValue【公民館】&#10;一人当たり面積">
          <a:extLst>
            <a:ext uri="{FF2B5EF4-FFF2-40B4-BE49-F238E27FC236}">
              <a16:creationId xmlns:a16="http://schemas.microsoft.com/office/drawing/2014/main" id="{EB296988-ABB6-4E00-88D3-387CA190F934}"/>
            </a:ext>
          </a:extLst>
        </xdr:cNvPr>
        <xdr:cNvSpPr txBox="1"/>
      </xdr:nvSpPr>
      <xdr:spPr>
        <a:xfrm>
          <a:off x="19310427" y="1824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58619</xdr:rowOff>
    </xdr:from>
    <xdr:ext cx="469744" cy="259045"/>
    <xdr:sp macro="" textlink="">
      <xdr:nvSpPr>
        <xdr:cNvPr id="746" name="n_1mainValue【公民館】&#10;一人当たり面積">
          <a:extLst>
            <a:ext uri="{FF2B5EF4-FFF2-40B4-BE49-F238E27FC236}">
              <a16:creationId xmlns:a16="http://schemas.microsoft.com/office/drawing/2014/main" id="{9D50EFBC-4636-499C-9448-E3A1C2ACC3A3}"/>
            </a:ext>
          </a:extLst>
        </xdr:cNvPr>
        <xdr:cNvSpPr txBox="1"/>
      </xdr:nvSpPr>
      <xdr:spPr>
        <a:xfrm>
          <a:off x="21075727" y="1788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42290</xdr:rowOff>
    </xdr:from>
    <xdr:ext cx="469744" cy="259045"/>
    <xdr:sp macro="" textlink="">
      <xdr:nvSpPr>
        <xdr:cNvPr id="747" name="n_2mainValue【公民館】&#10;一人当たり面積">
          <a:extLst>
            <a:ext uri="{FF2B5EF4-FFF2-40B4-BE49-F238E27FC236}">
              <a16:creationId xmlns:a16="http://schemas.microsoft.com/office/drawing/2014/main" id="{C6CC5249-CC36-4B65-91FF-65C96190D01E}"/>
            </a:ext>
          </a:extLst>
        </xdr:cNvPr>
        <xdr:cNvSpPr txBox="1"/>
      </xdr:nvSpPr>
      <xdr:spPr>
        <a:xfrm>
          <a:off x="20199427" y="178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61884</xdr:rowOff>
    </xdr:from>
    <xdr:ext cx="469744" cy="259045"/>
    <xdr:sp macro="" textlink="">
      <xdr:nvSpPr>
        <xdr:cNvPr id="748" name="n_3mainValue【公民館】&#10;一人当たり面積">
          <a:extLst>
            <a:ext uri="{FF2B5EF4-FFF2-40B4-BE49-F238E27FC236}">
              <a16:creationId xmlns:a16="http://schemas.microsoft.com/office/drawing/2014/main" id="{6933D623-0541-4F01-BA05-5D06D3602C32}"/>
            </a:ext>
          </a:extLst>
        </xdr:cNvPr>
        <xdr:cNvSpPr txBox="1"/>
      </xdr:nvSpPr>
      <xdr:spPr>
        <a:xfrm>
          <a:off x="19310427" y="1789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9" name="正方形/長方形 748">
          <a:extLst>
            <a:ext uri="{FF2B5EF4-FFF2-40B4-BE49-F238E27FC236}">
              <a16:creationId xmlns:a16="http://schemas.microsoft.com/office/drawing/2014/main" id="{E6FACC90-C7C6-4423-833B-FB2F9D968FF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0" name="正方形/長方形 749">
          <a:extLst>
            <a:ext uri="{FF2B5EF4-FFF2-40B4-BE49-F238E27FC236}">
              <a16:creationId xmlns:a16="http://schemas.microsoft.com/office/drawing/2014/main" id="{2D6D9FE8-CC91-45B4-BBD7-A618D507DB9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1" name="テキスト ボックス 750">
          <a:extLst>
            <a:ext uri="{FF2B5EF4-FFF2-40B4-BE49-F238E27FC236}">
              <a16:creationId xmlns:a16="http://schemas.microsoft.com/office/drawing/2014/main" id="{D98BE162-2A72-4A69-98E0-00E65349597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認定こども園・幼稚園・保育所、橋りょう・トンネル、学校施設、公営住宅、児童館である。また同様に一人当たり面積で比較すると学校施設、公民館が類似団体より高い数値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学校施設においては有形固定資産減価償却率及び一人当たりの面積のいずれも高い数値となっているが、継続的に修繕等を図っているが減価償却率に考慮されず現状よりも高い数値となっている。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また小規模特認校等の施策により児童数の改善等を図っており、継続して一人当たりの面積に着目し、施設のマネジメントを随時検討する必要がある。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他の施設においても有形固定資産減価償却率及び一人当たりの面積も考慮し、公共施設の統廃合・縮小の検討及び施設の更新や長寿命化を計画的に進め、継続的な公共施設のマネジメント及び健全な財政運営を行っ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年度の固定資産台帳において従前からの固定資産情報を大きく見直していることから整備が未だ完了していない。</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1AACF46-D894-4B11-A032-9CA7FA2B14B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E2D4CE9-70BE-4E1D-B8D7-8B898A80020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8FA32B3-3221-4896-A9E5-ABCAFF38029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2CFE0DF-7C99-45F7-8ABE-96A0CCEDEF0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栃木県壬生町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2301888-C173-474A-BD65-783C6D0DB33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F189FFF-E182-40B6-8009-48FA0A9D76D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788DDF5-7491-4B2C-8926-09735E56FD2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174AE91-9509-4B89-BB5F-4A4E04342A5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126B966-6475-496E-8EB7-525BBFB71B6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61C6995-FE14-44C0-8F33-12966CE08D0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39,526
39,005
61.06
13,265,100
12,682,054
488,858
8,207,787
7,364,078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9273E9C-99FC-4065-9F61-8605B118EF7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A418451-C2C9-4746-B4F8-417088094AF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BB57922-9E66-40C5-86D2-0C7C44C43EF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094C8C7-8E7D-46A3-9C0B-B47BDB146B8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5AFE276-F78D-424F-A0B1-C66A86D22F5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B07D5D1-D2BE-4804-8E1F-F01CD6BB6FD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9D6B248-B55B-4929-94A3-DF76859C327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49734B2-477B-4373-B0F9-C95A7E2779D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571A74A-5778-4CBF-918E-840AEFB6D90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1A11A16-AC6A-4F2B-BFD4-D2E0EC04D3F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63548B8-811A-4D2F-9914-839BC1937F8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C4F6301-B3BA-4A12-B9C5-F9D5862F52C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D5F1935-00AD-43EE-B9B4-DF375A71DF7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03BFFE1-10F8-4E20-B743-6B5033F8994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CD2AA8F-8DB7-48F1-8FDF-C44776ECF0C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6026413-AE6E-4C66-B5AD-B9DAA6B0512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7EB95AD-E692-4BCD-BD59-172E8ADEDD7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D9AF048-7F8A-48A1-80B3-9326869C075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A6D04DB-F128-4877-BD92-DBEE1D097CD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B9EC049A-DC3A-47C9-A220-C69030E8E49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200DC656-2FE7-41CF-8CD5-8A230677E0B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C92547E3-2BA6-459A-800B-76F07524178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2C107C2A-04E9-4913-8D9C-F328E8BC429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438CBB25-C094-41F7-870F-5DAC8562F88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F4388715-B80D-4657-A9E0-CC683038D1C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1804A09D-807D-4809-A573-1EFFBC31187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27BD6D6E-70A3-41E7-BF2C-2895690DAEE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92B3DA70-AE67-4889-9DEC-D6261D20156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F8809A01-4F78-4689-B057-85CBE6632C2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917DDB3A-BF1D-4E8A-8E1D-5C28B489772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E92DFAD7-BCE4-4FA4-8E2E-3EE751888B5D}"/>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37E2C8EF-D3D8-4CF3-9807-D9514501C8B2}"/>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F09CD4EB-39E5-4008-A4FE-37EE3DC30758}"/>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B49A9843-66FD-4510-933A-87C47C43778E}"/>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B447C45E-373A-4502-9128-3E9D078E57DC}"/>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4DF5DABF-2F06-46AD-A309-5AECE8726DA6}"/>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D40A4CC5-36FD-4EB1-B24B-72E0F074A3BE}"/>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4F494850-0C50-4096-A482-22E92C8AB6E1}"/>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A13D1B8-D4DD-40D7-B797-4DE5BC3F1711}"/>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ECBABFA9-312F-4AD4-8BC3-99F446E65607}"/>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214C7939-E9C9-40E1-9719-D5CA2756A0E7}"/>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66C739E2-E1C5-43A1-8BB6-256D2B8DCB69}"/>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A53604A6-F66E-4120-B366-9B02C406D10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C76830EA-56CB-46D0-9408-7BE33014E85B}"/>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74E8F99C-B2D5-4F61-A705-B074E543CAE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131717</xdr:rowOff>
    </xdr:to>
    <xdr:cxnSp macro="">
      <xdr:nvCxnSpPr>
        <xdr:cNvPr id="57" name="直線コネクタ 56">
          <a:extLst>
            <a:ext uri="{FF2B5EF4-FFF2-40B4-BE49-F238E27FC236}">
              <a16:creationId xmlns:a16="http://schemas.microsoft.com/office/drawing/2014/main" id="{5CE4157E-E806-48F6-A803-49FD24170565}"/>
            </a:ext>
          </a:extLst>
        </xdr:cNvPr>
        <xdr:cNvCxnSpPr/>
      </xdr:nvCxnSpPr>
      <xdr:spPr>
        <a:xfrm flipV="1">
          <a:off x="4634865"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135544</xdr:rowOff>
    </xdr:from>
    <xdr:ext cx="340478" cy="259045"/>
    <xdr:sp macro="" textlink="">
      <xdr:nvSpPr>
        <xdr:cNvPr id="58" name="【図書館】&#10;有形固定資産減価償却率最小値テキスト">
          <a:extLst>
            <a:ext uri="{FF2B5EF4-FFF2-40B4-BE49-F238E27FC236}">
              <a16:creationId xmlns:a16="http://schemas.microsoft.com/office/drawing/2014/main" id="{48357B8D-22A7-4938-AE98-F1B326D0F8FE}"/>
            </a:ext>
          </a:extLst>
        </xdr:cNvPr>
        <xdr:cNvSpPr txBox="1"/>
      </xdr:nvSpPr>
      <xdr:spPr>
        <a:xfrm>
          <a:off x="4673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131717</xdr:rowOff>
    </xdr:from>
    <xdr:to>
      <xdr:col>24</xdr:col>
      <xdr:colOff>152400</xdr:colOff>
      <xdr:row>41</xdr:row>
      <xdr:rowOff>131717</xdr:rowOff>
    </xdr:to>
    <xdr:cxnSp macro="">
      <xdr:nvCxnSpPr>
        <xdr:cNvPr id="59" name="直線コネクタ 58">
          <a:extLst>
            <a:ext uri="{FF2B5EF4-FFF2-40B4-BE49-F238E27FC236}">
              <a16:creationId xmlns:a16="http://schemas.microsoft.com/office/drawing/2014/main" id="{87E76C2C-85CE-42BA-BF5F-1D6973C30CF4}"/>
            </a:ext>
          </a:extLst>
        </xdr:cNvPr>
        <xdr:cNvCxnSpPr/>
      </xdr:nvCxnSpPr>
      <xdr:spPr>
        <a:xfrm>
          <a:off x="4546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id="{381E2FD8-CDD9-457F-A7C1-85D76BD6BAC4}"/>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id="{EDA2BB77-D2D4-479F-8BDB-EB5AF6C7F90F}"/>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142620</xdr:rowOff>
    </xdr:from>
    <xdr:ext cx="405111" cy="259045"/>
    <xdr:sp macro="" textlink="">
      <xdr:nvSpPr>
        <xdr:cNvPr id="62" name="【図書館】&#10;有形固定資産減価償却率平均値テキスト">
          <a:extLst>
            <a:ext uri="{FF2B5EF4-FFF2-40B4-BE49-F238E27FC236}">
              <a16:creationId xmlns:a16="http://schemas.microsoft.com/office/drawing/2014/main" id="{80B835B9-C2D5-4DE6-BB8A-D563E0954388}"/>
            </a:ext>
          </a:extLst>
        </xdr:cNvPr>
        <xdr:cNvSpPr txBox="1"/>
      </xdr:nvSpPr>
      <xdr:spPr>
        <a:xfrm>
          <a:off x="4673600" y="648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164193</xdr:rowOff>
    </xdr:from>
    <xdr:to>
      <xdr:col>24</xdr:col>
      <xdr:colOff>114300</xdr:colOff>
      <xdr:row>38</xdr:row>
      <xdr:rowOff>94343</xdr:rowOff>
    </xdr:to>
    <xdr:sp macro="" textlink="">
      <xdr:nvSpPr>
        <xdr:cNvPr id="63" name="フローチャート: 判断 62">
          <a:extLst>
            <a:ext uri="{FF2B5EF4-FFF2-40B4-BE49-F238E27FC236}">
              <a16:creationId xmlns:a16="http://schemas.microsoft.com/office/drawing/2014/main" id="{39A6613F-FE76-4FE8-BE1D-A57F04A05A1F}"/>
            </a:ext>
          </a:extLst>
        </xdr:cNvPr>
        <xdr:cNvSpPr/>
      </xdr:nvSpPr>
      <xdr:spPr>
        <a:xfrm>
          <a:off x="45847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a:extLst>
            <a:ext uri="{FF2B5EF4-FFF2-40B4-BE49-F238E27FC236}">
              <a16:creationId xmlns:a16="http://schemas.microsoft.com/office/drawing/2014/main" id="{B916D3F2-2C10-4B36-B7B1-5EAAA84BC04F}"/>
            </a:ext>
          </a:extLst>
        </xdr:cNvPr>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106697</xdr:rowOff>
    </xdr:from>
    <xdr:ext cx="405111" cy="259045"/>
    <xdr:sp macro="" textlink="">
      <xdr:nvSpPr>
        <xdr:cNvPr id="65" name="n_1aveValue【図書館】&#10;有形固定資産減価償却率">
          <a:extLst>
            <a:ext uri="{FF2B5EF4-FFF2-40B4-BE49-F238E27FC236}">
              <a16:creationId xmlns:a16="http://schemas.microsoft.com/office/drawing/2014/main" id="{03D57A38-D461-4911-A2FE-BEA42F1246E2}"/>
            </a:ext>
          </a:extLst>
        </xdr:cNvPr>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44994</xdr:rowOff>
    </xdr:from>
    <xdr:to>
      <xdr:col>15</xdr:col>
      <xdr:colOff>101600</xdr:colOff>
      <xdr:row>38</xdr:row>
      <xdr:rowOff>146594</xdr:rowOff>
    </xdr:to>
    <xdr:sp macro="" textlink="">
      <xdr:nvSpPr>
        <xdr:cNvPr id="66" name="フローチャート: 判断 65">
          <a:extLst>
            <a:ext uri="{FF2B5EF4-FFF2-40B4-BE49-F238E27FC236}">
              <a16:creationId xmlns:a16="http://schemas.microsoft.com/office/drawing/2014/main" id="{502D1835-46A1-4183-B40C-195A30D9DF75}"/>
            </a:ext>
          </a:extLst>
        </xdr:cNvPr>
        <xdr:cNvSpPr/>
      </xdr:nvSpPr>
      <xdr:spPr>
        <a:xfrm>
          <a:off x="2857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137721</xdr:rowOff>
    </xdr:from>
    <xdr:ext cx="405111" cy="259045"/>
    <xdr:sp macro="" textlink="">
      <xdr:nvSpPr>
        <xdr:cNvPr id="67" name="n_2aveValue【図書館】&#10;有形固定資産減価償却率">
          <a:extLst>
            <a:ext uri="{FF2B5EF4-FFF2-40B4-BE49-F238E27FC236}">
              <a16:creationId xmlns:a16="http://schemas.microsoft.com/office/drawing/2014/main" id="{E4C6D3E5-7EF3-41E9-B5B3-4658D95C85C6}"/>
            </a:ext>
          </a:extLst>
        </xdr:cNvPr>
        <xdr:cNvSpPr txBox="1"/>
      </xdr:nvSpPr>
      <xdr:spPr>
        <a:xfrm>
          <a:off x="2705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59690</xdr:rowOff>
    </xdr:from>
    <xdr:to>
      <xdr:col>10</xdr:col>
      <xdr:colOff>165100</xdr:colOff>
      <xdr:row>38</xdr:row>
      <xdr:rowOff>161290</xdr:rowOff>
    </xdr:to>
    <xdr:sp macro="" textlink="">
      <xdr:nvSpPr>
        <xdr:cNvPr id="68" name="フローチャート: 判断 67">
          <a:extLst>
            <a:ext uri="{FF2B5EF4-FFF2-40B4-BE49-F238E27FC236}">
              <a16:creationId xmlns:a16="http://schemas.microsoft.com/office/drawing/2014/main" id="{11DA7137-C729-4941-8246-5927621824FF}"/>
            </a:ext>
          </a:extLst>
        </xdr:cNvPr>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37</xdr:row>
      <xdr:rowOff>6367</xdr:rowOff>
    </xdr:from>
    <xdr:ext cx="405111" cy="259045"/>
    <xdr:sp macro="" textlink="">
      <xdr:nvSpPr>
        <xdr:cNvPr id="69" name="n_3aveValue【図書館】&#10;有形固定資産減価償却率">
          <a:extLst>
            <a:ext uri="{FF2B5EF4-FFF2-40B4-BE49-F238E27FC236}">
              <a16:creationId xmlns:a16="http://schemas.microsoft.com/office/drawing/2014/main" id="{87564B35-870B-4119-8DA3-2F6B0EF436D5}"/>
            </a:ext>
          </a:extLst>
        </xdr:cNvPr>
        <xdr:cNvSpPr txBox="1"/>
      </xdr:nvSpPr>
      <xdr:spPr>
        <a:xfrm>
          <a:off x="1816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FDEEF76-8BC9-4F0B-8915-989B2823B3B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AF54E2A-3CFA-43EF-A2E2-9CCB8712696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1EB50B0-293B-48F0-B117-23819F3E92F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76539CE1-37B9-4A1C-B0F6-42B49D09DD1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552DF918-C51A-4A71-A8E0-BB6E592CF92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20501</xdr:rowOff>
    </xdr:from>
    <xdr:to>
      <xdr:col>20</xdr:col>
      <xdr:colOff>38100</xdr:colOff>
      <xdr:row>36</xdr:row>
      <xdr:rowOff>122101</xdr:rowOff>
    </xdr:to>
    <xdr:sp macro="" textlink="">
      <xdr:nvSpPr>
        <xdr:cNvPr id="75" name="楕円 74">
          <a:extLst>
            <a:ext uri="{FF2B5EF4-FFF2-40B4-BE49-F238E27FC236}">
              <a16:creationId xmlns:a16="http://schemas.microsoft.com/office/drawing/2014/main" id="{C8726871-77C0-4778-9E7A-BF855F49F9F0}"/>
            </a:ext>
          </a:extLst>
        </xdr:cNvPr>
        <xdr:cNvSpPr/>
      </xdr:nvSpPr>
      <xdr:spPr>
        <a:xfrm>
          <a:off x="3746500" y="619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53158</xdr:rowOff>
    </xdr:from>
    <xdr:to>
      <xdr:col>15</xdr:col>
      <xdr:colOff>101600</xdr:colOff>
      <xdr:row>36</xdr:row>
      <xdr:rowOff>154758</xdr:rowOff>
    </xdr:to>
    <xdr:sp macro="" textlink="">
      <xdr:nvSpPr>
        <xdr:cNvPr id="76" name="楕円 75">
          <a:extLst>
            <a:ext uri="{FF2B5EF4-FFF2-40B4-BE49-F238E27FC236}">
              <a16:creationId xmlns:a16="http://schemas.microsoft.com/office/drawing/2014/main" id="{52A3469D-9AD1-4C85-A978-6D6A38CA1B75}"/>
            </a:ext>
          </a:extLst>
        </xdr:cNvPr>
        <xdr:cNvSpPr/>
      </xdr:nvSpPr>
      <xdr:spPr>
        <a:xfrm>
          <a:off x="2857500" y="622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71301</xdr:rowOff>
    </xdr:from>
    <xdr:to>
      <xdr:col>19</xdr:col>
      <xdr:colOff>177800</xdr:colOff>
      <xdr:row>36</xdr:row>
      <xdr:rowOff>103958</xdr:rowOff>
    </xdr:to>
    <xdr:cxnSp macro="">
      <xdr:nvCxnSpPr>
        <xdr:cNvPr id="77" name="直線コネクタ 76">
          <a:extLst>
            <a:ext uri="{FF2B5EF4-FFF2-40B4-BE49-F238E27FC236}">
              <a16:creationId xmlns:a16="http://schemas.microsoft.com/office/drawing/2014/main" id="{9B115219-5388-4C08-B21A-14220EC569A2}"/>
            </a:ext>
          </a:extLst>
        </xdr:cNvPr>
        <xdr:cNvCxnSpPr/>
      </xdr:nvCxnSpPr>
      <xdr:spPr>
        <a:xfrm flipV="1">
          <a:off x="2908300" y="624350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138628</xdr:rowOff>
    </xdr:from>
    <xdr:ext cx="405111" cy="259045"/>
    <xdr:sp macro="" textlink="">
      <xdr:nvSpPr>
        <xdr:cNvPr id="78" name="n_1mainValue【図書館】&#10;有形固定資産減価償却率">
          <a:extLst>
            <a:ext uri="{FF2B5EF4-FFF2-40B4-BE49-F238E27FC236}">
              <a16:creationId xmlns:a16="http://schemas.microsoft.com/office/drawing/2014/main" id="{FF57E00A-432D-4012-AF3C-8586E82C43C0}"/>
            </a:ext>
          </a:extLst>
        </xdr:cNvPr>
        <xdr:cNvSpPr txBox="1"/>
      </xdr:nvSpPr>
      <xdr:spPr>
        <a:xfrm>
          <a:off x="3582044" y="596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171285</xdr:rowOff>
    </xdr:from>
    <xdr:ext cx="405111" cy="259045"/>
    <xdr:sp macro="" textlink="">
      <xdr:nvSpPr>
        <xdr:cNvPr id="79" name="n_2mainValue【図書館】&#10;有形固定資産減価償却率">
          <a:extLst>
            <a:ext uri="{FF2B5EF4-FFF2-40B4-BE49-F238E27FC236}">
              <a16:creationId xmlns:a16="http://schemas.microsoft.com/office/drawing/2014/main" id="{BF03C5BC-BC10-4EFE-9C94-CAB1194255FB}"/>
            </a:ext>
          </a:extLst>
        </xdr:cNvPr>
        <xdr:cNvSpPr txBox="1"/>
      </xdr:nvSpPr>
      <xdr:spPr>
        <a:xfrm>
          <a:off x="2705744" y="600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FE229955-6602-468E-B581-DFCB698D568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DBA59932-D592-4DF3-9CD3-6AEF0066F76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7F6B528C-C591-4CAC-8022-8C5211E57DF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D07DEE91-6A7C-4F49-A228-8CCE9423404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351D071D-5099-4F9A-AAD1-3ADD162B8DB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30279AAC-EA5C-4BD4-BE9A-12462335429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E261BE67-0760-4599-A07E-1FF874682BB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E4EFF2A2-6524-4DD4-802A-2CAE5652E0F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a:extLst>
            <a:ext uri="{FF2B5EF4-FFF2-40B4-BE49-F238E27FC236}">
              <a16:creationId xmlns:a16="http://schemas.microsoft.com/office/drawing/2014/main" id="{310B9750-37DD-4D09-BB24-B62659A5704D}"/>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92B7E2B8-F0F2-4B78-8377-4B953DF912C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0" name="直線コネクタ 89">
          <a:extLst>
            <a:ext uri="{FF2B5EF4-FFF2-40B4-BE49-F238E27FC236}">
              <a16:creationId xmlns:a16="http://schemas.microsoft.com/office/drawing/2014/main" id="{99B9BE98-2B22-438F-A207-C5CCF5156FC7}"/>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1" name="テキスト ボックス 90">
          <a:extLst>
            <a:ext uri="{FF2B5EF4-FFF2-40B4-BE49-F238E27FC236}">
              <a16:creationId xmlns:a16="http://schemas.microsoft.com/office/drawing/2014/main" id="{75727313-3EC6-4E3F-A511-B340B6E141B6}"/>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a:extLst>
            <a:ext uri="{FF2B5EF4-FFF2-40B4-BE49-F238E27FC236}">
              <a16:creationId xmlns:a16="http://schemas.microsoft.com/office/drawing/2014/main" id="{176B29EE-22D1-474C-9959-F6CB06015668}"/>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a:extLst>
            <a:ext uri="{FF2B5EF4-FFF2-40B4-BE49-F238E27FC236}">
              <a16:creationId xmlns:a16="http://schemas.microsoft.com/office/drawing/2014/main" id="{22C618BE-9C36-4C25-9025-F2A69C410505}"/>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4" name="直線コネクタ 93">
          <a:extLst>
            <a:ext uri="{FF2B5EF4-FFF2-40B4-BE49-F238E27FC236}">
              <a16:creationId xmlns:a16="http://schemas.microsoft.com/office/drawing/2014/main" id="{4397230B-55E8-4AEF-9778-7780BE4CED71}"/>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5" name="テキスト ボックス 94">
          <a:extLst>
            <a:ext uri="{FF2B5EF4-FFF2-40B4-BE49-F238E27FC236}">
              <a16:creationId xmlns:a16="http://schemas.microsoft.com/office/drawing/2014/main" id="{73A8C6F3-521D-42D9-86AB-CEF5FF2EFE8C}"/>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a:extLst>
            <a:ext uri="{FF2B5EF4-FFF2-40B4-BE49-F238E27FC236}">
              <a16:creationId xmlns:a16="http://schemas.microsoft.com/office/drawing/2014/main" id="{31150421-89CE-4221-B184-AC81273CCF3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a:extLst>
            <a:ext uri="{FF2B5EF4-FFF2-40B4-BE49-F238E27FC236}">
              <a16:creationId xmlns:a16="http://schemas.microsoft.com/office/drawing/2014/main" id="{26580FE0-E0E4-49B9-89E8-C32A0A038D53}"/>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a:extLst>
            <a:ext uri="{FF2B5EF4-FFF2-40B4-BE49-F238E27FC236}">
              <a16:creationId xmlns:a16="http://schemas.microsoft.com/office/drawing/2014/main" id="{0A1EEFD6-3253-41EB-85FF-4DA004F9C25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40</xdr:row>
      <xdr:rowOff>156210</xdr:rowOff>
    </xdr:to>
    <xdr:cxnSp macro="">
      <xdr:nvCxnSpPr>
        <xdr:cNvPr id="99" name="直線コネクタ 98">
          <a:extLst>
            <a:ext uri="{FF2B5EF4-FFF2-40B4-BE49-F238E27FC236}">
              <a16:creationId xmlns:a16="http://schemas.microsoft.com/office/drawing/2014/main" id="{49F0C4FC-0E12-4A20-8F7D-DA17A63C1B75}"/>
            </a:ext>
          </a:extLst>
        </xdr:cNvPr>
        <xdr:cNvCxnSpPr/>
      </xdr:nvCxnSpPr>
      <xdr:spPr>
        <a:xfrm flipV="1">
          <a:off x="10476865" y="579120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0" name="【図書館】&#10;一人当たり面積最小値テキスト">
          <a:extLst>
            <a:ext uri="{FF2B5EF4-FFF2-40B4-BE49-F238E27FC236}">
              <a16:creationId xmlns:a16="http://schemas.microsoft.com/office/drawing/2014/main" id="{398306BD-9190-4400-8A84-153E44CBE7CD}"/>
            </a:ext>
          </a:extLst>
        </xdr:cNvPr>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01" name="直線コネクタ 100">
          <a:extLst>
            <a:ext uri="{FF2B5EF4-FFF2-40B4-BE49-F238E27FC236}">
              <a16:creationId xmlns:a16="http://schemas.microsoft.com/office/drawing/2014/main" id="{61E69EE2-384A-4DAC-A7E8-6E29B94097EF}"/>
            </a:ext>
          </a:extLst>
        </xdr:cNvPr>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02" name="【図書館】&#10;一人当たり面積最大値テキスト">
          <a:extLst>
            <a:ext uri="{FF2B5EF4-FFF2-40B4-BE49-F238E27FC236}">
              <a16:creationId xmlns:a16="http://schemas.microsoft.com/office/drawing/2014/main" id="{8A09283C-8487-42F8-9ECA-EBF1B19C0EFD}"/>
            </a:ext>
          </a:extLst>
        </xdr:cNvPr>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03" name="直線コネクタ 102">
          <a:extLst>
            <a:ext uri="{FF2B5EF4-FFF2-40B4-BE49-F238E27FC236}">
              <a16:creationId xmlns:a16="http://schemas.microsoft.com/office/drawing/2014/main" id="{BDCF0B67-8FFE-4460-B6EF-0012477553E8}"/>
            </a:ext>
          </a:extLst>
        </xdr:cNvPr>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118127</xdr:rowOff>
    </xdr:from>
    <xdr:ext cx="469744" cy="259045"/>
    <xdr:sp macro="" textlink="">
      <xdr:nvSpPr>
        <xdr:cNvPr id="104" name="【図書館】&#10;一人当たり面積平均値テキスト">
          <a:extLst>
            <a:ext uri="{FF2B5EF4-FFF2-40B4-BE49-F238E27FC236}">
              <a16:creationId xmlns:a16="http://schemas.microsoft.com/office/drawing/2014/main" id="{73EC981F-E860-4A64-B3BF-6EE36EAE587C}"/>
            </a:ext>
          </a:extLst>
        </xdr:cNvPr>
        <xdr:cNvSpPr txBox="1"/>
      </xdr:nvSpPr>
      <xdr:spPr>
        <a:xfrm>
          <a:off x="10515600" y="663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05" name="フローチャート: 判断 104">
          <a:extLst>
            <a:ext uri="{FF2B5EF4-FFF2-40B4-BE49-F238E27FC236}">
              <a16:creationId xmlns:a16="http://schemas.microsoft.com/office/drawing/2014/main" id="{C96B1F10-8233-4FCA-AF90-9A5FCE87A618}"/>
            </a:ext>
          </a:extLst>
        </xdr:cNvPr>
        <xdr:cNvSpPr/>
      </xdr:nvSpPr>
      <xdr:spPr>
        <a:xfrm>
          <a:off x="104267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156845</xdr:rowOff>
    </xdr:from>
    <xdr:to>
      <xdr:col>50</xdr:col>
      <xdr:colOff>165100</xdr:colOff>
      <xdr:row>39</xdr:row>
      <xdr:rowOff>86995</xdr:rowOff>
    </xdr:to>
    <xdr:sp macro="" textlink="">
      <xdr:nvSpPr>
        <xdr:cNvPr id="106" name="フローチャート: 判断 105">
          <a:extLst>
            <a:ext uri="{FF2B5EF4-FFF2-40B4-BE49-F238E27FC236}">
              <a16:creationId xmlns:a16="http://schemas.microsoft.com/office/drawing/2014/main" id="{8DA1AC28-B828-4AD8-98CF-591146885E17}"/>
            </a:ext>
          </a:extLst>
        </xdr:cNvPr>
        <xdr:cNvSpPr/>
      </xdr:nvSpPr>
      <xdr:spPr>
        <a:xfrm>
          <a:off x="9588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103522</xdr:rowOff>
    </xdr:from>
    <xdr:ext cx="469744" cy="259045"/>
    <xdr:sp macro="" textlink="">
      <xdr:nvSpPr>
        <xdr:cNvPr id="107" name="n_1aveValue【図書館】&#10;一人当たり面積">
          <a:extLst>
            <a:ext uri="{FF2B5EF4-FFF2-40B4-BE49-F238E27FC236}">
              <a16:creationId xmlns:a16="http://schemas.microsoft.com/office/drawing/2014/main" id="{3D0E4CEB-CD69-496E-9FD2-1B1004B23BD4}"/>
            </a:ext>
          </a:extLst>
        </xdr:cNvPr>
        <xdr:cNvSpPr txBox="1"/>
      </xdr:nvSpPr>
      <xdr:spPr>
        <a:xfrm>
          <a:off x="9391727" y="644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133985</xdr:rowOff>
    </xdr:from>
    <xdr:to>
      <xdr:col>46</xdr:col>
      <xdr:colOff>38100</xdr:colOff>
      <xdr:row>39</xdr:row>
      <xdr:rowOff>64135</xdr:rowOff>
    </xdr:to>
    <xdr:sp macro="" textlink="">
      <xdr:nvSpPr>
        <xdr:cNvPr id="108" name="フローチャート: 判断 107">
          <a:extLst>
            <a:ext uri="{FF2B5EF4-FFF2-40B4-BE49-F238E27FC236}">
              <a16:creationId xmlns:a16="http://schemas.microsoft.com/office/drawing/2014/main" id="{8EDE9B94-D3E8-4823-B745-6DBEC8104C8C}"/>
            </a:ext>
          </a:extLst>
        </xdr:cNvPr>
        <xdr:cNvSpPr/>
      </xdr:nvSpPr>
      <xdr:spPr>
        <a:xfrm>
          <a:off x="8699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80662</xdr:rowOff>
    </xdr:from>
    <xdr:ext cx="469744" cy="259045"/>
    <xdr:sp macro="" textlink="">
      <xdr:nvSpPr>
        <xdr:cNvPr id="109" name="n_2aveValue【図書館】&#10;一人当たり面積">
          <a:extLst>
            <a:ext uri="{FF2B5EF4-FFF2-40B4-BE49-F238E27FC236}">
              <a16:creationId xmlns:a16="http://schemas.microsoft.com/office/drawing/2014/main" id="{2659F00C-EBC9-4084-A69E-0BC0951C4A7A}"/>
            </a:ext>
          </a:extLst>
        </xdr:cNvPr>
        <xdr:cNvSpPr txBox="1"/>
      </xdr:nvSpPr>
      <xdr:spPr>
        <a:xfrm>
          <a:off x="8515427" y="64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2540</xdr:rowOff>
    </xdr:from>
    <xdr:to>
      <xdr:col>41</xdr:col>
      <xdr:colOff>101600</xdr:colOff>
      <xdr:row>39</xdr:row>
      <xdr:rowOff>104140</xdr:rowOff>
    </xdr:to>
    <xdr:sp macro="" textlink="">
      <xdr:nvSpPr>
        <xdr:cNvPr id="110" name="フローチャート: 判断 109">
          <a:extLst>
            <a:ext uri="{FF2B5EF4-FFF2-40B4-BE49-F238E27FC236}">
              <a16:creationId xmlns:a16="http://schemas.microsoft.com/office/drawing/2014/main" id="{D527382A-612C-494E-B1C6-A1ED2BFBEC12}"/>
            </a:ext>
          </a:extLst>
        </xdr:cNvPr>
        <xdr:cNvSpPr/>
      </xdr:nvSpPr>
      <xdr:spPr>
        <a:xfrm>
          <a:off x="7810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37</xdr:row>
      <xdr:rowOff>120667</xdr:rowOff>
    </xdr:from>
    <xdr:ext cx="469744" cy="259045"/>
    <xdr:sp macro="" textlink="">
      <xdr:nvSpPr>
        <xdr:cNvPr id="111" name="n_3aveValue【図書館】&#10;一人当たり面積">
          <a:extLst>
            <a:ext uri="{FF2B5EF4-FFF2-40B4-BE49-F238E27FC236}">
              <a16:creationId xmlns:a16="http://schemas.microsoft.com/office/drawing/2014/main" id="{07D21694-7393-44BE-9E7C-B7254CE0630B}"/>
            </a:ext>
          </a:extLst>
        </xdr:cNvPr>
        <xdr:cNvSpPr txBox="1"/>
      </xdr:nvSpPr>
      <xdr:spPr>
        <a:xfrm>
          <a:off x="7626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34230903-8591-4A69-87D8-BBB0A002753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DF5AACFA-37D2-412F-A1B7-41E4ADD592A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9AA6A710-EA78-4DA5-ABC2-26C64213CB6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788F4F0D-63B0-4CC9-BFB1-3A9E95C0884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55534509-48C0-4142-917E-7E2AB4E6607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82550</xdr:rowOff>
    </xdr:from>
    <xdr:to>
      <xdr:col>50</xdr:col>
      <xdr:colOff>165100</xdr:colOff>
      <xdr:row>40</xdr:row>
      <xdr:rowOff>12700</xdr:rowOff>
    </xdr:to>
    <xdr:sp macro="" textlink="">
      <xdr:nvSpPr>
        <xdr:cNvPr id="117" name="楕円 116">
          <a:extLst>
            <a:ext uri="{FF2B5EF4-FFF2-40B4-BE49-F238E27FC236}">
              <a16:creationId xmlns:a16="http://schemas.microsoft.com/office/drawing/2014/main" id="{0BDC6FFA-656D-4343-8A16-0D0DA51DBC9C}"/>
            </a:ext>
          </a:extLst>
        </xdr:cNvPr>
        <xdr:cNvSpPr/>
      </xdr:nvSpPr>
      <xdr:spPr>
        <a:xfrm>
          <a:off x="9588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88265</xdr:rowOff>
    </xdr:from>
    <xdr:to>
      <xdr:col>46</xdr:col>
      <xdr:colOff>38100</xdr:colOff>
      <xdr:row>40</xdr:row>
      <xdr:rowOff>18415</xdr:rowOff>
    </xdr:to>
    <xdr:sp macro="" textlink="">
      <xdr:nvSpPr>
        <xdr:cNvPr id="118" name="楕円 117">
          <a:extLst>
            <a:ext uri="{FF2B5EF4-FFF2-40B4-BE49-F238E27FC236}">
              <a16:creationId xmlns:a16="http://schemas.microsoft.com/office/drawing/2014/main" id="{6147FCD1-C8B0-4537-81B5-7F86CDA88BDC}"/>
            </a:ext>
          </a:extLst>
        </xdr:cNvPr>
        <xdr:cNvSpPr/>
      </xdr:nvSpPr>
      <xdr:spPr>
        <a:xfrm>
          <a:off x="8699500" y="677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133350</xdr:rowOff>
    </xdr:from>
    <xdr:to>
      <xdr:col>50</xdr:col>
      <xdr:colOff>114300</xdr:colOff>
      <xdr:row>39</xdr:row>
      <xdr:rowOff>139065</xdr:rowOff>
    </xdr:to>
    <xdr:cxnSp macro="">
      <xdr:nvCxnSpPr>
        <xdr:cNvPr id="119" name="直線コネクタ 118">
          <a:extLst>
            <a:ext uri="{FF2B5EF4-FFF2-40B4-BE49-F238E27FC236}">
              <a16:creationId xmlns:a16="http://schemas.microsoft.com/office/drawing/2014/main" id="{1AAFD115-5E15-4576-B89C-599D04AAB5A7}"/>
            </a:ext>
          </a:extLst>
        </xdr:cNvPr>
        <xdr:cNvCxnSpPr/>
      </xdr:nvCxnSpPr>
      <xdr:spPr>
        <a:xfrm flipV="1">
          <a:off x="8750300" y="68199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88265</xdr:rowOff>
    </xdr:from>
    <xdr:to>
      <xdr:col>41</xdr:col>
      <xdr:colOff>101600</xdr:colOff>
      <xdr:row>40</xdr:row>
      <xdr:rowOff>18415</xdr:rowOff>
    </xdr:to>
    <xdr:sp macro="" textlink="">
      <xdr:nvSpPr>
        <xdr:cNvPr id="120" name="楕円 119">
          <a:extLst>
            <a:ext uri="{FF2B5EF4-FFF2-40B4-BE49-F238E27FC236}">
              <a16:creationId xmlns:a16="http://schemas.microsoft.com/office/drawing/2014/main" id="{B506710F-84AA-491F-BCE9-55993373BAD9}"/>
            </a:ext>
          </a:extLst>
        </xdr:cNvPr>
        <xdr:cNvSpPr/>
      </xdr:nvSpPr>
      <xdr:spPr>
        <a:xfrm>
          <a:off x="7810500" y="677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139065</xdr:rowOff>
    </xdr:from>
    <xdr:to>
      <xdr:col>45</xdr:col>
      <xdr:colOff>177800</xdr:colOff>
      <xdr:row>39</xdr:row>
      <xdr:rowOff>139065</xdr:rowOff>
    </xdr:to>
    <xdr:cxnSp macro="">
      <xdr:nvCxnSpPr>
        <xdr:cNvPr id="121" name="直線コネクタ 120">
          <a:extLst>
            <a:ext uri="{FF2B5EF4-FFF2-40B4-BE49-F238E27FC236}">
              <a16:creationId xmlns:a16="http://schemas.microsoft.com/office/drawing/2014/main" id="{988025A9-E950-4E8E-86F6-FBDAC81DEAAC}"/>
            </a:ext>
          </a:extLst>
        </xdr:cNvPr>
        <xdr:cNvCxnSpPr/>
      </xdr:nvCxnSpPr>
      <xdr:spPr>
        <a:xfrm>
          <a:off x="7861300" y="6825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3827</xdr:rowOff>
    </xdr:from>
    <xdr:ext cx="469744" cy="259045"/>
    <xdr:sp macro="" textlink="">
      <xdr:nvSpPr>
        <xdr:cNvPr id="122" name="n_1mainValue【図書館】&#10;一人当たり面積">
          <a:extLst>
            <a:ext uri="{FF2B5EF4-FFF2-40B4-BE49-F238E27FC236}">
              <a16:creationId xmlns:a16="http://schemas.microsoft.com/office/drawing/2014/main" id="{619D1BE9-D40E-4559-907C-56C3DBAFB068}"/>
            </a:ext>
          </a:extLst>
        </xdr:cNvPr>
        <xdr:cNvSpPr txBox="1"/>
      </xdr:nvSpPr>
      <xdr:spPr>
        <a:xfrm>
          <a:off x="93917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9542</xdr:rowOff>
    </xdr:from>
    <xdr:ext cx="469744" cy="259045"/>
    <xdr:sp macro="" textlink="">
      <xdr:nvSpPr>
        <xdr:cNvPr id="123" name="n_2mainValue【図書館】&#10;一人当たり面積">
          <a:extLst>
            <a:ext uri="{FF2B5EF4-FFF2-40B4-BE49-F238E27FC236}">
              <a16:creationId xmlns:a16="http://schemas.microsoft.com/office/drawing/2014/main" id="{A776D137-9FA1-4145-8A0B-565CEA3D003C}"/>
            </a:ext>
          </a:extLst>
        </xdr:cNvPr>
        <xdr:cNvSpPr txBox="1"/>
      </xdr:nvSpPr>
      <xdr:spPr>
        <a:xfrm>
          <a:off x="8515427" y="686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9542</xdr:rowOff>
    </xdr:from>
    <xdr:ext cx="469744" cy="259045"/>
    <xdr:sp macro="" textlink="">
      <xdr:nvSpPr>
        <xdr:cNvPr id="124" name="n_3mainValue【図書館】&#10;一人当たり面積">
          <a:extLst>
            <a:ext uri="{FF2B5EF4-FFF2-40B4-BE49-F238E27FC236}">
              <a16:creationId xmlns:a16="http://schemas.microsoft.com/office/drawing/2014/main" id="{DBBA6FA9-4B1A-4982-A53A-0834E199EEFB}"/>
            </a:ext>
          </a:extLst>
        </xdr:cNvPr>
        <xdr:cNvSpPr txBox="1"/>
      </xdr:nvSpPr>
      <xdr:spPr>
        <a:xfrm>
          <a:off x="7626427" y="686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a:extLst>
            <a:ext uri="{FF2B5EF4-FFF2-40B4-BE49-F238E27FC236}">
              <a16:creationId xmlns:a16="http://schemas.microsoft.com/office/drawing/2014/main" id="{36A3D44E-CBD3-4F6C-A367-B4729CB853C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a:extLst>
            <a:ext uri="{FF2B5EF4-FFF2-40B4-BE49-F238E27FC236}">
              <a16:creationId xmlns:a16="http://schemas.microsoft.com/office/drawing/2014/main" id="{CFCE43FF-8AFC-42E5-A1AA-8B961A88E46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a:extLst>
            <a:ext uri="{FF2B5EF4-FFF2-40B4-BE49-F238E27FC236}">
              <a16:creationId xmlns:a16="http://schemas.microsoft.com/office/drawing/2014/main" id="{944F6E3A-14F7-4A73-8AFF-7C53E4491C6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a:extLst>
            <a:ext uri="{FF2B5EF4-FFF2-40B4-BE49-F238E27FC236}">
              <a16:creationId xmlns:a16="http://schemas.microsoft.com/office/drawing/2014/main" id="{368C0A1D-3124-4F49-9410-26FBFE60C78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a:extLst>
            <a:ext uri="{FF2B5EF4-FFF2-40B4-BE49-F238E27FC236}">
              <a16:creationId xmlns:a16="http://schemas.microsoft.com/office/drawing/2014/main" id="{686736C7-A9B9-462D-9DBF-A1EBFAF6804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a:extLst>
            <a:ext uri="{FF2B5EF4-FFF2-40B4-BE49-F238E27FC236}">
              <a16:creationId xmlns:a16="http://schemas.microsoft.com/office/drawing/2014/main" id="{F58EF511-B647-4476-815B-19D9E917BA1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a:extLst>
            <a:ext uri="{FF2B5EF4-FFF2-40B4-BE49-F238E27FC236}">
              <a16:creationId xmlns:a16="http://schemas.microsoft.com/office/drawing/2014/main" id="{4184383B-B459-48EE-9FEC-A25880E5015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a:extLst>
            <a:ext uri="{FF2B5EF4-FFF2-40B4-BE49-F238E27FC236}">
              <a16:creationId xmlns:a16="http://schemas.microsoft.com/office/drawing/2014/main" id="{C4285187-14DA-413F-A4FF-55280B2ADCA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a:extLst>
            <a:ext uri="{FF2B5EF4-FFF2-40B4-BE49-F238E27FC236}">
              <a16:creationId xmlns:a16="http://schemas.microsoft.com/office/drawing/2014/main" id="{17CD0114-B3C4-463D-A3BC-B625BE31790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a:extLst>
            <a:ext uri="{FF2B5EF4-FFF2-40B4-BE49-F238E27FC236}">
              <a16:creationId xmlns:a16="http://schemas.microsoft.com/office/drawing/2014/main" id="{4C5E8B7B-0202-48C1-8D1D-51489450FA5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5" name="テキスト ボックス 134">
          <a:extLst>
            <a:ext uri="{FF2B5EF4-FFF2-40B4-BE49-F238E27FC236}">
              <a16:creationId xmlns:a16="http://schemas.microsoft.com/office/drawing/2014/main" id="{BDA88648-4FEA-495A-968F-BDA41663A4C4}"/>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6" name="直線コネクタ 135">
          <a:extLst>
            <a:ext uri="{FF2B5EF4-FFF2-40B4-BE49-F238E27FC236}">
              <a16:creationId xmlns:a16="http://schemas.microsoft.com/office/drawing/2014/main" id="{7043915D-F576-43F8-BCB1-C08449EBDC6A}"/>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7" name="テキスト ボックス 136">
          <a:extLst>
            <a:ext uri="{FF2B5EF4-FFF2-40B4-BE49-F238E27FC236}">
              <a16:creationId xmlns:a16="http://schemas.microsoft.com/office/drawing/2014/main" id="{83658628-252B-491C-B9A5-987F1FAB613D}"/>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8" name="直線コネクタ 137">
          <a:extLst>
            <a:ext uri="{FF2B5EF4-FFF2-40B4-BE49-F238E27FC236}">
              <a16:creationId xmlns:a16="http://schemas.microsoft.com/office/drawing/2014/main" id="{683673CA-C44A-4778-88FC-615B635C6066}"/>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9" name="テキスト ボックス 138">
          <a:extLst>
            <a:ext uri="{FF2B5EF4-FFF2-40B4-BE49-F238E27FC236}">
              <a16:creationId xmlns:a16="http://schemas.microsoft.com/office/drawing/2014/main" id="{60F17A3D-BF6E-4833-9754-760C9C20CF2D}"/>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0" name="直線コネクタ 139">
          <a:extLst>
            <a:ext uri="{FF2B5EF4-FFF2-40B4-BE49-F238E27FC236}">
              <a16:creationId xmlns:a16="http://schemas.microsoft.com/office/drawing/2014/main" id="{787BC520-91B5-444B-8C05-76927079240D}"/>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1" name="テキスト ボックス 140">
          <a:extLst>
            <a:ext uri="{FF2B5EF4-FFF2-40B4-BE49-F238E27FC236}">
              <a16:creationId xmlns:a16="http://schemas.microsoft.com/office/drawing/2014/main" id="{8C98DC62-9778-4A74-9E0A-5078975E8F74}"/>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2" name="直線コネクタ 141">
          <a:extLst>
            <a:ext uri="{FF2B5EF4-FFF2-40B4-BE49-F238E27FC236}">
              <a16:creationId xmlns:a16="http://schemas.microsoft.com/office/drawing/2014/main" id="{CA2C0212-5720-424E-A9EF-D49FEB9E7896}"/>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3" name="テキスト ボックス 142">
          <a:extLst>
            <a:ext uri="{FF2B5EF4-FFF2-40B4-BE49-F238E27FC236}">
              <a16:creationId xmlns:a16="http://schemas.microsoft.com/office/drawing/2014/main" id="{5E21013A-B108-451C-B50D-FDC171968B5F}"/>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4" name="直線コネクタ 143">
          <a:extLst>
            <a:ext uri="{FF2B5EF4-FFF2-40B4-BE49-F238E27FC236}">
              <a16:creationId xmlns:a16="http://schemas.microsoft.com/office/drawing/2014/main" id="{C3402435-C4ED-4CA0-A203-E1B829DCC56C}"/>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5" name="テキスト ボックス 144">
          <a:extLst>
            <a:ext uri="{FF2B5EF4-FFF2-40B4-BE49-F238E27FC236}">
              <a16:creationId xmlns:a16="http://schemas.microsoft.com/office/drawing/2014/main" id="{714E76CD-161E-4C61-941F-24EE820131FA}"/>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a:extLst>
            <a:ext uri="{FF2B5EF4-FFF2-40B4-BE49-F238E27FC236}">
              <a16:creationId xmlns:a16="http://schemas.microsoft.com/office/drawing/2014/main" id="{D0786184-FDEF-407B-BDE2-56BB2076758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a:extLst>
            <a:ext uri="{FF2B5EF4-FFF2-40B4-BE49-F238E27FC236}">
              <a16:creationId xmlns:a16="http://schemas.microsoft.com/office/drawing/2014/main" id="{E5B7C3C7-3B4D-49E9-AC95-68DFF1CD15C6}"/>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体育館・プール】&#10;有形固定資産減価償却率グラフ枠">
          <a:extLst>
            <a:ext uri="{FF2B5EF4-FFF2-40B4-BE49-F238E27FC236}">
              <a16:creationId xmlns:a16="http://schemas.microsoft.com/office/drawing/2014/main" id="{12797753-C764-43C8-9417-18D1AB34DDD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127635</xdr:rowOff>
    </xdr:to>
    <xdr:cxnSp macro="">
      <xdr:nvCxnSpPr>
        <xdr:cNvPr id="149" name="直線コネクタ 148">
          <a:extLst>
            <a:ext uri="{FF2B5EF4-FFF2-40B4-BE49-F238E27FC236}">
              <a16:creationId xmlns:a16="http://schemas.microsoft.com/office/drawing/2014/main" id="{F6B6FB53-5C71-4CF0-B000-D0B917BCA14B}"/>
            </a:ext>
          </a:extLst>
        </xdr:cNvPr>
        <xdr:cNvCxnSpPr/>
      </xdr:nvCxnSpPr>
      <xdr:spPr>
        <a:xfrm flipV="1">
          <a:off x="4634865" y="9525000"/>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50" name="【体育館・プール】&#10;有形固定資産減価償却率最小値テキスト">
          <a:extLst>
            <a:ext uri="{FF2B5EF4-FFF2-40B4-BE49-F238E27FC236}">
              <a16:creationId xmlns:a16="http://schemas.microsoft.com/office/drawing/2014/main" id="{2842CA62-4BDE-4E18-8ABC-6DA46F7BE497}"/>
            </a:ext>
          </a:extLst>
        </xdr:cNvPr>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51" name="直線コネクタ 150">
          <a:extLst>
            <a:ext uri="{FF2B5EF4-FFF2-40B4-BE49-F238E27FC236}">
              <a16:creationId xmlns:a16="http://schemas.microsoft.com/office/drawing/2014/main" id="{89B3C095-6EE1-408E-B8A6-56C782EDD492}"/>
            </a:ext>
          </a:extLst>
        </xdr:cNvPr>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2" name="【体育館・プール】&#10;有形固定資産減価償却率最大値テキスト">
          <a:extLst>
            <a:ext uri="{FF2B5EF4-FFF2-40B4-BE49-F238E27FC236}">
              <a16:creationId xmlns:a16="http://schemas.microsoft.com/office/drawing/2014/main" id="{C3B29FF1-993C-4593-A35D-EB9C8C74C1E7}"/>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3" name="直線コネクタ 152">
          <a:extLst>
            <a:ext uri="{FF2B5EF4-FFF2-40B4-BE49-F238E27FC236}">
              <a16:creationId xmlns:a16="http://schemas.microsoft.com/office/drawing/2014/main" id="{A21B0248-7850-4EAB-BCBA-7A806F38A66D}"/>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68597</xdr:rowOff>
    </xdr:from>
    <xdr:ext cx="405111" cy="259045"/>
    <xdr:sp macro="" textlink="">
      <xdr:nvSpPr>
        <xdr:cNvPr id="154" name="【体育館・プール】&#10;有形固定資産減価償却率平均値テキスト">
          <a:extLst>
            <a:ext uri="{FF2B5EF4-FFF2-40B4-BE49-F238E27FC236}">
              <a16:creationId xmlns:a16="http://schemas.microsoft.com/office/drawing/2014/main" id="{F559B77F-8EE3-4984-8466-36D26F22BA8F}"/>
            </a:ext>
          </a:extLst>
        </xdr:cNvPr>
        <xdr:cNvSpPr txBox="1"/>
      </xdr:nvSpPr>
      <xdr:spPr>
        <a:xfrm>
          <a:off x="4673600" y="1018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90170</xdr:rowOff>
    </xdr:from>
    <xdr:to>
      <xdr:col>24</xdr:col>
      <xdr:colOff>114300</xdr:colOff>
      <xdr:row>60</xdr:row>
      <xdr:rowOff>20320</xdr:rowOff>
    </xdr:to>
    <xdr:sp macro="" textlink="">
      <xdr:nvSpPr>
        <xdr:cNvPr id="155" name="フローチャート: 判断 154">
          <a:extLst>
            <a:ext uri="{FF2B5EF4-FFF2-40B4-BE49-F238E27FC236}">
              <a16:creationId xmlns:a16="http://schemas.microsoft.com/office/drawing/2014/main" id="{740B8D22-3359-4E3B-A519-48717927718B}"/>
            </a:ext>
          </a:extLst>
        </xdr:cNvPr>
        <xdr:cNvSpPr/>
      </xdr:nvSpPr>
      <xdr:spPr>
        <a:xfrm>
          <a:off x="45847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56" name="フローチャート: 判断 155">
          <a:extLst>
            <a:ext uri="{FF2B5EF4-FFF2-40B4-BE49-F238E27FC236}">
              <a16:creationId xmlns:a16="http://schemas.microsoft.com/office/drawing/2014/main" id="{6E8B9E40-955C-4DF5-89A5-59BA270900C7}"/>
            </a:ext>
          </a:extLst>
        </xdr:cNvPr>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49547</xdr:rowOff>
    </xdr:from>
    <xdr:ext cx="405111" cy="259045"/>
    <xdr:sp macro="" textlink="">
      <xdr:nvSpPr>
        <xdr:cNvPr id="157" name="n_1aveValue【体育館・プール】&#10;有形固定資産減価償却率">
          <a:extLst>
            <a:ext uri="{FF2B5EF4-FFF2-40B4-BE49-F238E27FC236}">
              <a16:creationId xmlns:a16="http://schemas.microsoft.com/office/drawing/2014/main" id="{9F4467A7-4A75-48EA-99C9-7C6235D4878A}"/>
            </a:ext>
          </a:extLst>
        </xdr:cNvPr>
        <xdr:cNvSpPr txBox="1"/>
      </xdr:nvSpPr>
      <xdr:spPr>
        <a:xfrm>
          <a:off x="3582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151130</xdr:rowOff>
    </xdr:from>
    <xdr:to>
      <xdr:col>15</xdr:col>
      <xdr:colOff>101600</xdr:colOff>
      <xdr:row>60</xdr:row>
      <xdr:rowOff>81280</xdr:rowOff>
    </xdr:to>
    <xdr:sp macro="" textlink="">
      <xdr:nvSpPr>
        <xdr:cNvPr id="158" name="フローチャート: 判断 157">
          <a:extLst>
            <a:ext uri="{FF2B5EF4-FFF2-40B4-BE49-F238E27FC236}">
              <a16:creationId xmlns:a16="http://schemas.microsoft.com/office/drawing/2014/main" id="{6A6CC2E7-BF81-44AA-B662-A10C7070D914}"/>
            </a:ext>
          </a:extLst>
        </xdr:cNvPr>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72407</xdr:rowOff>
    </xdr:from>
    <xdr:ext cx="405111" cy="259045"/>
    <xdr:sp macro="" textlink="">
      <xdr:nvSpPr>
        <xdr:cNvPr id="159" name="n_2aveValue【体育館・プール】&#10;有形固定資産減価償却率">
          <a:extLst>
            <a:ext uri="{FF2B5EF4-FFF2-40B4-BE49-F238E27FC236}">
              <a16:creationId xmlns:a16="http://schemas.microsoft.com/office/drawing/2014/main" id="{59C81A47-57C1-4317-BC59-C317678DFAD4}"/>
            </a:ext>
          </a:extLst>
        </xdr:cNvPr>
        <xdr:cNvSpPr txBox="1"/>
      </xdr:nvSpPr>
      <xdr:spPr>
        <a:xfrm>
          <a:off x="2705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158750</xdr:rowOff>
    </xdr:from>
    <xdr:to>
      <xdr:col>10</xdr:col>
      <xdr:colOff>165100</xdr:colOff>
      <xdr:row>60</xdr:row>
      <xdr:rowOff>88900</xdr:rowOff>
    </xdr:to>
    <xdr:sp macro="" textlink="">
      <xdr:nvSpPr>
        <xdr:cNvPr id="160" name="フローチャート: 判断 159">
          <a:extLst>
            <a:ext uri="{FF2B5EF4-FFF2-40B4-BE49-F238E27FC236}">
              <a16:creationId xmlns:a16="http://schemas.microsoft.com/office/drawing/2014/main" id="{F018399E-1DDF-4B4E-88FB-83D0672391B6}"/>
            </a:ext>
          </a:extLst>
        </xdr:cNvPr>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60</xdr:row>
      <xdr:rowOff>80027</xdr:rowOff>
    </xdr:from>
    <xdr:ext cx="405111" cy="259045"/>
    <xdr:sp macro="" textlink="">
      <xdr:nvSpPr>
        <xdr:cNvPr id="161" name="n_3aveValue【体育館・プール】&#10;有形固定資産減価償却率">
          <a:extLst>
            <a:ext uri="{FF2B5EF4-FFF2-40B4-BE49-F238E27FC236}">
              <a16:creationId xmlns:a16="http://schemas.microsoft.com/office/drawing/2014/main" id="{0F4F3AA3-0FFC-4A10-BA73-6EBFC733F84A}"/>
            </a:ext>
          </a:extLst>
        </xdr:cNvPr>
        <xdr:cNvSpPr txBox="1"/>
      </xdr:nvSpPr>
      <xdr:spPr>
        <a:xfrm>
          <a:off x="1816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D0601D8E-FBF7-4A6E-AA1D-D6E3BBD2FE2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0CE31451-F462-4480-BAF1-BAA519AC5FB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6A1902FC-62F9-495B-BDA2-E85FBE67F1C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3B1871B9-EFEA-4528-B703-3C1B2DB60F5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169F04C5-D419-4CA2-967D-568D5AEFCAC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151130</xdr:rowOff>
    </xdr:from>
    <xdr:to>
      <xdr:col>20</xdr:col>
      <xdr:colOff>38100</xdr:colOff>
      <xdr:row>57</xdr:row>
      <xdr:rowOff>81280</xdr:rowOff>
    </xdr:to>
    <xdr:sp macro="" textlink="">
      <xdr:nvSpPr>
        <xdr:cNvPr id="167" name="楕円 166">
          <a:extLst>
            <a:ext uri="{FF2B5EF4-FFF2-40B4-BE49-F238E27FC236}">
              <a16:creationId xmlns:a16="http://schemas.microsoft.com/office/drawing/2014/main" id="{26642D1E-0B7B-451F-A02E-F0BED7B5C124}"/>
            </a:ext>
          </a:extLst>
        </xdr:cNvPr>
        <xdr:cNvSpPr/>
      </xdr:nvSpPr>
      <xdr:spPr>
        <a:xfrm>
          <a:off x="3746500" y="975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56</xdr:row>
      <xdr:rowOff>34925</xdr:rowOff>
    </xdr:from>
    <xdr:to>
      <xdr:col>15</xdr:col>
      <xdr:colOff>101600</xdr:colOff>
      <xdr:row>56</xdr:row>
      <xdr:rowOff>136525</xdr:rowOff>
    </xdr:to>
    <xdr:sp macro="" textlink="">
      <xdr:nvSpPr>
        <xdr:cNvPr id="168" name="楕円 167">
          <a:extLst>
            <a:ext uri="{FF2B5EF4-FFF2-40B4-BE49-F238E27FC236}">
              <a16:creationId xmlns:a16="http://schemas.microsoft.com/office/drawing/2014/main" id="{90D88374-63A2-4F63-9EA5-469C2FFE0957}"/>
            </a:ext>
          </a:extLst>
        </xdr:cNvPr>
        <xdr:cNvSpPr/>
      </xdr:nvSpPr>
      <xdr:spPr>
        <a:xfrm>
          <a:off x="2857500" y="963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85725</xdr:rowOff>
    </xdr:from>
    <xdr:to>
      <xdr:col>19</xdr:col>
      <xdr:colOff>177800</xdr:colOff>
      <xdr:row>57</xdr:row>
      <xdr:rowOff>30480</xdr:rowOff>
    </xdr:to>
    <xdr:cxnSp macro="">
      <xdr:nvCxnSpPr>
        <xdr:cNvPr id="169" name="直線コネクタ 168">
          <a:extLst>
            <a:ext uri="{FF2B5EF4-FFF2-40B4-BE49-F238E27FC236}">
              <a16:creationId xmlns:a16="http://schemas.microsoft.com/office/drawing/2014/main" id="{6A43851C-B6BA-49F4-88CA-488D43881EBB}"/>
            </a:ext>
          </a:extLst>
        </xdr:cNvPr>
        <xdr:cNvCxnSpPr/>
      </xdr:nvCxnSpPr>
      <xdr:spPr>
        <a:xfrm>
          <a:off x="2908300" y="9686925"/>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120650</xdr:rowOff>
    </xdr:from>
    <xdr:to>
      <xdr:col>10</xdr:col>
      <xdr:colOff>165100</xdr:colOff>
      <xdr:row>56</xdr:row>
      <xdr:rowOff>50800</xdr:rowOff>
    </xdr:to>
    <xdr:sp macro="" textlink="">
      <xdr:nvSpPr>
        <xdr:cNvPr id="170" name="楕円 169">
          <a:extLst>
            <a:ext uri="{FF2B5EF4-FFF2-40B4-BE49-F238E27FC236}">
              <a16:creationId xmlns:a16="http://schemas.microsoft.com/office/drawing/2014/main" id="{5CFB0B28-D69D-4568-AC41-57223A4587FE}"/>
            </a:ext>
          </a:extLst>
        </xdr:cNvPr>
        <xdr:cNvSpPr/>
      </xdr:nvSpPr>
      <xdr:spPr>
        <a:xfrm>
          <a:off x="1968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0</xdr:rowOff>
    </xdr:from>
    <xdr:to>
      <xdr:col>15</xdr:col>
      <xdr:colOff>50800</xdr:colOff>
      <xdr:row>56</xdr:row>
      <xdr:rowOff>85725</xdr:rowOff>
    </xdr:to>
    <xdr:cxnSp macro="">
      <xdr:nvCxnSpPr>
        <xdr:cNvPr id="171" name="直線コネクタ 170">
          <a:extLst>
            <a:ext uri="{FF2B5EF4-FFF2-40B4-BE49-F238E27FC236}">
              <a16:creationId xmlns:a16="http://schemas.microsoft.com/office/drawing/2014/main" id="{A33F90D4-DE37-405F-8758-3D8D003D700B}"/>
            </a:ext>
          </a:extLst>
        </xdr:cNvPr>
        <xdr:cNvCxnSpPr/>
      </xdr:nvCxnSpPr>
      <xdr:spPr>
        <a:xfrm>
          <a:off x="2019300" y="960120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97807</xdr:rowOff>
    </xdr:from>
    <xdr:ext cx="405111" cy="259045"/>
    <xdr:sp macro="" textlink="">
      <xdr:nvSpPr>
        <xdr:cNvPr id="172" name="n_1mainValue【体育館・プール】&#10;有形固定資産減価償却率">
          <a:extLst>
            <a:ext uri="{FF2B5EF4-FFF2-40B4-BE49-F238E27FC236}">
              <a16:creationId xmlns:a16="http://schemas.microsoft.com/office/drawing/2014/main" id="{000A0B5D-B154-4A47-B9FC-90CF104A23D3}"/>
            </a:ext>
          </a:extLst>
        </xdr:cNvPr>
        <xdr:cNvSpPr txBox="1"/>
      </xdr:nvSpPr>
      <xdr:spPr>
        <a:xfrm>
          <a:off x="3582044" y="952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153052</xdr:rowOff>
    </xdr:from>
    <xdr:ext cx="405111" cy="259045"/>
    <xdr:sp macro="" textlink="">
      <xdr:nvSpPr>
        <xdr:cNvPr id="173" name="n_2mainValue【体育館・プール】&#10;有形固定資産減価償却率">
          <a:extLst>
            <a:ext uri="{FF2B5EF4-FFF2-40B4-BE49-F238E27FC236}">
              <a16:creationId xmlns:a16="http://schemas.microsoft.com/office/drawing/2014/main" id="{1D72B35E-1332-47FA-97BA-EEF86CC7E9A5}"/>
            </a:ext>
          </a:extLst>
        </xdr:cNvPr>
        <xdr:cNvSpPr txBox="1"/>
      </xdr:nvSpPr>
      <xdr:spPr>
        <a:xfrm>
          <a:off x="2705744" y="941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67327</xdr:rowOff>
    </xdr:from>
    <xdr:ext cx="405111" cy="259045"/>
    <xdr:sp macro="" textlink="">
      <xdr:nvSpPr>
        <xdr:cNvPr id="174" name="n_3mainValue【体育館・プール】&#10;有形固定資産減価償却率">
          <a:extLst>
            <a:ext uri="{FF2B5EF4-FFF2-40B4-BE49-F238E27FC236}">
              <a16:creationId xmlns:a16="http://schemas.microsoft.com/office/drawing/2014/main" id="{E8EF97B0-3351-4CF4-AFFC-1C31D3607D12}"/>
            </a:ext>
          </a:extLst>
        </xdr:cNvPr>
        <xdr:cNvSpPr txBox="1"/>
      </xdr:nvSpPr>
      <xdr:spPr>
        <a:xfrm>
          <a:off x="1816744" y="932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a:extLst>
            <a:ext uri="{FF2B5EF4-FFF2-40B4-BE49-F238E27FC236}">
              <a16:creationId xmlns:a16="http://schemas.microsoft.com/office/drawing/2014/main" id="{89D487D9-8A3E-4C84-BE05-9DE5D6A8CD9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a:extLst>
            <a:ext uri="{FF2B5EF4-FFF2-40B4-BE49-F238E27FC236}">
              <a16:creationId xmlns:a16="http://schemas.microsoft.com/office/drawing/2014/main" id="{E562FA13-B3B4-4AFE-8078-A2CC504BD03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a:extLst>
            <a:ext uri="{FF2B5EF4-FFF2-40B4-BE49-F238E27FC236}">
              <a16:creationId xmlns:a16="http://schemas.microsoft.com/office/drawing/2014/main" id="{3A7809EA-EFC1-4C10-B50B-6920DB7FB5E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a:extLst>
            <a:ext uri="{FF2B5EF4-FFF2-40B4-BE49-F238E27FC236}">
              <a16:creationId xmlns:a16="http://schemas.microsoft.com/office/drawing/2014/main" id="{48BE484B-3053-474B-B4DE-D30E6C5939F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a:extLst>
            <a:ext uri="{FF2B5EF4-FFF2-40B4-BE49-F238E27FC236}">
              <a16:creationId xmlns:a16="http://schemas.microsoft.com/office/drawing/2014/main" id="{5C7B702B-BB72-461A-8BD6-B3EAA0BD60A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a:extLst>
            <a:ext uri="{FF2B5EF4-FFF2-40B4-BE49-F238E27FC236}">
              <a16:creationId xmlns:a16="http://schemas.microsoft.com/office/drawing/2014/main" id="{53C48FE6-CC7B-4BBF-88AF-751762E8657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a:extLst>
            <a:ext uri="{FF2B5EF4-FFF2-40B4-BE49-F238E27FC236}">
              <a16:creationId xmlns:a16="http://schemas.microsoft.com/office/drawing/2014/main" id="{52D42F7E-F769-4948-BF99-EC8EE5266B3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a:extLst>
            <a:ext uri="{FF2B5EF4-FFF2-40B4-BE49-F238E27FC236}">
              <a16:creationId xmlns:a16="http://schemas.microsoft.com/office/drawing/2014/main" id="{86B60551-2A6D-4E1B-BBF7-4CE70763D72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a:extLst>
            <a:ext uri="{FF2B5EF4-FFF2-40B4-BE49-F238E27FC236}">
              <a16:creationId xmlns:a16="http://schemas.microsoft.com/office/drawing/2014/main" id="{F091A319-3691-4693-BEC6-80E47FCAD82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a:extLst>
            <a:ext uri="{FF2B5EF4-FFF2-40B4-BE49-F238E27FC236}">
              <a16:creationId xmlns:a16="http://schemas.microsoft.com/office/drawing/2014/main" id="{C633622C-3DB8-44D9-A625-961C664DD0C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a:extLst>
            <a:ext uri="{FF2B5EF4-FFF2-40B4-BE49-F238E27FC236}">
              <a16:creationId xmlns:a16="http://schemas.microsoft.com/office/drawing/2014/main" id="{D112F436-081C-4EBC-873E-83F193124C0D}"/>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6" name="テキスト ボックス 185">
          <a:extLst>
            <a:ext uri="{FF2B5EF4-FFF2-40B4-BE49-F238E27FC236}">
              <a16:creationId xmlns:a16="http://schemas.microsoft.com/office/drawing/2014/main" id="{259D646E-77BB-4DA6-BB8E-817B395EF6E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a:extLst>
            <a:ext uri="{FF2B5EF4-FFF2-40B4-BE49-F238E27FC236}">
              <a16:creationId xmlns:a16="http://schemas.microsoft.com/office/drawing/2014/main" id="{DB56E631-9F75-43A2-A8A6-3F4F11245925}"/>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8" name="テキスト ボックス 187">
          <a:extLst>
            <a:ext uri="{FF2B5EF4-FFF2-40B4-BE49-F238E27FC236}">
              <a16:creationId xmlns:a16="http://schemas.microsoft.com/office/drawing/2014/main" id="{BE51E179-1BBE-4130-966C-20FF91C4B2B2}"/>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a:extLst>
            <a:ext uri="{FF2B5EF4-FFF2-40B4-BE49-F238E27FC236}">
              <a16:creationId xmlns:a16="http://schemas.microsoft.com/office/drawing/2014/main" id="{C1D4297C-D857-43DF-ACD8-9479FD999868}"/>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0" name="テキスト ボックス 189">
          <a:extLst>
            <a:ext uri="{FF2B5EF4-FFF2-40B4-BE49-F238E27FC236}">
              <a16:creationId xmlns:a16="http://schemas.microsoft.com/office/drawing/2014/main" id="{A599ECFD-DCD7-4325-AEDE-CF28896E0AE1}"/>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a:extLst>
            <a:ext uri="{FF2B5EF4-FFF2-40B4-BE49-F238E27FC236}">
              <a16:creationId xmlns:a16="http://schemas.microsoft.com/office/drawing/2014/main" id="{69085EBB-5717-4A80-9BED-241EC8C3C62A}"/>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2" name="テキスト ボックス 191">
          <a:extLst>
            <a:ext uri="{FF2B5EF4-FFF2-40B4-BE49-F238E27FC236}">
              <a16:creationId xmlns:a16="http://schemas.microsoft.com/office/drawing/2014/main" id="{F81B3C5C-3BAF-4464-87F1-95F8C025C124}"/>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a:extLst>
            <a:ext uri="{FF2B5EF4-FFF2-40B4-BE49-F238E27FC236}">
              <a16:creationId xmlns:a16="http://schemas.microsoft.com/office/drawing/2014/main" id="{52408C89-A2FA-4042-A9FB-D36710D81BAD}"/>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4" name="テキスト ボックス 193">
          <a:extLst>
            <a:ext uri="{FF2B5EF4-FFF2-40B4-BE49-F238E27FC236}">
              <a16:creationId xmlns:a16="http://schemas.microsoft.com/office/drawing/2014/main" id="{52C01B6E-EBE3-4454-AD77-23C2221EF971}"/>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a:extLst>
            <a:ext uri="{FF2B5EF4-FFF2-40B4-BE49-F238E27FC236}">
              <a16:creationId xmlns:a16="http://schemas.microsoft.com/office/drawing/2014/main" id="{457D615C-1B0C-4A4C-B9BF-B27D35EFDD4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6" name="テキスト ボックス 195">
          <a:extLst>
            <a:ext uri="{FF2B5EF4-FFF2-40B4-BE49-F238E27FC236}">
              <a16:creationId xmlns:a16="http://schemas.microsoft.com/office/drawing/2014/main" id="{CE40628F-B44E-483B-AA86-2D3020477136}"/>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体育館・プール】&#10;一人当たり面積グラフ枠">
          <a:extLst>
            <a:ext uri="{FF2B5EF4-FFF2-40B4-BE49-F238E27FC236}">
              <a16:creationId xmlns:a16="http://schemas.microsoft.com/office/drawing/2014/main" id="{29E01E28-D1BB-4CF5-95C0-F90EE091861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81915</xdr:rowOff>
    </xdr:from>
    <xdr:to>
      <xdr:col>54</xdr:col>
      <xdr:colOff>189865</xdr:colOff>
      <xdr:row>64</xdr:row>
      <xdr:rowOff>62865</xdr:rowOff>
    </xdr:to>
    <xdr:cxnSp macro="">
      <xdr:nvCxnSpPr>
        <xdr:cNvPr id="198" name="直線コネクタ 197">
          <a:extLst>
            <a:ext uri="{FF2B5EF4-FFF2-40B4-BE49-F238E27FC236}">
              <a16:creationId xmlns:a16="http://schemas.microsoft.com/office/drawing/2014/main" id="{91C5FA9B-28AF-482F-B948-EE7AB15B04A6}"/>
            </a:ext>
          </a:extLst>
        </xdr:cNvPr>
        <xdr:cNvCxnSpPr/>
      </xdr:nvCxnSpPr>
      <xdr:spPr>
        <a:xfrm flipV="1">
          <a:off x="10476865" y="951166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199" name="【体育館・プール】&#10;一人当たり面積最小値テキスト">
          <a:extLst>
            <a:ext uri="{FF2B5EF4-FFF2-40B4-BE49-F238E27FC236}">
              <a16:creationId xmlns:a16="http://schemas.microsoft.com/office/drawing/2014/main" id="{EB5069FC-969A-45EA-ADE8-07C0E8D135CC}"/>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00" name="直線コネクタ 199">
          <a:extLst>
            <a:ext uri="{FF2B5EF4-FFF2-40B4-BE49-F238E27FC236}">
              <a16:creationId xmlns:a16="http://schemas.microsoft.com/office/drawing/2014/main" id="{16BC1405-0161-4054-A4E9-281C45EF6602}"/>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28592</xdr:rowOff>
    </xdr:from>
    <xdr:ext cx="469744" cy="259045"/>
    <xdr:sp macro="" textlink="">
      <xdr:nvSpPr>
        <xdr:cNvPr id="201" name="【体育館・プール】&#10;一人当たり面積最大値テキスト">
          <a:extLst>
            <a:ext uri="{FF2B5EF4-FFF2-40B4-BE49-F238E27FC236}">
              <a16:creationId xmlns:a16="http://schemas.microsoft.com/office/drawing/2014/main" id="{5145C808-E46F-40B2-96BC-F0F457F35204}"/>
            </a:ext>
          </a:extLst>
        </xdr:cNvPr>
        <xdr:cNvSpPr txBox="1"/>
      </xdr:nvSpPr>
      <xdr:spPr>
        <a:xfrm>
          <a:off x="10515600" y="928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81915</xdr:rowOff>
    </xdr:from>
    <xdr:to>
      <xdr:col>55</xdr:col>
      <xdr:colOff>88900</xdr:colOff>
      <xdr:row>55</xdr:row>
      <xdr:rowOff>81915</xdr:rowOff>
    </xdr:to>
    <xdr:cxnSp macro="">
      <xdr:nvCxnSpPr>
        <xdr:cNvPr id="202" name="直線コネクタ 201">
          <a:extLst>
            <a:ext uri="{FF2B5EF4-FFF2-40B4-BE49-F238E27FC236}">
              <a16:creationId xmlns:a16="http://schemas.microsoft.com/office/drawing/2014/main" id="{8EC82B03-129C-45E9-BB40-A35C6E8DCC03}"/>
            </a:ext>
          </a:extLst>
        </xdr:cNvPr>
        <xdr:cNvCxnSpPr/>
      </xdr:nvCxnSpPr>
      <xdr:spPr>
        <a:xfrm>
          <a:off x="10388600" y="951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20972</xdr:rowOff>
    </xdr:from>
    <xdr:ext cx="469744" cy="259045"/>
    <xdr:sp macro="" textlink="">
      <xdr:nvSpPr>
        <xdr:cNvPr id="203" name="【体育館・プール】&#10;一人当たり面積平均値テキスト">
          <a:extLst>
            <a:ext uri="{FF2B5EF4-FFF2-40B4-BE49-F238E27FC236}">
              <a16:creationId xmlns:a16="http://schemas.microsoft.com/office/drawing/2014/main" id="{2C79CD5C-6317-4B9D-951E-48D14F8E98B5}"/>
            </a:ext>
          </a:extLst>
        </xdr:cNvPr>
        <xdr:cNvSpPr txBox="1"/>
      </xdr:nvSpPr>
      <xdr:spPr>
        <a:xfrm>
          <a:off x="10515600" y="10650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42545</xdr:rowOff>
    </xdr:from>
    <xdr:to>
      <xdr:col>55</xdr:col>
      <xdr:colOff>50800</xdr:colOff>
      <xdr:row>62</xdr:row>
      <xdr:rowOff>144145</xdr:rowOff>
    </xdr:to>
    <xdr:sp macro="" textlink="">
      <xdr:nvSpPr>
        <xdr:cNvPr id="204" name="フローチャート: 判断 203">
          <a:extLst>
            <a:ext uri="{FF2B5EF4-FFF2-40B4-BE49-F238E27FC236}">
              <a16:creationId xmlns:a16="http://schemas.microsoft.com/office/drawing/2014/main" id="{76D90FAF-784B-4068-927F-DD22FB1519BA}"/>
            </a:ext>
          </a:extLst>
        </xdr:cNvPr>
        <xdr:cNvSpPr/>
      </xdr:nvSpPr>
      <xdr:spPr>
        <a:xfrm>
          <a:off x="104267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05" name="フローチャート: 判断 204">
          <a:extLst>
            <a:ext uri="{FF2B5EF4-FFF2-40B4-BE49-F238E27FC236}">
              <a16:creationId xmlns:a16="http://schemas.microsoft.com/office/drawing/2014/main" id="{70B17CF4-94DA-476D-A3AB-AAD131AA0A35}"/>
            </a:ext>
          </a:extLst>
        </xdr:cNvPr>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4462</xdr:rowOff>
    </xdr:from>
    <xdr:ext cx="469744" cy="259045"/>
    <xdr:sp macro="" textlink="">
      <xdr:nvSpPr>
        <xdr:cNvPr id="206" name="n_1aveValue【体育館・プール】&#10;一人当たり面積">
          <a:extLst>
            <a:ext uri="{FF2B5EF4-FFF2-40B4-BE49-F238E27FC236}">
              <a16:creationId xmlns:a16="http://schemas.microsoft.com/office/drawing/2014/main" id="{C7ECEF2D-A1C3-4010-B3E2-54EF070F9611}"/>
            </a:ext>
          </a:extLst>
        </xdr:cNvPr>
        <xdr:cNvSpPr txBox="1"/>
      </xdr:nvSpPr>
      <xdr:spPr>
        <a:xfrm>
          <a:off x="93917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44450</xdr:rowOff>
    </xdr:from>
    <xdr:to>
      <xdr:col>46</xdr:col>
      <xdr:colOff>38100</xdr:colOff>
      <xdr:row>62</xdr:row>
      <xdr:rowOff>146050</xdr:rowOff>
    </xdr:to>
    <xdr:sp macro="" textlink="">
      <xdr:nvSpPr>
        <xdr:cNvPr id="207" name="フローチャート: 判断 206">
          <a:extLst>
            <a:ext uri="{FF2B5EF4-FFF2-40B4-BE49-F238E27FC236}">
              <a16:creationId xmlns:a16="http://schemas.microsoft.com/office/drawing/2014/main" id="{1FE90FBA-AF3F-4201-B616-06CC3F538B73}"/>
            </a:ext>
          </a:extLst>
        </xdr:cNvPr>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162577</xdr:rowOff>
    </xdr:from>
    <xdr:ext cx="469744" cy="259045"/>
    <xdr:sp macro="" textlink="">
      <xdr:nvSpPr>
        <xdr:cNvPr id="208" name="n_2aveValue【体育館・プール】&#10;一人当たり面積">
          <a:extLst>
            <a:ext uri="{FF2B5EF4-FFF2-40B4-BE49-F238E27FC236}">
              <a16:creationId xmlns:a16="http://schemas.microsoft.com/office/drawing/2014/main" id="{A62B2FB3-E56A-4882-87EE-64CF3C6CCEAE}"/>
            </a:ext>
          </a:extLst>
        </xdr:cNvPr>
        <xdr:cNvSpPr txBox="1"/>
      </xdr:nvSpPr>
      <xdr:spPr>
        <a:xfrm>
          <a:off x="8515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63500</xdr:rowOff>
    </xdr:from>
    <xdr:to>
      <xdr:col>41</xdr:col>
      <xdr:colOff>101600</xdr:colOff>
      <xdr:row>62</xdr:row>
      <xdr:rowOff>165100</xdr:rowOff>
    </xdr:to>
    <xdr:sp macro="" textlink="">
      <xdr:nvSpPr>
        <xdr:cNvPr id="209" name="フローチャート: 判断 208">
          <a:extLst>
            <a:ext uri="{FF2B5EF4-FFF2-40B4-BE49-F238E27FC236}">
              <a16:creationId xmlns:a16="http://schemas.microsoft.com/office/drawing/2014/main" id="{0DDF1C99-6C44-42F0-8E37-5AA2F16CD4DD}"/>
            </a:ext>
          </a:extLst>
        </xdr:cNvPr>
        <xdr:cNvSpPr/>
      </xdr:nvSpPr>
      <xdr:spPr>
        <a:xfrm>
          <a:off x="7810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10177</xdr:rowOff>
    </xdr:from>
    <xdr:ext cx="469744" cy="259045"/>
    <xdr:sp macro="" textlink="">
      <xdr:nvSpPr>
        <xdr:cNvPr id="210" name="n_3aveValue【体育館・プール】&#10;一人当たり面積">
          <a:extLst>
            <a:ext uri="{FF2B5EF4-FFF2-40B4-BE49-F238E27FC236}">
              <a16:creationId xmlns:a16="http://schemas.microsoft.com/office/drawing/2014/main" id="{17352CF4-2FC5-4C98-8AA2-47E5DEBDF2C0}"/>
            </a:ext>
          </a:extLst>
        </xdr:cNvPr>
        <xdr:cNvSpPr txBox="1"/>
      </xdr:nvSpPr>
      <xdr:spPr>
        <a:xfrm>
          <a:off x="7626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86B11B06-3CA9-4176-A607-77073CF076A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8F94BF30-AAA1-4838-9E3C-B31BDD39D74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0622120F-D84B-4E27-A717-82705EFDF20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88CD301B-FEAE-4CF3-8E74-7B46D5A0EE3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8A9B9917-0151-4A27-8B36-E64A7787601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23495</xdr:rowOff>
    </xdr:from>
    <xdr:to>
      <xdr:col>50</xdr:col>
      <xdr:colOff>165100</xdr:colOff>
      <xdr:row>63</xdr:row>
      <xdr:rowOff>125095</xdr:rowOff>
    </xdr:to>
    <xdr:sp macro="" textlink="">
      <xdr:nvSpPr>
        <xdr:cNvPr id="216" name="楕円 215">
          <a:extLst>
            <a:ext uri="{FF2B5EF4-FFF2-40B4-BE49-F238E27FC236}">
              <a16:creationId xmlns:a16="http://schemas.microsoft.com/office/drawing/2014/main" id="{0A13DE8D-D155-4FE4-AD0D-C6D483D2318D}"/>
            </a:ext>
          </a:extLst>
        </xdr:cNvPr>
        <xdr:cNvSpPr/>
      </xdr:nvSpPr>
      <xdr:spPr>
        <a:xfrm>
          <a:off x="9588500" y="1082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25400</xdr:rowOff>
    </xdr:from>
    <xdr:to>
      <xdr:col>46</xdr:col>
      <xdr:colOff>38100</xdr:colOff>
      <xdr:row>63</xdr:row>
      <xdr:rowOff>127000</xdr:rowOff>
    </xdr:to>
    <xdr:sp macro="" textlink="">
      <xdr:nvSpPr>
        <xdr:cNvPr id="217" name="楕円 216">
          <a:extLst>
            <a:ext uri="{FF2B5EF4-FFF2-40B4-BE49-F238E27FC236}">
              <a16:creationId xmlns:a16="http://schemas.microsoft.com/office/drawing/2014/main" id="{6FDBF987-B2BE-4653-8A4E-58B72AB89CBF}"/>
            </a:ext>
          </a:extLst>
        </xdr:cNvPr>
        <xdr:cNvSpPr/>
      </xdr:nvSpPr>
      <xdr:spPr>
        <a:xfrm>
          <a:off x="86995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74295</xdr:rowOff>
    </xdr:from>
    <xdr:to>
      <xdr:col>50</xdr:col>
      <xdr:colOff>114300</xdr:colOff>
      <xdr:row>63</xdr:row>
      <xdr:rowOff>76200</xdr:rowOff>
    </xdr:to>
    <xdr:cxnSp macro="">
      <xdr:nvCxnSpPr>
        <xdr:cNvPr id="218" name="直線コネクタ 217">
          <a:extLst>
            <a:ext uri="{FF2B5EF4-FFF2-40B4-BE49-F238E27FC236}">
              <a16:creationId xmlns:a16="http://schemas.microsoft.com/office/drawing/2014/main" id="{88B44C03-16BA-4DCC-84FF-84DCBA53C294}"/>
            </a:ext>
          </a:extLst>
        </xdr:cNvPr>
        <xdr:cNvCxnSpPr/>
      </xdr:nvCxnSpPr>
      <xdr:spPr>
        <a:xfrm flipV="1">
          <a:off x="8750300" y="108756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124460</xdr:rowOff>
    </xdr:from>
    <xdr:to>
      <xdr:col>41</xdr:col>
      <xdr:colOff>101600</xdr:colOff>
      <xdr:row>63</xdr:row>
      <xdr:rowOff>54610</xdr:rowOff>
    </xdr:to>
    <xdr:sp macro="" textlink="">
      <xdr:nvSpPr>
        <xdr:cNvPr id="219" name="楕円 218">
          <a:extLst>
            <a:ext uri="{FF2B5EF4-FFF2-40B4-BE49-F238E27FC236}">
              <a16:creationId xmlns:a16="http://schemas.microsoft.com/office/drawing/2014/main" id="{39F20A81-F2D7-4821-BC65-D6695CC5B5D2}"/>
            </a:ext>
          </a:extLst>
        </xdr:cNvPr>
        <xdr:cNvSpPr/>
      </xdr:nvSpPr>
      <xdr:spPr>
        <a:xfrm>
          <a:off x="7810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3810</xdr:rowOff>
    </xdr:from>
    <xdr:to>
      <xdr:col>45</xdr:col>
      <xdr:colOff>177800</xdr:colOff>
      <xdr:row>63</xdr:row>
      <xdr:rowOff>76200</xdr:rowOff>
    </xdr:to>
    <xdr:cxnSp macro="">
      <xdr:nvCxnSpPr>
        <xdr:cNvPr id="220" name="直線コネクタ 219">
          <a:extLst>
            <a:ext uri="{FF2B5EF4-FFF2-40B4-BE49-F238E27FC236}">
              <a16:creationId xmlns:a16="http://schemas.microsoft.com/office/drawing/2014/main" id="{2DEE199E-DCDC-4706-9C71-C28074CBF2EB}"/>
            </a:ext>
          </a:extLst>
        </xdr:cNvPr>
        <xdr:cNvCxnSpPr/>
      </xdr:nvCxnSpPr>
      <xdr:spPr>
        <a:xfrm>
          <a:off x="7861300" y="1080516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116222</xdr:rowOff>
    </xdr:from>
    <xdr:ext cx="469744" cy="259045"/>
    <xdr:sp macro="" textlink="">
      <xdr:nvSpPr>
        <xdr:cNvPr id="221" name="n_1mainValue【体育館・プール】&#10;一人当たり面積">
          <a:extLst>
            <a:ext uri="{FF2B5EF4-FFF2-40B4-BE49-F238E27FC236}">
              <a16:creationId xmlns:a16="http://schemas.microsoft.com/office/drawing/2014/main" id="{3B4F0CEA-CC6C-42CD-B6F8-9E2B748C65A7}"/>
            </a:ext>
          </a:extLst>
        </xdr:cNvPr>
        <xdr:cNvSpPr txBox="1"/>
      </xdr:nvSpPr>
      <xdr:spPr>
        <a:xfrm>
          <a:off x="9391727" y="1091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118127</xdr:rowOff>
    </xdr:from>
    <xdr:ext cx="469744" cy="259045"/>
    <xdr:sp macro="" textlink="">
      <xdr:nvSpPr>
        <xdr:cNvPr id="222" name="n_2mainValue【体育館・プール】&#10;一人当たり面積">
          <a:extLst>
            <a:ext uri="{FF2B5EF4-FFF2-40B4-BE49-F238E27FC236}">
              <a16:creationId xmlns:a16="http://schemas.microsoft.com/office/drawing/2014/main" id="{841E0519-B556-4EAE-97CC-299172F664E7}"/>
            </a:ext>
          </a:extLst>
        </xdr:cNvPr>
        <xdr:cNvSpPr txBox="1"/>
      </xdr:nvSpPr>
      <xdr:spPr>
        <a:xfrm>
          <a:off x="8515427" y="1091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45737</xdr:rowOff>
    </xdr:from>
    <xdr:ext cx="469744" cy="259045"/>
    <xdr:sp macro="" textlink="">
      <xdr:nvSpPr>
        <xdr:cNvPr id="223" name="n_3mainValue【体育館・プール】&#10;一人当たり面積">
          <a:extLst>
            <a:ext uri="{FF2B5EF4-FFF2-40B4-BE49-F238E27FC236}">
              <a16:creationId xmlns:a16="http://schemas.microsoft.com/office/drawing/2014/main" id="{EDD8614F-054E-4E8A-A363-3E71887547EB}"/>
            </a:ext>
          </a:extLst>
        </xdr:cNvPr>
        <xdr:cNvSpPr txBox="1"/>
      </xdr:nvSpPr>
      <xdr:spPr>
        <a:xfrm>
          <a:off x="762642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a:extLst>
            <a:ext uri="{FF2B5EF4-FFF2-40B4-BE49-F238E27FC236}">
              <a16:creationId xmlns:a16="http://schemas.microsoft.com/office/drawing/2014/main" id="{67C10917-C062-4895-B7AE-57443D805F0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a:extLst>
            <a:ext uri="{FF2B5EF4-FFF2-40B4-BE49-F238E27FC236}">
              <a16:creationId xmlns:a16="http://schemas.microsoft.com/office/drawing/2014/main" id="{492AE371-F9D1-42BB-9F8D-350135B6A96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a:extLst>
            <a:ext uri="{FF2B5EF4-FFF2-40B4-BE49-F238E27FC236}">
              <a16:creationId xmlns:a16="http://schemas.microsoft.com/office/drawing/2014/main" id="{C0ECF340-4C32-4CAC-BAD5-7B937B1E1A1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a:extLst>
            <a:ext uri="{FF2B5EF4-FFF2-40B4-BE49-F238E27FC236}">
              <a16:creationId xmlns:a16="http://schemas.microsoft.com/office/drawing/2014/main" id="{26C08581-ADCA-496D-B005-E8F54D3FD73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a:extLst>
            <a:ext uri="{FF2B5EF4-FFF2-40B4-BE49-F238E27FC236}">
              <a16:creationId xmlns:a16="http://schemas.microsoft.com/office/drawing/2014/main" id="{517F39DF-7AE7-4572-84A8-77A51398FB9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a:extLst>
            <a:ext uri="{FF2B5EF4-FFF2-40B4-BE49-F238E27FC236}">
              <a16:creationId xmlns:a16="http://schemas.microsoft.com/office/drawing/2014/main" id="{F417166A-1E60-4B3B-9B58-AB66998C9BE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a:extLst>
            <a:ext uri="{FF2B5EF4-FFF2-40B4-BE49-F238E27FC236}">
              <a16:creationId xmlns:a16="http://schemas.microsoft.com/office/drawing/2014/main" id="{E16DBDE2-35E4-473C-A8A8-5202DE1ABCB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a:extLst>
            <a:ext uri="{FF2B5EF4-FFF2-40B4-BE49-F238E27FC236}">
              <a16:creationId xmlns:a16="http://schemas.microsoft.com/office/drawing/2014/main" id="{39AED785-BBB5-4DEB-A956-948FD331E63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a:extLst>
            <a:ext uri="{FF2B5EF4-FFF2-40B4-BE49-F238E27FC236}">
              <a16:creationId xmlns:a16="http://schemas.microsoft.com/office/drawing/2014/main" id="{25D9DA64-9C63-4464-8603-379465DF221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a:extLst>
            <a:ext uri="{FF2B5EF4-FFF2-40B4-BE49-F238E27FC236}">
              <a16:creationId xmlns:a16="http://schemas.microsoft.com/office/drawing/2014/main" id="{7076811C-8BD1-4302-9878-54FF4D76F88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4" name="テキスト ボックス 233">
          <a:extLst>
            <a:ext uri="{FF2B5EF4-FFF2-40B4-BE49-F238E27FC236}">
              <a16:creationId xmlns:a16="http://schemas.microsoft.com/office/drawing/2014/main" id="{D2FF0FD9-5B92-405F-B7CA-28EEB4580857}"/>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5" name="直線コネクタ 234">
          <a:extLst>
            <a:ext uri="{FF2B5EF4-FFF2-40B4-BE49-F238E27FC236}">
              <a16:creationId xmlns:a16="http://schemas.microsoft.com/office/drawing/2014/main" id="{6BFC4275-A6CD-417B-AA2F-462AFF714B4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6" name="テキスト ボックス 235">
          <a:extLst>
            <a:ext uri="{FF2B5EF4-FFF2-40B4-BE49-F238E27FC236}">
              <a16:creationId xmlns:a16="http://schemas.microsoft.com/office/drawing/2014/main" id="{25B485B6-F5D2-4836-ADE8-561EDF1662BE}"/>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7" name="直線コネクタ 236">
          <a:extLst>
            <a:ext uri="{FF2B5EF4-FFF2-40B4-BE49-F238E27FC236}">
              <a16:creationId xmlns:a16="http://schemas.microsoft.com/office/drawing/2014/main" id="{36C0B9F0-613D-46BB-82EA-4C9C53D931F8}"/>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8" name="テキスト ボックス 237">
          <a:extLst>
            <a:ext uri="{FF2B5EF4-FFF2-40B4-BE49-F238E27FC236}">
              <a16:creationId xmlns:a16="http://schemas.microsoft.com/office/drawing/2014/main" id="{0E3B02E5-40A5-4294-8D90-F9DA80788A4A}"/>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9" name="直線コネクタ 238">
          <a:extLst>
            <a:ext uri="{FF2B5EF4-FFF2-40B4-BE49-F238E27FC236}">
              <a16:creationId xmlns:a16="http://schemas.microsoft.com/office/drawing/2014/main" id="{ED65D6C2-916A-4E50-AC5E-8D3D4FA52C6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0" name="テキスト ボックス 239">
          <a:extLst>
            <a:ext uri="{FF2B5EF4-FFF2-40B4-BE49-F238E27FC236}">
              <a16:creationId xmlns:a16="http://schemas.microsoft.com/office/drawing/2014/main" id="{570EEF6B-8F35-459B-AF1A-22D9CDA056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1" name="直線コネクタ 240">
          <a:extLst>
            <a:ext uri="{FF2B5EF4-FFF2-40B4-BE49-F238E27FC236}">
              <a16:creationId xmlns:a16="http://schemas.microsoft.com/office/drawing/2014/main" id="{9400C953-D9BC-473C-8D86-5EC55051F023}"/>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2" name="テキスト ボックス 241">
          <a:extLst>
            <a:ext uri="{FF2B5EF4-FFF2-40B4-BE49-F238E27FC236}">
              <a16:creationId xmlns:a16="http://schemas.microsoft.com/office/drawing/2014/main" id="{38AD5478-A49C-48A3-B8A9-75AFDBB73FAA}"/>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3" name="直線コネクタ 242">
          <a:extLst>
            <a:ext uri="{FF2B5EF4-FFF2-40B4-BE49-F238E27FC236}">
              <a16:creationId xmlns:a16="http://schemas.microsoft.com/office/drawing/2014/main" id="{7022A6F3-C139-4B0D-9218-945321404C59}"/>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4" name="テキスト ボックス 243">
          <a:extLst>
            <a:ext uri="{FF2B5EF4-FFF2-40B4-BE49-F238E27FC236}">
              <a16:creationId xmlns:a16="http://schemas.microsoft.com/office/drawing/2014/main" id="{65AFDCCC-4198-405B-A7C7-16C2FCE22856}"/>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a:extLst>
            <a:ext uri="{FF2B5EF4-FFF2-40B4-BE49-F238E27FC236}">
              <a16:creationId xmlns:a16="http://schemas.microsoft.com/office/drawing/2014/main" id="{9F6D880A-E69B-4F81-89F8-80615D02A01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a:extLst>
            <a:ext uri="{FF2B5EF4-FFF2-40B4-BE49-F238E27FC236}">
              <a16:creationId xmlns:a16="http://schemas.microsoft.com/office/drawing/2014/main" id="{CC40B8A8-0CB9-4E51-9507-E7EEE96BAF5A}"/>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福祉施設】&#10;有形固定資産減価償却率グラフ枠">
          <a:extLst>
            <a:ext uri="{FF2B5EF4-FFF2-40B4-BE49-F238E27FC236}">
              <a16:creationId xmlns:a16="http://schemas.microsoft.com/office/drawing/2014/main" id="{728C6830-EFE1-4241-AE45-400B23BAFA8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112395</xdr:rowOff>
    </xdr:to>
    <xdr:cxnSp macro="">
      <xdr:nvCxnSpPr>
        <xdr:cNvPr id="248" name="直線コネクタ 247">
          <a:extLst>
            <a:ext uri="{FF2B5EF4-FFF2-40B4-BE49-F238E27FC236}">
              <a16:creationId xmlns:a16="http://schemas.microsoft.com/office/drawing/2014/main" id="{6BFBB8B0-4FC1-40C4-B5BC-D4EB199EDC8C}"/>
            </a:ext>
          </a:extLst>
        </xdr:cNvPr>
        <xdr:cNvCxnSpPr/>
      </xdr:nvCxnSpPr>
      <xdr:spPr>
        <a:xfrm flipV="1">
          <a:off x="4634865" y="1333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116222</xdr:rowOff>
    </xdr:from>
    <xdr:ext cx="405111" cy="259045"/>
    <xdr:sp macro="" textlink="">
      <xdr:nvSpPr>
        <xdr:cNvPr id="249" name="【福祉施設】&#10;有形固定資産減価償却率最小値テキスト">
          <a:extLst>
            <a:ext uri="{FF2B5EF4-FFF2-40B4-BE49-F238E27FC236}">
              <a16:creationId xmlns:a16="http://schemas.microsoft.com/office/drawing/2014/main" id="{7047DA77-B8CC-40BD-B8F0-65F45E672E09}"/>
            </a:ext>
          </a:extLst>
        </xdr:cNvPr>
        <xdr:cNvSpPr txBox="1"/>
      </xdr:nvSpPr>
      <xdr:spPr>
        <a:xfrm>
          <a:off x="4673600" y="1486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112395</xdr:rowOff>
    </xdr:from>
    <xdr:to>
      <xdr:col>24</xdr:col>
      <xdr:colOff>152400</xdr:colOff>
      <xdr:row>86</xdr:row>
      <xdr:rowOff>112395</xdr:rowOff>
    </xdr:to>
    <xdr:cxnSp macro="">
      <xdr:nvCxnSpPr>
        <xdr:cNvPr id="250" name="直線コネクタ 249">
          <a:extLst>
            <a:ext uri="{FF2B5EF4-FFF2-40B4-BE49-F238E27FC236}">
              <a16:creationId xmlns:a16="http://schemas.microsoft.com/office/drawing/2014/main" id="{D9413C99-7DEA-438B-A185-42CF289B4CBA}"/>
            </a:ext>
          </a:extLst>
        </xdr:cNvPr>
        <xdr:cNvCxnSpPr/>
      </xdr:nvCxnSpPr>
      <xdr:spPr>
        <a:xfrm>
          <a:off x="4546600" y="1485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1" name="【福祉施設】&#10;有形固定資産減価償却率最大値テキスト">
          <a:extLst>
            <a:ext uri="{FF2B5EF4-FFF2-40B4-BE49-F238E27FC236}">
              <a16:creationId xmlns:a16="http://schemas.microsoft.com/office/drawing/2014/main" id="{67C6317B-F3FD-463A-BAEA-084CA5FA57A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2" name="直線コネクタ 251">
          <a:extLst>
            <a:ext uri="{FF2B5EF4-FFF2-40B4-BE49-F238E27FC236}">
              <a16:creationId xmlns:a16="http://schemas.microsoft.com/office/drawing/2014/main" id="{9DD28712-A26A-4F6C-B492-CFA6BCC4B85D}"/>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64788</xdr:rowOff>
    </xdr:from>
    <xdr:ext cx="405111" cy="259045"/>
    <xdr:sp macro="" textlink="">
      <xdr:nvSpPr>
        <xdr:cNvPr id="253" name="【福祉施設】&#10;有形固定資産減価償却率平均値テキスト">
          <a:extLst>
            <a:ext uri="{FF2B5EF4-FFF2-40B4-BE49-F238E27FC236}">
              <a16:creationId xmlns:a16="http://schemas.microsoft.com/office/drawing/2014/main" id="{718CF9CE-F62B-4510-9613-CB936BACB682}"/>
            </a:ext>
          </a:extLst>
        </xdr:cNvPr>
        <xdr:cNvSpPr txBox="1"/>
      </xdr:nvSpPr>
      <xdr:spPr>
        <a:xfrm>
          <a:off x="4673600" y="141236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86361</xdr:rowOff>
    </xdr:from>
    <xdr:to>
      <xdr:col>24</xdr:col>
      <xdr:colOff>114300</xdr:colOff>
      <xdr:row>83</xdr:row>
      <xdr:rowOff>16511</xdr:rowOff>
    </xdr:to>
    <xdr:sp macro="" textlink="">
      <xdr:nvSpPr>
        <xdr:cNvPr id="254" name="フローチャート: 判断 253">
          <a:extLst>
            <a:ext uri="{FF2B5EF4-FFF2-40B4-BE49-F238E27FC236}">
              <a16:creationId xmlns:a16="http://schemas.microsoft.com/office/drawing/2014/main" id="{283F9E51-A8CB-46B2-B21D-615B17A3F4A6}"/>
            </a:ext>
          </a:extLst>
        </xdr:cNvPr>
        <xdr:cNvSpPr/>
      </xdr:nvSpPr>
      <xdr:spPr>
        <a:xfrm>
          <a:off x="45847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154939</xdr:rowOff>
    </xdr:from>
    <xdr:to>
      <xdr:col>20</xdr:col>
      <xdr:colOff>38100</xdr:colOff>
      <xdr:row>83</xdr:row>
      <xdr:rowOff>85089</xdr:rowOff>
    </xdr:to>
    <xdr:sp macro="" textlink="">
      <xdr:nvSpPr>
        <xdr:cNvPr id="255" name="フローチャート: 判断 254">
          <a:extLst>
            <a:ext uri="{FF2B5EF4-FFF2-40B4-BE49-F238E27FC236}">
              <a16:creationId xmlns:a16="http://schemas.microsoft.com/office/drawing/2014/main" id="{C7900134-D413-44F5-B3C3-BC36AF8D1DA9}"/>
            </a:ext>
          </a:extLst>
        </xdr:cNvPr>
        <xdr:cNvSpPr/>
      </xdr:nvSpPr>
      <xdr:spPr>
        <a:xfrm>
          <a:off x="3746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101616</xdr:rowOff>
    </xdr:from>
    <xdr:ext cx="405111" cy="259045"/>
    <xdr:sp macro="" textlink="">
      <xdr:nvSpPr>
        <xdr:cNvPr id="256" name="n_1aveValue【福祉施設】&#10;有形固定資産減価償却率">
          <a:extLst>
            <a:ext uri="{FF2B5EF4-FFF2-40B4-BE49-F238E27FC236}">
              <a16:creationId xmlns:a16="http://schemas.microsoft.com/office/drawing/2014/main" id="{949B3449-0A90-4332-B1CA-FB05FBFD6750}"/>
            </a:ext>
          </a:extLst>
        </xdr:cNvPr>
        <xdr:cNvSpPr txBox="1"/>
      </xdr:nvSpPr>
      <xdr:spPr>
        <a:xfrm>
          <a:off x="3582044" y="1398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151130</xdr:rowOff>
    </xdr:from>
    <xdr:to>
      <xdr:col>15</xdr:col>
      <xdr:colOff>101600</xdr:colOff>
      <xdr:row>83</xdr:row>
      <xdr:rowOff>81280</xdr:rowOff>
    </xdr:to>
    <xdr:sp macro="" textlink="">
      <xdr:nvSpPr>
        <xdr:cNvPr id="257" name="フローチャート: 判断 256">
          <a:extLst>
            <a:ext uri="{FF2B5EF4-FFF2-40B4-BE49-F238E27FC236}">
              <a16:creationId xmlns:a16="http://schemas.microsoft.com/office/drawing/2014/main" id="{6FA09BAB-5F3A-4433-BC6A-568BB22E461D}"/>
            </a:ext>
          </a:extLst>
        </xdr:cNvPr>
        <xdr:cNvSpPr/>
      </xdr:nvSpPr>
      <xdr:spPr>
        <a:xfrm>
          <a:off x="2857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97807</xdr:rowOff>
    </xdr:from>
    <xdr:ext cx="405111" cy="259045"/>
    <xdr:sp macro="" textlink="">
      <xdr:nvSpPr>
        <xdr:cNvPr id="258" name="n_2aveValue【福祉施設】&#10;有形固定資産減価償却率">
          <a:extLst>
            <a:ext uri="{FF2B5EF4-FFF2-40B4-BE49-F238E27FC236}">
              <a16:creationId xmlns:a16="http://schemas.microsoft.com/office/drawing/2014/main" id="{03F592A8-91A1-4D15-9774-2173D4EADFCA}"/>
            </a:ext>
          </a:extLst>
        </xdr:cNvPr>
        <xdr:cNvSpPr txBox="1"/>
      </xdr:nvSpPr>
      <xdr:spPr>
        <a:xfrm>
          <a:off x="27057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128270</xdr:rowOff>
    </xdr:from>
    <xdr:to>
      <xdr:col>10</xdr:col>
      <xdr:colOff>165100</xdr:colOff>
      <xdr:row>83</xdr:row>
      <xdr:rowOff>58420</xdr:rowOff>
    </xdr:to>
    <xdr:sp macro="" textlink="">
      <xdr:nvSpPr>
        <xdr:cNvPr id="259" name="フローチャート: 判断 258">
          <a:extLst>
            <a:ext uri="{FF2B5EF4-FFF2-40B4-BE49-F238E27FC236}">
              <a16:creationId xmlns:a16="http://schemas.microsoft.com/office/drawing/2014/main" id="{D9EA034C-7AEB-4F31-A5B1-CB2CCC6413DC}"/>
            </a:ext>
          </a:extLst>
        </xdr:cNvPr>
        <xdr:cNvSpPr/>
      </xdr:nvSpPr>
      <xdr:spPr>
        <a:xfrm>
          <a:off x="1968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74947</xdr:rowOff>
    </xdr:from>
    <xdr:ext cx="405111" cy="259045"/>
    <xdr:sp macro="" textlink="">
      <xdr:nvSpPr>
        <xdr:cNvPr id="260" name="n_3aveValue【福祉施設】&#10;有形固定資産減価償却率">
          <a:extLst>
            <a:ext uri="{FF2B5EF4-FFF2-40B4-BE49-F238E27FC236}">
              <a16:creationId xmlns:a16="http://schemas.microsoft.com/office/drawing/2014/main" id="{4DE44F14-8B08-42FD-B907-E57E28F8775A}"/>
            </a:ext>
          </a:extLst>
        </xdr:cNvPr>
        <xdr:cNvSpPr txBox="1"/>
      </xdr:nvSpPr>
      <xdr:spPr>
        <a:xfrm>
          <a:off x="1816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6C5DA24E-E594-4918-9E7C-0BCAEB137EB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F10A13E5-D5CD-4482-B7A8-DBFCB3B6173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1C4C0501-71DB-4CC2-8D2D-88D247531CF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5225B291-EC97-423F-AA89-12509B83071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5C9D1EC8-B67D-4C16-9233-CA0325E9DDB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84455</xdr:rowOff>
    </xdr:from>
    <xdr:to>
      <xdr:col>15</xdr:col>
      <xdr:colOff>101600</xdr:colOff>
      <xdr:row>84</xdr:row>
      <xdr:rowOff>14605</xdr:rowOff>
    </xdr:to>
    <xdr:sp macro="" textlink="">
      <xdr:nvSpPr>
        <xdr:cNvPr id="266" name="楕円 265">
          <a:extLst>
            <a:ext uri="{FF2B5EF4-FFF2-40B4-BE49-F238E27FC236}">
              <a16:creationId xmlns:a16="http://schemas.microsoft.com/office/drawing/2014/main" id="{7083B825-D983-4D6C-A7AE-D251B1D2935B}"/>
            </a:ext>
          </a:extLst>
        </xdr:cNvPr>
        <xdr:cNvSpPr/>
      </xdr:nvSpPr>
      <xdr:spPr>
        <a:xfrm>
          <a:off x="2857500" y="1431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84</xdr:row>
      <xdr:rowOff>5732</xdr:rowOff>
    </xdr:from>
    <xdr:ext cx="405111" cy="259045"/>
    <xdr:sp macro="" textlink="">
      <xdr:nvSpPr>
        <xdr:cNvPr id="267" name="n_2mainValue【福祉施設】&#10;有形固定資産減価償却率">
          <a:extLst>
            <a:ext uri="{FF2B5EF4-FFF2-40B4-BE49-F238E27FC236}">
              <a16:creationId xmlns:a16="http://schemas.microsoft.com/office/drawing/2014/main" id="{C75D5FDE-7334-41FC-8803-5434E9B92FA7}"/>
            </a:ext>
          </a:extLst>
        </xdr:cNvPr>
        <xdr:cNvSpPr txBox="1"/>
      </xdr:nvSpPr>
      <xdr:spPr>
        <a:xfrm>
          <a:off x="2705744" y="1440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a:extLst>
            <a:ext uri="{FF2B5EF4-FFF2-40B4-BE49-F238E27FC236}">
              <a16:creationId xmlns:a16="http://schemas.microsoft.com/office/drawing/2014/main" id="{5CC3C0E9-5D97-4F48-9BE4-7BE7CA37BF5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a:extLst>
            <a:ext uri="{FF2B5EF4-FFF2-40B4-BE49-F238E27FC236}">
              <a16:creationId xmlns:a16="http://schemas.microsoft.com/office/drawing/2014/main" id="{B1F323BD-3CC5-4344-A5FA-D7F63030E53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a:extLst>
            <a:ext uri="{FF2B5EF4-FFF2-40B4-BE49-F238E27FC236}">
              <a16:creationId xmlns:a16="http://schemas.microsoft.com/office/drawing/2014/main" id="{99823CDB-726B-416D-B7D6-3D4ABAB99C2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a:extLst>
            <a:ext uri="{FF2B5EF4-FFF2-40B4-BE49-F238E27FC236}">
              <a16:creationId xmlns:a16="http://schemas.microsoft.com/office/drawing/2014/main" id="{448C5778-B23D-4D93-ADAA-0C74E718A15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a:extLst>
            <a:ext uri="{FF2B5EF4-FFF2-40B4-BE49-F238E27FC236}">
              <a16:creationId xmlns:a16="http://schemas.microsoft.com/office/drawing/2014/main" id="{86B740CE-725F-46C4-AFA6-50F76CC4AF2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a:extLst>
            <a:ext uri="{FF2B5EF4-FFF2-40B4-BE49-F238E27FC236}">
              <a16:creationId xmlns:a16="http://schemas.microsoft.com/office/drawing/2014/main" id="{6533B22C-E1D7-40BB-A817-2A70174EC74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a:extLst>
            <a:ext uri="{FF2B5EF4-FFF2-40B4-BE49-F238E27FC236}">
              <a16:creationId xmlns:a16="http://schemas.microsoft.com/office/drawing/2014/main" id="{1ECA50C0-7A97-430A-A70A-684DB681C20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a:extLst>
            <a:ext uri="{FF2B5EF4-FFF2-40B4-BE49-F238E27FC236}">
              <a16:creationId xmlns:a16="http://schemas.microsoft.com/office/drawing/2014/main" id="{2F42820D-A31A-4B4D-8AE2-26213DE383C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a:extLst>
            <a:ext uri="{FF2B5EF4-FFF2-40B4-BE49-F238E27FC236}">
              <a16:creationId xmlns:a16="http://schemas.microsoft.com/office/drawing/2014/main" id="{9573A7DA-53F9-483B-8997-3BBB627C180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a:extLst>
            <a:ext uri="{FF2B5EF4-FFF2-40B4-BE49-F238E27FC236}">
              <a16:creationId xmlns:a16="http://schemas.microsoft.com/office/drawing/2014/main" id="{75D1AD0A-AEDD-4DC6-8118-9C7B3BE1D1A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8" name="直線コネクタ 277">
          <a:extLst>
            <a:ext uri="{FF2B5EF4-FFF2-40B4-BE49-F238E27FC236}">
              <a16:creationId xmlns:a16="http://schemas.microsoft.com/office/drawing/2014/main" id="{544F9AF5-8983-4528-AA82-01E12FF5BFF9}"/>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9" name="テキスト ボックス 278">
          <a:extLst>
            <a:ext uri="{FF2B5EF4-FFF2-40B4-BE49-F238E27FC236}">
              <a16:creationId xmlns:a16="http://schemas.microsoft.com/office/drawing/2014/main" id="{5A249F69-943E-4EA9-848A-13275C506FED}"/>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0" name="直線コネクタ 279">
          <a:extLst>
            <a:ext uri="{FF2B5EF4-FFF2-40B4-BE49-F238E27FC236}">
              <a16:creationId xmlns:a16="http://schemas.microsoft.com/office/drawing/2014/main" id="{76CACDDF-1236-4991-9E68-C3F0DC641D4F}"/>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1" name="テキスト ボックス 280">
          <a:extLst>
            <a:ext uri="{FF2B5EF4-FFF2-40B4-BE49-F238E27FC236}">
              <a16:creationId xmlns:a16="http://schemas.microsoft.com/office/drawing/2014/main" id="{C0E102CF-3718-414C-BB59-3F2E48C7AD75}"/>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2" name="直線コネクタ 281">
          <a:extLst>
            <a:ext uri="{FF2B5EF4-FFF2-40B4-BE49-F238E27FC236}">
              <a16:creationId xmlns:a16="http://schemas.microsoft.com/office/drawing/2014/main" id="{FD5BAFFE-148C-46CF-AD25-A4D762B68D52}"/>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3" name="テキスト ボックス 282">
          <a:extLst>
            <a:ext uri="{FF2B5EF4-FFF2-40B4-BE49-F238E27FC236}">
              <a16:creationId xmlns:a16="http://schemas.microsoft.com/office/drawing/2014/main" id="{757E60FF-6BC2-4061-BFA9-58E8CAE22308}"/>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4" name="直線コネクタ 283">
          <a:extLst>
            <a:ext uri="{FF2B5EF4-FFF2-40B4-BE49-F238E27FC236}">
              <a16:creationId xmlns:a16="http://schemas.microsoft.com/office/drawing/2014/main" id="{A975F142-557F-4DDC-9A2A-8E09B55DA60D}"/>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5" name="テキスト ボックス 284">
          <a:extLst>
            <a:ext uri="{FF2B5EF4-FFF2-40B4-BE49-F238E27FC236}">
              <a16:creationId xmlns:a16="http://schemas.microsoft.com/office/drawing/2014/main" id="{473D0F3A-097A-413E-9137-7E35CE0BFE35}"/>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6" name="直線コネクタ 285">
          <a:extLst>
            <a:ext uri="{FF2B5EF4-FFF2-40B4-BE49-F238E27FC236}">
              <a16:creationId xmlns:a16="http://schemas.microsoft.com/office/drawing/2014/main" id="{BA20A857-E4E0-4BEC-A76F-0CD99A03DFE9}"/>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7" name="テキスト ボックス 286">
          <a:extLst>
            <a:ext uri="{FF2B5EF4-FFF2-40B4-BE49-F238E27FC236}">
              <a16:creationId xmlns:a16="http://schemas.microsoft.com/office/drawing/2014/main" id="{C96221BC-7395-4A40-9717-D3C52FF749DC}"/>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8" name="直線コネクタ 287">
          <a:extLst>
            <a:ext uri="{FF2B5EF4-FFF2-40B4-BE49-F238E27FC236}">
              <a16:creationId xmlns:a16="http://schemas.microsoft.com/office/drawing/2014/main" id="{326B4B6A-95F8-4970-9BB9-E42E8A1BC899}"/>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9" name="テキスト ボックス 288">
          <a:extLst>
            <a:ext uri="{FF2B5EF4-FFF2-40B4-BE49-F238E27FC236}">
              <a16:creationId xmlns:a16="http://schemas.microsoft.com/office/drawing/2014/main" id="{E2BCA878-D6D1-4C2F-BE5B-2936B88E4BBC}"/>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a:extLst>
            <a:ext uri="{FF2B5EF4-FFF2-40B4-BE49-F238E27FC236}">
              <a16:creationId xmlns:a16="http://schemas.microsoft.com/office/drawing/2014/main" id="{4816F0C2-FC7A-464A-87CA-917675E1D03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a:extLst>
            <a:ext uri="{FF2B5EF4-FFF2-40B4-BE49-F238E27FC236}">
              <a16:creationId xmlns:a16="http://schemas.microsoft.com/office/drawing/2014/main" id="{6FC17E7C-7EF8-468B-B2B4-9955EEA5311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福祉施設】&#10;一人当たり面積グラフ枠">
          <a:extLst>
            <a:ext uri="{FF2B5EF4-FFF2-40B4-BE49-F238E27FC236}">
              <a16:creationId xmlns:a16="http://schemas.microsoft.com/office/drawing/2014/main" id="{50E76516-3734-4D28-8713-F1341E01091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82187</xdr:rowOff>
    </xdr:from>
    <xdr:to>
      <xdr:col>54</xdr:col>
      <xdr:colOff>189865</xdr:colOff>
      <xdr:row>86</xdr:row>
      <xdr:rowOff>165463</xdr:rowOff>
    </xdr:to>
    <xdr:cxnSp macro="">
      <xdr:nvCxnSpPr>
        <xdr:cNvPr id="293" name="直線コネクタ 292">
          <a:extLst>
            <a:ext uri="{FF2B5EF4-FFF2-40B4-BE49-F238E27FC236}">
              <a16:creationId xmlns:a16="http://schemas.microsoft.com/office/drawing/2014/main" id="{E05A4668-3DFD-4055-8981-C641DEEF2FD2}"/>
            </a:ext>
          </a:extLst>
        </xdr:cNvPr>
        <xdr:cNvCxnSpPr/>
      </xdr:nvCxnSpPr>
      <xdr:spPr>
        <a:xfrm flipV="1">
          <a:off x="10476865" y="13283837"/>
          <a:ext cx="0" cy="162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169290</xdr:rowOff>
    </xdr:from>
    <xdr:ext cx="469744" cy="259045"/>
    <xdr:sp macro="" textlink="">
      <xdr:nvSpPr>
        <xdr:cNvPr id="294" name="【福祉施設】&#10;一人当たり面積最小値テキスト">
          <a:extLst>
            <a:ext uri="{FF2B5EF4-FFF2-40B4-BE49-F238E27FC236}">
              <a16:creationId xmlns:a16="http://schemas.microsoft.com/office/drawing/2014/main" id="{2B0B2439-3D60-4F7B-B2E4-574561D9F56D}"/>
            </a:ext>
          </a:extLst>
        </xdr:cNvPr>
        <xdr:cNvSpPr txBox="1"/>
      </xdr:nvSpPr>
      <xdr:spPr>
        <a:xfrm>
          <a:off x="10515600" y="1491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165463</xdr:rowOff>
    </xdr:from>
    <xdr:to>
      <xdr:col>55</xdr:col>
      <xdr:colOff>88900</xdr:colOff>
      <xdr:row>86</xdr:row>
      <xdr:rowOff>165463</xdr:rowOff>
    </xdr:to>
    <xdr:cxnSp macro="">
      <xdr:nvCxnSpPr>
        <xdr:cNvPr id="295" name="直線コネクタ 294">
          <a:extLst>
            <a:ext uri="{FF2B5EF4-FFF2-40B4-BE49-F238E27FC236}">
              <a16:creationId xmlns:a16="http://schemas.microsoft.com/office/drawing/2014/main" id="{D09A1ADD-E464-4C4A-84A5-9093FF088D39}"/>
            </a:ext>
          </a:extLst>
        </xdr:cNvPr>
        <xdr:cNvCxnSpPr/>
      </xdr:nvCxnSpPr>
      <xdr:spPr>
        <a:xfrm>
          <a:off x="10388600" y="1491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28864</xdr:rowOff>
    </xdr:from>
    <xdr:ext cx="469744" cy="259045"/>
    <xdr:sp macro="" textlink="">
      <xdr:nvSpPr>
        <xdr:cNvPr id="296" name="【福祉施設】&#10;一人当たり面積最大値テキスト">
          <a:extLst>
            <a:ext uri="{FF2B5EF4-FFF2-40B4-BE49-F238E27FC236}">
              <a16:creationId xmlns:a16="http://schemas.microsoft.com/office/drawing/2014/main" id="{8D093D68-B6E6-4AEC-8A62-4E244CC65F7A}"/>
            </a:ext>
          </a:extLst>
        </xdr:cNvPr>
        <xdr:cNvSpPr txBox="1"/>
      </xdr:nvSpPr>
      <xdr:spPr>
        <a:xfrm>
          <a:off x="10515600" y="13059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82187</xdr:rowOff>
    </xdr:from>
    <xdr:to>
      <xdr:col>55</xdr:col>
      <xdr:colOff>88900</xdr:colOff>
      <xdr:row>77</xdr:row>
      <xdr:rowOff>82187</xdr:rowOff>
    </xdr:to>
    <xdr:cxnSp macro="">
      <xdr:nvCxnSpPr>
        <xdr:cNvPr id="297" name="直線コネクタ 296">
          <a:extLst>
            <a:ext uri="{FF2B5EF4-FFF2-40B4-BE49-F238E27FC236}">
              <a16:creationId xmlns:a16="http://schemas.microsoft.com/office/drawing/2014/main" id="{E683D0D3-DAB2-4A5C-BB6B-AC5F679F9E5D}"/>
            </a:ext>
          </a:extLst>
        </xdr:cNvPr>
        <xdr:cNvCxnSpPr/>
      </xdr:nvCxnSpPr>
      <xdr:spPr>
        <a:xfrm>
          <a:off x="10388600" y="1328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119215</xdr:rowOff>
    </xdr:from>
    <xdr:ext cx="469744" cy="259045"/>
    <xdr:sp macro="" textlink="">
      <xdr:nvSpPr>
        <xdr:cNvPr id="298" name="【福祉施設】&#10;一人当たり面積平均値テキスト">
          <a:extLst>
            <a:ext uri="{FF2B5EF4-FFF2-40B4-BE49-F238E27FC236}">
              <a16:creationId xmlns:a16="http://schemas.microsoft.com/office/drawing/2014/main" id="{F5F6539E-9073-4F65-9BCA-C9F52FAFB5F1}"/>
            </a:ext>
          </a:extLst>
        </xdr:cNvPr>
        <xdr:cNvSpPr txBox="1"/>
      </xdr:nvSpPr>
      <xdr:spPr>
        <a:xfrm>
          <a:off x="10515600" y="14521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140788</xdr:rowOff>
    </xdr:from>
    <xdr:to>
      <xdr:col>55</xdr:col>
      <xdr:colOff>50800</xdr:colOff>
      <xdr:row>85</xdr:row>
      <xdr:rowOff>70938</xdr:rowOff>
    </xdr:to>
    <xdr:sp macro="" textlink="">
      <xdr:nvSpPr>
        <xdr:cNvPr id="299" name="フローチャート: 判断 298">
          <a:extLst>
            <a:ext uri="{FF2B5EF4-FFF2-40B4-BE49-F238E27FC236}">
              <a16:creationId xmlns:a16="http://schemas.microsoft.com/office/drawing/2014/main" id="{C209724D-1633-45D7-86F1-AE2FC092EF09}"/>
            </a:ext>
          </a:extLst>
        </xdr:cNvPr>
        <xdr:cNvSpPr/>
      </xdr:nvSpPr>
      <xdr:spPr>
        <a:xfrm>
          <a:off x="10426700" y="1454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150586</xdr:rowOff>
    </xdr:from>
    <xdr:to>
      <xdr:col>50</xdr:col>
      <xdr:colOff>165100</xdr:colOff>
      <xdr:row>85</xdr:row>
      <xdr:rowOff>80736</xdr:rowOff>
    </xdr:to>
    <xdr:sp macro="" textlink="">
      <xdr:nvSpPr>
        <xdr:cNvPr id="300" name="フローチャート: 判断 299">
          <a:extLst>
            <a:ext uri="{FF2B5EF4-FFF2-40B4-BE49-F238E27FC236}">
              <a16:creationId xmlns:a16="http://schemas.microsoft.com/office/drawing/2014/main" id="{C8E0E0BF-F665-4995-804B-B72EF9737E8E}"/>
            </a:ext>
          </a:extLst>
        </xdr:cNvPr>
        <xdr:cNvSpPr/>
      </xdr:nvSpPr>
      <xdr:spPr>
        <a:xfrm>
          <a:off x="9588500" y="1455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97263</xdr:rowOff>
    </xdr:from>
    <xdr:ext cx="469744" cy="259045"/>
    <xdr:sp macro="" textlink="">
      <xdr:nvSpPr>
        <xdr:cNvPr id="301" name="n_1aveValue【福祉施設】&#10;一人当たり面積">
          <a:extLst>
            <a:ext uri="{FF2B5EF4-FFF2-40B4-BE49-F238E27FC236}">
              <a16:creationId xmlns:a16="http://schemas.microsoft.com/office/drawing/2014/main" id="{A3AD330A-6C17-4105-899B-C669AA595215}"/>
            </a:ext>
          </a:extLst>
        </xdr:cNvPr>
        <xdr:cNvSpPr txBox="1"/>
      </xdr:nvSpPr>
      <xdr:spPr>
        <a:xfrm>
          <a:off x="9391727" y="1432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137523</xdr:rowOff>
    </xdr:from>
    <xdr:to>
      <xdr:col>46</xdr:col>
      <xdr:colOff>38100</xdr:colOff>
      <xdr:row>85</xdr:row>
      <xdr:rowOff>67673</xdr:rowOff>
    </xdr:to>
    <xdr:sp macro="" textlink="">
      <xdr:nvSpPr>
        <xdr:cNvPr id="302" name="フローチャート: 判断 301">
          <a:extLst>
            <a:ext uri="{FF2B5EF4-FFF2-40B4-BE49-F238E27FC236}">
              <a16:creationId xmlns:a16="http://schemas.microsoft.com/office/drawing/2014/main" id="{B2FBCBF9-7F4F-480F-85A1-881CDA1ABFB5}"/>
            </a:ext>
          </a:extLst>
        </xdr:cNvPr>
        <xdr:cNvSpPr/>
      </xdr:nvSpPr>
      <xdr:spPr>
        <a:xfrm>
          <a:off x="8699500" y="1453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84200</xdr:rowOff>
    </xdr:from>
    <xdr:ext cx="469744" cy="259045"/>
    <xdr:sp macro="" textlink="">
      <xdr:nvSpPr>
        <xdr:cNvPr id="303" name="n_2aveValue【福祉施設】&#10;一人当たり面積">
          <a:extLst>
            <a:ext uri="{FF2B5EF4-FFF2-40B4-BE49-F238E27FC236}">
              <a16:creationId xmlns:a16="http://schemas.microsoft.com/office/drawing/2014/main" id="{158A5EB5-234F-40D1-AB03-C06F0449C078}"/>
            </a:ext>
          </a:extLst>
        </xdr:cNvPr>
        <xdr:cNvSpPr txBox="1"/>
      </xdr:nvSpPr>
      <xdr:spPr>
        <a:xfrm>
          <a:off x="8515427" y="14314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24856</xdr:rowOff>
    </xdr:from>
    <xdr:to>
      <xdr:col>41</xdr:col>
      <xdr:colOff>101600</xdr:colOff>
      <xdr:row>85</xdr:row>
      <xdr:rowOff>126456</xdr:rowOff>
    </xdr:to>
    <xdr:sp macro="" textlink="">
      <xdr:nvSpPr>
        <xdr:cNvPr id="304" name="フローチャート: 判断 303">
          <a:extLst>
            <a:ext uri="{FF2B5EF4-FFF2-40B4-BE49-F238E27FC236}">
              <a16:creationId xmlns:a16="http://schemas.microsoft.com/office/drawing/2014/main" id="{185752FE-77DA-444D-B61F-CA5CBA46C34D}"/>
            </a:ext>
          </a:extLst>
        </xdr:cNvPr>
        <xdr:cNvSpPr/>
      </xdr:nvSpPr>
      <xdr:spPr>
        <a:xfrm>
          <a:off x="7810500" y="1459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142983</xdr:rowOff>
    </xdr:from>
    <xdr:ext cx="469744" cy="259045"/>
    <xdr:sp macro="" textlink="">
      <xdr:nvSpPr>
        <xdr:cNvPr id="305" name="n_3aveValue【福祉施設】&#10;一人当たり面積">
          <a:extLst>
            <a:ext uri="{FF2B5EF4-FFF2-40B4-BE49-F238E27FC236}">
              <a16:creationId xmlns:a16="http://schemas.microsoft.com/office/drawing/2014/main" id="{0B46A2BC-D639-49FC-A20D-7FFEBEB39FC9}"/>
            </a:ext>
          </a:extLst>
        </xdr:cNvPr>
        <xdr:cNvSpPr txBox="1"/>
      </xdr:nvSpPr>
      <xdr:spPr>
        <a:xfrm>
          <a:off x="7626427" y="1437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F41CB36C-BDA6-4DFD-8527-E9CBAF0C0C8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3516FB9-B787-413E-BDCD-B2B56E57730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77C335AC-F235-4D51-9658-0D1B6C43CB6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52EA0D2C-450A-4629-B05B-A1AA62B3FF8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7237A3CD-B732-414F-8932-219C5FB8622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142421</xdr:rowOff>
    </xdr:from>
    <xdr:to>
      <xdr:col>46</xdr:col>
      <xdr:colOff>38100</xdr:colOff>
      <xdr:row>86</xdr:row>
      <xdr:rowOff>72571</xdr:rowOff>
    </xdr:to>
    <xdr:sp macro="" textlink="">
      <xdr:nvSpPr>
        <xdr:cNvPr id="311" name="楕円 310">
          <a:extLst>
            <a:ext uri="{FF2B5EF4-FFF2-40B4-BE49-F238E27FC236}">
              <a16:creationId xmlns:a16="http://schemas.microsoft.com/office/drawing/2014/main" id="{1100AD46-95FF-4141-BB62-74B8ADE6FB8F}"/>
            </a:ext>
          </a:extLst>
        </xdr:cNvPr>
        <xdr:cNvSpPr/>
      </xdr:nvSpPr>
      <xdr:spPr>
        <a:xfrm>
          <a:off x="8699500" y="147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78739</xdr:rowOff>
    </xdr:from>
    <xdr:to>
      <xdr:col>41</xdr:col>
      <xdr:colOff>101600</xdr:colOff>
      <xdr:row>87</xdr:row>
      <xdr:rowOff>8889</xdr:rowOff>
    </xdr:to>
    <xdr:sp macro="" textlink="">
      <xdr:nvSpPr>
        <xdr:cNvPr id="312" name="楕円 311">
          <a:extLst>
            <a:ext uri="{FF2B5EF4-FFF2-40B4-BE49-F238E27FC236}">
              <a16:creationId xmlns:a16="http://schemas.microsoft.com/office/drawing/2014/main" id="{41B04921-3FA3-4B22-8381-0300625FA97A}"/>
            </a:ext>
          </a:extLst>
        </xdr:cNvPr>
        <xdr:cNvSpPr/>
      </xdr:nvSpPr>
      <xdr:spPr>
        <a:xfrm>
          <a:off x="7810500" y="1482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21771</xdr:rowOff>
    </xdr:from>
    <xdr:to>
      <xdr:col>45</xdr:col>
      <xdr:colOff>177800</xdr:colOff>
      <xdr:row>86</xdr:row>
      <xdr:rowOff>129539</xdr:rowOff>
    </xdr:to>
    <xdr:cxnSp macro="">
      <xdr:nvCxnSpPr>
        <xdr:cNvPr id="313" name="直線コネクタ 312">
          <a:extLst>
            <a:ext uri="{FF2B5EF4-FFF2-40B4-BE49-F238E27FC236}">
              <a16:creationId xmlns:a16="http://schemas.microsoft.com/office/drawing/2014/main" id="{67BEAA79-4CE2-4D22-89EE-5D877B51EC43}"/>
            </a:ext>
          </a:extLst>
        </xdr:cNvPr>
        <xdr:cNvCxnSpPr/>
      </xdr:nvCxnSpPr>
      <xdr:spPr>
        <a:xfrm flipV="1">
          <a:off x="7861300" y="14766471"/>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133427</xdr:colOff>
      <xdr:row>86</xdr:row>
      <xdr:rowOff>63698</xdr:rowOff>
    </xdr:from>
    <xdr:ext cx="469744" cy="259045"/>
    <xdr:sp macro="" textlink="">
      <xdr:nvSpPr>
        <xdr:cNvPr id="314" name="n_2mainValue【福祉施設】&#10;一人当たり面積">
          <a:extLst>
            <a:ext uri="{FF2B5EF4-FFF2-40B4-BE49-F238E27FC236}">
              <a16:creationId xmlns:a16="http://schemas.microsoft.com/office/drawing/2014/main" id="{4DE0BA94-F3FB-4129-93A8-17CF2CEE0D3F}"/>
            </a:ext>
          </a:extLst>
        </xdr:cNvPr>
        <xdr:cNvSpPr txBox="1"/>
      </xdr:nvSpPr>
      <xdr:spPr>
        <a:xfrm>
          <a:off x="8515427" y="1480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16</xdr:rowOff>
    </xdr:from>
    <xdr:ext cx="469744" cy="259045"/>
    <xdr:sp macro="" textlink="">
      <xdr:nvSpPr>
        <xdr:cNvPr id="315" name="n_3mainValue【福祉施設】&#10;一人当たり面積">
          <a:extLst>
            <a:ext uri="{FF2B5EF4-FFF2-40B4-BE49-F238E27FC236}">
              <a16:creationId xmlns:a16="http://schemas.microsoft.com/office/drawing/2014/main" id="{AB3C2A15-2FDE-456F-BEC2-CBFD33EEBB34}"/>
            </a:ext>
          </a:extLst>
        </xdr:cNvPr>
        <xdr:cNvSpPr txBox="1"/>
      </xdr:nvSpPr>
      <xdr:spPr>
        <a:xfrm>
          <a:off x="7626427" y="1491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a:extLst>
            <a:ext uri="{FF2B5EF4-FFF2-40B4-BE49-F238E27FC236}">
              <a16:creationId xmlns:a16="http://schemas.microsoft.com/office/drawing/2014/main" id="{B13EDA9B-39AC-4E13-98A5-DFB6F2D0BC4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a:extLst>
            <a:ext uri="{FF2B5EF4-FFF2-40B4-BE49-F238E27FC236}">
              <a16:creationId xmlns:a16="http://schemas.microsoft.com/office/drawing/2014/main" id="{345B0266-5AC0-4F58-B46F-18F6D161904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a:extLst>
            <a:ext uri="{FF2B5EF4-FFF2-40B4-BE49-F238E27FC236}">
              <a16:creationId xmlns:a16="http://schemas.microsoft.com/office/drawing/2014/main" id="{2F06C94D-1001-4605-A57A-707D03B8E46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a:extLst>
            <a:ext uri="{FF2B5EF4-FFF2-40B4-BE49-F238E27FC236}">
              <a16:creationId xmlns:a16="http://schemas.microsoft.com/office/drawing/2014/main" id="{FA7DD188-A515-4E9D-A8C9-D80DC7CAEEE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a:extLst>
            <a:ext uri="{FF2B5EF4-FFF2-40B4-BE49-F238E27FC236}">
              <a16:creationId xmlns:a16="http://schemas.microsoft.com/office/drawing/2014/main" id="{D8A44849-1F0D-4B20-83F2-AE1590A690B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a:extLst>
            <a:ext uri="{FF2B5EF4-FFF2-40B4-BE49-F238E27FC236}">
              <a16:creationId xmlns:a16="http://schemas.microsoft.com/office/drawing/2014/main" id="{370C60C2-856A-4F17-AE8A-33C64B436B1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a:extLst>
            <a:ext uri="{FF2B5EF4-FFF2-40B4-BE49-F238E27FC236}">
              <a16:creationId xmlns:a16="http://schemas.microsoft.com/office/drawing/2014/main" id="{DCAD5EFE-89CE-4435-9040-0DEA3980848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a:extLst>
            <a:ext uri="{FF2B5EF4-FFF2-40B4-BE49-F238E27FC236}">
              <a16:creationId xmlns:a16="http://schemas.microsoft.com/office/drawing/2014/main" id="{0428B019-CD00-4846-820D-1FE949ECF4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4" name="テキスト ボックス 323">
          <a:extLst>
            <a:ext uri="{FF2B5EF4-FFF2-40B4-BE49-F238E27FC236}">
              <a16:creationId xmlns:a16="http://schemas.microsoft.com/office/drawing/2014/main" id="{117D697C-FB12-4596-B27E-86CAD2C80FA5}"/>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5" name="直線コネクタ 324">
          <a:extLst>
            <a:ext uri="{FF2B5EF4-FFF2-40B4-BE49-F238E27FC236}">
              <a16:creationId xmlns:a16="http://schemas.microsoft.com/office/drawing/2014/main" id="{8EB2463C-EA42-4945-B5E2-980E6FFD5D1F}"/>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6" name="直線コネクタ 325">
          <a:extLst>
            <a:ext uri="{FF2B5EF4-FFF2-40B4-BE49-F238E27FC236}">
              <a16:creationId xmlns:a16="http://schemas.microsoft.com/office/drawing/2014/main" id="{6F253712-93BD-4961-B635-17FFA4EEE5F3}"/>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7" name="テキスト ボックス 326">
          <a:extLst>
            <a:ext uri="{FF2B5EF4-FFF2-40B4-BE49-F238E27FC236}">
              <a16:creationId xmlns:a16="http://schemas.microsoft.com/office/drawing/2014/main" id="{DD393DE7-87ED-44D6-B53D-6D6D8B8A3ED6}"/>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8" name="直線コネクタ 327">
          <a:extLst>
            <a:ext uri="{FF2B5EF4-FFF2-40B4-BE49-F238E27FC236}">
              <a16:creationId xmlns:a16="http://schemas.microsoft.com/office/drawing/2014/main" id="{1571F30F-A1D4-4D52-9736-DFE456614613}"/>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9" name="テキスト ボックス 328">
          <a:extLst>
            <a:ext uri="{FF2B5EF4-FFF2-40B4-BE49-F238E27FC236}">
              <a16:creationId xmlns:a16="http://schemas.microsoft.com/office/drawing/2014/main" id="{1B5E589B-C685-4B4B-AD37-78A9616C25A1}"/>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0" name="直線コネクタ 329">
          <a:extLst>
            <a:ext uri="{FF2B5EF4-FFF2-40B4-BE49-F238E27FC236}">
              <a16:creationId xmlns:a16="http://schemas.microsoft.com/office/drawing/2014/main" id="{BBA9EF7B-01BC-4F61-BF09-FEF424C486DE}"/>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1" name="テキスト ボックス 330">
          <a:extLst>
            <a:ext uri="{FF2B5EF4-FFF2-40B4-BE49-F238E27FC236}">
              <a16:creationId xmlns:a16="http://schemas.microsoft.com/office/drawing/2014/main" id="{DE54368B-39BE-49C6-9833-4079B9A2318F}"/>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2" name="直線コネクタ 331">
          <a:extLst>
            <a:ext uri="{FF2B5EF4-FFF2-40B4-BE49-F238E27FC236}">
              <a16:creationId xmlns:a16="http://schemas.microsoft.com/office/drawing/2014/main" id="{3894617F-5D01-4FC5-B4E5-A6828AD67A8C}"/>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3" name="テキスト ボックス 332">
          <a:extLst>
            <a:ext uri="{FF2B5EF4-FFF2-40B4-BE49-F238E27FC236}">
              <a16:creationId xmlns:a16="http://schemas.microsoft.com/office/drawing/2014/main" id="{C3A01CFF-8229-4CF3-9BBE-0CED5A526F61}"/>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4" name="直線コネクタ 333">
          <a:extLst>
            <a:ext uri="{FF2B5EF4-FFF2-40B4-BE49-F238E27FC236}">
              <a16:creationId xmlns:a16="http://schemas.microsoft.com/office/drawing/2014/main" id="{AE017DDC-9F17-4F76-9FA2-2277368326EE}"/>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5" name="テキスト ボックス 334">
          <a:extLst>
            <a:ext uri="{FF2B5EF4-FFF2-40B4-BE49-F238E27FC236}">
              <a16:creationId xmlns:a16="http://schemas.microsoft.com/office/drawing/2014/main" id="{473FBAF9-6E76-46F7-8748-49832875AE1B}"/>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6" name="直線コネクタ 335">
          <a:extLst>
            <a:ext uri="{FF2B5EF4-FFF2-40B4-BE49-F238E27FC236}">
              <a16:creationId xmlns:a16="http://schemas.microsoft.com/office/drawing/2014/main" id="{CA8821D9-D006-4C04-93F4-3C4174553748}"/>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7" name="テキスト ボックス 336">
          <a:extLst>
            <a:ext uri="{FF2B5EF4-FFF2-40B4-BE49-F238E27FC236}">
              <a16:creationId xmlns:a16="http://schemas.microsoft.com/office/drawing/2014/main" id="{58900A94-37CA-416E-8537-6AFD14733BA1}"/>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8" name="直線コネクタ 337">
          <a:extLst>
            <a:ext uri="{FF2B5EF4-FFF2-40B4-BE49-F238E27FC236}">
              <a16:creationId xmlns:a16="http://schemas.microsoft.com/office/drawing/2014/main" id="{AF3FD293-8680-439B-A1DA-3A8E4F09EE22}"/>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9" name="テキスト ボックス 338">
          <a:extLst>
            <a:ext uri="{FF2B5EF4-FFF2-40B4-BE49-F238E27FC236}">
              <a16:creationId xmlns:a16="http://schemas.microsoft.com/office/drawing/2014/main" id="{886D2786-96B2-4AAD-9226-5EE0C0C8FE94}"/>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0" name="【市民会館】&#10;有形固定資産減価償却率グラフ枠">
          <a:extLst>
            <a:ext uri="{FF2B5EF4-FFF2-40B4-BE49-F238E27FC236}">
              <a16:creationId xmlns:a16="http://schemas.microsoft.com/office/drawing/2014/main" id="{2173FAA6-42A8-4131-AD72-2BD3427E5AA2}"/>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154577</xdr:rowOff>
    </xdr:to>
    <xdr:cxnSp macro="">
      <xdr:nvCxnSpPr>
        <xdr:cNvPr id="341" name="直線コネクタ 340">
          <a:extLst>
            <a:ext uri="{FF2B5EF4-FFF2-40B4-BE49-F238E27FC236}">
              <a16:creationId xmlns:a16="http://schemas.microsoft.com/office/drawing/2014/main" id="{2E7D53B7-DAA8-4896-BF8F-800E88841719}"/>
            </a:ext>
          </a:extLst>
        </xdr:cNvPr>
        <xdr:cNvCxnSpPr/>
      </xdr:nvCxnSpPr>
      <xdr:spPr>
        <a:xfrm flipV="1">
          <a:off x="4634865" y="1709057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158404</xdr:rowOff>
    </xdr:from>
    <xdr:ext cx="340478" cy="259045"/>
    <xdr:sp macro="" textlink="">
      <xdr:nvSpPr>
        <xdr:cNvPr id="342" name="【市民会館】&#10;有形固定資産減価償却率最小値テキスト">
          <a:extLst>
            <a:ext uri="{FF2B5EF4-FFF2-40B4-BE49-F238E27FC236}">
              <a16:creationId xmlns:a16="http://schemas.microsoft.com/office/drawing/2014/main" id="{90607736-9D5E-4EC5-B890-F056D38AFD59}"/>
            </a:ext>
          </a:extLst>
        </xdr:cNvPr>
        <xdr:cNvSpPr txBox="1"/>
      </xdr:nvSpPr>
      <xdr:spPr>
        <a:xfrm>
          <a:off x="4673600" y="1867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154577</xdr:rowOff>
    </xdr:from>
    <xdr:to>
      <xdr:col>24</xdr:col>
      <xdr:colOff>152400</xdr:colOff>
      <xdr:row>108</xdr:row>
      <xdr:rowOff>154577</xdr:rowOff>
    </xdr:to>
    <xdr:cxnSp macro="">
      <xdr:nvCxnSpPr>
        <xdr:cNvPr id="343" name="直線コネクタ 342">
          <a:extLst>
            <a:ext uri="{FF2B5EF4-FFF2-40B4-BE49-F238E27FC236}">
              <a16:creationId xmlns:a16="http://schemas.microsoft.com/office/drawing/2014/main" id="{1B91ADAD-0DDE-4C99-B206-C857178E294D}"/>
            </a:ext>
          </a:extLst>
        </xdr:cNvPr>
        <xdr:cNvCxnSpPr/>
      </xdr:nvCxnSpPr>
      <xdr:spPr>
        <a:xfrm>
          <a:off x="4546600" y="1867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44" name="【市民会館】&#10;有形固定資産減価償却率最大値テキスト">
          <a:extLst>
            <a:ext uri="{FF2B5EF4-FFF2-40B4-BE49-F238E27FC236}">
              <a16:creationId xmlns:a16="http://schemas.microsoft.com/office/drawing/2014/main" id="{5A351ED1-CC7C-44F4-BBC2-FFA148F3E510}"/>
            </a:ext>
          </a:extLst>
        </xdr:cNvPr>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45" name="直線コネクタ 344">
          <a:extLst>
            <a:ext uri="{FF2B5EF4-FFF2-40B4-BE49-F238E27FC236}">
              <a16:creationId xmlns:a16="http://schemas.microsoft.com/office/drawing/2014/main" id="{42E95F6A-F48C-4E6D-8EE3-5707A94846A1}"/>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137721</xdr:rowOff>
    </xdr:from>
    <xdr:ext cx="405111" cy="259045"/>
    <xdr:sp macro="" textlink="">
      <xdr:nvSpPr>
        <xdr:cNvPr id="346" name="【市民会館】&#10;有形固定資産減価償却率平均値テキスト">
          <a:extLst>
            <a:ext uri="{FF2B5EF4-FFF2-40B4-BE49-F238E27FC236}">
              <a16:creationId xmlns:a16="http://schemas.microsoft.com/office/drawing/2014/main" id="{71C6E3FE-655A-4484-B699-9711D58BECCB}"/>
            </a:ext>
          </a:extLst>
        </xdr:cNvPr>
        <xdr:cNvSpPr txBox="1"/>
      </xdr:nvSpPr>
      <xdr:spPr>
        <a:xfrm>
          <a:off x="4673600" y="177970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159294</xdr:rowOff>
    </xdr:from>
    <xdr:to>
      <xdr:col>24</xdr:col>
      <xdr:colOff>114300</xdr:colOff>
      <xdr:row>104</xdr:row>
      <xdr:rowOff>89444</xdr:rowOff>
    </xdr:to>
    <xdr:sp macro="" textlink="">
      <xdr:nvSpPr>
        <xdr:cNvPr id="347" name="フローチャート: 判断 346">
          <a:extLst>
            <a:ext uri="{FF2B5EF4-FFF2-40B4-BE49-F238E27FC236}">
              <a16:creationId xmlns:a16="http://schemas.microsoft.com/office/drawing/2014/main" id="{AC9A4281-F782-4074-A770-72AF3CCAB4D7}"/>
            </a:ext>
          </a:extLst>
        </xdr:cNvPr>
        <xdr:cNvSpPr/>
      </xdr:nvSpPr>
      <xdr:spPr>
        <a:xfrm>
          <a:off x="45847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152763</xdr:rowOff>
    </xdr:from>
    <xdr:to>
      <xdr:col>20</xdr:col>
      <xdr:colOff>38100</xdr:colOff>
      <xdr:row>104</xdr:row>
      <xdr:rowOff>82913</xdr:rowOff>
    </xdr:to>
    <xdr:sp macro="" textlink="">
      <xdr:nvSpPr>
        <xdr:cNvPr id="348" name="フローチャート: 判断 347">
          <a:extLst>
            <a:ext uri="{FF2B5EF4-FFF2-40B4-BE49-F238E27FC236}">
              <a16:creationId xmlns:a16="http://schemas.microsoft.com/office/drawing/2014/main" id="{8EC5A99F-81A8-4E37-B8B6-7537A2CE1FD5}"/>
            </a:ext>
          </a:extLst>
        </xdr:cNvPr>
        <xdr:cNvSpPr/>
      </xdr:nvSpPr>
      <xdr:spPr>
        <a:xfrm>
          <a:off x="3746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99440</xdr:rowOff>
    </xdr:from>
    <xdr:ext cx="405111" cy="259045"/>
    <xdr:sp macro="" textlink="">
      <xdr:nvSpPr>
        <xdr:cNvPr id="349" name="n_1aveValue【市民会館】&#10;有形固定資産減価償却率">
          <a:extLst>
            <a:ext uri="{FF2B5EF4-FFF2-40B4-BE49-F238E27FC236}">
              <a16:creationId xmlns:a16="http://schemas.microsoft.com/office/drawing/2014/main" id="{1B468EF8-0CB8-4E6A-91C5-1423AE7E9752}"/>
            </a:ext>
          </a:extLst>
        </xdr:cNvPr>
        <xdr:cNvSpPr txBox="1"/>
      </xdr:nvSpPr>
      <xdr:spPr>
        <a:xfrm>
          <a:off x="35820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907</xdr:rowOff>
    </xdr:from>
    <xdr:to>
      <xdr:col>15</xdr:col>
      <xdr:colOff>101600</xdr:colOff>
      <xdr:row>104</xdr:row>
      <xdr:rowOff>102507</xdr:rowOff>
    </xdr:to>
    <xdr:sp macro="" textlink="">
      <xdr:nvSpPr>
        <xdr:cNvPr id="350" name="フローチャート: 判断 349">
          <a:extLst>
            <a:ext uri="{FF2B5EF4-FFF2-40B4-BE49-F238E27FC236}">
              <a16:creationId xmlns:a16="http://schemas.microsoft.com/office/drawing/2014/main" id="{36772E44-661C-4582-BCEC-30E4E1B8048E}"/>
            </a:ext>
          </a:extLst>
        </xdr:cNvPr>
        <xdr:cNvSpPr/>
      </xdr:nvSpPr>
      <xdr:spPr>
        <a:xfrm>
          <a:off x="28575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93634</xdr:rowOff>
    </xdr:from>
    <xdr:ext cx="405111" cy="259045"/>
    <xdr:sp macro="" textlink="">
      <xdr:nvSpPr>
        <xdr:cNvPr id="351" name="n_2aveValue【市民会館】&#10;有形固定資産減価償却率">
          <a:extLst>
            <a:ext uri="{FF2B5EF4-FFF2-40B4-BE49-F238E27FC236}">
              <a16:creationId xmlns:a16="http://schemas.microsoft.com/office/drawing/2014/main" id="{FB8FC78C-3A23-4528-AD76-7A941AA12D0D}"/>
            </a:ext>
          </a:extLst>
        </xdr:cNvPr>
        <xdr:cNvSpPr txBox="1"/>
      </xdr:nvSpPr>
      <xdr:spPr>
        <a:xfrm>
          <a:off x="2705744" y="1792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103</xdr:row>
      <xdr:rowOff>170724</xdr:rowOff>
    </xdr:from>
    <xdr:to>
      <xdr:col>10</xdr:col>
      <xdr:colOff>165100</xdr:colOff>
      <xdr:row>104</xdr:row>
      <xdr:rowOff>100874</xdr:rowOff>
    </xdr:to>
    <xdr:sp macro="" textlink="">
      <xdr:nvSpPr>
        <xdr:cNvPr id="352" name="フローチャート: 判断 351">
          <a:extLst>
            <a:ext uri="{FF2B5EF4-FFF2-40B4-BE49-F238E27FC236}">
              <a16:creationId xmlns:a16="http://schemas.microsoft.com/office/drawing/2014/main" id="{22994B0E-C1D6-4833-935C-A1EE7542CCA3}"/>
            </a:ext>
          </a:extLst>
        </xdr:cNvPr>
        <xdr:cNvSpPr/>
      </xdr:nvSpPr>
      <xdr:spPr>
        <a:xfrm>
          <a:off x="1968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102</xdr:row>
      <xdr:rowOff>117401</xdr:rowOff>
    </xdr:from>
    <xdr:ext cx="405111" cy="259045"/>
    <xdr:sp macro="" textlink="">
      <xdr:nvSpPr>
        <xdr:cNvPr id="353" name="n_3aveValue【市民会館】&#10;有形固定資産減価償却率">
          <a:extLst>
            <a:ext uri="{FF2B5EF4-FFF2-40B4-BE49-F238E27FC236}">
              <a16:creationId xmlns:a16="http://schemas.microsoft.com/office/drawing/2014/main" id="{F29963E0-12E8-4FC7-96CE-DC733E1C421E}"/>
            </a:ext>
          </a:extLst>
        </xdr:cNvPr>
        <xdr:cNvSpPr txBox="1"/>
      </xdr:nvSpPr>
      <xdr:spPr>
        <a:xfrm>
          <a:off x="1816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54" name="テキスト ボックス 353">
          <a:extLst>
            <a:ext uri="{FF2B5EF4-FFF2-40B4-BE49-F238E27FC236}">
              <a16:creationId xmlns:a16="http://schemas.microsoft.com/office/drawing/2014/main" id="{1607F4D0-C210-43E2-BB43-F493DC15842B}"/>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5" name="テキスト ボックス 354">
          <a:extLst>
            <a:ext uri="{FF2B5EF4-FFF2-40B4-BE49-F238E27FC236}">
              <a16:creationId xmlns:a16="http://schemas.microsoft.com/office/drawing/2014/main" id="{87C594B5-360C-43CA-9ABE-80A2685D9E6A}"/>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6" name="テキスト ボックス 355">
          <a:extLst>
            <a:ext uri="{FF2B5EF4-FFF2-40B4-BE49-F238E27FC236}">
              <a16:creationId xmlns:a16="http://schemas.microsoft.com/office/drawing/2014/main" id="{63410B8E-0FC4-4CEA-9DF1-E0F9E8864009}"/>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7" name="テキスト ボックス 356">
          <a:extLst>
            <a:ext uri="{FF2B5EF4-FFF2-40B4-BE49-F238E27FC236}">
              <a16:creationId xmlns:a16="http://schemas.microsoft.com/office/drawing/2014/main" id="{74E6A66E-3953-47B1-A61F-4989473911DA}"/>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8" name="テキスト ボックス 357">
          <a:extLst>
            <a:ext uri="{FF2B5EF4-FFF2-40B4-BE49-F238E27FC236}">
              <a16:creationId xmlns:a16="http://schemas.microsoft.com/office/drawing/2014/main" id="{0F600B97-BC74-4D2C-87B6-B3D62D9EBF1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46627</xdr:rowOff>
    </xdr:from>
    <xdr:to>
      <xdr:col>15</xdr:col>
      <xdr:colOff>101600</xdr:colOff>
      <xdr:row>103</xdr:row>
      <xdr:rowOff>148227</xdr:rowOff>
    </xdr:to>
    <xdr:sp macro="" textlink="">
      <xdr:nvSpPr>
        <xdr:cNvPr id="359" name="楕円 358">
          <a:extLst>
            <a:ext uri="{FF2B5EF4-FFF2-40B4-BE49-F238E27FC236}">
              <a16:creationId xmlns:a16="http://schemas.microsoft.com/office/drawing/2014/main" id="{9635E555-465A-4A5B-9478-8EE6D1197272}"/>
            </a:ext>
          </a:extLst>
        </xdr:cNvPr>
        <xdr:cNvSpPr/>
      </xdr:nvSpPr>
      <xdr:spPr>
        <a:xfrm>
          <a:off x="2857500" y="1770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101</xdr:row>
      <xdr:rowOff>164754</xdr:rowOff>
    </xdr:from>
    <xdr:ext cx="405111" cy="259045"/>
    <xdr:sp macro="" textlink="">
      <xdr:nvSpPr>
        <xdr:cNvPr id="360" name="n_2mainValue【市民会館】&#10;有形固定資産減価償却率">
          <a:extLst>
            <a:ext uri="{FF2B5EF4-FFF2-40B4-BE49-F238E27FC236}">
              <a16:creationId xmlns:a16="http://schemas.microsoft.com/office/drawing/2014/main" id="{4AC0DBE9-2A1D-4F0E-AFA1-1AC4C1F34B38}"/>
            </a:ext>
          </a:extLst>
        </xdr:cNvPr>
        <xdr:cNvSpPr txBox="1"/>
      </xdr:nvSpPr>
      <xdr:spPr>
        <a:xfrm>
          <a:off x="2705744" y="1748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1" name="正方形/長方形 360">
          <a:extLst>
            <a:ext uri="{FF2B5EF4-FFF2-40B4-BE49-F238E27FC236}">
              <a16:creationId xmlns:a16="http://schemas.microsoft.com/office/drawing/2014/main" id="{E6F6E193-CA51-4972-9A3A-CAFF1F3A503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2" name="正方形/長方形 361">
          <a:extLst>
            <a:ext uri="{FF2B5EF4-FFF2-40B4-BE49-F238E27FC236}">
              <a16:creationId xmlns:a16="http://schemas.microsoft.com/office/drawing/2014/main" id="{9DB120A2-6905-4718-B45C-E3E202040EA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3" name="正方形/長方形 362">
          <a:extLst>
            <a:ext uri="{FF2B5EF4-FFF2-40B4-BE49-F238E27FC236}">
              <a16:creationId xmlns:a16="http://schemas.microsoft.com/office/drawing/2014/main" id="{FC1D27E0-D09E-42B8-949C-6EC1710B980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4" name="正方形/長方形 363">
          <a:extLst>
            <a:ext uri="{FF2B5EF4-FFF2-40B4-BE49-F238E27FC236}">
              <a16:creationId xmlns:a16="http://schemas.microsoft.com/office/drawing/2014/main" id="{D5C959B3-893B-437D-AD24-90E630C8CBF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5" name="正方形/長方形 364">
          <a:extLst>
            <a:ext uri="{FF2B5EF4-FFF2-40B4-BE49-F238E27FC236}">
              <a16:creationId xmlns:a16="http://schemas.microsoft.com/office/drawing/2014/main" id="{CCAB15BF-1C5A-4E0B-8205-4770A0DA08E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6" name="正方形/長方形 365">
          <a:extLst>
            <a:ext uri="{FF2B5EF4-FFF2-40B4-BE49-F238E27FC236}">
              <a16:creationId xmlns:a16="http://schemas.microsoft.com/office/drawing/2014/main" id="{DB7A0F29-22C3-4448-B220-D65A6A30911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7" name="正方形/長方形 366">
          <a:extLst>
            <a:ext uri="{FF2B5EF4-FFF2-40B4-BE49-F238E27FC236}">
              <a16:creationId xmlns:a16="http://schemas.microsoft.com/office/drawing/2014/main" id="{EEBB1BE3-BB9C-425D-979A-A5A9F87D16A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8" name="正方形/長方形 367">
          <a:extLst>
            <a:ext uri="{FF2B5EF4-FFF2-40B4-BE49-F238E27FC236}">
              <a16:creationId xmlns:a16="http://schemas.microsoft.com/office/drawing/2014/main" id="{04E2B677-0EC2-4D73-AD96-982B5C8FD066}"/>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9" name="テキスト ボックス 368">
          <a:extLst>
            <a:ext uri="{FF2B5EF4-FFF2-40B4-BE49-F238E27FC236}">
              <a16:creationId xmlns:a16="http://schemas.microsoft.com/office/drawing/2014/main" id="{46B67AD4-1982-4084-A230-534C5A73ADC4}"/>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0" name="直線コネクタ 369">
          <a:extLst>
            <a:ext uri="{FF2B5EF4-FFF2-40B4-BE49-F238E27FC236}">
              <a16:creationId xmlns:a16="http://schemas.microsoft.com/office/drawing/2014/main" id="{A5BB212F-A0D0-41A3-8E85-7519D795DE7E}"/>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71" name="直線コネクタ 370">
          <a:extLst>
            <a:ext uri="{FF2B5EF4-FFF2-40B4-BE49-F238E27FC236}">
              <a16:creationId xmlns:a16="http://schemas.microsoft.com/office/drawing/2014/main" id="{DC198F00-DA33-4B18-AFA0-045D13D8573C}"/>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72" name="テキスト ボックス 371">
          <a:extLst>
            <a:ext uri="{FF2B5EF4-FFF2-40B4-BE49-F238E27FC236}">
              <a16:creationId xmlns:a16="http://schemas.microsoft.com/office/drawing/2014/main" id="{1192EB07-7E75-4699-9990-EF313A7D56A3}"/>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73" name="直線コネクタ 372">
          <a:extLst>
            <a:ext uri="{FF2B5EF4-FFF2-40B4-BE49-F238E27FC236}">
              <a16:creationId xmlns:a16="http://schemas.microsoft.com/office/drawing/2014/main" id="{A829A200-BD10-4772-8C3F-759ABBE1F5E6}"/>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74" name="テキスト ボックス 373">
          <a:extLst>
            <a:ext uri="{FF2B5EF4-FFF2-40B4-BE49-F238E27FC236}">
              <a16:creationId xmlns:a16="http://schemas.microsoft.com/office/drawing/2014/main" id="{AF8D74A3-504B-4855-958F-9C6AFC241C1B}"/>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75" name="直線コネクタ 374">
          <a:extLst>
            <a:ext uri="{FF2B5EF4-FFF2-40B4-BE49-F238E27FC236}">
              <a16:creationId xmlns:a16="http://schemas.microsoft.com/office/drawing/2014/main" id="{C4A0D561-AC79-4FA9-B63C-E0EE0C7197C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76" name="テキスト ボックス 375">
          <a:extLst>
            <a:ext uri="{FF2B5EF4-FFF2-40B4-BE49-F238E27FC236}">
              <a16:creationId xmlns:a16="http://schemas.microsoft.com/office/drawing/2014/main" id="{F1785A2F-C01E-4432-B141-2BE21907477F}"/>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77" name="直線コネクタ 376">
          <a:extLst>
            <a:ext uri="{FF2B5EF4-FFF2-40B4-BE49-F238E27FC236}">
              <a16:creationId xmlns:a16="http://schemas.microsoft.com/office/drawing/2014/main" id="{5BEC9DE0-E19D-4B34-B258-20399937C758}"/>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78" name="テキスト ボックス 377">
          <a:extLst>
            <a:ext uri="{FF2B5EF4-FFF2-40B4-BE49-F238E27FC236}">
              <a16:creationId xmlns:a16="http://schemas.microsoft.com/office/drawing/2014/main" id="{9EA0CC87-7A2D-4AF8-BFD8-66178E97CF3E}"/>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9" name="直線コネクタ 378">
          <a:extLst>
            <a:ext uri="{FF2B5EF4-FFF2-40B4-BE49-F238E27FC236}">
              <a16:creationId xmlns:a16="http://schemas.microsoft.com/office/drawing/2014/main" id="{8778943D-14E5-4046-9637-6EE83CAC21BA}"/>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0" name="テキスト ボックス 379">
          <a:extLst>
            <a:ext uri="{FF2B5EF4-FFF2-40B4-BE49-F238E27FC236}">
              <a16:creationId xmlns:a16="http://schemas.microsoft.com/office/drawing/2014/main" id="{F44A72C5-1AFB-44E9-BCA5-BFCD32D29B6A}"/>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1" name="【市民会館】&#10;一人当たり面積グラフ枠">
          <a:extLst>
            <a:ext uri="{FF2B5EF4-FFF2-40B4-BE49-F238E27FC236}">
              <a16:creationId xmlns:a16="http://schemas.microsoft.com/office/drawing/2014/main" id="{2EA947F3-DBF1-4B3B-9A45-68F8523589CD}"/>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763</xdr:rowOff>
    </xdr:from>
    <xdr:to>
      <xdr:col>54</xdr:col>
      <xdr:colOff>189865</xdr:colOff>
      <xdr:row>108</xdr:row>
      <xdr:rowOff>71628</xdr:rowOff>
    </xdr:to>
    <xdr:cxnSp macro="">
      <xdr:nvCxnSpPr>
        <xdr:cNvPr id="382" name="直線コネクタ 381">
          <a:extLst>
            <a:ext uri="{FF2B5EF4-FFF2-40B4-BE49-F238E27FC236}">
              <a16:creationId xmlns:a16="http://schemas.microsoft.com/office/drawing/2014/main" id="{3007563F-F8A1-4AD9-AE69-683081F18DD5}"/>
            </a:ext>
          </a:extLst>
        </xdr:cNvPr>
        <xdr:cNvCxnSpPr/>
      </xdr:nvCxnSpPr>
      <xdr:spPr>
        <a:xfrm flipV="1">
          <a:off x="10476865" y="17317213"/>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383" name="【市民会館】&#10;一人当たり面積最小値テキスト">
          <a:extLst>
            <a:ext uri="{FF2B5EF4-FFF2-40B4-BE49-F238E27FC236}">
              <a16:creationId xmlns:a16="http://schemas.microsoft.com/office/drawing/2014/main" id="{7DC0C50F-4760-43DA-AA11-CB2CD0394404}"/>
            </a:ext>
          </a:extLst>
        </xdr:cNvPr>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384" name="直線コネクタ 383">
          <a:extLst>
            <a:ext uri="{FF2B5EF4-FFF2-40B4-BE49-F238E27FC236}">
              <a16:creationId xmlns:a16="http://schemas.microsoft.com/office/drawing/2014/main" id="{204F3B6D-29B8-4DFD-9E1F-7E3B7F177691}"/>
            </a:ext>
          </a:extLst>
        </xdr:cNvPr>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118890</xdr:rowOff>
    </xdr:from>
    <xdr:ext cx="469744" cy="259045"/>
    <xdr:sp macro="" textlink="">
      <xdr:nvSpPr>
        <xdr:cNvPr id="385" name="【市民会館】&#10;一人当たり面積最大値テキスト">
          <a:extLst>
            <a:ext uri="{FF2B5EF4-FFF2-40B4-BE49-F238E27FC236}">
              <a16:creationId xmlns:a16="http://schemas.microsoft.com/office/drawing/2014/main" id="{3196FD02-10A9-45DB-BF81-9934C9B6F0FA}"/>
            </a:ext>
          </a:extLst>
        </xdr:cNvPr>
        <xdr:cNvSpPr txBox="1"/>
      </xdr:nvSpPr>
      <xdr:spPr>
        <a:xfrm>
          <a:off x="10515600" y="1709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763</xdr:rowOff>
    </xdr:from>
    <xdr:to>
      <xdr:col>55</xdr:col>
      <xdr:colOff>88900</xdr:colOff>
      <xdr:row>101</xdr:row>
      <xdr:rowOff>763</xdr:rowOff>
    </xdr:to>
    <xdr:cxnSp macro="">
      <xdr:nvCxnSpPr>
        <xdr:cNvPr id="386" name="直線コネクタ 385">
          <a:extLst>
            <a:ext uri="{FF2B5EF4-FFF2-40B4-BE49-F238E27FC236}">
              <a16:creationId xmlns:a16="http://schemas.microsoft.com/office/drawing/2014/main" id="{645D936D-AD26-45EB-A6AA-71C3FED08F20}"/>
            </a:ext>
          </a:extLst>
        </xdr:cNvPr>
        <xdr:cNvCxnSpPr/>
      </xdr:nvCxnSpPr>
      <xdr:spPr>
        <a:xfrm>
          <a:off x="10388600" y="1731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154703</xdr:rowOff>
    </xdr:from>
    <xdr:ext cx="469744" cy="259045"/>
    <xdr:sp macro="" textlink="">
      <xdr:nvSpPr>
        <xdr:cNvPr id="387" name="【市民会館】&#10;一人当たり面積平均値テキスト">
          <a:extLst>
            <a:ext uri="{FF2B5EF4-FFF2-40B4-BE49-F238E27FC236}">
              <a16:creationId xmlns:a16="http://schemas.microsoft.com/office/drawing/2014/main" id="{9D3D78C9-C8D6-47EE-998F-CD12E5F48E2A}"/>
            </a:ext>
          </a:extLst>
        </xdr:cNvPr>
        <xdr:cNvSpPr txBox="1"/>
      </xdr:nvSpPr>
      <xdr:spPr>
        <a:xfrm>
          <a:off x="10515600" y="18156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4826</xdr:rowOff>
    </xdr:from>
    <xdr:to>
      <xdr:col>55</xdr:col>
      <xdr:colOff>50800</xdr:colOff>
      <xdr:row>106</xdr:row>
      <xdr:rowOff>106426</xdr:rowOff>
    </xdr:to>
    <xdr:sp macro="" textlink="">
      <xdr:nvSpPr>
        <xdr:cNvPr id="388" name="フローチャート: 判断 387">
          <a:extLst>
            <a:ext uri="{FF2B5EF4-FFF2-40B4-BE49-F238E27FC236}">
              <a16:creationId xmlns:a16="http://schemas.microsoft.com/office/drawing/2014/main" id="{381DEB63-856C-4111-A4E5-578ED6706A95}"/>
            </a:ext>
          </a:extLst>
        </xdr:cNvPr>
        <xdr:cNvSpPr/>
      </xdr:nvSpPr>
      <xdr:spPr>
        <a:xfrm>
          <a:off x="10426700" y="181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39115</xdr:rowOff>
    </xdr:from>
    <xdr:to>
      <xdr:col>50</xdr:col>
      <xdr:colOff>165100</xdr:colOff>
      <xdr:row>106</xdr:row>
      <xdr:rowOff>140715</xdr:rowOff>
    </xdr:to>
    <xdr:sp macro="" textlink="">
      <xdr:nvSpPr>
        <xdr:cNvPr id="389" name="フローチャート: 判断 388">
          <a:extLst>
            <a:ext uri="{FF2B5EF4-FFF2-40B4-BE49-F238E27FC236}">
              <a16:creationId xmlns:a16="http://schemas.microsoft.com/office/drawing/2014/main" id="{A8FFDD5B-B309-4C4A-93F9-F0B9DF61AFCD}"/>
            </a:ext>
          </a:extLst>
        </xdr:cNvPr>
        <xdr:cNvSpPr/>
      </xdr:nvSpPr>
      <xdr:spPr>
        <a:xfrm>
          <a:off x="9588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157242</xdr:rowOff>
    </xdr:from>
    <xdr:ext cx="469744" cy="259045"/>
    <xdr:sp macro="" textlink="">
      <xdr:nvSpPr>
        <xdr:cNvPr id="390" name="n_1aveValue【市民会館】&#10;一人当たり面積">
          <a:extLst>
            <a:ext uri="{FF2B5EF4-FFF2-40B4-BE49-F238E27FC236}">
              <a16:creationId xmlns:a16="http://schemas.microsoft.com/office/drawing/2014/main" id="{00E08A61-DEB7-4A0A-BBD8-4AFD1D46D75A}"/>
            </a:ext>
          </a:extLst>
        </xdr:cNvPr>
        <xdr:cNvSpPr txBox="1"/>
      </xdr:nvSpPr>
      <xdr:spPr>
        <a:xfrm>
          <a:off x="93917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32258</xdr:rowOff>
    </xdr:from>
    <xdr:to>
      <xdr:col>46</xdr:col>
      <xdr:colOff>38100</xdr:colOff>
      <xdr:row>106</xdr:row>
      <xdr:rowOff>133858</xdr:rowOff>
    </xdr:to>
    <xdr:sp macro="" textlink="">
      <xdr:nvSpPr>
        <xdr:cNvPr id="391" name="フローチャート: 判断 390">
          <a:extLst>
            <a:ext uri="{FF2B5EF4-FFF2-40B4-BE49-F238E27FC236}">
              <a16:creationId xmlns:a16="http://schemas.microsoft.com/office/drawing/2014/main" id="{4C4CB2AC-F2BB-407E-B384-AEE0B675657F}"/>
            </a:ext>
          </a:extLst>
        </xdr:cNvPr>
        <xdr:cNvSpPr/>
      </xdr:nvSpPr>
      <xdr:spPr>
        <a:xfrm>
          <a:off x="8699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150385</xdr:rowOff>
    </xdr:from>
    <xdr:ext cx="469744" cy="259045"/>
    <xdr:sp macro="" textlink="">
      <xdr:nvSpPr>
        <xdr:cNvPr id="392" name="n_2aveValue【市民会館】&#10;一人当たり面積">
          <a:extLst>
            <a:ext uri="{FF2B5EF4-FFF2-40B4-BE49-F238E27FC236}">
              <a16:creationId xmlns:a16="http://schemas.microsoft.com/office/drawing/2014/main" id="{1F7644DF-B7FA-41C7-B13E-3907752EBDE6}"/>
            </a:ext>
          </a:extLst>
        </xdr:cNvPr>
        <xdr:cNvSpPr txBox="1"/>
      </xdr:nvSpPr>
      <xdr:spPr>
        <a:xfrm>
          <a:off x="8515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36830</xdr:rowOff>
    </xdr:from>
    <xdr:to>
      <xdr:col>41</xdr:col>
      <xdr:colOff>101600</xdr:colOff>
      <xdr:row>106</xdr:row>
      <xdr:rowOff>138430</xdr:rowOff>
    </xdr:to>
    <xdr:sp macro="" textlink="">
      <xdr:nvSpPr>
        <xdr:cNvPr id="393" name="フローチャート: 判断 392">
          <a:extLst>
            <a:ext uri="{FF2B5EF4-FFF2-40B4-BE49-F238E27FC236}">
              <a16:creationId xmlns:a16="http://schemas.microsoft.com/office/drawing/2014/main" id="{8D1F6F08-1401-4827-8D31-849020550485}"/>
            </a:ext>
          </a:extLst>
        </xdr:cNvPr>
        <xdr:cNvSpPr/>
      </xdr:nvSpPr>
      <xdr:spPr>
        <a:xfrm>
          <a:off x="781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104</xdr:row>
      <xdr:rowOff>154957</xdr:rowOff>
    </xdr:from>
    <xdr:ext cx="469744" cy="259045"/>
    <xdr:sp macro="" textlink="">
      <xdr:nvSpPr>
        <xdr:cNvPr id="394" name="n_3aveValue【市民会館】&#10;一人当たり面積">
          <a:extLst>
            <a:ext uri="{FF2B5EF4-FFF2-40B4-BE49-F238E27FC236}">
              <a16:creationId xmlns:a16="http://schemas.microsoft.com/office/drawing/2014/main" id="{756FDB03-1C7A-4BC0-BBD2-BBDC99282B0E}"/>
            </a:ext>
          </a:extLst>
        </xdr:cNvPr>
        <xdr:cNvSpPr txBox="1"/>
      </xdr:nvSpPr>
      <xdr:spPr>
        <a:xfrm>
          <a:off x="7626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2F961565-C8C6-4E55-ACE1-70EF21BD3CFD}"/>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8FF31815-7F32-47BD-B830-8E1C0D832494}"/>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A4A6FB9F-6592-4C2D-8F70-1E47142B3B88}"/>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18A42F44-211B-40ED-BC3E-F51824024366}"/>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984AA0D0-8815-4096-B715-C674A62DD1EB}"/>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141987</xdr:rowOff>
    </xdr:from>
    <xdr:to>
      <xdr:col>46</xdr:col>
      <xdr:colOff>38100</xdr:colOff>
      <xdr:row>108</xdr:row>
      <xdr:rowOff>72137</xdr:rowOff>
    </xdr:to>
    <xdr:sp macro="" textlink="">
      <xdr:nvSpPr>
        <xdr:cNvPr id="400" name="楕円 399">
          <a:extLst>
            <a:ext uri="{FF2B5EF4-FFF2-40B4-BE49-F238E27FC236}">
              <a16:creationId xmlns:a16="http://schemas.microsoft.com/office/drawing/2014/main" id="{CEACDEFA-6E62-4C02-B7FB-210F2CF1D37F}"/>
            </a:ext>
          </a:extLst>
        </xdr:cNvPr>
        <xdr:cNvSpPr/>
      </xdr:nvSpPr>
      <xdr:spPr>
        <a:xfrm>
          <a:off x="8699500" y="1848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108</xdr:row>
      <xdr:rowOff>63264</xdr:rowOff>
    </xdr:from>
    <xdr:ext cx="469744" cy="259045"/>
    <xdr:sp macro="" textlink="">
      <xdr:nvSpPr>
        <xdr:cNvPr id="401" name="n_2mainValue【市民会館】&#10;一人当たり面積">
          <a:extLst>
            <a:ext uri="{FF2B5EF4-FFF2-40B4-BE49-F238E27FC236}">
              <a16:creationId xmlns:a16="http://schemas.microsoft.com/office/drawing/2014/main" id="{A1CADEA3-1B68-4681-82AF-D97529BB419B}"/>
            </a:ext>
          </a:extLst>
        </xdr:cNvPr>
        <xdr:cNvSpPr txBox="1"/>
      </xdr:nvSpPr>
      <xdr:spPr>
        <a:xfrm>
          <a:off x="8515427" y="1857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2" name="正方形/長方形 401">
          <a:extLst>
            <a:ext uri="{FF2B5EF4-FFF2-40B4-BE49-F238E27FC236}">
              <a16:creationId xmlns:a16="http://schemas.microsoft.com/office/drawing/2014/main" id="{82F1DA66-406B-46F6-9BBD-FBC7C268CCF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3" name="正方形/長方形 402">
          <a:extLst>
            <a:ext uri="{FF2B5EF4-FFF2-40B4-BE49-F238E27FC236}">
              <a16:creationId xmlns:a16="http://schemas.microsoft.com/office/drawing/2014/main" id="{9D8DD765-B057-43F2-8472-29F0094041F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4" name="正方形/長方形 403">
          <a:extLst>
            <a:ext uri="{FF2B5EF4-FFF2-40B4-BE49-F238E27FC236}">
              <a16:creationId xmlns:a16="http://schemas.microsoft.com/office/drawing/2014/main" id="{F3BB1CB2-B2FF-4E08-9477-03FE6FA8905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5" name="正方形/長方形 404">
          <a:extLst>
            <a:ext uri="{FF2B5EF4-FFF2-40B4-BE49-F238E27FC236}">
              <a16:creationId xmlns:a16="http://schemas.microsoft.com/office/drawing/2014/main" id="{5582E8F3-AE1A-4309-9E3A-4B093737A73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6" name="正方形/長方形 405">
          <a:extLst>
            <a:ext uri="{FF2B5EF4-FFF2-40B4-BE49-F238E27FC236}">
              <a16:creationId xmlns:a16="http://schemas.microsoft.com/office/drawing/2014/main" id="{E52841C2-E61A-4EE2-9DF0-2E553B66581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7" name="正方形/長方形 406">
          <a:extLst>
            <a:ext uri="{FF2B5EF4-FFF2-40B4-BE49-F238E27FC236}">
              <a16:creationId xmlns:a16="http://schemas.microsoft.com/office/drawing/2014/main" id="{1BCE1538-8133-4F25-8C2F-7C7DB814D68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8" name="正方形/長方形 407">
          <a:extLst>
            <a:ext uri="{FF2B5EF4-FFF2-40B4-BE49-F238E27FC236}">
              <a16:creationId xmlns:a16="http://schemas.microsoft.com/office/drawing/2014/main" id="{C7A501A5-A362-4AD9-A688-0FFAC5AE2AF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9" name="正方形/長方形 408">
          <a:extLst>
            <a:ext uri="{FF2B5EF4-FFF2-40B4-BE49-F238E27FC236}">
              <a16:creationId xmlns:a16="http://schemas.microsoft.com/office/drawing/2014/main" id="{C92CB300-8767-4C93-B6E4-324325E4F25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0" name="テキスト ボックス 409">
          <a:extLst>
            <a:ext uri="{FF2B5EF4-FFF2-40B4-BE49-F238E27FC236}">
              <a16:creationId xmlns:a16="http://schemas.microsoft.com/office/drawing/2014/main" id="{38602068-546A-42EA-86BA-6BF689EA8AD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1" name="直線コネクタ 410">
          <a:extLst>
            <a:ext uri="{FF2B5EF4-FFF2-40B4-BE49-F238E27FC236}">
              <a16:creationId xmlns:a16="http://schemas.microsoft.com/office/drawing/2014/main" id="{E2F15DDB-9C4C-4C9C-BB26-3A704EE3FE5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12" name="直線コネクタ 411">
          <a:extLst>
            <a:ext uri="{FF2B5EF4-FFF2-40B4-BE49-F238E27FC236}">
              <a16:creationId xmlns:a16="http://schemas.microsoft.com/office/drawing/2014/main" id="{4867530C-0B10-4455-95F1-023E517C1ECC}"/>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13" name="テキスト ボックス 412">
          <a:extLst>
            <a:ext uri="{FF2B5EF4-FFF2-40B4-BE49-F238E27FC236}">
              <a16:creationId xmlns:a16="http://schemas.microsoft.com/office/drawing/2014/main" id="{25C43B25-473A-4EBF-A1F9-4DDD9DB5F53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4" name="直線コネクタ 413">
          <a:extLst>
            <a:ext uri="{FF2B5EF4-FFF2-40B4-BE49-F238E27FC236}">
              <a16:creationId xmlns:a16="http://schemas.microsoft.com/office/drawing/2014/main" id="{1775ACA9-EFA6-4AF4-9505-1AD88746AEC9}"/>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5" name="テキスト ボックス 414">
          <a:extLst>
            <a:ext uri="{FF2B5EF4-FFF2-40B4-BE49-F238E27FC236}">
              <a16:creationId xmlns:a16="http://schemas.microsoft.com/office/drawing/2014/main" id="{A7019863-4CBE-4C39-BF14-AB8469E1D2CB}"/>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6" name="直線コネクタ 415">
          <a:extLst>
            <a:ext uri="{FF2B5EF4-FFF2-40B4-BE49-F238E27FC236}">
              <a16:creationId xmlns:a16="http://schemas.microsoft.com/office/drawing/2014/main" id="{6AA700C5-44F8-4A9E-8300-B1DAB7C583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7" name="テキスト ボックス 416">
          <a:extLst>
            <a:ext uri="{FF2B5EF4-FFF2-40B4-BE49-F238E27FC236}">
              <a16:creationId xmlns:a16="http://schemas.microsoft.com/office/drawing/2014/main" id="{51DD32C4-DFC1-4123-BA1B-A0754E8E564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8" name="直線コネクタ 417">
          <a:extLst>
            <a:ext uri="{FF2B5EF4-FFF2-40B4-BE49-F238E27FC236}">
              <a16:creationId xmlns:a16="http://schemas.microsoft.com/office/drawing/2014/main" id="{49D7E066-94DD-4CDF-B47C-97BA1D3DE19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9" name="テキスト ボックス 418">
          <a:extLst>
            <a:ext uri="{FF2B5EF4-FFF2-40B4-BE49-F238E27FC236}">
              <a16:creationId xmlns:a16="http://schemas.microsoft.com/office/drawing/2014/main" id="{FBA85F01-99A7-4C51-8DF9-AC8215C5361D}"/>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0" name="直線コネクタ 419">
          <a:extLst>
            <a:ext uri="{FF2B5EF4-FFF2-40B4-BE49-F238E27FC236}">
              <a16:creationId xmlns:a16="http://schemas.microsoft.com/office/drawing/2014/main" id="{851B4F85-F8EB-43DF-A07D-C0D6DBFAF4A1}"/>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1" name="テキスト ボックス 420">
          <a:extLst>
            <a:ext uri="{FF2B5EF4-FFF2-40B4-BE49-F238E27FC236}">
              <a16:creationId xmlns:a16="http://schemas.microsoft.com/office/drawing/2014/main" id="{9369C832-D316-4747-B1B2-75416F78ABDC}"/>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22" name="直線コネクタ 421">
          <a:extLst>
            <a:ext uri="{FF2B5EF4-FFF2-40B4-BE49-F238E27FC236}">
              <a16:creationId xmlns:a16="http://schemas.microsoft.com/office/drawing/2014/main" id="{11F3AD2E-7D5F-41BC-B87C-7343CA5B9A2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23" name="テキスト ボックス 422">
          <a:extLst>
            <a:ext uri="{FF2B5EF4-FFF2-40B4-BE49-F238E27FC236}">
              <a16:creationId xmlns:a16="http://schemas.microsoft.com/office/drawing/2014/main" id="{35220A37-D4E2-43E0-8047-45B2093498C1}"/>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4" name="直線コネクタ 423">
          <a:extLst>
            <a:ext uri="{FF2B5EF4-FFF2-40B4-BE49-F238E27FC236}">
              <a16:creationId xmlns:a16="http://schemas.microsoft.com/office/drawing/2014/main" id="{E0E10569-C1CC-4457-B57F-52A79BE15E9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5" name="テキスト ボックス 424">
          <a:extLst>
            <a:ext uri="{FF2B5EF4-FFF2-40B4-BE49-F238E27FC236}">
              <a16:creationId xmlns:a16="http://schemas.microsoft.com/office/drawing/2014/main" id="{E1AEAC9E-A684-410C-A320-ECEDB10A0C45}"/>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6" name="【一般廃棄物処理施設】&#10;有形固定資産減価償却率グラフ枠">
          <a:extLst>
            <a:ext uri="{FF2B5EF4-FFF2-40B4-BE49-F238E27FC236}">
              <a16:creationId xmlns:a16="http://schemas.microsoft.com/office/drawing/2014/main" id="{74A6AA1C-62B1-4358-8307-8356B13F74B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427" name="直線コネクタ 426">
          <a:extLst>
            <a:ext uri="{FF2B5EF4-FFF2-40B4-BE49-F238E27FC236}">
              <a16:creationId xmlns:a16="http://schemas.microsoft.com/office/drawing/2014/main" id="{3B59B977-065C-4116-84C4-B471A74D576A}"/>
            </a:ext>
          </a:extLst>
        </xdr:cNvPr>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428" name="【一般廃棄物処理施設】&#10;有形固定資産減価償却率最小値テキスト">
          <a:extLst>
            <a:ext uri="{FF2B5EF4-FFF2-40B4-BE49-F238E27FC236}">
              <a16:creationId xmlns:a16="http://schemas.microsoft.com/office/drawing/2014/main" id="{022525DB-9B50-4F23-9C7D-37ADC08CA514}"/>
            </a:ext>
          </a:extLst>
        </xdr:cNvPr>
        <xdr:cNvSpPr txBox="1"/>
      </xdr:nvSpPr>
      <xdr:spPr>
        <a:xfrm>
          <a:off x="16357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9" name="直線コネクタ 428">
          <a:extLst>
            <a:ext uri="{FF2B5EF4-FFF2-40B4-BE49-F238E27FC236}">
              <a16:creationId xmlns:a16="http://schemas.microsoft.com/office/drawing/2014/main" id="{4BF05C18-86A5-42E2-A258-52ADD374A477}"/>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405111" cy="259045"/>
    <xdr:sp macro="" textlink="">
      <xdr:nvSpPr>
        <xdr:cNvPr id="430" name="【一般廃棄物処理施設】&#10;有形固定資産減価償却率最大値テキスト">
          <a:extLst>
            <a:ext uri="{FF2B5EF4-FFF2-40B4-BE49-F238E27FC236}">
              <a16:creationId xmlns:a16="http://schemas.microsoft.com/office/drawing/2014/main" id="{270DCC21-2FF7-4190-A0F6-AB5931BD35B2}"/>
            </a:ext>
          </a:extLst>
        </xdr:cNvPr>
        <xdr:cNvSpPr txBox="1"/>
      </xdr:nvSpPr>
      <xdr:spPr>
        <a:xfrm>
          <a:off x="16357600" y="549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431" name="直線コネクタ 430">
          <a:extLst>
            <a:ext uri="{FF2B5EF4-FFF2-40B4-BE49-F238E27FC236}">
              <a16:creationId xmlns:a16="http://schemas.microsoft.com/office/drawing/2014/main" id="{904C18CA-ACD9-4D49-9E96-F09521BF9427}"/>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51180</xdr:rowOff>
    </xdr:from>
    <xdr:ext cx="405111" cy="259045"/>
    <xdr:sp macro="" textlink="">
      <xdr:nvSpPr>
        <xdr:cNvPr id="432" name="【一般廃棄物処理施設】&#10;有形固定資産減価償却率平均値テキスト">
          <a:extLst>
            <a:ext uri="{FF2B5EF4-FFF2-40B4-BE49-F238E27FC236}">
              <a16:creationId xmlns:a16="http://schemas.microsoft.com/office/drawing/2014/main" id="{A9495864-EE54-4741-9B5E-5E83C6E5ABEB}"/>
            </a:ext>
          </a:extLst>
        </xdr:cNvPr>
        <xdr:cNvSpPr txBox="1"/>
      </xdr:nvSpPr>
      <xdr:spPr>
        <a:xfrm>
          <a:off x="16357600" y="622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72753</xdr:rowOff>
    </xdr:from>
    <xdr:to>
      <xdr:col>85</xdr:col>
      <xdr:colOff>177800</xdr:colOff>
      <xdr:row>37</xdr:row>
      <xdr:rowOff>2903</xdr:rowOff>
    </xdr:to>
    <xdr:sp macro="" textlink="">
      <xdr:nvSpPr>
        <xdr:cNvPr id="433" name="フローチャート: 判断 432">
          <a:extLst>
            <a:ext uri="{FF2B5EF4-FFF2-40B4-BE49-F238E27FC236}">
              <a16:creationId xmlns:a16="http://schemas.microsoft.com/office/drawing/2014/main" id="{DBC6AA78-BDCE-4B7D-8428-2482E1C9FB84}"/>
            </a:ext>
          </a:extLst>
        </xdr:cNvPr>
        <xdr:cNvSpPr/>
      </xdr:nvSpPr>
      <xdr:spPr>
        <a:xfrm>
          <a:off x="16268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85816</xdr:rowOff>
    </xdr:from>
    <xdr:to>
      <xdr:col>81</xdr:col>
      <xdr:colOff>101600</xdr:colOff>
      <xdr:row>37</xdr:row>
      <xdr:rowOff>15966</xdr:rowOff>
    </xdr:to>
    <xdr:sp macro="" textlink="">
      <xdr:nvSpPr>
        <xdr:cNvPr id="434" name="フローチャート: 判断 433">
          <a:extLst>
            <a:ext uri="{FF2B5EF4-FFF2-40B4-BE49-F238E27FC236}">
              <a16:creationId xmlns:a16="http://schemas.microsoft.com/office/drawing/2014/main" id="{3E21E21E-C98E-4040-B374-532361A8ECAD}"/>
            </a:ext>
          </a:extLst>
        </xdr:cNvPr>
        <xdr:cNvSpPr/>
      </xdr:nvSpPr>
      <xdr:spPr>
        <a:xfrm>
          <a:off x="15430500" y="625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7093</xdr:rowOff>
    </xdr:from>
    <xdr:ext cx="405111" cy="259045"/>
    <xdr:sp macro="" textlink="">
      <xdr:nvSpPr>
        <xdr:cNvPr id="435" name="n_1aveValue【一般廃棄物処理施設】&#10;有形固定資産減価償却率">
          <a:extLst>
            <a:ext uri="{FF2B5EF4-FFF2-40B4-BE49-F238E27FC236}">
              <a16:creationId xmlns:a16="http://schemas.microsoft.com/office/drawing/2014/main" id="{5CC39DF6-A328-464E-98D8-0C729DCAE0E2}"/>
            </a:ext>
          </a:extLst>
        </xdr:cNvPr>
        <xdr:cNvSpPr txBox="1"/>
      </xdr:nvSpPr>
      <xdr:spPr>
        <a:xfrm>
          <a:off x="15266044" y="635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69487</xdr:rowOff>
    </xdr:from>
    <xdr:to>
      <xdr:col>76</xdr:col>
      <xdr:colOff>165100</xdr:colOff>
      <xdr:row>36</xdr:row>
      <xdr:rowOff>171087</xdr:rowOff>
    </xdr:to>
    <xdr:sp macro="" textlink="">
      <xdr:nvSpPr>
        <xdr:cNvPr id="436" name="フローチャート: 判断 435">
          <a:extLst>
            <a:ext uri="{FF2B5EF4-FFF2-40B4-BE49-F238E27FC236}">
              <a16:creationId xmlns:a16="http://schemas.microsoft.com/office/drawing/2014/main" id="{932B05C6-5317-484E-A3A8-A89F055FD944}"/>
            </a:ext>
          </a:extLst>
        </xdr:cNvPr>
        <xdr:cNvSpPr/>
      </xdr:nvSpPr>
      <xdr:spPr>
        <a:xfrm>
          <a:off x="14541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162214</xdr:rowOff>
    </xdr:from>
    <xdr:ext cx="405111" cy="259045"/>
    <xdr:sp macro="" textlink="">
      <xdr:nvSpPr>
        <xdr:cNvPr id="437" name="n_2aveValue【一般廃棄物処理施設】&#10;有形固定資産減価償却率">
          <a:extLst>
            <a:ext uri="{FF2B5EF4-FFF2-40B4-BE49-F238E27FC236}">
              <a16:creationId xmlns:a16="http://schemas.microsoft.com/office/drawing/2014/main" id="{93E75F16-CB85-40BA-84D0-FBFBF74DED88}"/>
            </a:ext>
          </a:extLst>
        </xdr:cNvPr>
        <xdr:cNvSpPr txBox="1"/>
      </xdr:nvSpPr>
      <xdr:spPr>
        <a:xfrm>
          <a:off x="14389744" y="633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139700</xdr:rowOff>
    </xdr:from>
    <xdr:to>
      <xdr:col>72</xdr:col>
      <xdr:colOff>38100</xdr:colOff>
      <xdr:row>37</xdr:row>
      <xdr:rowOff>69850</xdr:rowOff>
    </xdr:to>
    <xdr:sp macro="" textlink="">
      <xdr:nvSpPr>
        <xdr:cNvPr id="438" name="フローチャート: 判断 437">
          <a:extLst>
            <a:ext uri="{FF2B5EF4-FFF2-40B4-BE49-F238E27FC236}">
              <a16:creationId xmlns:a16="http://schemas.microsoft.com/office/drawing/2014/main" id="{BB9BA792-8C0C-4CE3-A14F-F44476488A2D}"/>
            </a:ext>
          </a:extLst>
        </xdr:cNvPr>
        <xdr:cNvSpPr/>
      </xdr:nvSpPr>
      <xdr:spPr>
        <a:xfrm>
          <a:off x="13652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37</xdr:row>
      <xdr:rowOff>60977</xdr:rowOff>
    </xdr:from>
    <xdr:ext cx="405111" cy="259045"/>
    <xdr:sp macro="" textlink="">
      <xdr:nvSpPr>
        <xdr:cNvPr id="439" name="n_3aveValue【一般廃棄物処理施設】&#10;有形固定資産減価償却率">
          <a:extLst>
            <a:ext uri="{FF2B5EF4-FFF2-40B4-BE49-F238E27FC236}">
              <a16:creationId xmlns:a16="http://schemas.microsoft.com/office/drawing/2014/main" id="{D709DABC-3C99-4EA6-A2C4-512C744679FA}"/>
            </a:ext>
          </a:extLst>
        </xdr:cNvPr>
        <xdr:cNvSpPr txBox="1"/>
      </xdr:nvSpPr>
      <xdr:spPr>
        <a:xfrm>
          <a:off x="135007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40" name="テキスト ボックス 439">
          <a:extLst>
            <a:ext uri="{FF2B5EF4-FFF2-40B4-BE49-F238E27FC236}">
              <a16:creationId xmlns:a16="http://schemas.microsoft.com/office/drawing/2014/main" id="{9A94FE68-879F-43D6-AA7F-5B387FAC995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1" name="テキスト ボックス 440">
          <a:extLst>
            <a:ext uri="{FF2B5EF4-FFF2-40B4-BE49-F238E27FC236}">
              <a16:creationId xmlns:a16="http://schemas.microsoft.com/office/drawing/2014/main" id="{66EEE326-5F3B-43E6-9C22-2CD4FCA6D60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2" name="テキスト ボックス 441">
          <a:extLst>
            <a:ext uri="{FF2B5EF4-FFF2-40B4-BE49-F238E27FC236}">
              <a16:creationId xmlns:a16="http://schemas.microsoft.com/office/drawing/2014/main" id="{2F10F0ED-9C74-4C90-94C7-86A3B734BA1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3" name="テキスト ボックス 442">
          <a:extLst>
            <a:ext uri="{FF2B5EF4-FFF2-40B4-BE49-F238E27FC236}">
              <a16:creationId xmlns:a16="http://schemas.microsoft.com/office/drawing/2014/main" id="{7F4F6BBD-6698-4783-8076-61AF75D9B20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4" name="テキスト ボックス 443">
          <a:extLst>
            <a:ext uri="{FF2B5EF4-FFF2-40B4-BE49-F238E27FC236}">
              <a16:creationId xmlns:a16="http://schemas.microsoft.com/office/drawing/2014/main" id="{0FDE9B60-A87D-4FB2-BACF-41DB5D6D854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141333</xdr:rowOff>
    </xdr:from>
    <xdr:to>
      <xdr:col>81</xdr:col>
      <xdr:colOff>101600</xdr:colOff>
      <xdr:row>35</xdr:row>
      <xdr:rowOff>71483</xdr:rowOff>
    </xdr:to>
    <xdr:sp macro="" textlink="">
      <xdr:nvSpPr>
        <xdr:cNvPr id="445" name="楕円 444">
          <a:extLst>
            <a:ext uri="{FF2B5EF4-FFF2-40B4-BE49-F238E27FC236}">
              <a16:creationId xmlns:a16="http://schemas.microsoft.com/office/drawing/2014/main" id="{E32A9DB1-D5F1-409A-9686-D3AA99749125}"/>
            </a:ext>
          </a:extLst>
        </xdr:cNvPr>
        <xdr:cNvSpPr/>
      </xdr:nvSpPr>
      <xdr:spPr>
        <a:xfrm>
          <a:off x="15430500" y="597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151130</xdr:rowOff>
    </xdr:from>
    <xdr:to>
      <xdr:col>76</xdr:col>
      <xdr:colOff>165100</xdr:colOff>
      <xdr:row>35</xdr:row>
      <xdr:rowOff>81280</xdr:rowOff>
    </xdr:to>
    <xdr:sp macro="" textlink="">
      <xdr:nvSpPr>
        <xdr:cNvPr id="446" name="楕円 445">
          <a:extLst>
            <a:ext uri="{FF2B5EF4-FFF2-40B4-BE49-F238E27FC236}">
              <a16:creationId xmlns:a16="http://schemas.microsoft.com/office/drawing/2014/main" id="{14FFA5F2-7886-4597-883A-B0E139ACF910}"/>
            </a:ext>
          </a:extLst>
        </xdr:cNvPr>
        <xdr:cNvSpPr/>
      </xdr:nvSpPr>
      <xdr:spPr>
        <a:xfrm>
          <a:off x="145415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20683</xdr:rowOff>
    </xdr:from>
    <xdr:to>
      <xdr:col>81</xdr:col>
      <xdr:colOff>50800</xdr:colOff>
      <xdr:row>35</xdr:row>
      <xdr:rowOff>30480</xdr:rowOff>
    </xdr:to>
    <xdr:cxnSp macro="">
      <xdr:nvCxnSpPr>
        <xdr:cNvPr id="447" name="直線コネクタ 446">
          <a:extLst>
            <a:ext uri="{FF2B5EF4-FFF2-40B4-BE49-F238E27FC236}">
              <a16:creationId xmlns:a16="http://schemas.microsoft.com/office/drawing/2014/main" id="{BECB05C4-4087-4AB0-8F11-33B5FD9D14C7}"/>
            </a:ext>
          </a:extLst>
        </xdr:cNvPr>
        <xdr:cNvCxnSpPr/>
      </xdr:nvCxnSpPr>
      <xdr:spPr>
        <a:xfrm flipV="1">
          <a:off x="14592300" y="602143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92347</xdr:rowOff>
    </xdr:from>
    <xdr:to>
      <xdr:col>72</xdr:col>
      <xdr:colOff>38100</xdr:colOff>
      <xdr:row>34</xdr:row>
      <xdr:rowOff>22497</xdr:rowOff>
    </xdr:to>
    <xdr:sp macro="" textlink="">
      <xdr:nvSpPr>
        <xdr:cNvPr id="448" name="楕円 447">
          <a:extLst>
            <a:ext uri="{FF2B5EF4-FFF2-40B4-BE49-F238E27FC236}">
              <a16:creationId xmlns:a16="http://schemas.microsoft.com/office/drawing/2014/main" id="{1E1757DC-13F3-4DE6-B333-43681F151B84}"/>
            </a:ext>
          </a:extLst>
        </xdr:cNvPr>
        <xdr:cNvSpPr/>
      </xdr:nvSpPr>
      <xdr:spPr>
        <a:xfrm>
          <a:off x="13652500" y="575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143147</xdr:rowOff>
    </xdr:from>
    <xdr:to>
      <xdr:col>76</xdr:col>
      <xdr:colOff>114300</xdr:colOff>
      <xdr:row>35</xdr:row>
      <xdr:rowOff>30480</xdr:rowOff>
    </xdr:to>
    <xdr:cxnSp macro="">
      <xdr:nvCxnSpPr>
        <xdr:cNvPr id="449" name="直線コネクタ 448">
          <a:extLst>
            <a:ext uri="{FF2B5EF4-FFF2-40B4-BE49-F238E27FC236}">
              <a16:creationId xmlns:a16="http://schemas.microsoft.com/office/drawing/2014/main" id="{B1B87745-E9FF-4A58-8296-8054968C995D}"/>
            </a:ext>
          </a:extLst>
        </xdr:cNvPr>
        <xdr:cNvCxnSpPr/>
      </xdr:nvCxnSpPr>
      <xdr:spPr>
        <a:xfrm>
          <a:off x="13703300" y="5800997"/>
          <a:ext cx="889000" cy="23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88010</xdr:rowOff>
    </xdr:from>
    <xdr:ext cx="405111" cy="259045"/>
    <xdr:sp macro="" textlink="">
      <xdr:nvSpPr>
        <xdr:cNvPr id="450" name="n_1mainValue【一般廃棄物処理施設】&#10;有形固定資産減価償却率">
          <a:extLst>
            <a:ext uri="{FF2B5EF4-FFF2-40B4-BE49-F238E27FC236}">
              <a16:creationId xmlns:a16="http://schemas.microsoft.com/office/drawing/2014/main" id="{9C1FF632-413B-4C6D-BDA2-26AC8DA67BE2}"/>
            </a:ext>
          </a:extLst>
        </xdr:cNvPr>
        <xdr:cNvSpPr txBox="1"/>
      </xdr:nvSpPr>
      <xdr:spPr>
        <a:xfrm>
          <a:off x="15266044" y="5745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97807</xdr:rowOff>
    </xdr:from>
    <xdr:ext cx="405111" cy="259045"/>
    <xdr:sp macro="" textlink="">
      <xdr:nvSpPr>
        <xdr:cNvPr id="451" name="n_2mainValue【一般廃棄物処理施設】&#10;有形固定資産減価償却率">
          <a:extLst>
            <a:ext uri="{FF2B5EF4-FFF2-40B4-BE49-F238E27FC236}">
              <a16:creationId xmlns:a16="http://schemas.microsoft.com/office/drawing/2014/main" id="{7B6B3BA5-D55F-4F3C-87E4-26A2AF1F0778}"/>
            </a:ext>
          </a:extLst>
        </xdr:cNvPr>
        <xdr:cNvSpPr txBox="1"/>
      </xdr:nvSpPr>
      <xdr:spPr>
        <a:xfrm>
          <a:off x="143897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39024</xdr:rowOff>
    </xdr:from>
    <xdr:ext cx="405111" cy="259045"/>
    <xdr:sp macro="" textlink="">
      <xdr:nvSpPr>
        <xdr:cNvPr id="452" name="n_3mainValue【一般廃棄物処理施設】&#10;有形固定資産減価償却率">
          <a:extLst>
            <a:ext uri="{FF2B5EF4-FFF2-40B4-BE49-F238E27FC236}">
              <a16:creationId xmlns:a16="http://schemas.microsoft.com/office/drawing/2014/main" id="{DE1FEFEC-96B0-417F-92D8-3E6F99F773B7}"/>
            </a:ext>
          </a:extLst>
        </xdr:cNvPr>
        <xdr:cNvSpPr txBox="1"/>
      </xdr:nvSpPr>
      <xdr:spPr>
        <a:xfrm>
          <a:off x="13500744" y="5525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57B98026-B70C-4699-A53B-22F8794B3E4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5B7E2A90-63AC-481A-A511-40494605409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DAC7AE38-00B7-4B84-921B-4BE218CAC2C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1033EE4A-4C6D-4B23-8522-42CF1F204CA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B663E68F-361E-4E5C-BF1D-D1F3A1D2903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295BBB7E-9106-49EF-B648-12D4D163635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5A821B3E-BB90-4244-9BCE-758A27269E1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B2021C30-8544-4CFC-8C56-887EA24B8ED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11CC46B6-D07E-4B84-A3E7-6729088ED83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593BF080-A0CE-4EA2-A621-6B0137EE77D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63" name="直線コネクタ 462">
          <a:extLst>
            <a:ext uri="{FF2B5EF4-FFF2-40B4-BE49-F238E27FC236}">
              <a16:creationId xmlns:a16="http://schemas.microsoft.com/office/drawing/2014/main" id="{367EFEB3-3619-4D50-92DB-D607EF1B51B4}"/>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64" name="テキスト ボックス 463">
          <a:extLst>
            <a:ext uri="{FF2B5EF4-FFF2-40B4-BE49-F238E27FC236}">
              <a16:creationId xmlns:a16="http://schemas.microsoft.com/office/drawing/2014/main" id="{14AC1DFE-60A6-45EC-BADC-60CDE2426AD4}"/>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a:extLst>
            <a:ext uri="{FF2B5EF4-FFF2-40B4-BE49-F238E27FC236}">
              <a16:creationId xmlns:a16="http://schemas.microsoft.com/office/drawing/2014/main" id="{E604CB28-983C-4856-97F7-9AF1F53CD7AC}"/>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6" name="テキスト ボックス 465">
          <a:extLst>
            <a:ext uri="{FF2B5EF4-FFF2-40B4-BE49-F238E27FC236}">
              <a16:creationId xmlns:a16="http://schemas.microsoft.com/office/drawing/2014/main" id="{2CE2029B-22C0-4513-BCAB-EDE55542C572}"/>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67" name="直線コネクタ 466">
          <a:extLst>
            <a:ext uri="{FF2B5EF4-FFF2-40B4-BE49-F238E27FC236}">
              <a16:creationId xmlns:a16="http://schemas.microsoft.com/office/drawing/2014/main" id="{A0D63285-2FD2-405D-8009-F931165C6C87}"/>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68" name="テキスト ボックス 467">
          <a:extLst>
            <a:ext uri="{FF2B5EF4-FFF2-40B4-BE49-F238E27FC236}">
              <a16:creationId xmlns:a16="http://schemas.microsoft.com/office/drawing/2014/main" id="{0FEEA3D6-31B5-4584-A4B0-5DB78B71A328}"/>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a:extLst>
            <a:ext uri="{FF2B5EF4-FFF2-40B4-BE49-F238E27FC236}">
              <a16:creationId xmlns:a16="http://schemas.microsoft.com/office/drawing/2014/main" id="{C12A840D-E542-4673-B207-BA296F57B66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0" name="テキスト ボックス 469">
          <a:extLst>
            <a:ext uri="{FF2B5EF4-FFF2-40B4-BE49-F238E27FC236}">
              <a16:creationId xmlns:a16="http://schemas.microsoft.com/office/drawing/2014/main" id="{631E218D-E21D-4766-848B-296CC953210E}"/>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一般廃棄物処理施設】&#10;一人当たり有形固定資産（償却資産）額グラフ枠">
          <a:extLst>
            <a:ext uri="{FF2B5EF4-FFF2-40B4-BE49-F238E27FC236}">
              <a16:creationId xmlns:a16="http://schemas.microsoft.com/office/drawing/2014/main" id="{20F7744D-755F-4868-B31A-AD45B9F0C72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117320</xdr:rowOff>
    </xdr:from>
    <xdr:to>
      <xdr:col>116</xdr:col>
      <xdr:colOff>62864</xdr:colOff>
      <xdr:row>41</xdr:row>
      <xdr:rowOff>18953</xdr:rowOff>
    </xdr:to>
    <xdr:cxnSp macro="">
      <xdr:nvCxnSpPr>
        <xdr:cNvPr id="472" name="直線コネクタ 471">
          <a:extLst>
            <a:ext uri="{FF2B5EF4-FFF2-40B4-BE49-F238E27FC236}">
              <a16:creationId xmlns:a16="http://schemas.microsoft.com/office/drawing/2014/main" id="{6AD2FD0E-54D7-4C79-BC1A-9F9E32DE89B0}"/>
            </a:ext>
          </a:extLst>
        </xdr:cNvPr>
        <xdr:cNvCxnSpPr/>
      </xdr:nvCxnSpPr>
      <xdr:spPr>
        <a:xfrm flipV="1">
          <a:off x="22160864" y="5775170"/>
          <a:ext cx="0" cy="127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73" name="【一般廃棄物処理施設】&#10;一人当たり有形固定資産（償却資産）額最小値テキスト">
          <a:extLst>
            <a:ext uri="{FF2B5EF4-FFF2-40B4-BE49-F238E27FC236}">
              <a16:creationId xmlns:a16="http://schemas.microsoft.com/office/drawing/2014/main" id="{96A5A6A9-BA83-4189-A39B-425850FEC99A}"/>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74" name="直線コネクタ 473">
          <a:extLst>
            <a:ext uri="{FF2B5EF4-FFF2-40B4-BE49-F238E27FC236}">
              <a16:creationId xmlns:a16="http://schemas.microsoft.com/office/drawing/2014/main" id="{81D5BEB7-32A4-4A4C-82C5-B09E4749A7A4}"/>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63997</xdr:rowOff>
    </xdr:from>
    <xdr:ext cx="599010" cy="259045"/>
    <xdr:sp macro="" textlink="">
      <xdr:nvSpPr>
        <xdr:cNvPr id="475" name="【一般廃棄物処理施設】&#10;一人当たり有形固定資産（償却資産）額最大値テキスト">
          <a:extLst>
            <a:ext uri="{FF2B5EF4-FFF2-40B4-BE49-F238E27FC236}">
              <a16:creationId xmlns:a16="http://schemas.microsoft.com/office/drawing/2014/main" id="{1CBD0E5E-9068-457E-86CE-709B806E66D9}"/>
            </a:ext>
          </a:extLst>
        </xdr:cNvPr>
        <xdr:cNvSpPr txBox="1"/>
      </xdr:nvSpPr>
      <xdr:spPr>
        <a:xfrm>
          <a:off x="22199600" y="555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117320</xdr:rowOff>
    </xdr:from>
    <xdr:to>
      <xdr:col>116</xdr:col>
      <xdr:colOff>152400</xdr:colOff>
      <xdr:row>33</xdr:row>
      <xdr:rowOff>117320</xdr:rowOff>
    </xdr:to>
    <xdr:cxnSp macro="">
      <xdr:nvCxnSpPr>
        <xdr:cNvPr id="476" name="直線コネクタ 475">
          <a:extLst>
            <a:ext uri="{FF2B5EF4-FFF2-40B4-BE49-F238E27FC236}">
              <a16:creationId xmlns:a16="http://schemas.microsoft.com/office/drawing/2014/main" id="{4D11F434-9C5A-4D55-9CCA-EC57F3E0AC51}"/>
            </a:ext>
          </a:extLst>
        </xdr:cNvPr>
        <xdr:cNvCxnSpPr/>
      </xdr:nvCxnSpPr>
      <xdr:spPr>
        <a:xfrm>
          <a:off x="22072600" y="57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75653</xdr:rowOff>
    </xdr:from>
    <xdr:ext cx="534377" cy="259045"/>
    <xdr:sp macro="" textlink="">
      <xdr:nvSpPr>
        <xdr:cNvPr id="477" name="【一般廃棄物処理施設】&#10;一人当たり有形固定資産（償却資産）額平均値テキスト">
          <a:extLst>
            <a:ext uri="{FF2B5EF4-FFF2-40B4-BE49-F238E27FC236}">
              <a16:creationId xmlns:a16="http://schemas.microsoft.com/office/drawing/2014/main" id="{DC0193CE-2707-4663-8B93-711D5D0E6059}"/>
            </a:ext>
          </a:extLst>
        </xdr:cNvPr>
        <xdr:cNvSpPr txBox="1"/>
      </xdr:nvSpPr>
      <xdr:spPr>
        <a:xfrm>
          <a:off x="22199600" y="6590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97226</xdr:rowOff>
    </xdr:from>
    <xdr:to>
      <xdr:col>116</xdr:col>
      <xdr:colOff>114300</xdr:colOff>
      <xdr:row>39</xdr:row>
      <xdr:rowOff>27376</xdr:rowOff>
    </xdr:to>
    <xdr:sp macro="" textlink="">
      <xdr:nvSpPr>
        <xdr:cNvPr id="478" name="フローチャート: 判断 477">
          <a:extLst>
            <a:ext uri="{FF2B5EF4-FFF2-40B4-BE49-F238E27FC236}">
              <a16:creationId xmlns:a16="http://schemas.microsoft.com/office/drawing/2014/main" id="{B04EEDD1-1253-4FC6-BEDF-B76C356AA63A}"/>
            </a:ext>
          </a:extLst>
        </xdr:cNvPr>
        <xdr:cNvSpPr/>
      </xdr:nvSpPr>
      <xdr:spPr>
        <a:xfrm>
          <a:off x="22110700" y="661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86373</xdr:rowOff>
    </xdr:from>
    <xdr:to>
      <xdr:col>112</xdr:col>
      <xdr:colOff>38100</xdr:colOff>
      <xdr:row>39</xdr:row>
      <xdr:rowOff>16523</xdr:rowOff>
    </xdr:to>
    <xdr:sp macro="" textlink="">
      <xdr:nvSpPr>
        <xdr:cNvPr id="479" name="フローチャート: 判断 478">
          <a:extLst>
            <a:ext uri="{FF2B5EF4-FFF2-40B4-BE49-F238E27FC236}">
              <a16:creationId xmlns:a16="http://schemas.microsoft.com/office/drawing/2014/main" id="{91228D24-C887-4C7B-8F08-84247D1FDF08}"/>
            </a:ext>
          </a:extLst>
        </xdr:cNvPr>
        <xdr:cNvSpPr/>
      </xdr:nvSpPr>
      <xdr:spPr>
        <a:xfrm>
          <a:off x="21272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7650</xdr:rowOff>
    </xdr:from>
    <xdr:ext cx="534377" cy="259045"/>
    <xdr:sp macro="" textlink="">
      <xdr:nvSpPr>
        <xdr:cNvPr id="480" name="n_1aveValue【一般廃棄物処理施設】&#10;一人当たり有形固定資産（償却資産）額">
          <a:extLst>
            <a:ext uri="{FF2B5EF4-FFF2-40B4-BE49-F238E27FC236}">
              <a16:creationId xmlns:a16="http://schemas.microsoft.com/office/drawing/2014/main" id="{0C7112FA-0512-4DF0-BCCA-7357C3B02705}"/>
            </a:ext>
          </a:extLst>
        </xdr:cNvPr>
        <xdr:cNvSpPr txBox="1"/>
      </xdr:nvSpPr>
      <xdr:spPr>
        <a:xfrm>
          <a:off x="21043411" y="66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71006</xdr:rowOff>
    </xdr:from>
    <xdr:to>
      <xdr:col>107</xdr:col>
      <xdr:colOff>101600</xdr:colOff>
      <xdr:row>39</xdr:row>
      <xdr:rowOff>1156</xdr:rowOff>
    </xdr:to>
    <xdr:sp macro="" textlink="">
      <xdr:nvSpPr>
        <xdr:cNvPr id="481" name="フローチャート: 判断 480">
          <a:extLst>
            <a:ext uri="{FF2B5EF4-FFF2-40B4-BE49-F238E27FC236}">
              <a16:creationId xmlns:a16="http://schemas.microsoft.com/office/drawing/2014/main" id="{6A604764-CE26-4DBB-B740-32248B9AB115}"/>
            </a:ext>
          </a:extLst>
        </xdr:cNvPr>
        <xdr:cNvSpPr/>
      </xdr:nvSpPr>
      <xdr:spPr>
        <a:xfrm>
          <a:off x="20383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163733</xdr:rowOff>
    </xdr:from>
    <xdr:ext cx="534377" cy="259045"/>
    <xdr:sp macro="" textlink="">
      <xdr:nvSpPr>
        <xdr:cNvPr id="482" name="n_2aveValue【一般廃棄物処理施設】&#10;一人当たり有形固定資産（償却資産）額">
          <a:extLst>
            <a:ext uri="{FF2B5EF4-FFF2-40B4-BE49-F238E27FC236}">
              <a16:creationId xmlns:a16="http://schemas.microsoft.com/office/drawing/2014/main" id="{C6E2FE37-25AE-4357-A642-B75A8FA5722B}"/>
            </a:ext>
          </a:extLst>
        </xdr:cNvPr>
        <xdr:cNvSpPr txBox="1"/>
      </xdr:nvSpPr>
      <xdr:spPr>
        <a:xfrm>
          <a:off x="20167111" y="667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115154</xdr:rowOff>
    </xdr:from>
    <xdr:to>
      <xdr:col>102</xdr:col>
      <xdr:colOff>165100</xdr:colOff>
      <xdr:row>39</xdr:row>
      <xdr:rowOff>45304</xdr:rowOff>
    </xdr:to>
    <xdr:sp macro="" textlink="">
      <xdr:nvSpPr>
        <xdr:cNvPr id="483" name="フローチャート: 判断 482">
          <a:extLst>
            <a:ext uri="{FF2B5EF4-FFF2-40B4-BE49-F238E27FC236}">
              <a16:creationId xmlns:a16="http://schemas.microsoft.com/office/drawing/2014/main" id="{FD2EDFB3-8BA1-4C6A-A4A5-25A21BBD075F}"/>
            </a:ext>
          </a:extLst>
        </xdr:cNvPr>
        <xdr:cNvSpPr/>
      </xdr:nvSpPr>
      <xdr:spPr>
        <a:xfrm>
          <a:off x="19494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37</xdr:row>
      <xdr:rowOff>61831</xdr:rowOff>
    </xdr:from>
    <xdr:ext cx="534377" cy="259045"/>
    <xdr:sp macro="" textlink="">
      <xdr:nvSpPr>
        <xdr:cNvPr id="484" name="n_3aveValue【一般廃棄物処理施設】&#10;一人当たり有形固定資産（償却資産）額">
          <a:extLst>
            <a:ext uri="{FF2B5EF4-FFF2-40B4-BE49-F238E27FC236}">
              <a16:creationId xmlns:a16="http://schemas.microsoft.com/office/drawing/2014/main" id="{0E6C359D-ABA7-4EB1-A617-949682BFCA2C}"/>
            </a:ext>
          </a:extLst>
        </xdr:cNvPr>
        <xdr:cNvSpPr txBox="1"/>
      </xdr:nvSpPr>
      <xdr:spPr>
        <a:xfrm>
          <a:off x="19278111" y="64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73333670-3759-4557-AC9C-22C9606D08B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28AD3B47-4B41-4CDE-A094-7116B2D4982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4D6E7091-71FA-4DF3-8179-C26BCA4305C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68EBF32-6923-4396-8F73-C08AD0EE666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A68829E5-1991-4CAF-93BC-D2443566309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64685</xdr:rowOff>
    </xdr:from>
    <xdr:to>
      <xdr:col>112</xdr:col>
      <xdr:colOff>38100</xdr:colOff>
      <xdr:row>37</xdr:row>
      <xdr:rowOff>166284</xdr:rowOff>
    </xdr:to>
    <xdr:sp macro="" textlink="">
      <xdr:nvSpPr>
        <xdr:cNvPr id="490" name="楕円 489">
          <a:extLst>
            <a:ext uri="{FF2B5EF4-FFF2-40B4-BE49-F238E27FC236}">
              <a16:creationId xmlns:a16="http://schemas.microsoft.com/office/drawing/2014/main" id="{F0F9EE4C-1F9F-4D49-BCFF-312D32F21B3E}"/>
            </a:ext>
          </a:extLst>
        </xdr:cNvPr>
        <xdr:cNvSpPr/>
      </xdr:nvSpPr>
      <xdr:spPr>
        <a:xfrm>
          <a:off x="21272500" y="640833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73875</xdr:rowOff>
    </xdr:from>
    <xdr:to>
      <xdr:col>107</xdr:col>
      <xdr:colOff>101600</xdr:colOff>
      <xdr:row>38</xdr:row>
      <xdr:rowOff>4025</xdr:rowOff>
    </xdr:to>
    <xdr:sp macro="" textlink="">
      <xdr:nvSpPr>
        <xdr:cNvPr id="491" name="楕円 490">
          <a:extLst>
            <a:ext uri="{FF2B5EF4-FFF2-40B4-BE49-F238E27FC236}">
              <a16:creationId xmlns:a16="http://schemas.microsoft.com/office/drawing/2014/main" id="{A319B786-9E73-4217-A9CD-3D8B0D3B9ADE}"/>
            </a:ext>
          </a:extLst>
        </xdr:cNvPr>
        <xdr:cNvSpPr/>
      </xdr:nvSpPr>
      <xdr:spPr>
        <a:xfrm>
          <a:off x="20383500" y="641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115485</xdr:rowOff>
    </xdr:from>
    <xdr:to>
      <xdr:col>111</xdr:col>
      <xdr:colOff>177800</xdr:colOff>
      <xdr:row>37</xdr:row>
      <xdr:rowOff>124675</xdr:rowOff>
    </xdr:to>
    <xdr:cxnSp macro="">
      <xdr:nvCxnSpPr>
        <xdr:cNvPr id="492" name="直線コネクタ 491">
          <a:extLst>
            <a:ext uri="{FF2B5EF4-FFF2-40B4-BE49-F238E27FC236}">
              <a16:creationId xmlns:a16="http://schemas.microsoft.com/office/drawing/2014/main" id="{F299956C-B45A-4FA6-8C58-82B881315FF8}"/>
            </a:ext>
          </a:extLst>
        </xdr:cNvPr>
        <xdr:cNvCxnSpPr/>
      </xdr:nvCxnSpPr>
      <xdr:spPr>
        <a:xfrm flipV="1">
          <a:off x="20434300" y="6459135"/>
          <a:ext cx="889000" cy="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123418</xdr:rowOff>
    </xdr:from>
    <xdr:to>
      <xdr:col>102</xdr:col>
      <xdr:colOff>165100</xdr:colOff>
      <xdr:row>39</xdr:row>
      <xdr:rowOff>53568</xdr:rowOff>
    </xdr:to>
    <xdr:sp macro="" textlink="">
      <xdr:nvSpPr>
        <xdr:cNvPr id="493" name="楕円 492">
          <a:extLst>
            <a:ext uri="{FF2B5EF4-FFF2-40B4-BE49-F238E27FC236}">
              <a16:creationId xmlns:a16="http://schemas.microsoft.com/office/drawing/2014/main" id="{D020B95D-BD00-4F47-A879-4207CC7A2EA0}"/>
            </a:ext>
          </a:extLst>
        </xdr:cNvPr>
        <xdr:cNvSpPr/>
      </xdr:nvSpPr>
      <xdr:spPr>
        <a:xfrm>
          <a:off x="19494500" y="663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124675</xdr:rowOff>
    </xdr:from>
    <xdr:to>
      <xdr:col>107</xdr:col>
      <xdr:colOff>50800</xdr:colOff>
      <xdr:row>39</xdr:row>
      <xdr:rowOff>2768</xdr:rowOff>
    </xdr:to>
    <xdr:cxnSp macro="">
      <xdr:nvCxnSpPr>
        <xdr:cNvPr id="494" name="直線コネクタ 493">
          <a:extLst>
            <a:ext uri="{FF2B5EF4-FFF2-40B4-BE49-F238E27FC236}">
              <a16:creationId xmlns:a16="http://schemas.microsoft.com/office/drawing/2014/main" id="{67CB5948-87B0-47DE-B177-2A970E04CECE}"/>
            </a:ext>
          </a:extLst>
        </xdr:cNvPr>
        <xdr:cNvCxnSpPr/>
      </xdr:nvCxnSpPr>
      <xdr:spPr>
        <a:xfrm flipV="1">
          <a:off x="19545300" y="6468325"/>
          <a:ext cx="889000" cy="22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36</xdr:row>
      <xdr:rowOff>11362</xdr:rowOff>
    </xdr:from>
    <xdr:ext cx="599010" cy="259045"/>
    <xdr:sp macro="" textlink="">
      <xdr:nvSpPr>
        <xdr:cNvPr id="495" name="n_1mainValue【一般廃棄物処理施設】&#10;一人当たり有形固定資産（償却資産）額">
          <a:extLst>
            <a:ext uri="{FF2B5EF4-FFF2-40B4-BE49-F238E27FC236}">
              <a16:creationId xmlns:a16="http://schemas.microsoft.com/office/drawing/2014/main" id="{18A84169-3AFA-4DCA-9924-9E667D3F358E}"/>
            </a:ext>
          </a:extLst>
        </xdr:cNvPr>
        <xdr:cNvSpPr txBox="1"/>
      </xdr:nvSpPr>
      <xdr:spPr>
        <a:xfrm>
          <a:off x="21011095" y="618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20552</xdr:rowOff>
    </xdr:from>
    <xdr:ext cx="599010" cy="259045"/>
    <xdr:sp macro="" textlink="">
      <xdr:nvSpPr>
        <xdr:cNvPr id="496" name="n_2mainValue【一般廃棄物処理施設】&#10;一人当たり有形固定資産（償却資産）額">
          <a:extLst>
            <a:ext uri="{FF2B5EF4-FFF2-40B4-BE49-F238E27FC236}">
              <a16:creationId xmlns:a16="http://schemas.microsoft.com/office/drawing/2014/main" id="{9F2CC880-BE7E-411F-862B-3B5878B4A250}"/>
            </a:ext>
          </a:extLst>
        </xdr:cNvPr>
        <xdr:cNvSpPr txBox="1"/>
      </xdr:nvSpPr>
      <xdr:spPr>
        <a:xfrm>
          <a:off x="20134795" y="6192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44695</xdr:rowOff>
    </xdr:from>
    <xdr:ext cx="534377" cy="259045"/>
    <xdr:sp macro="" textlink="">
      <xdr:nvSpPr>
        <xdr:cNvPr id="497" name="n_3mainValue【一般廃棄物処理施設】&#10;一人当たり有形固定資産（償却資産）額">
          <a:extLst>
            <a:ext uri="{FF2B5EF4-FFF2-40B4-BE49-F238E27FC236}">
              <a16:creationId xmlns:a16="http://schemas.microsoft.com/office/drawing/2014/main" id="{BD902BD2-F9E0-47B7-973D-7A8954B4D306}"/>
            </a:ext>
          </a:extLst>
        </xdr:cNvPr>
        <xdr:cNvSpPr txBox="1"/>
      </xdr:nvSpPr>
      <xdr:spPr>
        <a:xfrm>
          <a:off x="19278111" y="673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8" name="正方形/長方形 497">
          <a:extLst>
            <a:ext uri="{FF2B5EF4-FFF2-40B4-BE49-F238E27FC236}">
              <a16:creationId xmlns:a16="http://schemas.microsoft.com/office/drawing/2014/main" id="{5156C744-4997-4ECD-B05D-9FBF799ED55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9" name="正方形/長方形 498">
          <a:extLst>
            <a:ext uri="{FF2B5EF4-FFF2-40B4-BE49-F238E27FC236}">
              <a16:creationId xmlns:a16="http://schemas.microsoft.com/office/drawing/2014/main" id="{32C7A1DD-5A35-4B10-8BB8-5DBBDECCBCD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0" name="正方形/長方形 499">
          <a:extLst>
            <a:ext uri="{FF2B5EF4-FFF2-40B4-BE49-F238E27FC236}">
              <a16:creationId xmlns:a16="http://schemas.microsoft.com/office/drawing/2014/main" id="{98C4DD7E-9155-461F-A421-449DD2B0AC0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1" name="正方形/長方形 500">
          <a:extLst>
            <a:ext uri="{FF2B5EF4-FFF2-40B4-BE49-F238E27FC236}">
              <a16:creationId xmlns:a16="http://schemas.microsoft.com/office/drawing/2014/main" id="{D9034C68-3842-47EB-9B5F-B786EBC89EC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2" name="正方形/長方形 501">
          <a:extLst>
            <a:ext uri="{FF2B5EF4-FFF2-40B4-BE49-F238E27FC236}">
              <a16:creationId xmlns:a16="http://schemas.microsoft.com/office/drawing/2014/main" id="{40A6C143-C1FB-442C-B684-FB21397D4ED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3" name="正方形/長方形 502">
          <a:extLst>
            <a:ext uri="{FF2B5EF4-FFF2-40B4-BE49-F238E27FC236}">
              <a16:creationId xmlns:a16="http://schemas.microsoft.com/office/drawing/2014/main" id="{A1E95939-1E64-4710-B8B3-1E2E7468862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4" name="正方形/長方形 503">
          <a:extLst>
            <a:ext uri="{FF2B5EF4-FFF2-40B4-BE49-F238E27FC236}">
              <a16:creationId xmlns:a16="http://schemas.microsoft.com/office/drawing/2014/main" id="{9CCE76BC-75B5-4DBA-A5C2-1EDCC9938F8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5" name="正方形/長方形 504">
          <a:extLst>
            <a:ext uri="{FF2B5EF4-FFF2-40B4-BE49-F238E27FC236}">
              <a16:creationId xmlns:a16="http://schemas.microsoft.com/office/drawing/2014/main" id="{FBE5B63D-03F7-4B03-8656-2CF1740058E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6" name="テキスト ボックス 505">
          <a:extLst>
            <a:ext uri="{FF2B5EF4-FFF2-40B4-BE49-F238E27FC236}">
              <a16:creationId xmlns:a16="http://schemas.microsoft.com/office/drawing/2014/main" id="{0DA1E950-937F-4355-872E-6A80617A31E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7" name="直線コネクタ 506">
          <a:extLst>
            <a:ext uri="{FF2B5EF4-FFF2-40B4-BE49-F238E27FC236}">
              <a16:creationId xmlns:a16="http://schemas.microsoft.com/office/drawing/2014/main" id="{126085C8-DFB0-4B62-B855-735EC38F52B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08" name="直線コネクタ 507">
          <a:extLst>
            <a:ext uri="{FF2B5EF4-FFF2-40B4-BE49-F238E27FC236}">
              <a16:creationId xmlns:a16="http://schemas.microsoft.com/office/drawing/2014/main" id="{B49597E1-BAF4-4E85-904E-AC4D0F3CF621}"/>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09" name="テキスト ボックス 508">
          <a:extLst>
            <a:ext uri="{FF2B5EF4-FFF2-40B4-BE49-F238E27FC236}">
              <a16:creationId xmlns:a16="http://schemas.microsoft.com/office/drawing/2014/main" id="{06CC99CF-E3F3-4569-B415-0B0838B08894}"/>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0" name="直線コネクタ 509">
          <a:extLst>
            <a:ext uri="{FF2B5EF4-FFF2-40B4-BE49-F238E27FC236}">
              <a16:creationId xmlns:a16="http://schemas.microsoft.com/office/drawing/2014/main" id="{B21CACF4-D8E3-4ED4-B05B-C25121A9C236}"/>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1" name="テキスト ボックス 510">
          <a:extLst>
            <a:ext uri="{FF2B5EF4-FFF2-40B4-BE49-F238E27FC236}">
              <a16:creationId xmlns:a16="http://schemas.microsoft.com/office/drawing/2014/main" id="{68D45D2E-3037-4A54-9D1D-7739729B9597}"/>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2" name="直線コネクタ 511">
          <a:extLst>
            <a:ext uri="{FF2B5EF4-FFF2-40B4-BE49-F238E27FC236}">
              <a16:creationId xmlns:a16="http://schemas.microsoft.com/office/drawing/2014/main" id="{012ED046-889C-43E8-A74F-CDD911678649}"/>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3" name="テキスト ボックス 512">
          <a:extLst>
            <a:ext uri="{FF2B5EF4-FFF2-40B4-BE49-F238E27FC236}">
              <a16:creationId xmlns:a16="http://schemas.microsoft.com/office/drawing/2014/main" id="{06777C23-D556-4D6E-93A3-4B3AE0F5F3F7}"/>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4" name="直線コネクタ 513">
          <a:extLst>
            <a:ext uri="{FF2B5EF4-FFF2-40B4-BE49-F238E27FC236}">
              <a16:creationId xmlns:a16="http://schemas.microsoft.com/office/drawing/2014/main" id="{2570441A-2FD2-44AA-B2EA-FEC1F09BE091}"/>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5" name="テキスト ボックス 514">
          <a:extLst>
            <a:ext uri="{FF2B5EF4-FFF2-40B4-BE49-F238E27FC236}">
              <a16:creationId xmlns:a16="http://schemas.microsoft.com/office/drawing/2014/main" id="{2C3F1313-7C5D-4DA5-A958-D4984540B7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6" name="直線コネクタ 515">
          <a:extLst>
            <a:ext uri="{FF2B5EF4-FFF2-40B4-BE49-F238E27FC236}">
              <a16:creationId xmlns:a16="http://schemas.microsoft.com/office/drawing/2014/main" id="{F95862C5-ECC5-49EE-B32C-BDEDFF04DCD3}"/>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7" name="テキスト ボックス 516">
          <a:extLst>
            <a:ext uri="{FF2B5EF4-FFF2-40B4-BE49-F238E27FC236}">
              <a16:creationId xmlns:a16="http://schemas.microsoft.com/office/drawing/2014/main" id="{90E6B5EC-3BA8-454A-9A27-0CBF2319F812}"/>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8" name="直線コネクタ 517">
          <a:extLst>
            <a:ext uri="{FF2B5EF4-FFF2-40B4-BE49-F238E27FC236}">
              <a16:creationId xmlns:a16="http://schemas.microsoft.com/office/drawing/2014/main" id="{BD67244A-D211-4713-AB2F-124D48C2D9C9}"/>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19" name="テキスト ボックス 518">
          <a:extLst>
            <a:ext uri="{FF2B5EF4-FFF2-40B4-BE49-F238E27FC236}">
              <a16:creationId xmlns:a16="http://schemas.microsoft.com/office/drawing/2014/main" id="{E083A16C-5954-4392-9451-A527AFC2267A}"/>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0" name="直線コネクタ 519">
          <a:extLst>
            <a:ext uri="{FF2B5EF4-FFF2-40B4-BE49-F238E27FC236}">
              <a16:creationId xmlns:a16="http://schemas.microsoft.com/office/drawing/2014/main" id="{02CE6CE1-02A9-4C2A-B52E-08EFC8DA093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1" name="テキスト ボックス 520">
          <a:extLst>
            <a:ext uri="{FF2B5EF4-FFF2-40B4-BE49-F238E27FC236}">
              <a16:creationId xmlns:a16="http://schemas.microsoft.com/office/drawing/2014/main" id="{7D26AB35-39A8-439D-BC23-139E66FC06F4}"/>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2" name="【保健センター・保健所】&#10;有形固定資産減価償却率グラフ枠">
          <a:extLst>
            <a:ext uri="{FF2B5EF4-FFF2-40B4-BE49-F238E27FC236}">
              <a16:creationId xmlns:a16="http://schemas.microsoft.com/office/drawing/2014/main" id="{73E3CAC3-8460-4E79-9070-7CD063CABE5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104503</xdr:rowOff>
    </xdr:from>
    <xdr:to>
      <xdr:col>85</xdr:col>
      <xdr:colOff>126364</xdr:colOff>
      <xdr:row>64</xdr:row>
      <xdr:rowOff>32657</xdr:rowOff>
    </xdr:to>
    <xdr:cxnSp macro="">
      <xdr:nvCxnSpPr>
        <xdr:cNvPr id="523" name="直線コネクタ 522">
          <a:extLst>
            <a:ext uri="{FF2B5EF4-FFF2-40B4-BE49-F238E27FC236}">
              <a16:creationId xmlns:a16="http://schemas.microsoft.com/office/drawing/2014/main" id="{43E0BD65-0C7B-420F-A2C2-133D4CE2E7E5}"/>
            </a:ext>
          </a:extLst>
        </xdr:cNvPr>
        <xdr:cNvCxnSpPr/>
      </xdr:nvCxnSpPr>
      <xdr:spPr>
        <a:xfrm flipV="1">
          <a:off x="16318864" y="9534253"/>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340478" cy="259045"/>
    <xdr:sp macro="" textlink="">
      <xdr:nvSpPr>
        <xdr:cNvPr id="524" name="【保健センター・保健所】&#10;有形固定資産減価償却率最小値テキスト">
          <a:extLst>
            <a:ext uri="{FF2B5EF4-FFF2-40B4-BE49-F238E27FC236}">
              <a16:creationId xmlns:a16="http://schemas.microsoft.com/office/drawing/2014/main" id="{AD7B2A0D-9456-444A-A558-87C59262089E}"/>
            </a:ext>
          </a:extLst>
        </xdr:cNvPr>
        <xdr:cNvSpPr txBox="1"/>
      </xdr:nvSpPr>
      <xdr:spPr>
        <a:xfrm>
          <a:off x="16357600" y="1100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525" name="直線コネクタ 524">
          <a:extLst>
            <a:ext uri="{FF2B5EF4-FFF2-40B4-BE49-F238E27FC236}">
              <a16:creationId xmlns:a16="http://schemas.microsoft.com/office/drawing/2014/main" id="{41D8535D-17FB-4AF3-A497-E98873639C29}"/>
            </a:ext>
          </a:extLst>
        </xdr:cNvPr>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51180</xdr:rowOff>
    </xdr:from>
    <xdr:ext cx="405111" cy="259045"/>
    <xdr:sp macro="" textlink="">
      <xdr:nvSpPr>
        <xdr:cNvPr id="526" name="【保健センター・保健所】&#10;有形固定資産減価償却率最大値テキスト">
          <a:extLst>
            <a:ext uri="{FF2B5EF4-FFF2-40B4-BE49-F238E27FC236}">
              <a16:creationId xmlns:a16="http://schemas.microsoft.com/office/drawing/2014/main" id="{443AB4C1-0F77-4195-8AFA-AC90B7F7AA5F}"/>
            </a:ext>
          </a:extLst>
        </xdr:cNvPr>
        <xdr:cNvSpPr txBox="1"/>
      </xdr:nvSpPr>
      <xdr:spPr>
        <a:xfrm>
          <a:off x="16357600" y="930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104503</xdr:rowOff>
    </xdr:from>
    <xdr:to>
      <xdr:col>86</xdr:col>
      <xdr:colOff>25400</xdr:colOff>
      <xdr:row>55</xdr:row>
      <xdr:rowOff>104503</xdr:rowOff>
    </xdr:to>
    <xdr:cxnSp macro="">
      <xdr:nvCxnSpPr>
        <xdr:cNvPr id="527" name="直線コネクタ 526">
          <a:extLst>
            <a:ext uri="{FF2B5EF4-FFF2-40B4-BE49-F238E27FC236}">
              <a16:creationId xmlns:a16="http://schemas.microsoft.com/office/drawing/2014/main" id="{7D07D0C5-FFC4-41C6-A5CE-E28384798D19}"/>
            </a:ext>
          </a:extLst>
        </xdr:cNvPr>
        <xdr:cNvCxnSpPr/>
      </xdr:nvCxnSpPr>
      <xdr:spPr>
        <a:xfrm>
          <a:off x="16230600" y="953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113773</xdr:rowOff>
    </xdr:from>
    <xdr:ext cx="405111" cy="259045"/>
    <xdr:sp macro="" textlink="">
      <xdr:nvSpPr>
        <xdr:cNvPr id="528" name="【保健センター・保健所】&#10;有形固定資産減価償却率平均値テキスト">
          <a:extLst>
            <a:ext uri="{FF2B5EF4-FFF2-40B4-BE49-F238E27FC236}">
              <a16:creationId xmlns:a16="http://schemas.microsoft.com/office/drawing/2014/main" id="{94392AE2-C967-4E97-9F41-A9C7E50DC159}"/>
            </a:ext>
          </a:extLst>
        </xdr:cNvPr>
        <xdr:cNvSpPr txBox="1"/>
      </xdr:nvSpPr>
      <xdr:spPr>
        <a:xfrm>
          <a:off x="16357600" y="10229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529" name="フローチャート: 判断 528">
          <a:extLst>
            <a:ext uri="{FF2B5EF4-FFF2-40B4-BE49-F238E27FC236}">
              <a16:creationId xmlns:a16="http://schemas.microsoft.com/office/drawing/2014/main" id="{9729EEBE-7CA9-42C8-BE76-48A471A6AD59}"/>
            </a:ext>
          </a:extLst>
        </xdr:cNvPr>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163104</xdr:rowOff>
    </xdr:from>
    <xdr:to>
      <xdr:col>81</xdr:col>
      <xdr:colOff>101600</xdr:colOff>
      <xdr:row>60</xdr:row>
      <xdr:rowOff>93254</xdr:rowOff>
    </xdr:to>
    <xdr:sp macro="" textlink="">
      <xdr:nvSpPr>
        <xdr:cNvPr id="530" name="フローチャート: 判断 529">
          <a:extLst>
            <a:ext uri="{FF2B5EF4-FFF2-40B4-BE49-F238E27FC236}">
              <a16:creationId xmlns:a16="http://schemas.microsoft.com/office/drawing/2014/main" id="{1CCD2853-93D8-463D-ADF0-9E3579185FB5}"/>
            </a:ext>
          </a:extLst>
        </xdr:cNvPr>
        <xdr:cNvSpPr/>
      </xdr:nvSpPr>
      <xdr:spPr>
        <a:xfrm>
          <a:off x="15430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84381</xdr:rowOff>
    </xdr:from>
    <xdr:ext cx="405111" cy="259045"/>
    <xdr:sp macro="" textlink="">
      <xdr:nvSpPr>
        <xdr:cNvPr id="531" name="n_1aveValue【保健センター・保健所】&#10;有形固定資産減価償却率">
          <a:extLst>
            <a:ext uri="{FF2B5EF4-FFF2-40B4-BE49-F238E27FC236}">
              <a16:creationId xmlns:a16="http://schemas.microsoft.com/office/drawing/2014/main" id="{CEE65670-24DF-4FB9-A7B0-30746FCEA563}"/>
            </a:ext>
          </a:extLst>
        </xdr:cNvPr>
        <xdr:cNvSpPr txBox="1"/>
      </xdr:nvSpPr>
      <xdr:spPr>
        <a:xfrm>
          <a:off x="152660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40640</xdr:rowOff>
    </xdr:from>
    <xdr:to>
      <xdr:col>76</xdr:col>
      <xdr:colOff>165100</xdr:colOff>
      <xdr:row>60</xdr:row>
      <xdr:rowOff>142240</xdr:rowOff>
    </xdr:to>
    <xdr:sp macro="" textlink="">
      <xdr:nvSpPr>
        <xdr:cNvPr id="532" name="フローチャート: 判断 531">
          <a:extLst>
            <a:ext uri="{FF2B5EF4-FFF2-40B4-BE49-F238E27FC236}">
              <a16:creationId xmlns:a16="http://schemas.microsoft.com/office/drawing/2014/main" id="{737AF3DB-24D9-4DE3-ACF5-775741C616FA}"/>
            </a:ext>
          </a:extLst>
        </xdr:cNvPr>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133367</xdr:rowOff>
    </xdr:from>
    <xdr:ext cx="405111" cy="259045"/>
    <xdr:sp macro="" textlink="">
      <xdr:nvSpPr>
        <xdr:cNvPr id="533" name="n_2aveValue【保健センター・保健所】&#10;有形固定資産減価償却率">
          <a:extLst>
            <a:ext uri="{FF2B5EF4-FFF2-40B4-BE49-F238E27FC236}">
              <a16:creationId xmlns:a16="http://schemas.microsoft.com/office/drawing/2014/main" id="{8516AE05-2681-4ECE-A3AE-888A585B9441}"/>
            </a:ext>
          </a:extLst>
        </xdr:cNvPr>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107587</xdr:rowOff>
    </xdr:from>
    <xdr:to>
      <xdr:col>72</xdr:col>
      <xdr:colOff>38100</xdr:colOff>
      <xdr:row>61</xdr:row>
      <xdr:rowOff>37737</xdr:rowOff>
    </xdr:to>
    <xdr:sp macro="" textlink="">
      <xdr:nvSpPr>
        <xdr:cNvPr id="534" name="フローチャート: 判断 533">
          <a:extLst>
            <a:ext uri="{FF2B5EF4-FFF2-40B4-BE49-F238E27FC236}">
              <a16:creationId xmlns:a16="http://schemas.microsoft.com/office/drawing/2014/main" id="{65832F4D-EB97-49A4-9F28-AE729C137942}"/>
            </a:ext>
          </a:extLst>
        </xdr:cNvPr>
        <xdr:cNvSpPr/>
      </xdr:nvSpPr>
      <xdr:spPr>
        <a:xfrm>
          <a:off x="13652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54264</xdr:rowOff>
    </xdr:from>
    <xdr:ext cx="405111" cy="259045"/>
    <xdr:sp macro="" textlink="">
      <xdr:nvSpPr>
        <xdr:cNvPr id="535" name="n_3aveValue【保健センター・保健所】&#10;有形固定資産減価償却率">
          <a:extLst>
            <a:ext uri="{FF2B5EF4-FFF2-40B4-BE49-F238E27FC236}">
              <a16:creationId xmlns:a16="http://schemas.microsoft.com/office/drawing/2014/main" id="{19C728A7-B0CA-4438-8120-BA12421CD657}"/>
            </a:ext>
          </a:extLst>
        </xdr:cNvPr>
        <xdr:cNvSpPr txBox="1"/>
      </xdr:nvSpPr>
      <xdr:spPr>
        <a:xfrm>
          <a:off x="13500744" y="101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E5892786-B941-4CAF-A560-BC12CFE435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EA854E21-DFF0-48C6-A56A-7AB8BB6D5E7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4D9ED073-DEF9-41EE-B35B-4DBC9AC0F36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D23657C4-3F2F-4F00-812B-33E99B754F8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21963974-9F40-4B63-BADA-51D051CC277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107587</xdr:rowOff>
    </xdr:from>
    <xdr:to>
      <xdr:col>81</xdr:col>
      <xdr:colOff>101600</xdr:colOff>
      <xdr:row>59</xdr:row>
      <xdr:rowOff>37737</xdr:rowOff>
    </xdr:to>
    <xdr:sp macro="" textlink="">
      <xdr:nvSpPr>
        <xdr:cNvPr id="541" name="楕円 540">
          <a:extLst>
            <a:ext uri="{FF2B5EF4-FFF2-40B4-BE49-F238E27FC236}">
              <a16:creationId xmlns:a16="http://schemas.microsoft.com/office/drawing/2014/main" id="{187EC0B4-EFCD-406B-9CEF-E4AE5306E4F8}"/>
            </a:ext>
          </a:extLst>
        </xdr:cNvPr>
        <xdr:cNvSpPr/>
      </xdr:nvSpPr>
      <xdr:spPr>
        <a:xfrm>
          <a:off x="15430500" y="1005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135346</xdr:rowOff>
    </xdr:from>
    <xdr:to>
      <xdr:col>76</xdr:col>
      <xdr:colOff>165100</xdr:colOff>
      <xdr:row>59</xdr:row>
      <xdr:rowOff>65496</xdr:rowOff>
    </xdr:to>
    <xdr:sp macro="" textlink="">
      <xdr:nvSpPr>
        <xdr:cNvPr id="542" name="楕円 541">
          <a:extLst>
            <a:ext uri="{FF2B5EF4-FFF2-40B4-BE49-F238E27FC236}">
              <a16:creationId xmlns:a16="http://schemas.microsoft.com/office/drawing/2014/main" id="{9F33BA4A-98BA-4EC5-A7A8-FFCB678788C3}"/>
            </a:ext>
          </a:extLst>
        </xdr:cNvPr>
        <xdr:cNvSpPr/>
      </xdr:nvSpPr>
      <xdr:spPr>
        <a:xfrm>
          <a:off x="14541500" y="100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158387</xdr:rowOff>
    </xdr:from>
    <xdr:to>
      <xdr:col>81</xdr:col>
      <xdr:colOff>50800</xdr:colOff>
      <xdr:row>59</xdr:row>
      <xdr:rowOff>14696</xdr:rowOff>
    </xdr:to>
    <xdr:cxnSp macro="">
      <xdr:nvCxnSpPr>
        <xdr:cNvPr id="543" name="直線コネクタ 542">
          <a:extLst>
            <a:ext uri="{FF2B5EF4-FFF2-40B4-BE49-F238E27FC236}">
              <a16:creationId xmlns:a16="http://schemas.microsoft.com/office/drawing/2014/main" id="{71B612DE-9B46-46AB-A794-5DB9867134D8}"/>
            </a:ext>
          </a:extLst>
        </xdr:cNvPr>
        <xdr:cNvCxnSpPr/>
      </xdr:nvCxnSpPr>
      <xdr:spPr>
        <a:xfrm flipV="1">
          <a:off x="14592300" y="1010248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54264</xdr:rowOff>
    </xdr:from>
    <xdr:ext cx="405111" cy="259045"/>
    <xdr:sp macro="" textlink="">
      <xdr:nvSpPr>
        <xdr:cNvPr id="544" name="n_1mainValue【保健センター・保健所】&#10;有形固定資産減価償却率">
          <a:extLst>
            <a:ext uri="{FF2B5EF4-FFF2-40B4-BE49-F238E27FC236}">
              <a16:creationId xmlns:a16="http://schemas.microsoft.com/office/drawing/2014/main" id="{A50441C1-C33D-4025-AEA7-FD2CBE94D3BC}"/>
            </a:ext>
          </a:extLst>
        </xdr:cNvPr>
        <xdr:cNvSpPr txBox="1"/>
      </xdr:nvSpPr>
      <xdr:spPr>
        <a:xfrm>
          <a:off x="15266044" y="982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82023</xdr:rowOff>
    </xdr:from>
    <xdr:ext cx="405111" cy="259045"/>
    <xdr:sp macro="" textlink="">
      <xdr:nvSpPr>
        <xdr:cNvPr id="545" name="n_2mainValue【保健センター・保健所】&#10;有形固定資産減価償却率">
          <a:extLst>
            <a:ext uri="{FF2B5EF4-FFF2-40B4-BE49-F238E27FC236}">
              <a16:creationId xmlns:a16="http://schemas.microsoft.com/office/drawing/2014/main" id="{D9EB642E-CFE1-4208-A990-2E6956A588D1}"/>
            </a:ext>
          </a:extLst>
        </xdr:cNvPr>
        <xdr:cNvSpPr txBox="1"/>
      </xdr:nvSpPr>
      <xdr:spPr>
        <a:xfrm>
          <a:off x="143897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6" name="正方形/長方形 545">
          <a:extLst>
            <a:ext uri="{FF2B5EF4-FFF2-40B4-BE49-F238E27FC236}">
              <a16:creationId xmlns:a16="http://schemas.microsoft.com/office/drawing/2014/main" id="{AA470ABF-EE50-49B4-9CBE-D847A736387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7" name="正方形/長方形 546">
          <a:extLst>
            <a:ext uri="{FF2B5EF4-FFF2-40B4-BE49-F238E27FC236}">
              <a16:creationId xmlns:a16="http://schemas.microsoft.com/office/drawing/2014/main" id="{F9CE3507-822D-4233-AFEC-35ADF237C48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8" name="正方形/長方形 547">
          <a:extLst>
            <a:ext uri="{FF2B5EF4-FFF2-40B4-BE49-F238E27FC236}">
              <a16:creationId xmlns:a16="http://schemas.microsoft.com/office/drawing/2014/main" id="{3C395D4B-A1C9-4B31-BE5A-22C995F07F5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9" name="正方形/長方形 548">
          <a:extLst>
            <a:ext uri="{FF2B5EF4-FFF2-40B4-BE49-F238E27FC236}">
              <a16:creationId xmlns:a16="http://schemas.microsoft.com/office/drawing/2014/main" id="{60CA12E5-9773-4197-A21B-25469DCA9AB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0" name="正方形/長方形 549">
          <a:extLst>
            <a:ext uri="{FF2B5EF4-FFF2-40B4-BE49-F238E27FC236}">
              <a16:creationId xmlns:a16="http://schemas.microsoft.com/office/drawing/2014/main" id="{9BA3B030-0C8B-4AF6-A21F-58974C24C19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1" name="正方形/長方形 550">
          <a:extLst>
            <a:ext uri="{FF2B5EF4-FFF2-40B4-BE49-F238E27FC236}">
              <a16:creationId xmlns:a16="http://schemas.microsoft.com/office/drawing/2014/main" id="{B77918D6-DFC1-4740-92D8-CECE48FB5E3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2" name="正方形/長方形 551">
          <a:extLst>
            <a:ext uri="{FF2B5EF4-FFF2-40B4-BE49-F238E27FC236}">
              <a16:creationId xmlns:a16="http://schemas.microsoft.com/office/drawing/2014/main" id="{7A49200C-2006-4FE8-A5E5-8ACA65CF9C4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3" name="正方形/長方形 552">
          <a:extLst>
            <a:ext uri="{FF2B5EF4-FFF2-40B4-BE49-F238E27FC236}">
              <a16:creationId xmlns:a16="http://schemas.microsoft.com/office/drawing/2014/main" id="{4F6CEFF9-0DC4-479E-8990-6BEEAF91085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4" name="テキスト ボックス 553">
          <a:extLst>
            <a:ext uri="{FF2B5EF4-FFF2-40B4-BE49-F238E27FC236}">
              <a16:creationId xmlns:a16="http://schemas.microsoft.com/office/drawing/2014/main" id="{63604B34-D4B7-46FD-BFC0-BCCC2B5FEFC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5" name="直線コネクタ 554">
          <a:extLst>
            <a:ext uri="{FF2B5EF4-FFF2-40B4-BE49-F238E27FC236}">
              <a16:creationId xmlns:a16="http://schemas.microsoft.com/office/drawing/2014/main" id="{A17BE246-8EF5-4C37-9092-7C0879AAE90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56" name="直線コネクタ 555">
          <a:extLst>
            <a:ext uri="{FF2B5EF4-FFF2-40B4-BE49-F238E27FC236}">
              <a16:creationId xmlns:a16="http://schemas.microsoft.com/office/drawing/2014/main" id="{DD26505A-CD4A-4CB5-AE93-DEE4BBAD1878}"/>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7" name="テキスト ボックス 556">
          <a:extLst>
            <a:ext uri="{FF2B5EF4-FFF2-40B4-BE49-F238E27FC236}">
              <a16:creationId xmlns:a16="http://schemas.microsoft.com/office/drawing/2014/main" id="{E61AB7FF-A9A0-4158-A0D8-295298A139E1}"/>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8" name="直線コネクタ 557">
          <a:extLst>
            <a:ext uri="{FF2B5EF4-FFF2-40B4-BE49-F238E27FC236}">
              <a16:creationId xmlns:a16="http://schemas.microsoft.com/office/drawing/2014/main" id="{5CB8836F-8081-4063-A7D9-F8AD96F7CE27}"/>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59" name="テキスト ボックス 558">
          <a:extLst>
            <a:ext uri="{FF2B5EF4-FFF2-40B4-BE49-F238E27FC236}">
              <a16:creationId xmlns:a16="http://schemas.microsoft.com/office/drawing/2014/main" id="{AAA20406-AA46-43B4-BD82-E5AF634B2EF6}"/>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0" name="直線コネクタ 559">
          <a:extLst>
            <a:ext uri="{FF2B5EF4-FFF2-40B4-BE49-F238E27FC236}">
              <a16:creationId xmlns:a16="http://schemas.microsoft.com/office/drawing/2014/main" id="{CD33031E-8BD8-4B10-97EB-3770E6374D36}"/>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1" name="テキスト ボックス 560">
          <a:extLst>
            <a:ext uri="{FF2B5EF4-FFF2-40B4-BE49-F238E27FC236}">
              <a16:creationId xmlns:a16="http://schemas.microsoft.com/office/drawing/2014/main" id="{6D1E014B-C51C-457A-B962-8AA9B313C52B}"/>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2" name="直線コネクタ 561">
          <a:extLst>
            <a:ext uri="{FF2B5EF4-FFF2-40B4-BE49-F238E27FC236}">
              <a16:creationId xmlns:a16="http://schemas.microsoft.com/office/drawing/2014/main" id="{B5ACA63D-16BB-48E4-AFFD-D2158CAC2A6B}"/>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3" name="テキスト ボックス 562">
          <a:extLst>
            <a:ext uri="{FF2B5EF4-FFF2-40B4-BE49-F238E27FC236}">
              <a16:creationId xmlns:a16="http://schemas.microsoft.com/office/drawing/2014/main" id="{CE9D75CE-67EE-4C4F-BBD1-DA072A49D6D6}"/>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4" name="直線コネクタ 563">
          <a:extLst>
            <a:ext uri="{FF2B5EF4-FFF2-40B4-BE49-F238E27FC236}">
              <a16:creationId xmlns:a16="http://schemas.microsoft.com/office/drawing/2014/main" id="{CF53FC65-B92A-43F6-938C-F4C54C117484}"/>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65" name="テキスト ボックス 564">
          <a:extLst>
            <a:ext uri="{FF2B5EF4-FFF2-40B4-BE49-F238E27FC236}">
              <a16:creationId xmlns:a16="http://schemas.microsoft.com/office/drawing/2014/main" id="{8A1F8883-7538-4B67-B12F-6312D3B2AF3A}"/>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6" name="直線コネクタ 565">
          <a:extLst>
            <a:ext uri="{FF2B5EF4-FFF2-40B4-BE49-F238E27FC236}">
              <a16:creationId xmlns:a16="http://schemas.microsoft.com/office/drawing/2014/main" id="{F788E232-6FFC-42AC-B87B-8D0842D2D1D3}"/>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67" name="テキスト ボックス 566">
          <a:extLst>
            <a:ext uri="{FF2B5EF4-FFF2-40B4-BE49-F238E27FC236}">
              <a16:creationId xmlns:a16="http://schemas.microsoft.com/office/drawing/2014/main" id="{D75C4448-E7F3-4D07-91D0-364D5EB3F7AF}"/>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8" name="直線コネクタ 567">
          <a:extLst>
            <a:ext uri="{FF2B5EF4-FFF2-40B4-BE49-F238E27FC236}">
              <a16:creationId xmlns:a16="http://schemas.microsoft.com/office/drawing/2014/main" id="{6C1DE619-1179-4F3A-B856-6DF43646242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9" name="テキスト ボックス 568">
          <a:extLst>
            <a:ext uri="{FF2B5EF4-FFF2-40B4-BE49-F238E27FC236}">
              <a16:creationId xmlns:a16="http://schemas.microsoft.com/office/drawing/2014/main" id="{7DE8FE66-4D69-4067-A672-C7F500D8F46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0" name="【保健センター・保健所】&#10;一人当たり面積グラフ枠">
          <a:extLst>
            <a:ext uri="{FF2B5EF4-FFF2-40B4-BE49-F238E27FC236}">
              <a16:creationId xmlns:a16="http://schemas.microsoft.com/office/drawing/2014/main" id="{DA4A5F28-506A-4D2F-A0F6-015471763E3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71846</xdr:rowOff>
    </xdr:from>
    <xdr:to>
      <xdr:col>116</xdr:col>
      <xdr:colOff>62864</xdr:colOff>
      <xdr:row>64</xdr:row>
      <xdr:rowOff>88174</xdr:rowOff>
    </xdr:to>
    <xdr:cxnSp macro="">
      <xdr:nvCxnSpPr>
        <xdr:cNvPr id="571" name="直線コネクタ 570">
          <a:extLst>
            <a:ext uri="{FF2B5EF4-FFF2-40B4-BE49-F238E27FC236}">
              <a16:creationId xmlns:a16="http://schemas.microsoft.com/office/drawing/2014/main" id="{6741C222-D239-4114-9B5C-BCECC786371C}"/>
            </a:ext>
          </a:extLst>
        </xdr:cNvPr>
        <xdr:cNvCxnSpPr/>
      </xdr:nvCxnSpPr>
      <xdr:spPr>
        <a:xfrm flipV="1">
          <a:off x="22160864" y="9673046"/>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572" name="【保健センター・保健所】&#10;一人当たり面積最小値テキスト">
          <a:extLst>
            <a:ext uri="{FF2B5EF4-FFF2-40B4-BE49-F238E27FC236}">
              <a16:creationId xmlns:a16="http://schemas.microsoft.com/office/drawing/2014/main" id="{7FB6D98D-6327-4334-8C62-A671F176259D}"/>
            </a:ext>
          </a:extLst>
        </xdr:cNvPr>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573" name="直線コネクタ 572">
          <a:extLst>
            <a:ext uri="{FF2B5EF4-FFF2-40B4-BE49-F238E27FC236}">
              <a16:creationId xmlns:a16="http://schemas.microsoft.com/office/drawing/2014/main" id="{6ECF8673-8F92-429F-872B-E86BB2B23292}"/>
            </a:ext>
          </a:extLst>
        </xdr:cNvPr>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18523</xdr:rowOff>
    </xdr:from>
    <xdr:ext cx="469744" cy="259045"/>
    <xdr:sp macro="" textlink="">
      <xdr:nvSpPr>
        <xdr:cNvPr id="574" name="【保健センター・保健所】&#10;一人当たり面積最大値テキスト">
          <a:extLst>
            <a:ext uri="{FF2B5EF4-FFF2-40B4-BE49-F238E27FC236}">
              <a16:creationId xmlns:a16="http://schemas.microsoft.com/office/drawing/2014/main" id="{FFCB220B-4EA8-4616-B457-C9CF0E88ED32}"/>
            </a:ext>
          </a:extLst>
        </xdr:cNvPr>
        <xdr:cNvSpPr txBox="1"/>
      </xdr:nvSpPr>
      <xdr:spPr>
        <a:xfrm>
          <a:off x="22199600" y="944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71846</xdr:rowOff>
    </xdr:from>
    <xdr:to>
      <xdr:col>116</xdr:col>
      <xdr:colOff>152400</xdr:colOff>
      <xdr:row>56</xdr:row>
      <xdr:rowOff>71846</xdr:rowOff>
    </xdr:to>
    <xdr:cxnSp macro="">
      <xdr:nvCxnSpPr>
        <xdr:cNvPr id="575" name="直線コネクタ 574">
          <a:extLst>
            <a:ext uri="{FF2B5EF4-FFF2-40B4-BE49-F238E27FC236}">
              <a16:creationId xmlns:a16="http://schemas.microsoft.com/office/drawing/2014/main" id="{237FE2B5-27E2-4BFE-8AD7-7FCAB33D15E8}"/>
            </a:ext>
          </a:extLst>
        </xdr:cNvPr>
        <xdr:cNvCxnSpPr/>
      </xdr:nvCxnSpPr>
      <xdr:spPr>
        <a:xfrm>
          <a:off x="22072600" y="967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37028</xdr:rowOff>
    </xdr:from>
    <xdr:ext cx="469744" cy="259045"/>
    <xdr:sp macro="" textlink="">
      <xdr:nvSpPr>
        <xdr:cNvPr id="576" name="【保健センター・保健所】&#10;一人当たり面積平均値テキスト">
          <a:extLst>
            <a:ext uri="{FF2B5EF4-FFF2-40B4-BE49-F238E27FC236}">
              <a16:creationId xmlns:a16="http://schemas.microsoft.com/office/drawing/2014/main" id="{B1EBA9B8-5FB5-4189-B2A6-4E552D7E3363}"/>
            </a:ext>
          </a:extLst>
        </xdr:cNvPr>
        <xdr:cNvSpPr txBox="1"/>
      </xdr:nvSpPr>
      <xdr:spPr>
        <a:xfrm>
          <a:off x="22199600" y="10838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577" name="フローチャート: 判断 576">
          <a:extLst>
            <a:ext uri="{FF2B5EF4-FFF2-40B4-BE49-F238E27FC236}">
              <a16:creationId xmlns:a16="http://schemas.microsoft.com/office/drawing/2014/main" id="{650288D5-D30B-4086-AAA9-597D57EC551B}"/>
            </a:ext>
          </a:extLst>
        </xdr:cNvPr>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71665</xdr:rowOff>
    </xdr:from>
    <xdr:to>
      <xdr:col>112</xdr:col>
      <xdr:colOff>38100</xdr:colOff>
      <xdr:row>64</xdr:row>
      <xdr:rowOff>1815</xdr:rowOff>
    </xdr:to>
    <xdr:sp macro="" textlink="">
      <xdr:nvSpPr>
        <xdr:cNvPr id="578" name="フローチャート: 判断 577">
          <a:extLst>
            <a:ext uri="{FF2B5EF4-FFF2-40B4-BE49-F238E27FC236}">
              <a16:creationId xmlns:a16="http://schemas.microsoft.com/office/drawing/2014/main" id="{D6F8B25B-EB29-4E59-AABE-967B75AB7ED3}"/>
            </a:ext>
          </a:extLst>
        </xdr:cNvPr>
        <xdr:cNvSpPr/>
      </xdr:nvSpPr>
      <xdr:spPr>
        <a:xfrm>
          <a:off x="21272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18342</xdr:rowOff>
    </xdr:from>
    <xdr:ext cx="469744" cy="259045"/>
    <xdr:sp macro="" textlink="">
      <xdr:nvSpPr>
        <xdr:cNvPr id="579" name="n_1aveValue【保健センター・保健所】&#10;一人当たり面積">
          <a:extLst>
            <a:ext uri="{FF2B5EF4-FFF2-40B4-BE49-F238E27FC236}">
              <a16:creationId xmlns:a16="http://schemas.microsoft.com/office/drawing/2014/main" id="{8BE3A116-A011-4F20-88E6-DBB3A898EF24}"/>
            </a:ext>
          </a:extLst>
        </xdr:cNvPr>
        <xdr:cNvSpPr txBox="1"/>
      </xdr:nvSpPr>
      <xdr:spPr>
        <a:xfrm>
          <a:off x="210757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58601</xdr:rowOff>
    </xdr:from>
    <xdr:to>
      <xdr:col>107</xdr:col>
      <xdr:colOff>101600</xdr:colOff>
      <xdr:row>63</xdr:row>
      <xdr:rowOff>160201</xdr:rowOff>
    </xdr:to>
    <xdr:sp macro="" textlink="">
      <xdr:nvSpPr>
        <xdr:cNvPr id="580" name="フローチャート: 判断 579">
          <a:extLst>
            <a:ext uri="{FF2B5EF4-FFF2-40B4-BE49-F238E27FC236}">
              <a16:creationId xmlns:a16="http://schemas.microsoft.com/office/drawing/2014/main" id="{6C239165-34E0-43CC-AF72-D3CDE33C4A29}"/>
            </a:ext>
          </a:extLst>
        </xdr:cNvPr>
        <xdr:cNvSpPr/>
      </xdr:nvSpPr>
      <xdr:spPr>
        <a:xfrm>
          <a:off x="20383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5278</xdr:rowOff>
    </xdr:from>
    <xdr:ext cx="469744" cy="259045"/>
    <xdr:sp macro="" textlink="">
      <xdr:nvSpPr>
        <xdr:cNvPr id="581" name="n_2aveValue【保健センター・保健所】&#10;一人当たり面積">
          <a:extLst>
            <a:ext uri="{FF2B5EF4-FFF2-40B4-BE49-F238E27FC236}">
              <a16:creationId xmlns:a16="http://schemas.microsoft.com/office/drawing/2014/main" id="{ADAE332C-2F42-4066-8EC1-A32CEEAF0F99}"/>
            </a:ext>
          </a:extLst>
        </xdr:cNvPr>
        <xdr:cNvSpPr txBox="1"/>
      </xdr:nvSpPr>
      <xdr:spPr>
        <a:xfrm>
          <a:off x="20199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16147</xdr:rowOff>
    </xdr:from>
    <xdr:to>
      <xdr:col>102</xdr:col>
      <xdr:colOff>165100</xdr:colOff>
      <xdr:row>63</xdr:row>
      <xdr:rowOff>117747</xdr:rowOff>
    </xdr:to>
    <xdr:sp macro="" textlink="">
      <xdr:nvSpPr>
        <xdr:cNvPr id="582" name="フローチャート: 判断 581">
          <a:extLst>
            <a:ext uri="{FF2B5EF4-FFF2-40B4-BE49-F238E27FC236}">
              <a16:creationId xmlns:a16="http://schemas.microsoft.com/office/drawing/2014/main" id="{6D807C05-B29A-4385-8352-A95288691908}"/>
            </a:ext>
          </a:extLst>
        </xdr:cNvPr>
        <xdr:cNvSpPr/>
      </xdr:nvSpPr>
      <xdr:spPr>
        <a:xfrm>
          <a:off x="19494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134274</xdr:rowOff>
    </xdr:from>
    <xdr:ext cx="469744" cy="259045"/>
    <xdr:sp macro="" textlink="">
      <xdr:nvSpPr>
        <xdr:cNvPr id="583" name="n_3aveValue【保健センター・保健所】&#10;一人当たり面積">
          <a:extLst>
            <a:ext uri="{FF2B5EF4-FFF2-40B4-BE49-F238E27FC236}">
              <a16:creationId xmlns:a16="http://schemas.microsoft.com/office/drawing/2014/main" id="{D9723412-4147-4F84-BE59-89A885620CDC}"/>
            </a:ext>
          </a:extLst>
        </xdr:cNvPr>
        <xdr:cNvSpPr txBox="1"/>
      </xdr:nvSpPr>
      <xdr:spPr>
        <a:xfrm>
          <a:off x="19310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84" name="テキスト ボックス 583">
          <a:extLst>
            <a:ext uri="{FF2B5EF4-FFF2-40B4-BE49-F238E27FC236}">
              <a16:creationId xmlns:a16="http://schemas.microsoft.com/office/drawing/2014/main" id="{6CA62071-5C59-4F5D-882E-8BF5B57A965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5" name="テキスト ボックス 584">
          <a:extLst>
            <a:ext uri="{FF2B5EF4-FFF2-40B4-BE49-F238E27FC236}">
              <a16:creationId xmlns:a16="http://schemas.microsoft.com/office/drawing/2014/main" id="{41831C02-5101-4B09-9D90-94DB2383F90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6" name="テキスト ボックス 585">
          <a:extLst>
            <a:ext uri="{FF2B5EF4-FFF2-40B4-BE49-F238E27FC236}">
              <a16:creationId xmlns:a16="http://schemas.microsoft.com/office/drawing/2014/main" id="{966FEFD1-3B6E-4D4B-8E11-962A6E4EBAF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id="{5D6DB0D6-24DE-477C-A352-D3A1844472E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193E7468-BBD2-4E0E-81D7-97E730CB7F6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110853</xdr:rowOff>
    </xdr:from>
    <xdr:to>
      <xdr:col>112</xdr:col>
      <xdr:colOff>38100</xdr:colOff>
      <xdr:row>64</xdr:row>
      <xdr:rowOff>41003</xdr:rowOff>
    </xdr:to>
    <xdr:sp macro="" textlink="">
      <xdr:nvSpPr>
        <xdr:cNvPr id="589" name="楕円 588">
          <a:extLst>
            <a:ext uri="{FF2B5EF4-FFF2-40B4-BE49-F238E27FC236}">
              <a16:creationId xmlns:a16="http://schemas.microsoft.com/office/drawing/2014/main" id="{71942BF4-CC54-4742-8588-5894098D08E5}"/>
            </a:ext>
          </a:extLst>
        </xdr:cNvPr>
        <xdr:cNvSpPr/>
      </xdr:nvSpPr>
      <xdr:spPr>
        <a:xfrm>
          <a:off x="21272500" y="1091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110853</xdr:rowOff>
    </xdr:from>
    <xdr:to>
      <xdr:col>107</xdr:col>
      <xdr:colOff>101600</xdr:colOff>
      <xdr:row>64</xdr:row>
      <xdr:rowOff>41003</xdr:rowOff>
    </xdr:to>
    <xdr:sp macro="" textlink="">
      <xdr:nvSpPr>
        <xdr:cNvPr id="590" name="楕円 589">
          <a:extLst>
            <a:ext uri="{FF2B5EF4-FFF2-40B4-BE49-F238E27FC236}">
              <a16:creationId xmlns:a16="http://schemas.microsoft.com/office/drawing/2014/main" id="{D26F3DF8-32E9-4A3C-9129-B3A7355D60C6}"/>
            </a:ext>
          </a:extLst>
        </xdr:cNvPr>
        <xdr:cNvSpPr/>
      </xdr:nvSpPr>
      <xdr:spPr>
        <a:xfrm>
          <a:off x="20383500" y="1091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161653</xdr:rowOff>
    </xdr:from>
    <xdr:to>
      <xdr:col>111</xdr:col>
      <xdr:colOff>177800</xdr:colOff>
      <xdr:row>63</xdr:row>
      <xdr:rowOff>161653</xdr:rowOff>
    </xdr:to>
    <xdr:cxnSp macro="">
      <xdr:nvCxnSpPr>
        <xdr:cNvPr id="591" name="直線コネクタ 590">
          <a:extLst>
            <a:ext uri="{FF2B5EF4-FFF2-40B4-BE49-F238E27FC236}">
              <a16:creationId xmlns:a16="http://schemas.microsoft.com/office/drawing/2014/main" id="{026D39CD-A7FE-4C91-B287-F5BA937BEC48}"/>
            </a:ext>
          </a:extLst>
        </xdr:cNvPr>
        <xdr:cNvCxnSpPr/>
      </xdr:nvCxnSpPr>
      <xdr:spPr>
        <a:xfrm>
          <a:off x="20434300" y="109630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32130</xdr:rowOff>
    </xdr:from>
    <xdr:ext cx="469744" cy="259045"/>
    <xdr:sp macro="" textlink="">
      <xdr:nvSpPr>
        <xdr:cNvPr id="592" name="n_1mainValue【保健センター・保健所】&#10;一人当たり面積">
          <a:extLst>
            <a:ext uri="{FF2B5EF4-FFF2-40B4-BE49-F238E27FC236}">
              <a16:creationId xmlns:a16="http://schemas.microsoft.com/office/drawing/2014/main" id="{6540CBE6-1444-400A-AC7C-99DBB9F01488}"/>
            </a:ext>
          </a:extLst>
        </xdr:cNvPr>
        <xdr:cNvSpPr txBox="1"/>
      </xdr:nvSpPr>
      <xdr:spPr>
        <a:xfrm>
          <a:off x="21075727" y="11004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32130</xdr:rowOff>
    </xdr:from>
    <xdr:ext cx="469744" cy="259045"/>
    <xdr:sp macro="" textlink="">
      <xdr:nvSpPr>
        <xdr:cNvPr id="593" name="n_2mainValue【保健センター・保健所】&#10;一人当たり面積">
          <a:extLst>
            <a:ext uri="{FF2B5EF4-FFF2-40B4-BE49-F238E27FC236}">
              <a16:creationId xmlns:a16="http://schemas.microsoft.com/office/drawing/2014/main" id="{D25E81C3-C611-46F3-AF3B-ED1A4CB6B105}"/>
            </a:ext>
          </a:extLst>
        </xdr:cNvPr>
        <xdr:cNvSpPr txBox="1"/>
      </xdr:nvSpPr>
      <xdr:spPr>
        <a:xfrm>
          <a:off x="20199427" y="11004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4" name="正方形/長方形 593">
          <a:extLst>
            <a:ext uri="{FF2B5EF4-FFF2-40B4-BE49-F238E27FC236}">
              <a16:creationId xmlns:a16="http://schemas.microsoft.com/office/drawing/2014/main" id="{7063A90D-ABAA-4857-8EBD-C4B45E8F5E5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5" name="正方形/長方形 594">
          <a:extLst>
            <a:ext uri="{FF2B5EF4-FFF2-40B4-BE49-F238E27FC236}">
              <a16:creationId xmlns:a16="http://schemas.microsoft.com/office/drawing/2014/main" id="{967208D7-5C94-4F62-95E3-879357AE8AE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6" name="正方形/長方形 595">
          <a:extLst>
            <a:ext uri="{FF2B5EF4-FFF2-40B4-BE49-F238E27FC236}">
              <a16:creationId xmlns:a16="http://schemas.microsoft.com/office/drawing/2014/main" id="{BAB3D85D-8903-43EB-80A0-DF3EB309560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7" name="正方形/長方形 596">
          <a:extLst>
            <a:ext uri="{FF2B5EF4-FFF2-40B4-BE49-F238E27FC236}">
              <a16:creationId xmlns:a16="http://schemas.microsoft.com/office/drawing/2014/main" id="{E3819CB4-2BB9-4784-938B-2E88E50606C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8" name="正方形/長方形 597">
          <a:extLst>
            <a:ext uri="{FF2B5EF4-FFF2-40B4-BE49-F238E27FC236}">
              <a16:creationId xmlns:a16="http://schemas.microsoft.com/office/drawing/2014/main" id="{5E03374C-E508-42D4-9777-82C2450FE36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9" name="正方形/長方形 598">
          <a:extLst>
            <a:ext uri="{FF2B5EF4-FFF2-40B4-BE49-F238E27FC236}">
              <a16:creationId xmlns:a16="http://schemas.microsoft.com/office/drawing/2014/main" id="{86F31774-C6FA-45A9-AF85-7FD8997752F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0" name="正方形/長方形 599">
          <a:extLst>
            <a:ext uri="{FF2B5EF4-FFF2-40B4-BE49-F238E27FC236}">
              <a16:creationId xmlns:a16="http://schemas.microsoft.com/office/drawing/2014/main" id="{34B623A2-179B-44A2-912C-A7359C67283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1" name="正方形/長方形 600">
          <a:extLst>
            <a:ext uri="{FF2B5EF4-FFF2-40B4-BE49-F238E27FC236}">
              <a16:creationId xmlns:a16="http://schemas.microsoft.com/office/drawing/2014/main" id="{868AAABC-913A-493E-80F7-3782D68ED0F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2" name="テキスト ボックス 601">
          <a:extLst>
            <a:ext uri="{FF2B5EF4-FFF2-40B4-BE49-F238E27FC236}">
              <a16:creationId xmlns:a16="http://schemas.microsoft.com/office/drawing/2014/main" id="{9E8628EB-9C0A-410B-A601-EC02A8745DC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3" name="直線コネクタ 602">
          <a:extLst>
            <a:ext uri="{FF2B5EF4-FFF2-40B4-BE49-F238E27FC236}">
              <a16:creationId xmlns:a16="http://schemas.microsoft.com/office/drawing/2014/main" id="{F2C93B70-97D4-4AD7-82F5-B8E7C21490D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04" name="直線コネクタ 603">
          <a:extLst>
            <a:ext uri="{FF2B5EF4-FFF2-40B4-BE49-F238E27FC236}">
              <a16:creationId xmlns:a16="http://schemas.microsoft.com/office/drawing/2014/main" id="{9D5B2E0C-8802-4C8C-AEDC-1CF3C92CB7FD}"/>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05" name="テキスト ボックス 604">
          <a:extLst>
            <a:ext uri="{FF2B5EF4-FFF2-40B4-BE49-F238E27FC236}">
              <a16:creationId xmlns:a16="http://schemas.microsoft.com/office/drawing/2014/main" id="{B03779E2-8E0A-4EC3-8C65-B1F0B8840D07}"/>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6" name="直線コネクタ 605">
          <a:extLst>
            <a:ext uri="{FF2B5EF4-FFF2-40B4-BE49-F238E27FC236}">
              <a16:creationId xmlns:a16="http://schemas.microsoft.com/office/drawing/2014/main" id="{BE07BE8A-4E24-4338-BE42-C4CB82F0ACCA}"/>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7" name="テキスト ボックス 606">
          <a:extLst>
            <a:ext uri="{FF2B5EF4-FFF2-40B4-BE49-F238E27FC236}">
              <a16:creationId xmlns:a16="http://schemas.microsoft.com/office/drawing/2014/main" id="{343683A4-23EE-4223-9CE5-CE5A376D389D}"/>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8" name="直線コネクタ 607">
          <a:extLst>
            <a:ext uri="{FF2B5EF4-FFF2-40B4-BE49-F238E27FC236}">
              <a16:creationId xmlns:a16="http://schemas.microsoft.com/office/drawing/2014/main" id="{997CE0A8-1A65-4818-8BD2-DF4BB65CBB91}"/>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9" name="テキスト ボックス 608">
          <a:extLst>
            <a:ext uri="{FF2B5EF4-FFF2-40B4-BE49-F238E27FC236}">
              <a16:creationId xmlns:a16="http://schemas.microsoft.com/office/drawing/2014/main" id="{B0018C9C-792E-494C-B554-A0C94DE03949}"/>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0" name="直線コネクタ 609">
          <a:extLst>
            <a:ext uri="{FF2B5EF4-FFF2-40B4-BE49-F238E27FC236}">
              <a16:creationId xmlns:a16="http://schemas.microsoft.com/office/drawing/2014/main" id="{0AFC3921-DBF6-4946-BC8A-87BB0A7E12C8}"/>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1" name="テキスト ボックス 610">
          <a:extLst>
            <a:ext uri="{FF2B5EF4-FFF2-40B4-BE49-F238E27FC236}">
              <a16:creationId xmlns:a16="http://schemas.microsoft.com/office/drawing/2014/main" id="{930BF372-77FF-4D34-801F-A78C8CB590AF}"/>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2" name="直線コネクタ 611">
          <a:extLst>
            <a:ext uri="{FF2B5EF4-FFF2-40B4-BE49-F238E27FC236}">
              <a16:creationId xmlns:a16="http://schemas.microsoft.com/office/drawing/2014/main" id="{463DD7F8-35D9-4594-8134-30D5029EB7CC}"/>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3" name="テキスト ボックス 612">
          <a:extLst>
            <a:ext uri="{FF2B5EF4-FFF2-40B4-BE49-F238E27FC236}">
              <a16:creationId xmlns:a16="http://schemas.microsoft.com/office/drawing/2014/main" id="{1A9CBDD1-5F6B-494E-BDCC-A914477ED9DA}"/>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4" name="直線コネクタ 613">
          <a:extLst>
            <a:ext uri="{FF2B5EF4-FFF2-40B4-BE49-F238E27FC236}">
              <a16:creationId xmlns:a16="http://schemas.microsoft.com/office/drawing/2014/main" id="{97CDA156-E841-415B-B7A3-2E35E231003D}"/>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15" name="テキスト ボックス 614">
          <a:extLst>
            <a:ext uri="{FF2B5EF4-FFF2-40B4-BE49-F238E27FC236}">
              <a16:creationId xmlns:a16="http://schemas.microsoft.com/office/drawing/2014/main" id="{4E16627E-CB69-4D1D-B20D-48769D245AA8}"/>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6" name="直線コネクタ 615">
          <a:extLst>
            <a:ext uri="{FF2B5EF4-FFF2-40B4-BE49-F238E27FC236}">
              <a16:creationId xmlns:a16="http://schemas.microsoft.com/office/drawing/2014/main" id="{46BECF0D-01D8-4969-97E1-12B98B9C62F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7" name="テキスト ボックス 616">
          <a:extLst>
            <a:ext uri="{FF2B5EF4-FFF2-40B4-BE49-F238E27FC236}">
              <a16:creationId xmlns:a16="http://schemas.microsoft.com/office/drawing/2014/main" id="{BB0CCAFD-C663-4157-9019-131169F38141}"/>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8" name="【消防施設】&#10;有形固定資産減価償却率グラフ枠">
          <a:extLst>
            <a:ext uri="{FF2B5EF4-FFF2-40B4-BE49-F238E27FC236}">
              <a16:creationId xmlns:a16="http://schemas.microsoft.com/office/drawing/2014/main" id="{27AFE867-0B2A-4089-B712-4FF42EF146D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54429</xdr:rowOff>
    </xdr:to>
    <xdr:cxnSp macro="">
      <xdr:nvCxnSpPr>
        <xdr:cNvPr id="619" name="直線コネクタ 618">
          <a:extLst>
            <a:ext uri="{FF2B5EF4-FFF2-40B4-BE49-F238E27FC236}">
              <a16:creationId xmlns:a16="http://schemas.microsoft.com/office/drawing/2014/main" id="{292A6539-EAE3-4B02-BC90-4627FA3FC071}"/>
            </a:ext>
          </a:extLst>
        </xdr:cNvPr>
        <xdr:cNvCxnSpPr/>
      </xdr:nvCxnSpPr>
      <xdr:spPr>
        <a:xfrm flipV="1">
          <a:off x="16318864" y="132805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620" name="【消防施設】&#10;有形固定資産減価償却率最小値テキスト">
          <a:extLst>
            <a:ext uri="{FF2B5EF4-FFF2-40B4-BE49-F238E27FC236}">
              <a16:creationId xmlns:a16="http://schemas.microsoft.com/office/drawing/2014/main" id="{3A2B9CF5-029F-4A38-B2C9-E9459F8753E2}"/>
            </a:ext>
          </a:extLst>
        </xdr:cNvPr>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621" name="直線コネクタ 620">
          <a:extLst>
            <a:ext uri="{FF2B5EF4-FFF2-40B4-BE49-F238E27FC236}">
              <a16:creationId xmlns:a16="http://schemas.microsoft.com/office/drawing/2014/main" id="{B0D10501-3F20-4C20-81F7-4E5AE9FD2645}"/>
            </a:ext>
          </a:extLst>
        </xdr:cNvPr>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22" name="【消防施設】&#10;有形固定資産減価償却率最大値テキスト">
          <a:extLst>
            <a:ext uri="{FF2B5EF4-FFF2-40B4-BE49-F238E27FC236}">
              <a16:creationId xmlns:a16="http://schemas.microsoft.com/office/drawing/2014/main" id="{84177B97-3E06-472C-A5BF-B22A820178D6}"/>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23" name="直線コネクタ 622">
          <a:extLst>
            <a:ext uri="{FF2B5EF4-FFF2-40B4-BE49-F238E27FC236}">
              <a16:creationId xmlns:a16="http://schemas.microsoft.com/office/drawing/2014/main" id="{41DDCCE2-F917-4FA5-B374-EF11EDB1D193}"/>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73496</xdr:rowOff>
    </xdr:from>
    <xdr:ext cx="405111" cy="259045"/>
    <xdr:sp macro="" textlink="">
      <xdr:nvSpPr>
        <xdr:cNvPr id="624" name="【消防施設】&#10;有形固定資産減価償却率平均値テキスト">
          <a:extLst>
            <a:ext uri="{FF2B5EF4-FFF2-40B4-BE49-F238E27FC236}">
              <a16:creationId xmlns:a16="http://schemas.microsoft.com/office/drawing/2014/main" id="{AA500DCB-066D-4223-B85D-A9DE2640E1F2}"/>
            </a:ext>
          </a:extLst>
        </xdr:cNvPr>
        <xdr:cNvSpPr txBox="1"/>
      </xdr:nvSpPr>
      <xdr:spPr>
        <a:xfrm>
          <a:off x="16357600" y="1396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95069</xdr:rowOff>
    </xdr:from>
    <xdr:to>
      <xdr:col>85</xdr:col>
      <xdr:colOff>177800</xdr:colOff>
      <xdr:row>82</xdr:row>
      <xdr:rowOff>25219</xdr:rowOff>
    </xdr:to>
    <xdr:sp macro="" textlink="">
      <xdr:nvSpPr>
        <xdr:cNvPr id="625" name="フローチャート: 判断 624">
          <a:extLst>
            <a:ext uri="{FF2B5EF4-FFF2-40B4-BE49-F238E27FC236}">
              <a16:creationId xmlns:a16="http://schemas.microsoft.com/office/drawing/2014/main" id="{F502095A-17DF-4660-8F51-63B8FE318981}"/>
            </a:ext>
          </a:extLst>
        </xdr:cNvPr>
        <xdr:cNvSpPr/>
      </xdr:nvSpPr>
      <xdr:spPr>
        <a:xfrm>
          <a:off x="16268700" y="1398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132624</xdr:rowOff>
    </xdr:from>
    <xdr:to>
      <xdr:col>81</xdr:col>
      <xdr:colOff>101600</xdr:colOff>
      <xdr:row>82</xdr:row>
      <xdr:rowOff>62774</xdr:rowOff>
    </xdr:to>
    <xdr:sp macro="" textlink="">
      <xdr:nvSpPr>
        <xdr:cNvPr id="626" name="フローチャート: 判断 625">
          <a:extLst>
            <a:ext uri="{FF2B5EF4-FFF2-40B4-BE49-F238E27FC236}">
              <a16:creationId xmlns:a16="http://schemas.microsoft.com/office/drawing/2014/main" id="{7722F6B9-F7ED-437F-B6AD-1699DCB8AFCE}"/>
            </a:ext>
          </a:extLst>
        </xdr:cNvPr>
        <xdr:cNvSpPr/>
      </xdr:nvSpPr>
      <xdr:spPr>
        <a:xfrm>
          <a:off x="154305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53901</xdr:rowOff>
    </xdr:from>
    <xdr:ext cx="405111" cy="259045"/>
    <xdr:sp macro="" textlink="">
      <xdr:nvSpPr>
        <xdr:cNvPr id="627" name="n_1aveValue【消防施設】&#10;有形固定資産減価償却率">
          <a:extLst>
            <a:ext uri="{FF2B5EF4-FFF2-40B4-BE49-F238E27FC236}">
              <a16:creationId xmlns:a16="http://schemas.microsoft.com/office/drawing/2014/main" id="{965CF210-F91E-468D-8614-B828DDFA9D47}"/>
            </a:ext>
          </a:extLst>
        </xdr:cNvPr>
        <xdr:cNvSpPr txBox="1"/>
      </xdr:nvSpPr>
      <xdr:spPr>
        <a:xfrm>
          <a:off x="15266044" y="1411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142421</xdr:rowOff>
    </xdr:from>
    <xdr:to>
      <xdr:col>76</xdr:col>
      <xdr:colOff>165100</xdr:colOff>
      <xdr:row>82</xdr:row>
      <xdr:rowOff>72571</xdr:rowOff>
    </xdr:to>
    <xdr:sp macro="" textlink="">
      <xdr:nvSpPr>
        <xdr:cNvPr id="628" name="フローチャート: 判断 627">
          <a:extLst>
            <a:ext uri="{FF2B5EF4-FFF2-40B4-BE49-F238E27FC236}">
              <a16:creationId xmlns:a16="http://schemas.microsoft.com/office/drawing/2014/main" id="{E59CA186-F670-404E-A148-A8F331A11004}"/>
            </a:ext>
          </a:extLst>
        </xdr:cNvPr>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63698</xdr:rowOff>
    </xdr:from>
    <xdr:ext cx="405111" cy="259045"/>
    <xdr:sp macro="" textlink="">
      <xdr:nvSpPr>
        <xdr:cNvPr id="629" name="n_2aveValue【消防施設】&#10;有形固定資産減価償却率">
          <a:extLst>
            <a:ext uri="{FF2B5EF4-FFF2-40B4-BE49-F238E27FC236}">
              <a16:creationId xmlns:a16="http://schemas.microsoft.com/office/drawing/2014/main" id="{7F907802-9EF5-43AE-A618-8B6BAC465FE8}"/>
            </a:ext>
          </a:extLst>
        </xdr:cNvPr>
        <xdr:cNvSpPr txBox="1"/>
      </xdr:nvSpPr>
      <xdr:spPr>
        <a:xfrm>
          <a:off x="143897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31387</xdr:rowOff>
    </xdr:from>
    <xdr:to>
      <xdr:col>72</xdr:col>
      <xdr:colOff>38100</xdr:colOff>
      <xdr:row>82</xdr:row>
      <xdr:rowOff>132987</xdr:rowOff>
    </xdr:to>
    <xdr:sp macro="" textlink="">
      <xdr:nvSpPr>
        <xdr:cNvPr id="630" name="フローチャート: 判断 629">
          <a:extLst>
            <a:ext uri="{FF2B5EF4-FFF2-40B4-BE49-F238E27FC236}">
              <a16:creationId xmlns:a16="http://schemas.microsoft.com/office/drawing/2014/main" id="{7B73EAD7-F31A-43D8-9DA7-389BFD745F37}"/>
            </a:ext>
          </a:extLst>
        </xdr:cNvPr>
        <xdr:cNvSpPr/>
      </xdr:nvSpPr>
      <xdr:spPr>
        <a:xfrm>
          <a:off x="13652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149514</xdr:rowOff>
    </xdr:from>
    <xdr:ext cx="405111" cy="259045"/>
    <xdr:sp macro="" textlink="">
      <xdr:nvSpPr>
        <xdr:cNvPr id="631" name="n_3aveValue【消防施設】&#10;有形固定資産減価償却率">
          <a:extLst>
            <a:ext uri="{FF2B5EF4-FFF2-40B4-BE49-F238E27FC236}">
              <a16:creationId xmlns:a16="http://schemas.microsoft.com/office/drawing/2014/main" id="{D023C560-FCF2-4841-88EA-0940960AFF5D}"/>
            </a:ext>
          </a:extLst>
        </xdr:cNvPr>
        <xdr:cNvSpPr txBox="1"/>
      </xdr:nvSpPr>
      <xdr:spPr>
        <a:xfrm>
          <a:off x="13500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A8E6C966-97C1-41F7-BCCA-88E5FCC9F6B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02691333-3844-41A3-AF89-9FB69504812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8CAEBFEE-3528-4C0A-907E-C26FFD8F911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id="{D02A4A1B-EC6D-4223-8C64-E8531A15EBA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id="{32A501AB-7F9E-492F-A2F8-B1480379014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59145</xdr:rowOff>
    </xdr:from>
    <xdr:to>
      <xdr:col>81</xdr:col>
      <xdr:colOff>101600</xdr:colOff>
      <xdr:row>79</xdr:row>
      <xdr:rowOff>160745</xdr:rowOff>
    </xdr:to>
    <xdr:sp macro="" textlink="">
      <xdr:nvSpPr>
        <xdr:cNvPr id="637" name="楕円 636">
          <a:extLst>
            <a:ext uri="{FF2B5EF4-FFF2-40B4-BE49-F238E27FC236}">
              <a16:creationId xmlns:a16="http://schemas.microsoft.com/office/drawing/2014/main" id="{CF3E4879-2B10-4BE2-AA9E-3593ADCF9E85}"/>
            </a:ext>
          </a:extLst>
        </xdr:cNvPr>
        <xdr:cNvSpPr/>
      </xdr:nvSpPr>
      <xdr:spPr>
        <a:xfrm>
          <a:off x="15430500" y="1360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111398</xdr:rowOff>
    </xdr:from>
    <xdr:to>
      <xdr:col>76</xdr:col>
      <xdr:colOff>165100</xdr:colOff>
      <xdr:row>80</xdr:row>
      <xdr:rowOff>41548</xdr:rowOff>
    </xdr:to>
    <xdr:sp macro="" textlink="">
      <xdr:nvSpPr>
        <xdr:cNvPr id="638" name="楕円 637">
          <a:extLst>
            <a:ext uri="{FF2B5EF4-FFF2-40B4-BE49-F238E27FC236}">
              <a16:creationId xmlns:a16="http://schemas.microsoft.com/office/drawing/2014/main" id="{8B58CA73-10B2-4539-A2A2-3477719594DC}"/>
            </a:ext>
          </a:extLst>
        </xdr:cNvPr>
        <xdr:cNvSpPr/>
      </xdr:nvSpPr>
      <xdr:spPr>
        <a:xfrm>
          <a:off x="14541500" y="1365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109945</xdr:rowOff>
    </xdr:from>
    <xdr:to>
      <xdr:col>81</xdr:col>
      <xdr:colOff>50800</xdr:colOff>
      <xdr:row>79</xdr:row>
      <xdr:rowOff>162198</xdr:rowOff>
    </xdr:to>
    <xdr:cxnSp macro="">
      <xdr:nvCxnSpPr>
        <xdr:cNvPr id="639" name="直線コネクタ 638">
          <a:extLst>
            <a:ext uri="{FF2B5EF4-FFF2-40B4-BE49-F238E27FC236}">
              <a16:creationId xmlns:a16="http://schemas.microsoft.com/office/drawing/2014/main" id="{DC46B083-E5EC-4FDB-8E49-2C481243EF16}"/>
            </a:ext>
          </a:extLst>
        </xdr:cNvPr>
        <xdr:cNvCxnSpPr/>
      </xdr:nvCxnSpPr>
      <xdr:spPr>
        <a:xfrm flipV="1">
          <a:off x="14592300" y="13654495"/>
          <a:ext cx="8890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134257</xdr:rowOff>
    </xdr:from>
    <xdr:to>
      <xdr:col>72</xdr:col>
      <xdr:colOff>38100</xdr:colOff>
      <xdr:row>85</xdr:row>
      <xdr:rowOff>64407</xdr:rowOff>
    </xdr:to>
    <xdr:sp macro="" textlink="">
      <xdr:nvSpPr>
        <xdr:cNvPr id="640" name="楕円 639">
          <a:extLst>
            <a:ext uri="{FF2B5EF4-FFF2-40B4-BE49-F238E27FC236}">
              <a16:creationId xmlns:a16="http://schemas.microsoft.com/office/drawing/2014/main" id="{321C9EAE-C119-4AC9-BBE7-F79B53617245}"/>
            </a:ext>
          </a:extLst>
        </xdr:cNvPr>
        <xdr:cNvSpPr/>
      </xdr:nvSpPr>
      <xdr:spPr>
        <a:xfrm>
          <a:off x="13652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162198</xdr:rowOff>
    </xdr:from>
    <xdr:to>
      <xdr:col>76</xdr:col>
      <xdr:colOff>114300</xdr:colOff>
      <xdr:row>85</xdr:row>
      <xdr:rowOff>13607</xdr:rowOff>
    </xdr:to>
    <xdr:cxnSp macro="">
      <xdr:nvCxnSpPr>
        <xdr:cNvPr id="641" name="直線コネクタ 640">
          <a:extLst>
            <a:ext uri="{FF2B5EF4-FFF2-40B4-BE49-F238E27FC236}">
              <a16:creationId xmlns:a16="http://schemas.microsoft.com/office/drawing/2014/main" id="{CA6B5576-EC9A-4853-8266-D6AFDDAFDAEF}"/>
            </a:ext>
          </a:extLst>
        </xdr:cNvPr>
        <xdr:cNvCxnSpPr/>
      </xdr:nvCxnSpPr>
      <xdr:spPr>
        <a:xfrm flipV="1">
          <a:off x="13703300" y="13706748"/>
          <a:ext cx="889000" cy="88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5822</xdr:rowOff>
    </xdr:from>
    <xdr:ext cx="405111" cy="259045"/>
    <xdr:sp macro="" textlink="">
      <xdr:nvSpPr>
        <xdr:cNvPr id="642" name="n_1mainValue【消防施設】&#10;有形固定資産減価償却率">
          <a:extLst>
            <a:ext uri="{FF2B5EF4-FFF2-40B4-BE49-F238E27FC236}">
              <a16:creationId xmlns:a16="http://schemas.microsoft.com/office/drawing/2014/main" id="{FFB07C2A-9308-4F31-81A7-9D6DEBACC37A}"/>
            </a:ext>
          </a:extLst>
        </xdr:cNvPr>
        <xdr:cNvSpPr txBox="1"/>
      </xdr:nvSpPr>
      <xdr:spPr>
        <a:xfrm>
          <a:off x="15266044" y="133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58075</xdr:rowOff>
    </xdr:from>
    <xdr:ext cx="405111" cy="259045"/>
    <xdr:sp macro="" textlink="">
      <xdr:nvSpPr>
        <xdr:cNvPr id="643" name="n_2mainValue【消防施設】&#10;有形固定資産減価償却率">
          <a:extLst>
            <a:ext uri="{FF2B5EF4-FFF2-40B4-BE49-F238E27FC236}">
              <a16:creationId xmlns:a16="http://schemas.microsoft.com/office/drawing/2014/main" id="{92047082-6EBB-45B3-88C5-7A56F56C5E4C}"/>
            </a:ext>
          </a:extLst>
        </xdr:cNvPr>
        <xdr:cNvSpPr txBox="1"/>
      </xdr:nvSpPr>
      <xdr:spPr>
        <a:xfrm>
          <a:off x="14389744" y="13431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55534</xdr:rowOff>
    </xdr:from>
    <xdr:ext cx="405111" cy="259045"/>
    <xdr:sp macro="" textlink="">
      <xdr:nvSpPr>
        <xdr:cNvPr id="644" name="n_3mainValue【消防施設】&#10;有形固定資産減価償却率">
          <a:extLst>
            <a:ext uri="{FF2B5EF4-FFF2-40B4-BE49-F238E27FC236}">
              <a16:creationId xmlns:a16="http://schemas.microsoft.com/office/drawing/2014/main" id="{673AB716-23BD-43AE-A7F9-06DCBD124DD6}"/>
            </a:ext>
          </a:extLst>
        </xdr:cNvPr>
        <xdr:cNvSpPr txBox="1"/>
      </xdr:nvSpPr>
      <xdr:spPr>
        <a:xfrm>
          <a:off x="13500744" y="1462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5" name="正方形/長方形 644">
          <a:extLst>
            <a:ext uri="{FF2B5EF4-FFF2-40B4-BE49-F238E27FC236}">
              <a16:creationId xmlns:a16="http://schemas.microsoft.com/office/drawing/2014/main" id="{7F531280-F944-4422-B849-B467999D15C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6" name="正方形/長方形 645">
          <a:extLst>
            <a:ext uri="{FF2B5EF4-FFF2-40B4-BE49-F238E27FC236}">
              <a16:creationId xmlns:a16="http://schemas.microsoft.com/office/drawing/2014/main" id="{311988D3-369F-45E5-B5D2-5B4368CE52A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7" name="正方形/長方形 646">
          <a:extLst>
            <a:ext uri="{FF2B5EF4-FFF2-40B4-BE49-F238E27FC236}">
              <a16:creationId xmlns:a16="http://schemas.microsoft.com/office/drawing/2014/main" id="{2EE7B5B8-E7D5-422E-BC42-6DD0B83175F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8" name="正方形/長方形 647">
          <a:extLst>
            <a:ext uri="{FF2B5EF4-FFF2-40B4-BE49-F238E27FC236}">
              <a16:creationId xmlns:a16="http://schemas.microsoft.com/office/drawing/2014/main" id="{F007EBF0-EE3E-4CA9-9675-05FC22BB0C6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9" name="正方形/長方形 648">
          <a:extLst>
            <a:ext uri="{FF2B5EF4-FFF2-40B4-BE49-F238E27FC236}">
              <a16:creationId xmlns:a16="http://schemas.microsoft.com/office/drawing/2014/main" id="{2211C264-7F69-4FDA-B8D2-51F3D0FDEC9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0" name="正方形/長方形 649">
          <a:extLst>
            <a:ext uri="{FF2B5EF4-FFF2-40B4-BE49-F238E27FC236}">
              <a16:creationId xmlns:a16="http://schemas.microsoft.com/office/drawing/2014/main" id="{E29F4E43-74AC-4463-8307-9B939347FB3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1" name="正方形/長方形 650">
          <a:extLst>
            <a:ext uri="{FF2B5EF4-FFF2-40B4-BE49-F238E27FC236}">
              <a16:creationId xmlns:a16="http://schemas.microsoft.com/office/drawing/2014/main" id="{3AA5D8D1-17B1-4E52-971E-92601297B17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2" name="正方形/長方形 651">
          <a:extLst>
            <a:ext uri="{FF2B5EF4-FFF2-40B4-BE49-F238E27FC236}">
              <a16:creationId xmlns:a16="http://schemas.microsoft.com/office/drawing/2014/main" id="{DB95626B-CBB0-43B1-8C5F-4D894D04A4F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3" name="テキスト ボックス 652">
          <a:extLst>
            <a:ext uri="{FF2B5EF4-FFF2-40B4-BE49-F238E27FC236}">
              <a16:creationId xmlns:a16="http://schemas.microsoft.com/office/drawing/2014/main" id="{6C1F4505-DE64-43E2-A3C0-B4B46FF6B54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4" name="直線コネクタ 653">
          <a:extLst>
            <a:ext uri="{FF2B5EF4-FFF2-40B4-BE49-F238E27FC236}">
              <a16:creationId xmlns:a16="http://schemas.microsoft.com/office/drawing/2014/main" id="{4B65D8C6-FEAD-46F2-9F19-F198B4C795F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5" name="直線コネクタ 654">
          <a:extLst>
            <a:ext uri="{FF2B5EF4-FFF2-40B4-BE49-F238E27FC236}">
              <a16:creationId xmlns:a16="http://schemas.microsoft.com/office/drawing/2014/main" id="{E2150AFC-16B8-445D-AD53-6AB17C2957B6}"/>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6" name="テキスト ボックス 655">
          <a:extLst>
            <a:ext uri="{FF2B5EF4-FFF2-40B4-BE49-F238E27FC236}">
              <a16:creationId xmlns:a16="http://schemas.microsoft.com/office/drawing/2014/main" id="{0D174F0C-3F8B-4DC8-829F-A7F9BDE4AA1F}"/>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7" name="直線コネクタ 656">
          <a:extLst>
            <a:ext uri="{FF2B5EF4-FFF2-40B4-BE49-F238E27FC236}">
              <a16:creationId xmlns:a16="http://schemas.microsoft.com/office/drawing/2014/main" id="{EF21AEA4-10EF-48C4-A6B2-EEEF6DE6A0EB}"/>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8" name="テキスト ボックス 657">
          <a:extLst>
            <a:ext uri="{FF2B5EF4-FFF2-40B4-BE49-F238E27FC236}">
              <a16:creationId xmlns:a16="http://schemas.microsoft.com/office/drawing/2014/main" id="{11A4025B-521D-49E9-AD19-5ECD62B4B86B}"/>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9" name="直線コネクタ 658">
          <a:extLst>
            <a:ext uri="{FF2B5EF4-FFF2-40B4-BE49-F238E27FC236}">
              <a16:creationId xmlns:a16="http://schemas.microsoft.com/office/drawing/2014/main" id="{EB6388CA-CA3D-4341-A368-19A848685735}"/>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0" name="テキスト ボックス 659">
          <a:extLst>
            <a:ext uri="{FF2B5EF4-FFF2-40B4-BE49-F238E27FC236}">
              <a16:creationId xmlns:a16="http://schemas.microsoft.com/office/drawing/2014/main" id="{074485D3-30D7-4917-8B05-FF7EAC9452FC}"/>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1" name="直線コネクタ 660">
          <a:extLst>
            <a:ext uri="{FF2B5EF4-FFF2-40B4-BE49-F238E27FC236}">
              <a16:creationId xmlns:a16="http://schemas.microsoft.com/office/drawing/2014/main" id="{4148ED0C-AAA2-466A-BE61-0069286587E3}"/>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2" name="テキスト ボックス 661">
          <a:extLst>
            <a:ext uri="{FF2B5EF4-FFF2-40B4-BE49-F238E27FC236}">
              <a16:creationId xmlns:a16="http://schemas.microsoft.com/office/drawing/2014/main" id="{1468B2F0-9F8C-40C3-BDE3-B533C5A94DEC}"/>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3" name="直線コネクタ 662">
          <a:extLst>
            <a:ext uri="{FF2B5EF4-FFF2-40B4-BE49-F238E27FC236}">
              <a16:creationId xmlns:a16="http://schemas.microsoft.com/office/drawing/2014/main" id="{28206B3F-E478-473C-BAAF-312FA9F0643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4" name="テキスト ボックス 663">
          <a:extLst>
            <a:ext uri="{FF2B5EF4-FFF2-40B4-BE49-F238E27FC236}">
              <a16:creationId xmlns:a16="http://schemas.microsoft.com/office/drawing/2014/main" id="{7261648A-243B-4255-AEA0-EB6DE9B69FF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5" name="【消防施設】&#10;一人当たり面積グラフ枠">
          <a:extLst>
            <a:ext uri="{FF2B5EF4-FFF2-40B4-BE49-F238E27FC236}">
              <a16:creationId xmlns:a16="http://schemas.microsoft.com/office/drawing/2014/main" id="{5C7E58DC-2623-436F-B036-A0E1552CF02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127254</xdr:rowOff>
    </xdr:from>
    <xdr:to>
      <xdr:col>116</xdr:col>
      <xdr:colOff>62864</xdr:colOff>
      <xdr:row>85</xdr:row>
      <xdr:rowOff>168402</xdr:rowOff>
    </xdr:to>
    <xdr:cxnSp macro="">
      <xdr:nvCxnSpPr>
        <xdr:cNvPr id="666" name="直線コネクタ 665">
          <a:extLst>
            <a:ext uri="{FF2B5EF4-FFF2-40B4-BE49-F238E27FC236}">
              <a16:creationId xmlns:a16="http://schemas.microsoft.com/office/drawing/2014/main" id="{F05A8358-25E6-45E2-B6E5-486253962D02}"/>
            </a:ext>
          </a:extLst>
        </xdr:cNvPr>
        <xdr:cNvCxnSpPr/>
      </xdr:nvCxnSpPr>
      <xdr:spPr>
        <a:xfrm flipV="1">
          <a:off x="22160864" y="136718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779</xdr:rowOff>
    </xdr:from>
    <xdr:ext cx="469744" cy="259045"/>
    <xdr:sp macro="" textlink="">
      <xdr:nvSpPr>
        <xdr:cNvPr id="667" name="【消防施設】&#10;一人当たり面積最小値テキスト">
          <a:extLst>
            <a:ext uri="{FF2B5EF4-FFF2-40B4-BE49-F238E27FC236}">
              <a16:creationId xmlns:a16="http://schemas.microsoft.com/office/drawing/2014/main" id="{F380D0BC-70EE-4E57-8020-28DE3D2D0065}"/>
            </a:ext>
          </a:extLst>
        </xdr:cNvPr>
        <xdr:cNvSpPr txBox="1"/>
      </xdr:nvSpPr>
      <xdr:spPr>
        <a:xfrm>
          <a:off x="22199600" y="147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168402</xdr:rowOff>
    </xdr:from>
    <xdr:to>
      <xdr:col>116</xdr:col>
      <xdr:colOff>152400</xdr:colOff>
      <xdr:row>85</xdr:row>
      <xdr:rowOff>168402</xdr:rowOff>
    </xdr:to>
    <xdr:cxnSp macro="">
      <xdr:nvCxnSpPr>
        <xdr:cNvPr id="668" name="直線コネクタ 667">
          <a:extLst>
            <a:ext uri="{FF2B5EF4-FFF2-40B4-BE49-F238E27FC236}">
              <a16:creationId xmlns:a16="http://schemas.microsoft.com/office/drawing/2014/main" id="{24819AB9-E573-4956-990E-3DBCC803CEF1}"/>
            </a:ext>
          </a:extLst>
        </xdr:cNvPr>
        <xdr:cNvCxnSpPr/>
      </xdr:nvCxnSpPr>
      <xdr:spPr>
        <a:xfrm>
          <a:off x="22072600" y="1474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73931</xdr:rowOff>
    </xdr:from>
    <xdr:ext cx="469744" cy="259045"/>
    <xdr:sp macro="" textlink="">
      <xdr:nvSpPr>
        <xdr:cNvPr id="669" name="【消防施設】&#10;一人当たり面積最大値テキスト">
          <a:extLst>
            <a:ext uri="{FF2B5EF4-FFF2-40B4-BE49-F238E27FC236}">
              <a16:creationId xmlns:a16="http://schemas.microsoft.com/office/drawing/2014/main" id="{6CB4EA54-4A38-4961-9619-358D2A79C8D4}"/>
            </a:ext>
          </a:extLst>
        </xdr:cNvPr>
        <xdr:cNvSpPr txBox="1"/>
      </xdr:nvSpPr>
      <xdr:spPr>
        <a:xfrm>
          <a:off x="22199600" y="1344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127254</xdr:rowOff>
    </xdr:from>
    <xdr:to>
      <xdr:col>116</xdr:col>
      <xdr:colOff>152400</xdr:colOff>
      <xdr:row>79</xdr:row>
      <xdr:rowOff>127254</xdr:rowOff>
    </xdr:to>
    <xdr:cxnSp macro="">
      <xdr:nvCxnSpPr>
        <xdr:cNvPr id="670" name="直線コネクタ 669">
          <a:extLst>
            <a:ext uri="{FF2B5EF4-FFF2-40B4-BE49-F238E27FC236}">
              <a16:creationId xmlns:a16="http://schemas.microsoft.com/office/drawing/2014/main" id="{4049849D-2430-4328-B901-CCBF0C4C9FE2}"/>
            </a:ext>
          </a:extLst>
        </xdr:cNvPr>
        <xdr:cNvCxnSpPr/>
      </xdr:nvCxnSpPr>
      <xdr:spPr>
        <a:xfrm>
          <a:off x="22072600" y="1367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155464</xdr:rowOff>
    </xdr:from>
    <xdr:ext cx="469744" cy="259045"/>
    <xdr:sp macro="" textlink="">
      <xdr:nvSpPr>
        <xdr:cNvPr id="671" name="【消防施設】&#10;一人当たり面積平均値テキスト">
          <a:extLst>
            <a:ext uri="{FF2B5EF4-FFF2-40B4-BE49-F238E27FC236}">
              <a16:creationId xmlns:a16="http://schemas.microsoft.com/office/drawing/2014/main" id="{88ED00F3-A290-4A0A-8523-5554389FF786}"/>
            </a:ext>
          </a:extLst>
        </xdr:cNvPr>
        <xdr:cNvSpPr txBox="1"/>
      </xdr:nvSpPr>
      <xdr:spPr>
        <a:xfrm>
          <a:off x="22199600" y="14385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5587</xdr:rowOff>
    </xdr:from>
    <xdr:to>
      <xdr:col>116</xdr:col>
      <xdr:colOff>114300</xdr:colOff>
      <xdr:row>84</xdr:row>
      <xdr:rowOff>107187</xdr:rowOff>
    </xdr:to>
    <xdr:sp macro="" textlink="">
      <xdr:nvSpPr>
        <xdr:cNvPr id="672" name="フローチャート: 判断 671">
          <a:extLst>
            <a:ext uri="{FF2B5EF4-FFF2-40B4-BE49-F238E27FC236}">
              <a16:creationId xmlns:a16="http://schemas.microsoft.com/office/drawing/2014/main" id="{FF705C5B-9B34-4FCC-BBFB-1BA65DE90D8B}"/>
            </a:ext>
          </a:extLst>
        </xdr:cNvPr>
        <xdr:cNvSpPr/>
      </xdr:nvSpPr>
      <xdr:spPr>
        <a:xfrm>
          <a:off x="22110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673" name="フローチャート: 判断 672">
          <a:extLst>
            <a:ext uri="{FF2B5EF4-FFF2-40B4-BE49-F238E27FC236}">
              <a16:creationId xmlns:a16="http://schemas.microsoft.com/office/drawing/2014/main" id="{BB4ED534-6439-4460-8DBE-332CB12FB517}"/>
            </a:ext>
          </a:extLst>
        </xdr:cNvPr>
        <xdr:cNvSpPr/>
      </xdr:nvSpPr>
      <xdr:spPr>
        <a:xfrm>
          <a:off x="21272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132859</xdr:rowOff>
    </xdr:from>
    <xdr:ext cx="469744" cy="259045"/>
    <xdr:sp macro="" textlink="">
      <xdr:nvSpPr>
        <xdr:cNvPr id="674" name="n_1aveValue【消防施設】&#10;一人当たり面積">
          <a:extLst>
            <a:ext uri="{FF2B5EF4-FFF2-40B4-BE49-F238E27FC236}">
              <a16:creationId xmlns:a16="http://schemas.microsoft.com/office/drawing/2014/main" id="{77CE7F6E-3F7E-43AA-8566-D4C1E917A39F}"/>
            </a:ext>
          </a:extLst>
        </xdr:cNvPr>
        <xdr:cNvSpPr txBox="1"/>
      </xdr:nvSpPr>
      <xdr:spPr>
        <a:xfrm>
          <a:off x="210757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1015</xdr:rowOff>
    </xdr:from>
    <xdr:to>
      <xdr:col>107</xdr:col>
      <xdr:colOff>101600</xdr:colOff>
      <xdr:row>84</xdr:row>
      <xdr:rowOff>102615</xdr:rowOff>
    </xdr:to>
    <xdr:sp macro="" textlink="">
      <xdr:nvSpPr>
        <xdr:cNvPr id="675" name="フローチャート: 判断 674">
          <a:extLst>
            <a:ext uri="{FF2B5EF4-FFF2-40B4-BE49-F238E27FC236}">
              <a16:creationId xmlns:a16="http://schemas.microsoft.com/office/drawing/2014/main" id="{B8E258DA-C123-437D-B3C3-64EE67250786}"/>
            </a:ext>
          </a:extLst>
        </xdr:cNvPr>
        <xdr:cNvSpPr/>
      </xdr:nvSpPr>
      <xdr:spPr>
        <a:xfrm>
          <a:off x="20383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119142</xdr:rowOff>
    </xdr:from>
    <xdr:ext cx="469744" cy="259045"/>
    <xdr:sp macro="" textlink="">
      <xdr:nvSpPr>
        <xdr:cNvPr id="676" name="n_2aveValue【消防施設】&#10;一人当たり面積">
          <a:extLst>
            <a:ext uri="{FF2B5EF4-FFF2-40B4-BE49-F238E27FC236}">
              <a16:creationId xmlns:a16="http://schemas.microsoft.com/office/drawing/2014/main" id="{401DD453-1A35-4AF5-8B21-365F5E75A021}"/>
            </a:ext>
          </a:extLst>
        </xdr:cNvPr>
        <xdr:cNvSpPr txBox="1"/>
      </xdr:nvSpPr>
      <xdr:spPr>
        <a:xfrm>
          <a:off x="20199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23876</xdr:rowOff>
    </xdr:from>
    <xdr:to>
      <xdr:col>102</xdr:col>
      <xdr:colOff>165100</xdr:colOff>
      <xdr:row>84</xdr:row>
      <xdr:rowOff>125476</xdr:rowOff>
    </xdr:to>
    <xdr:sp macro="" textlink="">
      <xdr:nvSpPr>
        <xdr:cNvPr id="677" name="フローチャート: 判断 676">
          <a:extLst>
            <a:ext uri="{FF2B5EF4-FFF2-40B4-BE49-F238E27FC236}">
              <a16:creationId xmlns:a16="http://schemas.microsoft.com/office/drawing/2014/main" id="{DBBE506F-088E-4EC5-8DA9-F93BAB59F32A}"/>
            </a:ext>
          </a:extLst>
        </xdr:cNvPr>
        <xdr:cNvSpPr/>
      </xdr:nvSpPr>
      <xdr:spPr>
        <a:xfrm>
          <a:off x="19494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142003</xdr:rowOff>
    </xdr:from>
    <xdr:ext cx="469744" cy="259045"/>
    <xdr:sp macro="" textlink="">
      <xdr:nvSpPr>
        <xdr:cNvPr id="678" name="n_3aveValue【消防施設】&#10;一人当たり面積">
          <a:extLst>
            <a:ext uri="{FF2B5EF4-FFF2-40B4-BE49-F238E27FC236}">
              <a16:creationId xmlns:a16="http://schemas.microsoft.com/office/drawing/2014/main" id="{B304ACCC-CAD8-41FB-97E3-EDE816BF8D46}"/>
            </a:ext>
          </a:extLst>
        </xdr:cNvPr>
        <xdr:cNvSpPr txBox="1"/>
      </xdr:nvSpPr>
      <xdr:spPr>
        <a:xfrm>
          <a:off x="19310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79" name="テキスト ボックス 678">
          <a:extLst>
            <a:ext uri="{FF2B5EF4-FFF2-40B4-BE49-F238E27FC236}">
              <a16:creationId xmlns:a16="http://schemas.microsoft.com/office/drawing/2014/main" id="{2DD2A0F5-FB54-4FCE-8D54-00F8AA93B58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0" name="テキスト ボックス 679">
          <a:extLst>
            <a:ext uri="{FF2B5EF4-FFF2-40B4-BE49-F238E27FC236}">
              <a16:creationId xmlns:a16="http://schemas.microsoft.com/office/drawing/2014/main" id="{9D233871-A259-4DDC-BCB4-EA54BF4D9F4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1" name="テキスト ボックス 680">
          <a:extLst>
            <a:ext uri="{FF2B5EF4-FFF2-40B4-BE49-F238E27FC236}">
              <a16:creationId xmlns:a16="http://schemas.microsoft.com/office/drawing/2014/main" id="{8B5D6351-54E8-43F7-9594-67A76FDFD4B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2" name="テキスト ボックス 681">
          <a:extLst>
            <a:ext uri="{FF2B5EF4-FFF2-40B4-BE49-F238E27FC236}">
              <a16:creationId xmlns:a16="http://schemas.microsoft.com/office/drawing/2014/main" id="{E859B15D-C49E-428B-95B3-4075D34B85C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id="{B9A93A85-E5BC-4DBC-944B-0EA4DC3441B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165608</xdr:rowOff>
    </xdr:from>
    <xdr:to>
      <xdr:col>112</xdr:col>
      <xdr:colOff>38100</xdr:colOff>
      <xdr:row>85</xdr:row>
      <xdr:rowOff>95758</xdr:rowOff>
    </xdr:to>
    <xdr:sp macro="" textlink="">
      <xdr:nvSpPr>
        <xdr:cNvPr id="684" name="楕円 683">
          <a:extLst>
            <a:ext uri="{FF2B5EF4-FFF2-40B4-BE49-F238E27FC236}">
              <a16:creationId xmlns:a16="http://schemas.microsoft.com/office/drawing/2014/main" id="{39027EC4-2BC3-4A3F-BC2C-627CC676C1AF}"/>
            </a:ext>
          </a:extLst>
        </xdr:cNvPr>
        <xdr:cNvSpPr/>
      </xdr:nvSpPr>
      <xdr:spPr>
        <a:xfrm>
          <a:off x="21272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165608</xdr:rowOff>
    </xdr:from>
    <xdr:to>
      <xdr:col>107</xdr:col>
      <xdr:colOff>101600</xdr:colOff>
      <xdr:row>85</xdr:row>
      <xdr:rowOff>95758</xdr:rowOff>
    </xdr:to>
    <xdr:sp macro="" textlink="">
      <xdr:nvSpPr>
        <xdr:cNvPr id="685" name="楕円 684">
          <a:extLst>
            <a:ext uri="{FF2B5EF4-FFF2-40B4-BE49-F238E27FC236}">
              <a16:creationId xmlns:a16="http://schemas.microsoft.com/office/drawing/2014/main" id="{0A3CC2B1-269B-4F70-98FA-29A4C03EE753}"/>
            </a:ext>
          </a:extLst>
        </xdr:cNvPr>
        <xdr:cNvSpPr/>
      </xdr:nvSpPr>
      <xdr:spPr>
        <a:xfrm>
          <a:off x="20383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44958</xdr:rowOff>
    </xdr:from>
    <xdr:to>
      <xdr:col>111</xdr:col>
      <xdr:colOff>177800</xdr:colOff>
      <xdr:row>85</xdr:row>
      <xdr:rowOff>44958</xdr:rowOff>
    </xdr:to>
    <xdr:cxnSp macro="">
      <xdr:nvCxnSpPr>
        <xdr:cNvPr id="686" name="直線コネクタ 685">
          <a:extLst>
            <a:ext uri="{FF2B5EF4-FFF2-40B4-BE49-F238E27FC236}">
              <a16:creationId xmlns:a16="http://schemas.microsoft.com/office/drawing/2014/main" id="{290D3BD6-0B2A-479C-BE53-7C7F4E8F49DF}"/>
            </a:ext>
          </a:extLst>
        </xdr:cNvPr>
        <xdr:cNvCxnSpPr/>
      </xdr:nvCxnSpPr>
      <xdr:spPr>
        <a:xfrm>
          <a:off x="20434300" y="14618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35306</xdr:rowOff>
    </xdr:from>
    <xdr:to>
      <xdr:col>102</xdr:col>
      <xdr:colOff>165100</xdr:colOff>
      <xdr:row>85</xdr:row>
      <xdr:rowOff>136906</xdr:rowOff>
    </xdr:to>
    <xdr:sp macro="" textlink="">
      <xdr:nvSpPr>
        <xdr:cNvPr id="687" name="楕円 686">
          <a:extLst>
            <a:ext uri="{FF2B5EF4-FFF2-40B4-BE49-F238E27FC236}">
              <a16:creationId xmlns:a16="http://schemas.microsoft.com/office/drawing/2014/main" id="{32D9CAC6-17FF-4656-A360-42B6A216B855}"/>
            </a:ext>
          </a:extLst>
        </xdr:cNvPr>
        <xdr:cNvSpPr/>
      </xdr:nvSpPr>
      <xdr:spPr>
        <a:xfrm>
          <a:off x="19494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44958</xdr:rowOff>
    </xdr:from>
    <xdr:to>
      <xdr:col>107</xdr:col>
      <xdr:colOff>50800</xdr:colOff>
      <xdr:row>85</xdr:row>
      <xdr:rowOff>86106</xdr:rowOff>
    </xdr:to>
    <xdr:cxnSp macro="">
      <xdr:nvCxnSpPr>
        <xdr:cNvPr id="688" name="直線コネクタ 687">
          <a:extLst>
            <a:ext uri="{FF2B5EF4-FFF2-40B4-BE49-F238E27FC236}">
              <a16:creationId xmlns:a16="http://schemas.microsoft.com/office/drawing/2014/main" id="{A164F598-DE36-428D-BDA5-15EBFDA2D38E}"/>
            </a:ext>
          </a:extLst>
        </xdr:cNvPr>
        <xdr:cNvCxnSpPr/>
      </xdr:nvCxnSpPr>
      <xdr:spPr>
        <a:xfrm flipV="1">
          <a:off x="19545300" y="146182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86885</xdr:rowOff>
    </xdr:from>
    <xdr:ext cx="469744" cy="259045"/>
    <xdr:sp macro="" textlink="">
      <xdr:nvSpPr>
        <xdr:cNvPr id="689" name="n_1mainValue【消防施設】&#10;一人当たり面積">
          <a:extLst>
            <a:ext uri="{FF2B5EF4-FFF2-40B4-BE49-F238E27FC236}">
              <a16:creationId xmlns:a16="http://schemas.microsoft.com/office/drawing/2014/main" id="{A9A39F79-CE6B-46CA-89C1-82F76BD7D399}"/>
            </a:ext>
          </a:extLst>
        </xdr:cNvPr>
        <xdr:cNvSpPr txBox="1"/>
      </xdr:nvSpPr>
      <xdr:spPr>
        <a:xfrm>
          <a:off x="210757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86885</xdr:rowOff>
    </xdr:from>
    <xdr:ext cx="469744" cy="259045"/>
    <xdr:sp macro="" textlink="">
      <xdr:nvSpPr>
        <xdr:cNvPr id="690" name="n_2mainValue【消防施設】&#10;一人当たり面積">
          <a:extLst>
            <a:ext uri="{FF2B5EF4-FFF2-40B4-BE49-F238E27FC236}">
              <a16:creationId xmlns:a16="http://schemas.microsoft.com/office/drawing/2014/main" id="{157E88BB-E958-4EE1-8562-661A40358460}"/>
            </a:ext>
          </a:extLst>
        </xdr:cNvPr>
        <xdr:cNvSpPr txBox="1"/>
      </xdr:nvSpPr>
      <xdr:spPr>
        <a:xfrm>
          <a:off x="20199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128033</xdr:rowOff>
    </xdr:from>
    <xdr:ext cx="469744" cy="259045"/>
    <xdr:sp macro="" textlink="">
      <xdr:nvSpPr>
        <xdr:cNvPr id="691" name="n_3mainValue【消防施設】&#10;一人当たり面積">
          <a:extLst>
            <a:ext uri="{FF2B5EF4-FFF2-40B4-BE49-F238E27FC236}">
              <a16:creationId xmlns:a16="http://schemas.microsoft.com/office/drawing/2014/main" id="{7C57DAF4-27F3-44DA-BAD8-9B4A5F904BFB}"/>
            </a:ext>
          </a:extLst>
        </xdr:cNvPr>
        <xdr:cNvSpPr txBox="1"/>
      </xdr:nvSpPr>
      <xdr:spPr>
        <a:xfrm>
          <a:off x="19310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2" name="正方形/長方形 691">
          <a:extLst>
            <a:ext uri="{FF2B5EF4-FFF2-40B4-BE49-F238E27FC236}">
              <a16:creationId xmlns:a16="http://schemas.microsoft.com/office/drawing/2014/main" id="{9802D258-1077-49B1-A107-E3E460A4ED9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3" name="正方形/長方形 692">
          <a:extLst>
            <a:ext uri="{FF2B5EF4-FFF2-40B4-BE49-F238E27FC236}">
              <a16:creationId xmlns:a16="http://schemas.microsoft.com/office/drawing/2014/main" id="{073DF235-9D0A-423D-BC80-C6A9E84B41B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4" name="正方形/長方形 693">
          <a:extLst>
            <a:ext uri="{FF2B5EF4-FFF2-40B4-BE49-F238E27FC236}">
              <a16:creationId xmlns:a16="http://schemas.microsoft.com/office/drawing/2014/main" id="{63205F21-D850-4D64-9F2D-0C67D3ECD07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5" name="正方形/長方形 694">
          <a:extLst>
            <a:ext uri="{FF2B5EF4-FFF2-40B4-BE49-F238E27FC236}">
              <a16:creationId xmlns:a16="http://schemas.microsoft.com/office/drawing/2014/main" id="{FB8B9548-9577-4F8C-9D05-9AFAEF0448D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6" name="正方形/長方形 695">
          <a:extLst>
            <a:ext uri="{FF2B5EF4-FFF2-40B4-BE49-F238E27FC236}">
              <a16:creationId xmlns:a16="http://schemas.microsoft.com/office/drawing/2014/main" id="{44BAE420-7492-4147-AC5E-F546B1E22E7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7" name="正方形/長方形 696">
          <a:extLst>
            <a:ext uri="{FF2B5EF4-FFF2-40B4-BE49-F238E27FC236}">
              <a16:creationId xmlns:a16="http://schemas.microsoft.com/office/drawing/2014/main" id="{CC0A35F9-2850-453C-A216-E6FD3AA0DE7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8" name="正方形/長方形 697">
          <a:extLst>
            <a:ext uri="{FF2B5EF4-FFF2-40B4-BE49-F238E27FC236}">
              <a16:creationId xmlns:a16="http://schemas.microsoft.com/office/drawing/2014/main" id="{A9B6E8BC-6E35-42A9-B50D-03537909F1E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9" name="正方形/長方形 698">
          <a:extLst>
            <a:ext uri="{FF2B5EF4-FFF2-40B4-BE49-F238E27FC236}">
              <a16:creationId xmlns:a16="http://schemas.microsoft.com/office/drawing/2014/main" id="{DCDA5F11-DEBC-4B6F-996B-B46C7FE8973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0" name="テキスト ボックス 699">
          <a:extLst>
            <a:ext uri="{FF2B5EF4-FFF2-40B4-BE49-F238E27FC236}">
              <a16:creationId xmlns:a16="http://schemas.microsoft.com/office/drawing/2014/main" id="{A25A933E-5314-4FCC-9971-2326C7144CF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1" name="直線コネクタ 700">
          <a:extLst>
            <a:ext uri="{FF2B5EF4-FFF2-40B4-BE49-F238E27FC236}">
              <a16:creationId xmlns:a16="http://schemas.microsoft.com/office/drawing/2014/main" id="{64ADACDA-8CA7-4C33-8E0D-FECBC1236DD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02" name="直線コネクタ 701">
          <a:extLst>
            <a:ext uri="{FF2B5EF4-FFF2-40B4-BE49-F238E27FC236}">
              <a16:creationId xmlns:a16="http://schemas.microsoft.com/office/drawing/2014/main" id="{F27C0985-35C9-44D7-BBAB-9CD18109107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03" name="テキスト ボックス 702">
          <a:extLst>
            <a:ext uri="{FF2B5EF4-FFF2-40B4-BE49-F238E27FC236}">
              <a16:creationId xmlns:a16="http://schemas.microsoft.com/office/drawing/2014/main" id="{7C9FEB43-401F-48C7-9449-83E95C070E97}"/>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4" name="直線コネクタ 703">
          <a:extLst>
            <a:ext uri="{FF2B5EF4-FFF2-40B4-BE49-F238E27FC236}">
              <a16:creationId xmlns:a16="http://schemas.microsoft.com/office/drawing/2014/main" id="{F78FEE0B-D5D9-4A64-B5C9-70A75A0EA05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5" name="テキスト ボックス 704">
          <a:extLst>
            <a:ext uri="{FF2B5EF4-FFF2-40B4-BE49-F238E27FC236}">
              <a16:creationId xmlns:a16="http://schemas.microsoft.com/office/drawing/2014/main" id="{82901290-2628-47C3-BAC0-2F40535ECD63}"/>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6" name="直線コネクタ 705">
          <a:extLst>
            <a:ext uri="{FF2B5EF4-FFF2-40B4-BE49-F238E27FC236}">
              <a16:creationId xmlns:a16="http://schemas.microsoft.com/office/drawing/2014/main" id="{F72031E7-0D14-487F-8761-EA35EE57C616}"/>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7" name="テキスト ボックス 706">
          <a:extLst>
            <a:ext uri="{FF2B5EF4-FFF2-40B4-BE49-F238E27FC236}">
              <a16:creationId xmlns:a16="http://schemas.microsoft.com/office/drawing/2014/main" id="{482955F4-57E7-4D9F-82A1-4BC5B6DA6FF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8" name="直線コネクタ 707">
          <a:extLst>
            <a:ext uri="{FF2B5EF4-FFF2-40B4-BE49-F238E27FC236}">
              <a16:creationId xmlns:a16="http://schemas.microsoft.com/office/drawing/2014/main" id="{D307D7A9-E8A0-40CA-8A3F-986F135DC23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9" name="テキスト ボックス 708">
          <a:extLst>
            <a:ext uri="{FF2B5EF4-FFF2-40B4-BE49-F238E27FC236}">
              <a16:creationId xmlns:a16="http://schemas.microsoft.com/office/drawing/2014/main" id="{D791E7BD-5941-4CD2-AEFF-D839BE79FD6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0" name="直線コネクタ 709">
          <a:extLst>
            <a:ext uri="{FF2B5EF4-FFF2-40B4-BE49-F238E27FC236}">
              <a16:creationId xmlns:a16="http://schemas.microsoft.com/office/drawing/2014/main" id="{9BC472A0-6E1F-4EAD-8497-53D76B57D889}"/>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1" name="テキスト ボックス 710">
          <a:extLst>
            <a:ext uri="{FF2B5EF4-FFF2-40B4-BE49-F238E27FC236}">
              <a16:creationId xmlns:a16="http://schemas.microsoft.com/office/drawing/2014/main" id="{B9D97D1E-F7A2-4732-A5C1-5294C6868E9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2" name="直線コネクタ 711">
          <a:extLst>
            <a:ext uri="{FF2B5EF4-FFF2-40B4-BE49-F238E27FC236}">
              <a16:creationId xmlns:a16="http://schemas.microsoft.com/office/drawing/2014/main" id="{0C15F966-DE4E-41BD-BCC2-A7C94FBE884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13" name="テキスト ボックス 712">
          <a:extLst>
            <a:ext uri="{FF2B5EF4-FFF2-40B4-BE49-F238E27FC236}">
              <a16:creationId xmlns:a16="http://schemas.microsoft.com/office/drawing/2014/main" id="{F033D87A-93CB-4CFF-B8E8-4B6D2ED4E72F}"/>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4" name="直線コネクタ 713">
          <a:extLst>
            <a:ext uri="{FF2B5EF4-FFF2-40B4-BE49-F238E27FC236}">
              <a16:creationId xmlns:a16="http://schemas.microsoft.com/office/drawing/2014/main" id="{54180E41-5006-436E-9D13-0677F03B2E5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5" name="テキスト ボックス 714">
          <a:extLst>
            <a:ext uri="{FF2B5EF4-FFF2-40B4-BE49-F238E27FC236}">
              <a16:creationId xmlns:a16="http://schemas.microsoft.com/office/drawing/2014/main" id="{5628A45C-5578-4F49-BAA1-4126552D8B68}"/>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6" name="【庁舎】&#10;有形固定資産減価償却率グラフ枠">
          <a:extLst>
            <a:ext uri="{FF2B5EF4-FFF2-40B4-BE49-F238E27FC236}">
              <a16:creationId xmlns:a16="http://schemas.microsoft.com/office/drawing/2014/main" id="{060804E2-4FD8-42B5-BC2B-8D246B39598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717" name="直線コネクタ 716">
          <a:extLst>
            <a:ext uri="{FF2B5EF4-FFF2-40B4-BE49-F238E27FC236}">
              <a16:creationId xmlns:a16="http://schemas.microsoft.com/office/drawing/2014/main" id="{322A551E-5AAD-42F9-93E0-5D68982D43B0}"/>
            </a:ext>
          </a:extLst>
        </xdr:cNvPr>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718" name="【庁舎】&#10;有形固定資産減価償却率最小値テキスト">
          <a:extLst>
            <a:ext uri="{FF2B5EF4-FFF2-40B4-BE49-F238E27FC236}">
              <a16:creationId xmlns:a16="http://schemas.microsoft.com/office/drawing/2014/main" id="{ADCC2AA2-7DBC-41AF-AA45-7C8C906F5777}"/>
            </a:ext>
          </a:extLst>
        </xdr:cNvPr>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719" name="直線コネクタ 718">
          <a:extLst>
            <a:ext uri="{FF2B5EF4-FFF2-40B4-BE49-F238E27FC236}">
              <a16:creationId xmlns:a16="http://schemas.microsoft.com/office/drawing/2014/main" id="{64723374-7160-4BCE-A819-09BFF05C63E9}"/>
            </a:ext>
          </a:extLst>
        </xdr:cNvPr>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20" name="【庁舎】&#10;有形固定資産減価償却率最大値テキスト">
          <a:extLst>
            <a:ext uri="{FF2B5EF4-FFF2-40B4-BE49-F238E27FC236}">
              <a16:creationId xmlns:a16="http://schemas.microsoft.com/office/drawing/2014/main" id="{D0B58035-6FDB-45C9-9317-272731BA774F}"/>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21" name="直線コネクタ 720">
          <a:extLst>
            <a:ext uri="{FF2B5EF4-FFF2-40B4-BE49-F238E27FC236}">
              <a16:creationId xmlns:a16="http://schemas.microsoft.com/office/drawing/2014/main" id="{B6C46BC7-EAF0-410E-B739-F77AE9D6F09C}"/>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119759</xdr:rowOff>
    </xdr:from>
    <xdr:ext cx="405111" cy="259045"/>
    <xdr:sp macro="" textlink="">
      <xdr:nvSpPr>
        <xdr:cNvPr id="722" name="【庁舎】&#10;有形固定資産減価償却率平均値テキスト">
          <a:extLst>
            <a:ext uri="{FF2B5EF4-FFF2-40B4-BE49-F238E27FC236}">
              <a16:creationId xmlns:a16="http://schemas.microsoft.com/office/drawing/2014/main" id="{AE76211E-4BED-4734-84A7-E2141D5FB80A}"/>
            </a:ext>
          </a:extLst>
        </xdr:cNvPr>
        <xdr:cNvSpPr txBox="1"/>
      </xdr:nvSpPr>
      <xdr:spPr>
        <a:xfrm>
          <a:off x="16357600" y="177791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723" name="フローチャート: 判断 722">
          <a:extLst>
            <a:ext uri="{FF2B5EF4-FFF2-40B4-BE49-F238E27FC236}">
              <a16:creationId xmlns:a16="http://schemas.microsoft.com/office/drawing/2014/main" id="{01A2E528-DF4C-4FDC-9FC4-98AE183B6AC5}"/>
            </a:ext>
          </a:extLst>
        </xdr:cNvPr>
        <xdr:cNvSpPr/>
      </xdr:nvSpPr>
      <xdr:spPr>
        <a:xfrm>
          <a:off x="162687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4173</xdr:rowOff>
    </xdr:from>
    <xdr:to>
      <xdr:col>81</xdr:col>
      <xdr:colOff>101600</xdr:colOff>
      <xdr:row>104</xdr:row>
      <xdr:rowOff>105773</xdr:rowOff>
    </xdr:to>
    <xdr:sp macro="" textlink="">
      <xdr:nvSpPr>
        <xdr:cNvPr id="724" name="フローチャート: 判断 723">
          <a:extLst>
            <a:ext uri="{FF2B5EF4-FFF2-40B4-BE49-F238E27FC236}">
              <a16:creationId xmlns:a16="http://schemas.microsoft.com/office/drawing/2014/main" id="{9E3B2A30-4F8B-4A0B-B97D-FE1B8466D823}"/>
            </a:ext>
          </a:extLst>
        </xdr:cNvPr>
        <xdr:cNvSpPr/>
      </xdr:nvSpPr>
      <xdr:spPr>
        <a:xfrm>
          <a:off x="15430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96900</xdr:rowOff>
    </xdr:from>
    <xdr:ext cx="405111" cy="259045"/>
    <xdr:sp macro="" textlink="">
      <xdr:nvSpPr>
        <xdr:cNvPr id="725" name="n_1aveValue【庁舎】&#10;有形固定資産減価償却率">
          <a:extLst>
            <a:ext uri="{FF2B5EF4-FFF2-40B4-BE49-F238E27FC236}">
              <a16:creationId xmlns:a16="http://schemas.microsoft.com/office/drawing/2014/main" id="{C7FD0307-B8EC-4392-A2E7-A0B8FBA94FC1}"/>
            </a:ext>
          </a:extLst>
        </xdr:cNvPr>
        <xdr:cNvSpPr txBox="1"/>
      </xdr:nvSpPr>
      <xdr:spPr>
        <a:xfrm>
          <a:off x="15266044" y="1792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9071</xdr:rowOff>
    </xdr:from>
    <xdr:to>
      <xdr:col>76</xdr:col>
      <xdr:colOff>165100</xdr:colOff>
      <xdr:row>104</xdr:row>
      <xdr:rowOff>110671</xdr:rowOff>
    </xdr:to>
    <xdr:sp macro="" textlink="">
      <xdr:nvSpPr>
        <xdr:cNvPr id="726" name="フローチャート: 判断 725">
          <a:extLst>
            <a:ext uri="{FF2B5EF4-FFF2-40B4-BE49-F238E27FC236}">
              <a16:creationId xmlns:a16="http://schemas.microsoft.com/office/drawing/2014/main" id="{DFAF9F44-75E0-4B36-9BB2-4311BB88FBB4}"/>
            </a:ext>
          </a:extLst>
        </xdr:cNvPr>
        <xdr:cNvSpPr/>
      </xdr:nvSpPr>
      <xdr:spPr>
        <a:xfrm>
          <a:off x="14541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101798</xdr:rowOff>
    </xdr:from>
    <xdr:ext cx="405111" cy="259045"/>
    <xdr:sp macro="" textlink="">
      <xdr:nvSpPr>
        <xdr:cNvPr id="727" name="n_2aveValue【庁舎】&#10;有形固定資産減価償却率">
          <a:extLst>
            <a:ext uri="{FF2B5EF4-FFF2-40B4-BE49-F238E27FC236}">
              <a16:creationId xmlns:a16="http://schemas.microsoft.com/office/drawing/2014/main" id="{BB7BDD76-80B9-4A11-84B2-6476D3B1ACB1}"/>
            </a:ext>
          </a:extLst>
        </xdr:cNvPr>
        <xdr:cNvSpPr txBox="1"/>
      </xdr:nvSpPr>
      <xdr:spPr>
        <a:xfrm>
          <a:off x="143897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20501</xdr:rowOff>
    </xdr:from>
    <xdr:to>
      <xdr:col>72</xdr:col>
      <xdr:colOff>38100</xdr:colOff>
      <xdr:row>104</xdr:row>
      <xdr:rowOff>122101</xdr:rowOff>
    </xdr:to>
    <xdr:sp macro="" textlink="">
      <xdr:nvSpPr>
        <xdr:cNvPr id="728" name="フローチャート: 判断 727">
          <a:extLst>
            <a:ext uri="{FF2B5EF4-FFF2-40B4-BE49-F238E27FC236}">
              <a16:creationId xmlns:a16="http://schemas.microsoft.com/office/drawing/2014/main" id="{D21B3DB1-021B-43A4-8690-3FD2D6A0E1EE}"/>
            </a:ext>
          </a:extLst>
        </xdr:cNvPr>
        <xdr:cNvSpPr/>
      </xdr:nvSpPr>
      <xdr:spPr>
        <a:xfrm>
          <a:off x="13652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138628</xdr:rowOff>
    </xdr:from>
    <xdr:ext cx="405111" cy="259045"/>
    <xdr:sp macro="" textlink="">
      <xdr:nvSpPr>
        <xdr:cNvPr id="729" name="n_3aveValue【庁舎】&#10;有形固定資産減価償却率">
          <a:extLst>
            <a:ext uri="{FF2B5EF4-FFF2-40B4-BE49-F238E27FC236}">
              <a16:creationId xmlns:a16="http://schemas.microsoft.com/office/drawing/2014/main" id="{A21B7187-6785-495C-AF74-823AA1D6F10D}"/>
            </a:ext>
          </a:extLst>
        </xdr:cNvPr>
        <xdr:cNvSpPr txBox="1"/>
      </xdr:nvSpPr>
      <xdr:spPr>
        <a:xfrm>
          <a:off x="13500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23AB4012-C4D6-4DDF-8787-7C9C54E0DD1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6D8FF57-F773-4B2F-90D7-B8D04F83403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9D3C9FE6-0049-41EA-AF08-2BE04F2CD13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87B922B2-D2F3-47C7-B558-E60EE244E51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E6C8E7ED-56DC-49CB-99BD-46AA474B0DB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22134</xdr:rowOff>
    </xdr:from>
    <xdr:to>
      <xdr:col>81</xdr:col>
      <xdr:colOff>101600</xdr:colOff>
      <xdr:row>101</xdr:row>
      <xdr:rowOff>123734</xdr:rowOff>
    </xdr:to>
    <xdr:sp macro="" textlink="">
      <xdr:nvSpPr>
        <xdr:cNvPr id="735" name="楕円 734">
          <a:extLst>
            <a:ext uri="{FF2B5EF4-FFF2-40B4-BE49-F238E27FC236}">
              <a16:creationId xmlns:a16="http://schemas.microsoft.com/office/drawing/2014/main" id="{F8D29190-6FB4-4656-B30C-64A7E54D4380}"/>
            </a:ext>
          </a:extLst>
        </xdr:cNvPr>
        <xdr:cNvSpPr/>
      </xdr:nvSpPr>
      <xdr:spPr>
        <a:xfrm>
          <a:off x="15430500" y="1733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40095</xdr:rowOff>
    </xdr:from>
    <xdr:to>
      <xdr:col>76</xdr:col>
      <xdr:colOff>165100</xdr:colOff>
      <xdr:row>101</xdr:row>
      <xdr:rowOff>141695</xdr:rowOff>
    </xdr:to>
    <xdr:sp macro="" textlink="">
      <xdr:nvSpPr>
        <xdr:cNvPr id="736" name="楕円 735">
          <a:extLst>
            <a:ext uri="{FF2B5EF4-FFF2-40B4-BE49-F238E27FC236}">
              <a16:creationId xmlns:a16="http://schemas.microsoft.com/office/drawing/2014/main" id="{67D27FF8-6650-451E-9F60-E96CCCB71FC2}"/>
            </a:ext>
          </a:extLst>
        </xdr:cNvPr>
        <xdr:cNvSpPr/>
      </xdr:nvSpPr>
      <xdr:spPr>
        <a:xfrm>
          <a:off x="14541500" y="1735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72934</xdr:rowOff>
    </xdr:from>
    <xdr:to>
      <xdr:col>81</xdr:col>
      <xdr:colOff>50800</xdr:colOff>
      <xdr:row>101</xdr:row>
      <xdr:rowOff>90895</xdr:rowOff>
    </xdr:to>
    <xdr:cxnSp macro="">
      <xdr:nvCxnSpPr>
        <xdr:cNvPr id="737" name="直線コネクタ 736">
          <a:extLst>
            <a:ext uri="{FF2B5EF4-FFF2-40B4-BE49-F238E27FC236}">
              <a16:creationId xmlns:a16="http://schemas.microsoft.com/office/drawing/2014/main" id="{15A55D19-6A87-4983-A295-3FA095F7CE88}"/>
            </a:ext>
          </a:extLst>
        </xdr:cNvPr>
        <xdr:cNvCxnSpPr/>
      </xdr:nvCxnSpPr>
      <xdr:spPr>
        <a:xfrm flipV="1">
          <a:off x="14592300" y="17389384"/>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107043</xdr:rowOff>
    </xdr:from>
    <xdr:to>
      <xdr:col>72</xdr:col>
      <xdr:colOff>38100</xdr:colOff>
      <xdr:row>106</xdr:row>
      <xdr:rowOff>37193</xdr:rowOff>
    </xdr:to>
    <xdr:sp macro="" textlink="">
      <xdr:nvSpPr>
        <xdr:cNvPr id="738" name="楕円 737">
          <a:extLst>
            <a:ext uri="{FF2B5EF4-FFF2-40B4-BE49-F238E27FC236}">
              <a16:creationId xmlns:a16="http://schemas.microsoft.com/office/drawing/2014/main" id="{82F66A2C-0FB4-435D-9C99-8727B2BFC366}"/>
            </a:ext>
          </a:extLst>
        </xdr:cNvPr>
        <xdr:cNvSpPr/>
      </xdr:nvSpPr>
      <xdr:spPr>
        <a:xfrm>
          <a:off x="13652500" y="1810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90895</xdr:rowOff>
    </xdr:from>
    <xdr:to>
      <xdr:col>76</xdr:col>
      <xdr:colOff>114300</xdr:colOff>
      <xdr:row>105</xdr:row>
      <xdr:rowOff>157843</xdr:rowOff>
    </xdr:to>
    <xdr:cxnSp macro="">
      <xdr:nvCxnSpPr>
        <xdr:cNvPr id="739" name="直線コネクタ 738">
          <a:extLst>
            <a:ext uri="{FF2B5EF4-FFF2-40B4-BE49-F238E27FC236}">
              <a16:creationId xmlns:a16="http://schemas.microsoft.com/office/drawing/2014/main" id="{F96AE669-7FE4-43DB-9163-DBA637C98DE9}"/>
            </a:ext>
          </a:extLst>
        </xdr:cNvPr>
        <xdr:cNvCxnSpPr/>
      </xdr:nvCxnSpPr>
      <xdr:spPr>
        <a:xfrm flipV="1">
          <a:off x="13703300" y="17407345"/>
          <a:ext cx="889000" cy="75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140261</xdr:rowOff>
    </xdr:from>
    <xdr:ext cx="405111" cy="259045"/>
    <xdr:sp macro="" textlink="">
      <xdr:nvSpPr>
        <xdr:cNvPr id="740" name="n_1mainValue【庁舎】&#10;有形固定資産減価償却率">
          <a:extLst>
            <a:ext uri="{FF2B5EF4-FFF2-40B4-BE49-F238E27FC236}">
              <a16:creationId xmlns:a16="http://schemas.microsoft.com/office/drawing/2014/main" id="{D0200C00-BCB7-4584-ACB4-EB6D45F5DE4E}"/>
            </a:ext>
          </a:extLst>
        </xdr:cNvPr>
        <xdr:cNvSpPr txBox="1"/>
      </xdr:nvSpPr>
      <xdr:spPr>
        <a:xfrm>
          <a:off x="15266044" y="1711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158222</xdr:rowOff>
    </xdr:from>
    <xdr:ext cx="405111" cy="259045"/>
    <xdr:sp macro="" textlink="">
      <xdr:nvSpPr>
        <xdr:cNvPr id="741" name="n_2mainValue【庁舎】&#10;有形固定資産減価償却率">
          <a:extLst>
            <a:ext uri="{FF2B5EF4-FFF2-40B4-BE49-F238E27FC236}">
              <a16:creationId xmlns:a16="http://schemas.microsoft.com/office/drawing/2014/main" id="{63FD49B3-4810-47F1-84D0-CBB1FA531120}"/>
            </a:ext>
          </a:extLst>
        </xdr:cNvPr>
        <xdr:cNvSpPr txBox="1"/>
      </xdr:nvSpPr>
      <xdr:spPr>
        <a:xfrm>
          <a:off x="14389744" y="1713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28320</xdr:rowOff>
    </xdr:from>
    <xdr:ext cx="405111" cy="259045"/>
    <xdr:sp macro="" textlink="">
      <xdr:nvSpPr>
        <xdr:cNvPr id="742" name="n_3mainValue【庁舎】&#10;有形固定資産減価償却率">
          <a:extLst>
            <a:ext uri="{FF2B5EF4-FFF2-40B4-BE49-F238E27FC236}">
              <a16:creationId xmlns:a16="http://schemas.microsoft.com/office/drawing/2014/main" id="{E6C762D6-3460-4C99-A933-E27E9350F406}"/>
            </a:ext>
          </a:extLst>
        </xdr:cNvPr>
        <xdr:cNvSpPr txBox="1"/>
      </xdr:nvSpPr>
      <xdr:spPr>
        <a:xfrm>
          <a:off x="13500744" y="1820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3" name="正方形/長方形 742">
          <a:extLst>
            <a:ext uri="{FF2B5EF4-FFF2-40B4-BE49-F238E27FC236}">
              <a16:creationId xmlns:a16="http://schemas.microsoft.com/office/drawing/2014/main" id="{39C6F6E1-6078-415C-9B37-6AA5BD2A50D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4" name="正方形/長方形 743">
          <a:extLst>
            <a:ext uri="{FF2B5EF4-FFF2-40B4-BE49-F238E27FC236}">
              <a16:creationId xmlns:a16="http://schemas.microsoft.com/office/drawing/2014/main" id="{6933E5F9-563C-4B29-9DAC-9E5694AE430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5" name="正方形/長方形 744">
          <a:extLst>
            <a:ext uri="{FF2B5EF4-FFF2-40B4-BE49-F238E27FC236}">
              <a16:creationId xmlns:a16="http://schemas.microsoft.com/office/drawing/2014/main" id="{F5E913D7-F65E-45BD-BC9A-910F9A935A2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6" name="正方形/長方形 745">
          <a:extLst>
            <a:ext uri="{FF2B5EF4-FFF2-40B4-BE49-F238E27FC236}">
              <a16:creationId xmlns:a16="http://schemas.microsoft.com/office/drawing/2014/main" id="{B0A28CD1-6359-4345-9452-E55177E8F6F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7" name="正方形/長方形 746">
          <a:extLst>
            <a:ext uri="{FF2B5EF4-FFF2-40B4-BE49-F238E27FC236}">
              <a16:creationId xmlns:a16="http://schemas.microsoft.com/office/drawing/2014/main" id="{F83B6E13-2FDE-4AB7-B42E-94AEA2CF20C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8" name="正方形/長方形 747">
          <a:extLst>
            <a:ext uri="{FF2B5EF4-FFF2-40B4-BE49-F238E27FC236}">
              <a16:creationId xmlns:a16="http://schemas.microsoft.com/office/drawing/2014/main" id="{DBA3C218-1BD4-4575-A7AD-530FA40FF25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9" name="正方形/長方形 748">
          <a:extLst>
            <a:ext uri="{FF2B5EF4-FFF2-40B4-BE49-F238E27FC236}">
              <a16:creationId xmlns:a16="http://schemas.microsoft.com/office/drawing/2014/main" id="{D2B4DA7F-21DA-4EFC-A26B-BF1E0253CA5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0" name="正方形/長方形 749">
          <a:extLst>
            <a:ext uri="{FF2B5EF4-FFF2-40B4-BE49-F238E27FC236}">
              <a16:creationId xmlns:a16="http://schemas.microsoft.com/office/drawing/2014/main" id="{6A1E98D0-6821-4DE7-BAA5-CDB2F66899D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1" name="テキスト ボックス 750">
          <a:extLst>
            <a:ext uri="{FF2B5EF4-FFF2-40B4-BE49-F238E27FC236}">
              <a16:creationId xmlns:a16="http://schemas.microsoft.com/office/drawing/2014/main" id="{DA0E9B6A-F95D-4166-8D41-8C94AF89A24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2" name="直線コネクタ 751">
          <a:extLst>
            <a:ext uri="{FF2B5EF4-FFF2-40B4-BE49-F238E27FC236}">
              <a16:creationId xmlns:a16="http://schemas.microsoft.com/office/drawing/2014/main" id="{B9D56ECD-4692-478B-91C6-E26D11BF94E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53" name="直線コネクタ 752">
          <a:extLst>
            <a:ext uri="{FF2B5EF4-FFF2-40B4-BE49-F238E27FC236}">
              <a16:creationId xmlns:a16="http://schemas.microsoft.com/office/drawing/2014/main" id="{291E8ADB-C4BB-4F26-BD97-78C4A1AE7C5F}"/>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54" name="テキスト ボックス 753">
          <a:extLst>
            <a:ext uri="{FF2B5EF4-FFF2-40B4-BE49-F238E27FC236}">
              <a16:creationId xmlns:a16="http://schemas.microsoft.com/office/drawing/2014/main" id="{D4E6214F-0371-4F80-9D1C-40436EF14E05}"/>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55" name="直線コネクタ 754">
          <a:extLst>
            <a:ext uri="{FF2B5EF4-FFF2-40B4-BE49-F238E27FC236}">
              <a16:creationId xmlns:a16="http://schemas.microsoft.com/office/drawing/2014/main" id="{2BBB598C-B569-4A63-AFCA-38D73C0FE2EF}"/>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6" name="テキスト ボックス 755">
          <a:extLst>
            <a:ext uri="{FF2B5EF4-FFF2-40B4-BE49-F238E27FC236}">
              <a16:creationId xmlns:a16="http://schemas.microsoft.com/office/drawing/2014/main" id="{4D8EC088-7AE6-4D21-9972-7B2E1F8F184A}"/>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7" name="直線コネクタ 756">
          <a:extLst>
            <a:ext uri="{FF2B5EF4-FFF2-40B4-BE49-F238E27FC236}">
              <a16:creationId xmlns:a16="http://schemas.microsoft.com/office/drawing/2014/main" id="{21AE8A04-F02B-42D4-8F4F-8CD7E281CB9F}"/>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8" name="テキスト ボックス 757">
          <a:extLst>
            <a:ext uri="{FF2B5EF4-FFF2-40B4-BE49-F238E27FC236}">
              <a16:creationId xmlns:a16="http://schemas.microsoft.com/office/drawing/2014/main" id="{096AA02E-4A28-4540-8693-B0DB3F9C39EE}"/>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9" name="直線コネクタ 758">
          <a:extLst>
            <a:ext uri="{FF2B5EF4-FFF2-40B4-BE49-F238E27FC236}">
              <a16:creationId xmlns:a16="http://schemas.microsoft.com/office/drawing/2014/main" id="{345DDA59-68CC-4680-95C1-E6874CBC2C0B}"/>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60" name="テキスト ボックス 759">
          <a:extLst>
            <a:ext uri="{FF2B5EF4-FFF2-40B4-BE49-F238E27FC236}">
              <a16:creationId xmlns:a16="http://schemas.microsoft.com/office/drawing/2014/main" id="{1E11FFC5-EB87-4655-987E-95183BA43698}"/>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61" name="直線コネクタ 760">
          <a:extLst>
            <a:ext uri="{FF2B5EF4-FFF2-40B4-BE49-F238E27FC236}">
              <a16:creationId xmlns:a16="http://schemas.microsoft.com/office/drawing/2014/main" id="{79BF512D-5187-4599-9A8F-13BA8BD6F571}"/>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62" name="テキスト ボックス 761">
          <a:extLst>
            <a:ext uri="{FF2B5EF4-FFF2-40B4-BE49-F238E27FC236}">
              <a16:creationId xmlns:a16="http://schemas.microsoft.com/office/drawing/2014/main" id="{0D08C135-322A-4E7C-8CCE-933A48A1F8EB}"/>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3" name="直線コネクタ 762">
          <a:extLst>
            <a:ext uri="{FF2B5EF4-FFF2-40B4-BE49-F238E27FC236}">
              <a16:creationId xmlns:a16="http://schemas.microsoft.com/office/drawing/2014/main" id="{F8124B2C-F28D-4516-94F9-1BE4E5B9EB9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4" name="テキスト ボックス 763">
          <a:extLst>
            <a:ext uri="{FF2B5EF4-FFF2-40B4-BE49-F238E27FC236}">
              <a16:creationId xmlns:a16="http://schemas.microsoft.com/office/drawing/2014/main" id="{8DAE6B76-A1AA-4F75-81DB-1945B8D6165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5" name="【庁舎】&#10;一人当たり面積グラフ枠">
          <a:extLst>
            <a:ext uri="{FF2B5EF4-FFF2-40B4-BE49-F238E27FC236}">
              <a16:creationId xmlns:a16="http://schemas.microsoft.com/office/drawing/2014/main" id="{2241504A-8885-48EF-A7F5-D448DC306BB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26670</xdr:rowOff>
    </xdr:from>
    <xdr:to>
      <xdr:col>116</xdr:col>
      <xdr:colOff>62864</xdr:colOff>
      <xdr:row>108</xdr:row>
      <xdr:rowOff>7620</xdr:rowOff>
    </xdr:to>
    <xdr:cxnSp macro="">
      <xdr:nvCxnSpPr>
        <xdr:cNvPr id="766" name="直線コネクタ 765">
          <a:extLst>
            <a:ext uri="{FF2B5EF4-FFF2-40B4-BE49-F238E27FC236}">
              <a16:creationId xmlns:a16="http://schemas.microsoft.com/office/drawing/2014/main" id="{C8899774-6EE8-431D-AEE1-A6EB1B84E4E1}"/>
            </a:ext>
          </a:extLst>
        </xdr:cNvPr>
        <xdr:cNvCxnSpPr/>
      </xdr:nvCxnSpPr>
      <xdr:spPr>
        <a:xfrm flipV="1">
          <a:off x="22160864" y="17171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11447</xdr:rowOff>
    </xdr:from>
    <xdr:ext cx="469744" cy="259045"/>
    <xdr:sp macro="" textlink="">
      <xdr:nvSpPr>
        <xdr:cNvPr id="767" name="【庁舎】&#10;一人当たり面積最小値テキスト">
          <a:extLst>
            <a:ext uri="{FF2B5EF4-FFF2-40B4-BE49-F238E27FC236}">
              <a16:creationId xmlns:a16="http://schemas.microsoft.com/office/drawing/2014/main" id="{5098F909-A255-476B-BC39-825E1C1A31CD}"/>
            </a:ext>
          </a:extLst>
        </xdr:cNvPr>
        <xdr:cNvSpPr txBox="1"/>
      </xdr:nvSpPr>
      <xdr:spPr>
        <a:xfrm>
          <a:off x="221996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xdr:rowOff>
    </xdr:from>
    <xdr:to>
      <xdr:col>116</xdr:col>
      <xdr:colOff>152400</xdr:colOff>
      <xdr:row>108</xdr:row>
      <xdr:rowOff>7620</xdr:rowOff>
    </xdr:to>
    <xdr:cxnSp macro="">
      <xdr:nvCxnSpPr>
        <xdr:cNvPr id="768" name="直線コネクタ 767">
          <a:extLst>
            <a:ext uri="{FF2B5EF4-FFF2-40B4-BE49-F238E27FC236}">
              <a16:creationId xmlns:a16="http://schemas.microsoft.com/office/drawing/2014/main" id="{A5683297-A64C-4040-9D61-93715F7F847A}"/>
            </a:ext>
          </a:extLst>
        </xdr:cNvPr>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144797</xdr:rowOff>
    </xdr:from>
    <xdr:ext cx="469744" cy="259045"/>
    <xdr:sp macro="" textlink="">
      <xdr:nvSpPr>
        <xdr:cNvPr id="769" name="【庁舎】&#10;一人当たり面積最大値テキスト">
          <a:extLst>
            <a:ext uri="{FF2B5EF4-FFF2-40B4-BE49-F238E27FC236}">
              <a16:creationId xmlns:a16="http://schemas.microsoft.com/office/drawing/2014/main" id="{62D8663A-8968-4555-83EF-0D19266FDE46}"/>
            </a:ext>
          </a:extLst>
        </xdr:cNvPr>
        <xdr:cNvSpPr txBox="1"/>
      </xdr:nvSpPr>
      <xdr:spPr>
        <a:xfrm>
          <a:off x="22199600" y="169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26670</xdr:rowOff>
    </xdr:from>
    <xdr:to>
      <xdr:col>116</xdr:col>
      <xdr:colOff>152400</xdr:colOff>
      <xdr:row>100</xdr:row>
      <xdr:rowOff>26670</xdr:rowOff>
    </xdr:to>
    <xdr:cxnSp macro="">
      <xdr:nvCxnSpPr>
        <xdr:cNvPr id="770" name="直線コネクタ 769">
          <a:extLst>
            <a:ext uri="{FF2B5EF4-FFF2-40B4-BE49-F238E27FC236}">
              <a16:creationId xmlns:a16="http://schemas.microsoft.com/office/drawing/2014/main" id="{1E3203C2-F0D7-491E-980C-97635B234E2F}"/>
            </a:ext>
          </a:extLst>
        </xdr:cNvPr>
        <xdr:cNvCxnSpPr/>
      </xdr:nvCxnSpPr>
      <xdr:spPr>
        <a:xfrm>
          <a:off x="22072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20972</xdr:rowOff>
    </xdr:from>
    <xdr:ext cx="469744" cy="259045"/>
    <xdr:sp macro="" textlink="">
      <xdr:nvSpPr>
        <xdr:cNvPr id="771" name="【庁舎】&#10;一人当たり面積平均値テキスト">
          <a:extLst>
            <a:ext uri="{FF2B5EF4-FFF2-40B4-BE49-F238E27FC236}">
              <a16:creationId xmlns:a16="http://schemas.microsoft.com/office/drawing/2014/main" id="{E4147F93-E71A-4C6C-A3C4-580B2F23E033}"/>
            </a:ext>
          </a:extLst>
        </xdr:cNvPr>
        <xdr:cNvSpPr txBox="1"/>
      </xdr:nvSpPr>
      <xdr:spPr>
        <a:xfrm>
          <a:off x="22199600" y="18194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42545</xdr:rowOff>
    </xdr:from>
    <xdr:to>
      <xdr:col>116</xdr:col>
      <xdr:colOff>114300</xdr:colOff>
      <xdr:row>106</xdr:row>
      <xdr:rowOff>144145</xdr:rowOff>
    </xdr:to>
    <xdr:sp macro="" textlink="">
      <xdr:nvSpPr>
        <xdr:cNvPr id="772" name="フローチャート: 判断 771">
          <a:extLst>
            <a:ext uri="{FF2B5EF4-FFF2-40B4-BE49-F238E27FC236}">
              <a16:creationId xmlns:a16="http://schemas.microsoft.com/office/drawing/2014/main" id="{AE3B4487-41AB-482E-ABCB-914D6CA948A9}"/>
            </a:ext>
          </a:extLst>
        </xdr:cNvPr>
        <xdr:cNvSpPr/>
      </xdr:nvSpPr>
      <xdr:spPr>
        <a:xfrm>
          <a:off x="221107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61595</xdr:rowOff>
    </xdr:from>
    <xdr:to>
      <xdr:col>112</xdr:col>
      <xdr:colOff>38100</xdr:colOff>
      <xdr:row>106</xdr:row>
      <xdr:rowOff>163195</xdr:rowOff>
    </xdr:to>
    <xdr:sp macro="" textlink="">
      <xdr:nvSpPr>
        <xdr:cNvPr id="773" name="フローチャート: 判断 772">
          <a:extLst>
            <a:ext uri="{FF2B5EF4-FFF2-40B4-BE49-F238E27FC236}">
              <a16:creationId xmlns:a16="http://schemas.microsoft.com/office/drawing/2014/main" id="{827416E1-ABC5-4206-8483-5DB661D9E68E}"/>
            </a:ext>
          </a:extLst>
        </xdr:cNvPr>
        <xdr:cNvSpPr/>
      </xdr:nvSpPr>
      <xdr:spPr>
        <a:xfrm>
          <a:off x="21272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8272</xdr:rowOff>
    </xdr:from>
    <xdr:ext cx="469744" cy="259045"/>
    <xdr:sp macro="" textlink="">
      <xdr:nvSpPr>
        <xdr:cNvPr id="774" name="n_1aveValue【庁舎】&#10;一人当たり面積">
          <a:extLst>
            <a:ext uri="{FF2B5EF4-FFF2-40B4-BE49-F238E27FC236}">
              <a16:creationId xmlns:a16="http://schemas.microsoft.com/office/drawing/2014/main" id="{A362AB60-D60E-478B-A4DB-DD659512ED38}"/>
            </a:ext>
          </a:extLst>
        </xdr:cNvPr>
        <xdr:cNvSpPr txBox="1"/>
      </xdr:nvSpPr>
      <xdr:spPr>
        <a:xfrm>
          <a:off x="210757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52070</xdr:rowOff>
    </xdr:from>
    <xdr:to>
      <xdr:col>107</xdr:col>
      <xdr:colOff>101600</xdr:colOff>
      <xdr:row>106</xdr:row>
      <xdr:rowOff>153670</xdr:rowOff>
    </xdr:to>
    <xdr:sp macro="" textlink="">
      <xdr:nvSpPr>
        <xdr:cNvPr id="775" name="フローチャート: 判断 774">
          <a:extLst>
            <a:ext uri="{FF2B5EF4-FFF2-40B4-BE49-F238E27FC236}">
              <a16:creationId xmlns:a16="http://schemas.microsoft.com/office/drawing/2014/main" id="{076067CC-42E2-45D1-9EE1-D916B48C072D}"/>
            </a:ext>
          </a:extLst>
        </xdr:cNvPr>
        <xdr:cNvSpPr/>
      </xdr:nvSpPr>
      <xdr:spPr>
        <a:xfrm>
          <a:off x="20383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170197</xdr:rowOff>
    </xdr:from>
    <xdr:ext cx="469744" cy="259045"/>
    <xdr:sp macro="" textlink="">
      <xdr:nvSpPr>
        <xdr:cNvPr id="776" name="n_2aveValue【庁舎】&#10;一人当たり面積">
          <a:extLst>
            <a:ext uri="{FF2B5EF4-FFF2-40B4-BE49-F238E27FC236}">
              <a16:creationId xmlns:a16="http://schemas.microsoft.com/office/drawing/2014/main" id="{68762EA4-83F5-4525-9C71-F4BEB6677FE7}"/>
            </a:ext>
          </a:extLst>
        </xdr:cNvPr>
        <xdr:cNvSpPr txBox="1"/>
      </xdr:nvSpPr>
      <xdr:spPr>
        <a:xfrm>
          <a:off x="20199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69214</xdr:rowOff>
    </xdr:from>
    <xdr:to>
      <xdr:col>102</xdr:col>
      <xdr:colOff>165100</xdr:colOff>
      <xdr:row>106</xdr:row>
      <xdr:rowOff>170814</xdr:rowOff>
    </xdr:to>
    <xdr:sp macro="" textlink="">
      <xdr:nvSpPr>
        <xdr:cNvPr id="777" name="フローチャート: 判断 776">
          <a:extLst>
            <a:ext uri="{FF2B5EF4-FFF2-40B4-BE49-F238E27FC236}">
              <a16:creationId xmlns:a16="http://schemas.microsoft.com/office/drawing/2014/main" id="{27A7FF60-CFB3-4E78-B132-E0A89FAE61A2}"/>
            </a:ext>
          </a:extLst>
        </xdr:cNvPr>
        <xdr:cNvSpPr/>
      </xdr:nvSpPr>
      <xdr:spPr>
        <a:xfrm>
          <a:off x="19494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15891</xdr:rowOff>
    </xdr:from>
    <xdr:ext cx="469744" cy="259045"/>
    <xdr:sp macro="" textlink="">
      <xdr:nvSpPr>
        <xdr:cNvPr id="778" name="n_3aveValue【庁舎】&#10;一人当たり面積">
          <a:extLst>
            <a:ext uri="{FF2B5EF4-FFF2-40B4-BE49-F238E27FC236}">
              <a16:creationId xmlns:a16="http://schemas.microsoft.com/office/drawing/2014/main" id="{2CA9CFCE-1819-4F74-B2DE-A25775E2023C}"/>
            </a:ext>
          </a:extLst>
        </xdr:cNvPr>
        <xdr:cNvSpPr txBox="1"/>
      </xdr:nvSpPr>
      <xdr:spPr>
        <a:xfrm>
          <a:off x="19310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135D82C7-F353-4C5B-96B5-C2F02C031A5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EFD1A476-CA2B-4A93-8EF1-79565F9FC6D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3D00D33E-2977-4BAA-8964-4A840334D82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DB60DA27-901E-4E4C-9421-7596410B53B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B46D49A7-652D-436A-AD29-47E2D9B8473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48261</xdr:rowOff>
    </xdr:from>
    <xdr:to>
      <xdr:col>112</xdr:col>
      <xdr:colOff>38100</xdr:colOff>
      <xdr:row>107</xdr:row>
      <xdr:rowOff>149861</xdr:rowOff>
    </xdr:to>
    <xdr:sp macro="" textlink="">
      <xdr:nvSpPr>
        <xdr:cNvPr id="784" name="楕円 783">
          <a:extLst>
            <a:ext uri="{FF2B5EF4-FFF2-40B4-BE49-F238E27FC236}">
              <a16:creationId xmlns:a16="http://schemas.microsoft.com/office/drawing/2014/main" id="{A8EB7446-7B6D-4AB2-8F33-D7595A3086E1}"/>
            </a:ext>
          </a:extLst>
        </xdr:cNvPr>
        <xdr:cNvSpPr/>
      </xdr:nvSpPr>
      <xdr:spPr>
        <a:xfrm>
          <a:off x="21272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50164</xdr:rowOff>
    </xdr:from>
    <xdr:to>
      <xdr:col>107</xdr:col>
      <xdr:colOff>101600</xdr:colOff>
      <xdr:row>107</xdr:row>
      <xdr:rowOff>151764</xdr:rowOff>
    </xdr:to>
    <xdr:sp macro="" textlink="">
      <xdr:nvSpPr>
        <xdr:cNvPr id="785" name="楕円 784">
          <a:extLst>
            <a:ext uri="{FF2B5EF4-FFF2-40B4-BE49-F238E27FC236}">
              <a16:creationId xmlns:a16="http://schemas.microsoft.com/office/drawing/2014/main" id="{1609C205-6466-4076-BCB2-BF54199DCACE}"/>
            </a:ext>
          </a:extLst>
        </xdr:cNvPr>
        <xdr:cNvSpPr/>
      </xdr:nvSpPr>
      <xdr:spPr>
        <a:xfrm>
          <a:off x="20383500" y="1839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99061</xdr:rowOff>
    </xdr:from>
    <xdr:to>
      <xdr:col>111</xdr:col>
      <xdr:colOff>177800</xdr:colOff>
      <xdr:row>107</xdr:row>
      <xdr:rowOff>100964</xdr:rowOff>
    </xdr:to>
    <xdr:cxnSp macro="">
      <xdr:nvCxnSpPr>
        <xdr:cNvPr id="786" name="直線コネクタ 785">
          <a:extLst>
            <a:ext uri="{FF2B5EF4-FFF2-40B4-BE49-F238E27FC236}">
              <a16:creationId xmlns:a16="http://schemas.microsoft.com/office/drawing/2014/main" id="{60ACCB71-8FF1-4A3F-AB07-695ECC71FA45}"/>
            </a:ext>
          </a:extLst>
        </xdr:cNvPr>
        <xdr:cNvCxnSpPr/>
      </xdr:nvCxnSpPr>
      <xdr:spPr>
        <a:xfrm flipV="1">
          <a:off x="20434300" y="18444211"/>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50164</xdr:rowOff>
    </xdr:from>
    <xdr:to>
      <xdr:col>102</xdr:col>
      <xdr:colOff>165100</xdr:colOff>
      <xdr:row>107</xdr:row>
      <xdr:rowOff>151764</xdr:rowOff>
    </xdr:to>
    <xdr:sp macro="" textlink="">
      <xdr:nvSpPr>
        <xdr:cNvPr id="787" name="楕円 786">
          <a:extLst>
            <a:ext uri="{FF2B5EF4-FFF2-40B4-BE49-F238E27FC236}">
              <a16:creationId xmlns:a16="http://schemas.microsoft.com/office/drawing/2014/main" id="{80C1D41C-A6C4-4083-A709-8E0FC428364F}"/>
            </a:ext>
          </a:extLst>
        </xdr:cNvPr>
        <xdr:cNvSpPr/>
      </xdr:nvSpPr>
      <xdr:spPr>
        <a:xfrm>
          <a:off x="19494500" y="1839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100964</xdr:rowOff>
    </xdr:from>
    <xdr:to>
      <xdr:col>107</xdr:col>
      <xdr:colOff>50800</xdr:colOff>
      <xdr:row>107</xdr:row>
      <xdr:rowOff>100964</xdr:rowOff>
    </xdr:to>
    <xdr:cxnSp macro="">
      <xdr:nvCxnSpPr>
        <xdr:cNvPr id="788" name="直線コネクタ 787">
          <a:extLst>
            <a:ext uri="{FF2B5EF4-FFF2-40B4-BE49-F238E27FC236}">
              <a16:creationId xmlns:a16="http://schemas.microsoft.com/office/drawing/2014/main" id="{D31B7CBE-11A8-4163-935E-94BFF77B22BA}"/>
            </a:ext>
          </a:extLst>
        </xdr:cNvPr>
        <xdr:cNvCxnSpPr/>
      </xdr:nvCxnSpPr>
      <xdr:spPr>
        <a:xfrm>
          <a:off x="19545300" y="184461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140988</xdr:rowOff>
    </xdr:from>
    <xdr:ext cx="469744" cy="259045"/>
    <xdr:sp macro="" textlink="">
      <xdr:nvSpPr>
        <xdr:cNvPr id="789" name="n_1mainValue【庁舎】&#10;一人当たり面積">
          <a:extLst>
            <a:ext uri="{FF2B5EF4-FFF2-40B4-BE49-F238E27FC236}">
              <a16:creationId xmlns:a16="http://schemas.microsoft.com/office/drawing/2014/main" id="{F94CB35F-0C83-479D-8C6D-66FE8A187FF0}"/>
            </a:ext>
          </a:extLst>
        </xdr:cNvPr>
        <xdr:cNvSpPr txBox="1"/>
      </xdr:nvSpPr>
      <xdr:spPr>
        <a:xfrm>
          <a:off x="21075727"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142891</xdr:rowOff>
    </xdr:from>
    <xdr:ext cx="469744" cy="259045"/>
    <xdr:sp macro="" textlink="">
      <xdr:nvSpPr>
        <xdr:cNvPr id="790" name="n_2mainValue【庁舎】&#10;一人当たり面積">
          <a:extLst>
            <a:ext uri="{FF2B5EF4-FFF2-40B4-BE49-F238E27FC236}">
              <a16:creationId xmlns:a16="http://schemas.microsoft.com/office/drawing/2014/main" id="{22A93789-72C3-468C-8EB7-6A0851F9970B}"/>
            </a:ext>
          </a:extLst>
        </xdr:cNvPr>
        <xdr:cNvSpPr txBox="1"/>
      </xdr:nvSpPr>
      <xdr:spPr>
        <a:xfrm>
          <a:off x="20199427" y="1848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142891</xdr:rowOff>
    </xdr:from>
    <xdr:ext cx="469744" cy="259045"/>
    <xdr:sp macro="" textlink="">
      <xdr:nvSpPr>
        <xdr:cNvPr id="791" name="n_3mainValue【庁舎】&#10;一人当たり面積">
          <a:extLst>
            <a:ext uri="{FF2B5EF4-FFF2-40B4-BE49-F238E27FC236}">
              <a16:creationId xmlns:a16="http://schemas.microsoft.com/office/drawing/2014/main" id="{4D347A96-AF31-4EA5-9AB8-C350F6D2B110}"/>
            </a:ext>
          </a:extLst>
        </xdr:cNvPr>
        <xdr:cNvSpPr txBox="1"/>
      </xdr:nvSpPr>
      <xdr:spPr>
        <a:xfrm>
          <a:off x="19310427" y="1848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2" name="正方形/長方形 791">
          <a:extLst>
            <a:ext uri="{FF2B5EF4-FFF2-40B4-BE49-F238E27FC236}">
              <a16:creationId xmlns:a16="http://schemas.microsoft.com/office/drawing/2014/main" id="{539B6D51-E57E-4F49-97C9-E68289639DF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3" name="正方形/長方形 792">
          <a:extLst>
            <a:ext uri="{FF2B5EF4-FFF2-40B4-BE49-F238E27FC236}">
              <a16:creationId xmlns:a16="http://schemas.microsoft.com/office/drawing/2014/main" id="{8CC74B0E-59DA-4DD2-AF48-9BE549C298E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4" name="テキスト ボックス 793">
          <a:extLst>
            <a:ext uri="{FF2B5EF4-FFF2-40B4-BE49-F238E27FC236}">
              <a16:creationId xmlns:a16="http://schemas.microsoft.com/office/drawing/2014/main" id="{EFF582D6-3825-46CC-95F6-798D3922165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図書館、一般廃棄物処理施設、体育館・プール、保健センター保健所、消防施設、庁舎であり、同様に一人当たりの面積において比較すると一般廃棄物処理施設が高い数値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廃棄物処理施設については有形固定資産減価償却率及び一人当たりの面積型買い水準となっているが、広域化等による施設のマネジメントを検討した上で、今後複数年にわたり長寿命化計画に基づいて基幹的改修工事を図っ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他の施設においても有形固定資産減価償却率及び一人当たりの面積も考慮し、公共施設の統廃合・縮小の検討及び施設の更新や長寿命化を計画的に進め、継続的な公共施設のマネジメント及び健全な財政運営を行っ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年度の固定資産台帳において従前からの固定資産情報を大きく見直していることから整備が未だ完了していない。</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栃木県壬生町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39,526
39,005
61.06
13,265,100
12,682,054
488,858
8,207,787
7,364,078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a:t>
          </a:r>
          <a:r>
            <a:rPr kumimoji="1" lang="en-US" altLang="ja-JP" sz="1300">
              <a:latin typeface="ＭＳ Ｐゴシック" panose="020B0600070205080204" pitchFamily="50" charset="-128"/>
              <a:ea typeface="ＭＳ Ｐゴシック" panose="020B0600070205080204" pitchFamily="50" charset="-128"/>
            </a:rPr>
            <a:t>0.07</a:t>
          </a:r>
          <a:r>
            <a:rPr kumimoji="1" lang="ja-JP" altLang="en-US" sz="1300">
              <a:latin typeface="ＭＳ Ｐゴシック" panose="020B0600070205080204" pitchFamily="50" charset="-128"/>
              <a:ea typeface="ＭＳ Ｐゴシック" panose="020B0600070205080204" pitchFamily="50" charset="-128"/>
            </a:rPr>
            <a:t>ポイント上回り、前年度より</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ポイント上昇している。これは景気回復による町民税の増や、産業団地工場の稼働開始等による固定資産税の増が主な要因と考えられる。なお、町の施策として平成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年度より都市計画税の税率を</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％としていることから、引き続きより一層の歳出削減を図るとともに、税の徴収業務の強化等歳入確保に努める。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127705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170039</xdr:rowOff>
    </xdr:from>
    <xdr:to>
      <xdr:col>23</xdr:col>
      <xdr:colOff>133350</xdr:colOff>
      <xdr:row>42</xdr:row>
      <xdr:rowOff>25400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199489"/>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13705</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1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38805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2263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38805</xdr:rowOff>
    </xdr:from>
    <xdr:to>
      <xdr:col>15</xdr:col>
      <xdr:colOff>82550</xdr:colOff>
      <xdr:row>42</xdr:row>
      <xdr:rowOff>65617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23970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68439</xdr:rowOff>
    </xdr:from>
    <xdr:to>
      <xdr:col>15</xdr:col>
      <xdr:colOff>133350</xdr:colOff>
      <xdr:row>42</xdr:row>
      <xdr:rowOff>170039</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154816</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65617</xdr:rowOff>
    </xdr:from>
    <xdr:to>
      <xdr:col>11</xdr:col>
      <xdr:colOff>31750</xdr:colOff>
      <xdr:row>42</xdr:row>
      <xdr:rowOff>79022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2665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135766</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159455</xdr:rowOff>
    </xdr:from>
    <xdr:to>
      <xdr:col>15</xdr:col>
      <xdr:colOff>133350</xdr:colOff>
      <xdr:row>42</xdr:row>
      <xdr:rowOff>89605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99782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14817</xdr:rowOff>
    </xdr:from>
    <xdr:to>
      <xdr:col>11</xdr:col>
      <xdr:colOff>82550</xdr:colOff>
      <xdr:row>42</xdr:row>
      <xdr:rowOff>116417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ポイント下回り、前年と比較すると</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下回る結果となった。歳出では扶助費を除く経常的経費が減少したものの、歳入において地方消費税交付金が増となったことが要因である。しかしながら、扶助費については例年増加しており、今後も経常的経費の増加が予想されることから、事業の見直し等経常経費の削減に努めていかなければならな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96838</xdr:rowOff>
    </xdr:from>
    <xdr:to>
      <xdr:col>23</xdr:col>
      <xdr:colOff>133350</xdr:colOff>
      <xdr:row>67</xdr:row>
      <xdr:rowOff>13653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40938"/>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157180</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13653</xdr:rowOff>
    </xdr:from>
    <xdr:to>
      <xdr:col>24</xdr:col>
      <xdr:colOff>12700</xdr:colOff>
      <xdr:row>67</xdr:row>
      <xdr:rowOff>13653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11765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78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96838</xdr:rowOff>
    </xdr:from>
    <xdr:to>
      <xdr:col>24</xdr:col>
      <xdr:colOff>12700</xdr:colOff>
      <xdr:row>58</xdr:row>
      <xdr:rowOff>96838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4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56515</xdr:rowOff>
    </xdr:from>
    <xdr:to>
      <xdr:col>23</xdr:col>
      <xdr:colOff>133350</xdr:colOff>
      <xdr:row>62</xdr:row>
      <xdr:rowOff>74613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686415"/>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152734</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78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74613</xdr:rowOff>
    </xdr:from>
    <xdr:to>
      <xdr:col>19</xdr:col>
      <xdr:colOff>133350</xdr:colOff>
      <xdr:row>62</xdr:row>
      <xdr:rowOff>86678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70451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156528</xdr:rowOff>
    </xdr:from>
    <xdr:to>
      <xdr:col>19</xdr:col>
      <xdr:colOff>184150</xdr:colOff>
      <xdr:row>63</xdr:row>
      <xdr:rowOff>86678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71455</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872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101282</xdr:rowOff>
    </xdr:from>
    <xdr:to>
      <xdr:col>15</xdr:col>
      <xdr:colOff>82550</xdr:colOff>
      <xdr:row>62</xdr:row>
      <xdr:rowOff>86678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559732"/>
          <a:ext cx="889000" cy="15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71455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101282</xdr:rowOff>
    </xdr:from>
    <xdr:to>
      <xdr:col>11</xdr:col>
      <xdr:colOff>31750</xdr:colOff>
      <xdr:row>63</xdr:row>
      <xdr:rowOff>23813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559732"/>
          <a:ext cx="889000" cy="26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116840</xdr:rowOff>
    </xdr:from>
    <xdr:to>
      <xdr:col>11</xdr:col>
      <xdr:colOff>82550</xdr:colOff>
      <xdr:row>62</xdr:row>
      <xdr:rowOff>46990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31767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5715</xdr:rowOff>
    </xdr:from>
    <xdr:to>
      <xdr:col>23</xdr:col>
      <xdr:colOff>184150</xdr:colOff>
      <xdr:row>62</xdr:row>
      <xdr:rowOff>107315</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22242</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23813</xdr:rowOff>
    </xdr:from>
    <xdr:to>
      <xdr:col>19</xdr:col>
      <xdr:colOff>184150</xdr:colOff>
      <xdr:row>62</xdr:row>
      <xdr:rowOff>125413</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65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135590</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422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35878</xdr:rowOff>
    </xdr:from>
    <xdr:to>
      <xdr:col>15</xdr:col>
      <xdr:colOff>133350</xdr:colOff>
      <xdr:row>62</xdr:row>
      <xdr:rowOff>137478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147655</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43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50482</xdr:rowOff>
    </xdr:from>
    <xdr:to>
      <xdr:col>11</xdr:col>
      <xdr:colOff>82550</xdr:colOff>
      <xdr:row>61</xdr:row>
      <xdr:rowOff>152082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50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162259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27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144463</xdr:rowOff>
    </xdr:from>
    <xdr:to>
      <xdr:col>7</xdr:col>
      <xdr:colOff>31750</xdr:colOff>
      <xdr:row>63</xdr:row>
      <xdr:rowOff>74613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77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59390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86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類似団体平均値と比較して</a:t>
          </a:r>
          <a:r>
            <a:rPr kumimoji="1" lang="en-US" altLang="ja-JP" sz="1300">
              <a:latin typeface="ＭＳ Ｐゴシック" panose="020B0600070205080204" pitchFamily="50" charset="-128"/>
              <a:ea typeface="ＭＳ Ｐゴシック" panose="020B0600070205080204" pitchFamily="50" charset="-128"/>
            </a:rPr>
            <a:t>20,715</a:t>
          </a:r>
          <a:r>
            <a:rPr kumimoji="1" lang="ja-JP" altLang="en-US" sz="1300">
              <a:latin typeface="ＭＳ Ｐゴシック" panose="020B0600070205080204" pitchFamily="50" charset="-128"/>
              <a:ea typeface="ＭＳ Ｐゴシック" panose="020B0600070205080204" pitchFamily="50" charset="-128"/>
            </a:rPr>
            <a:t>円負担は少ない。これは、行政改革などの経費削減の成果があらわれたものである。</a:t>
          </a:r>
        </a:p>
        <a:p>
          <a:r>
            <a:rPr kumimoji="1" lang="ja-JP" altLang="en-US" sz="1300">
              <a:latin typeface="ＭＳ Ｐゴシック" panose="020B0600070205080204" pitchFamily="50" charset="-128"/>
              <a:ea typeface="ＭＳ Ｐゴシック" panose="020B0600070205080204" pitchFamily="50" charset="-128"/>
            </a:rPr>
            <a:t>　しかしながら前年度と比較して人件費及び物件費が増となったことから、今後の経費削減の重点項目として留意したい。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121589</xdr:rowOff>
    </xdr:from>
    <xdr:to>
      <xdr:col>23</xdr:col>
      <xdr:colOff>133350</xdr:colOff>
      <xdr:row>89</xdr:row>
      <xdr:rowOff>19084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666139"/>
          <a:ext cx="0" cy="1611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162611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5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19084</xdr:rowOff>
    </xdr:from>
    <xdr:to>
      <xdr:col>24</xdr:col>
      <xdr:colOff>12700</xdr:colOff>
      <xdr:row>89</xdr:row>
      <xdr:rowOff>19084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7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36516</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121589</xdr:rowOff>
    </xdr:from>
    <xdr:to>
      <xdr:col>24</xdr:col>
      <xdr:colOff>12700</xdr:colOff>
      <xdr:row>79</xdr:row>
      <xdr:rowOff>121589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66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15387</xdr:rowOff>
    </xdr:from>
    <xdr:to>
      <xdr:col>23</xdr:col>
      <xdr:colOff>133350</xdr:colOff>
      <xdr:row>80</xdr:row>
      <xdr:rowOff>17686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731387"/>
          <a:ext cx="8382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10371</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726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38294</xdr:rowOff>
    </xdr:from>
    <xdr:to>
      <xdr:col>23</xdr:col>
      <xdr:colOff>184150</xdr:colOff>
      <xdr:row>80</xdr:row>
      <xdr:rowOff>139894</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375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13932</xdr:rowOff>
    </xdr:from>
    <xdr:to>
      <xdr:col>19</xdr:col>
      <xdr:colOff>133350</xdr:colOff>
      <xdr:row>80</xdr:row>
      <xdr:rowOff>15387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729932"/>
          <a:ext cx="889000" cy="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24692</xdr:rowOff>
    </xdr:from>
    <xdr:to>
      <xdr:col>19</xdr:col>
      <xdr:colOff>184150</xdr:colOff>
      <xdr:row>80</xdr:row>
      <xdr:rowOff>126292</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74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111069</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827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13932</xdr:rowOff>
    </xdr:from>
    <xdr:to>
      <xdr:col>15</xdr:col>
      <xdr:colOff>82550</xdr:colOff>
      <xdr:row>80</xdr:row>
      <xdr:rowOff>16966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3729932"/>
          <a:ext cx="889000" cy="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23340</xdr:rowOff>
    </xdr:from>
    <xdr:to>
      <xdr:col>15</xdr:col>
      <xdr:colOff>133350</xdr:colOff>
      <xdr:row>80</xdr:row>
      <xdr:rowOff>124940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109717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8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16966</xdr:rowOff>
    </xdr:from>
    <xdr:to>
      <xdr:col>11</xdr:col>
      <xdr:colOff>31750</xdr:colOff>
      <xdr:row>80</xdr:row>
      <xdr:rowOff>17593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3732966"/>
          <a:ext cx="889000" cy="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5959</xdr:rowOff>
    </xdr:from>
    <xdr:to>
      <xdr:col>11</xdr:col>
      <xdr:colOff>82550</xdr:colOff>
      <xdr:row>80</xdr:row>
      <xdr:rowOff>107559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72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92336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80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21337</xdr:rowOff>
    </xdr:from>
    <xdr:to>
      <xdr:col>7</xdr:col>
      <xdr:colOff>31750</xdr:colOff>
      <xdr:row>80</xdr:row>
      <xdr:rowOff>122937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73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107714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2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79</xdr:row>
      <xdr:rowOff>138336</xdr:rowOff>
    </xdr:from>
    <xdr:to>
      <xdr:col>23</xdr:col>
      <xdr:colOff>184150</xdr:colOff>
      <xdr:row>80</xdr:row>
      <xdr:rowOff>68486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68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59613</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60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136037</xdr:rowOff>
    </xdr:from>
    <xdr:to>
      <xdr:col>19</xdr:col>
      <xdr:colOff>184150</xdr:colOff>
      <xdr:row>80</xdr:row>
      <xdr:rowOff>66187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68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76364</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449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134582</xdr:rowOff>
    </xdr:from>
    <xdr:to>
      <xdr:col>15</xdr:col>
      <xdr:colOff>133350</xdr:colOff>
      <xdr:row>80</xdr:row>
      <xdr:rowOff>64732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67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74909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448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137616</xdr:rowOff>
    </xdr:from>
    <xdr:to>
      <xdr:col>11</xdr:col>
      <xdr:colOff>82550</xdr:colOff>
      <xdr:row>80</xdr:row>
      <xdr:rowOff>67766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68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77943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451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138243</xdr:rowOff>
    </xdr:from>
    <xdr:to>
      <xdr:col>7</xdr:col>
      <xdr:colOff>31750</xdr:colOff>
      <xdr:row>80</xdr:row>
      <xdr:rowOff>68393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68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78570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451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前年度と比較すると新陳代謝により同水準に位置しているが、類似団体平均値を</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上回る数値となっている。これは、他町と比較して職員の級が上がるのが早いことが大きな要因となっている。類似団体との差が広がっていることからもより一層、給与制度及びそ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90</xdr:row>
      <xdr:rowOff>32455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48128"/>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64205</xdr:rowOff>
    </xdr:from>
    <xdr:to>
      <xdr:col>81</xdr:col>
      <xdr:colOff>44450</xdr:colOff>
      <xdr:row>87</xdr:row>
      <xdr:rowOff>131234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980355"/>
          <a:ext cx="8382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64205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9669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4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50800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96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95549</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87</xdr:row>
      <xdr:rowOff>131234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96695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28522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80434</xdr:rowOff>
    </xdr:from>
    <xdr:to>
      <xdr:col>81</xdr:col>
      <xdr:colOff>95250</xdr:colOff>
      <xdr:row>88</xdr:row>
      <xdr:rowOff>10584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52511</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9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13405</xdr:rowOff>
    </xdr:from>
    <xdr:to>
      <xdr:col>77</xdr:col>
      <xdr:colOff>95250</xdr:colOff>
      <xdr:row>87</xdr:row>
      <xdr:rowOff>115005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99782</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015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80434</xdr:rowOff>
    </xdr:from>
    <xdr:to>
      <xdr:col>64</xdr:col>
      <xdr:colOff>152400</xdr:colOff>
      <xdr:row>88</xdr:row>
      <xdr:rowOff>10584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166811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a:t>
          </a:r>
          <a:r>
            <a:rPr kumimoji="1" lang="en-US" altLang="ja-JP" sz="1300">
              <a:latin typeface="ＭＳ Ｐゴシック" panose="020B0600070205080204" pitchFamily="50" charset="-128"/>
              <a:ea typeface="ＭＳ Ｐゴシック" panose="020B0600070205080204" pitchFamily="50" charset="-128"/>
            </a:rPr>
            <a:t>1.17</a:t>
          </a:r>
          <a:r>
            <a:rPr kumimoji="1" lang="ja-JP" altLang="en-US" sz="1300">
              <a:latin typeface="ＭＳ Ｐゴシック" panose="020B0600070205080204" pitchFamily="50" charset="-128"/>
              <a:ea typeface="ＭＳ Ｐゴシック" panose="020B0600070205080204" pitchFamily="50" charset="-128"/>
            </a:rPr>
            <a:t>人下回る数値で、これまでの定員管理が適正に行われてきたことを示すものである。今後もより一層の職員配置等の適正化を図り、この水準の維持に努める。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164465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47003"/>
          <a:ext cx="0" cy="170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45176</xdr:rowOff>
    </xdr:from>
    <xdr:to>
      <xdr:col>81</xdr:col>
      <xdr:colOff>44450</xdr:colOff>
      <xdr:row>59</xdr:row>
      <xdr:rowOff>48623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160726"/>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108</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287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28031</xdr:rowOff>
    </xdr:from>
    <xdr:to>
      <xdr:col>81</xdr:col>
      <xdr:colOff>95250</xdr:colOff>
      <xdr:row>60</xdr:row>
      <xdr:rowOff>129631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45176</xdr:rowOff>
    </xdr:from>
    <xdr:to>
      <xdr:col>77</xdr:col>
      <xdr:colOff>44450</xdr:colOff>
      <xdr:row>59</xdr:row>
      <xdr:rowOff>46899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160726"/>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17690</xdr:rowOff>
    </xdr:from>
    <xdr:to>
      <xdr:col>77</xdr:col>
      <xdr:colOff>95250</xdr:colOff>
      <xdr:row>60</xdr:row>
      <xdr:rowOff>119290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104067</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9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46899</xdr:rowOff>
    </xdr:from>
    <xdr:to>
      <xdr:col>72</xdr:col>
      <xdr:colOff>203200</xdr:colOff>
      <xdr:row>59</xdr:row>
      <xdr:rowOff>71029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162449"/>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12519</xdr:rowOff>
    </xdr:from>
    <xdr:to>
      <xdr:col>73</xdr:col>
      <xdr:colOff>44450</xdr:colOff>
      <xdr:row>60</xdr:row>
      <xdr:rowOff>114119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98896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71029</xdr:rowOff>
    </xdr:from>
    <xdr:to>
      <xdr:col>68</xdr:col>
      <xdr:colOff>152400</xdr:colOff>
      <xdr:row>59</xdr:row>
      <xdr:rowOff>86541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186579"/>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73042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152326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169273</xdr:rowOff>
    </xdr:from>
    <xdr:to>
      <xdr:col>81</xdr:col>
      <xdr:colOff>95250</xdr:colOff>
      <xdr:row>59</xdr:row>
      <xdr:rowOff>99423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11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14350</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995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165826</xdr:rowOff>
    </xdr:from>
    <xdr:to>
      <xdr:col>77</xdr:col>
      <xdr:colOff>95250</xdr:colOff>
      <xdr:row>59</xdr:row>
      <xdr:rowOff>95976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1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106153</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9878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167549</xdr:rowOff>
    </xdr:from>
    <xdr:to>
      <xdr:col>73</xdr:col>
      <xdr:colOff>44450</xdr:colOff>
      <xdr:row>59</xdr:row>
      <xdr:rowOff>97699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11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107876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988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20229</xdr:rowOff>
    </xdr:from>
    <xdr:to>
      <xdr:col>68</xdr:col>
      <xdr:colOff>203200</xdr:colOff>
      <xdr:row>59</xdr:row>
      <xdr:rowOff>121829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13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132006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9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35741</xdr:rowOff>
    </xdr:from>
    <xdr:to>
      <xdr:col>64</xdr:col>
      <xdr:colOff>152400</xdr:colOff>
      <xdr:row>59</xdr:row>
      <xdr:rowOff>137341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147518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92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ポイント下回り、前年と比較して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下回った。しかしながら今後は大型事業を控えていることからも実質公債費比率が大きく増加することが想定されるため、より一層、町債発行事業を峻別し、町債に過度に依存することのない財政運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78232</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1632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50309</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59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78232</xdr:rowOff>
    </xdr:from>
    <xdr:to>
      <xdr:col>81</xdr:col>
      <xdr:colOff>133350</xdr:colOff>
      <xdr:row>44</xdr:row>
      <xdr:rowOff>78232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2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163322</xdr:rowOff>
    </xdr:from>
    <xdr:to>
      <xdr:col>81</xdr:col>
      <xdr:colOff>44450</xdr:colOff>
      <xdr:row>40</xdr:row>
      <xdr:rowOff>20828</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684987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152163</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144018</xdr:rowOff>
    </xdr:from>
    <xdr:to>
      <xdr:col>77</xdr:col>
      <xdr:colOff>44450</xdr:colOff>
      <xdr:row>40</xdr:row>
      <xdr:rowOff>20828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683056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144018</xdr:rowOff>
    </xdr:from>
    <xdr:to>
      <xdr:col>72</xdr:col>
      <xdr:colOff>203200</xdr:colOff>
      <xdr:row>39</xdr:row>
      <xdr:rowOff>153670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683056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95013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153670</xdr:rowOff>
    </xdr:from>
    <xdr:to>
      <xdr:col>68</xdr:col>
      <xdr:colOff>152400</xdr:colOff>
      <xdr:row>39</xdr:row>
      <xdr:rowOff>153670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6840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8636</xdr:rowOff>
    </xdr:from>
    <xdr:to>
      <xdr:col>68</xdr:col>
      <xdr:colOff>203200</xdr:colOff>
      <xdr:row>40</xdr:row>
      <xdr:rowOff>110236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95013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10431</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112522</xdr:rowOff>
    </xdr:from>
    <xdr:to>
      <xdr:col>81</xdr:col>
      <xdr:colOff>95250</xdr:colOff>
      <xdr:row>40</xdr:row>
      <xdr:rowOff>42672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129049</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64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141478</xdr:rowOff>
    </xdr:from>
    <xdr:to>
      <xdr:col>77</xdr:col>
      <xdr:colOff>95250</xdr:colOff>
      <xdr:row>40</xdr:row>
      <xdr:rowOff>71628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81805</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59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93218</xdr:rowOff>
    </xdr:from>
    <xdr:to>
      <xdr:col>73</xdr:col>
      <xdr:colOff>44450</xdr:colOff>
      <xdr:row>40</xdr:row>
      <xdr:rowOff>23368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33545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54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102870</xdr:rowOff>
    </xdr:from>
    <xdr:to>
      <xdr:col>68</xdr:col>
      <xdr:colOff>203200</xdr:colOff>
      <xdr:row>40</xdr:row>
      <xdr:rowOff>33020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43197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102870</xdr:rowOff>
    </xdr:from>
    <xdr:to>
      <xdr:col>64</xdr:col>
      <xdr:colOff>152400</xdr:colOff>
      <xdr:row>40</xdr:row>
      <xdr:rowOff>33020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43197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町債発行にあたり「返済額以上に借入はしない」という基本方針や「交付税措置の有利な起債を借入れる」等に努めた結果、類似団体平均値が</a:t>
          </a:r>
          <a:r>
            <a:rPr kumimoji="1" lang="en-US" altLang="ja-JP" sz="1300">
              <a:latin typeface="ＭＳ Ｐゴシック" panose="020B0600070205080204" pitchFamily="50" charset="-128"/>
              <a:ea typeface="ＭＳ Ｐゴシック" panose="020B0600070205080204" pitchFamily="50" charset="-128"/>
            </a:rPr>
            <a:t>18.3</a:t>
          </a:r>
          <a:r>
            <a:rPr kumimoji="1" lang="ja-JP" altLang="en-US" sz="1300">
              <a:latin typeface="ＭＳ Ｐゴシック" panose="020B0600070205080204" pitchFamily="50" charset="-128"/>
              <a:ea typeface="ＭＳ Ｐゴシック" panose="020B0600070205080204" pitchFamily="50" charset="-128"/>
            </a:rPr>
            <a:t>ポイントのところ、本町は計算上マイナスとなる。今後も借入額と返済額のバランスに留意し、この水準を維持していく。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17840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4765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161367</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76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17840</xdr:rowOff>
    </xdr:from>
    <xdr:to>
      <xdr:col>81</xdr:col>
      <xdr:colOff>133350</xdr:colOff>
      <xdr:row>22</xdr:row>
      <xdr:rowOff>17840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78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44467</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44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94222</xdr:rowOff>
    </xdr:from>
    <xdr:to>
      <xdr:col>77</xdr:col>
      <xdr:colOff>95250</xdr:colOff>
      <xdr:row>15</xdr:row>
      <xdr:rowOff>24372</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34549</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103414</xdr:rowOff>
    </xdr:from>
    <xdr:to>
      <xdr:col>73</xdr:col>
      <xdr:colOff>44450</xdr:colOff>
      <xdr:row>15</xdr:row>
      <xdr:rowOff>33564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11490</xdr:rowOff>
    </xdr:from>
    <xdr:to>
      <xdr:col>68</xdr:col>
      <xdr:colOff>203200</xdr:colOff>
      <xdr:row>14</xdr:row>
      <xdr:rowOff>113090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123267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栃木県壬生町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39,526
39,005
61.06
13,265,100
12,682,054
488,858
8,207,787
7,364,078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類似団体平均値より</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ポイント低い数値であり、前年度と比較しても</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減となっている。これは、類似団体と比較して人口千人当たり職員数が下回っていることや職員の新陳代謝が要因と考えられる。今後も引き続き、時間外手当の抑制等、人件費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145288</xdr:rowOff>
    </xdr:from>
    <xdr:to>
      <xdr:col>24</xdr:col>
      <xdr:colOff>25400</xdr:colOff>
      <xdr:row>40</xdr:row>
      <xdr:rowOff>122428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7458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94505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122428</xdr:rowOff>
    </xdr:from>
    <xdr:to>
      <xdr:col>24</xdr:col>
      <xdr:colOff>114300</xdr:colOff>
      <xdr:row>40</xdr:row>
      <xdr:rowOff>122428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60215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145288</xdr:rowOff>
    </xdr:from>
    <xdr:to>
      <xdr:col>24</xdr:col>
      <xdr:colOff>114300</xdr:colOff>
      <xdr:row>34</xdr:row>
      <xdr:rowOff>145288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3556</xdr:rowOff>
    </xdr:from>
    <xdr:to>
      <xdr:col>24</xdr:col>
      <xdr:colOff>25400</xdr:colOff>
      <xdr:row>36</xdr:row>
      <xdr:rowOff>30988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7575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30988</xdr:rowOff>
    </xdr:from>
    <xdr:to>
      <xdr:col>19</xdr:col>
      <xdr:colOff>187325</xdr:colOff>
      <xdr:row>36</xdr:row>
      <xdr:rowOff>108712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0318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85344</xdr:rowOff>
    </xdr:from>
    <xdr:to>
      <xdr:col>20</xdr:col>
      <xdr:colOff>38100</xdr:colOff>
      <xdr:row>37</xdr:row>
      <xdr:rowOff>15494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108712</xdr:rowOff>
    </xdr:from>
    <xdr:to>
      <xdr:col>15</xdr:col>
      <xdr:colOff>98425</xdr:colOff>
      <xdr:row>36</xdr:row>
      <xdr:rowOff>140716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809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140716</xdr:rowOff>
    </xdr:from>
    <xdr:to>
      <xdr:col>11</xdr:col>
      <xdr:colOff>9525</xdr:colOff>
      <xdr:row>37</xdr:row>
      <xdr:rowOff>56134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1291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124206</xdr:rowOff>
    </xdr:from>
    <xdr:to>
      <xdr:col>24</xdr:col>
      <xdr:colOff>76200</xdr:colOff>
      <xdr:row>36</xdr:row>
      <xdr:rowOff>54356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140733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7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151638</xdr:rowOff>
    </xdr:from>
    <xdr:to>
      <xdr:col>20</xdr:col>
      <xdr:colOff>38100</xdr:colOff>
      <xdr:row>36</xdr:row>
      <xdr:rowOff>81788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91965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57912</xdr:rowOff>
    </xdr:from>
    <xdr:to>
      <xdr:col>15</xdr:col>
      <xdr:colOff>149225</xdr:colOff>
      <xdr:row>36</xdr:row>
      <xdr:rowOff>159512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169689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89916</xdr:rowOff>
    </xdr:from>
    <xdr:to>
      <xdr:col>11</xdr:col>
      <xdr:colOff>60325</xdr:colOff>
      <xdr:row>37</xdr:row>
      <xdr:rowOff>20066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4843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5334</xdr:rowOff>
    </xdr:from>
    <xdr:to>
      <xdr:col>6</xdr:col>
      <xdr:colOff>171450</xdr:colOff>
      <xdr:row>37</xdr:row>
      <xdr:rowOff>106934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91711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ポイント上回る数値である。これは、小学校給食委託事業や障害児通園ホーム維持管理事業に係る物件費の増加による影響が大きい。</a:t>
          </a:r>
        </a:p>
        <a:p>
          <a:r>
            <a:rPr kumimoji="1" lang="ja-JP" altLang="en-US" sz="1300">
              <a:latin typeface="ＭＳ Ｐゴシック" panose="020B0600070205080204" pitchFamily="50" charset="-128"/>
              <a:ea typeface="ＭＳ Ｐゴシック" panose="020B0600070205080204" pitchFamily="50" charset="-128"/>
            </a:rPr>
            <a:t>また前年度と比較して充当一般財源が増加していることから、引き続き経常経費の削減に努める。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127000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46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43180</xdr:rowOff>
    </xdr:from>
    <xdr:to>
      <xdr:col>82</xdr:col>
      <xdr:colOff>107950</xdr:colOff>
      <xdr:row>16</xdr:row>
      <xdr:rowOff>88900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7863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165117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565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43180</xdr:rowOff>
    </xdr:from>
    <xdr:to>
      <xdr:col>78</xdr:col>
      <xdr:colOff>69850</xdr:colOff>
      <xdr:row>16</xdr:row>
      <xdr:rowOff>58420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786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138430</xdr:rowOff>
    </xdr:from>
    <xdr:to>
      <xdr:col>73</xdr:col>
      <xdr:colOff>180975</xdr:colOff>
      <xdr:row>16</xdr:row>
      <xdr:rowOff>58420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7101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118110</xdr:rowOff>
    </xdr:from>
    <xdr:to>
      <xdr:col>74</xdr:col>
      <xdr:colOff>31750</xdr:colOff>
      <xdr:row>16</xdr:row>
      <xdr:rowOff>48260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58437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138430</xdr:rowOff>
    </xdr:from>
    <xdr:to>
      <xdr:col>69</xdr:col>
      <xdr:colOff>92075</xdr:colOff>
      <xdr:row>16</xdr:row>
      <xdr:rowOff>43180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7101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161307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10177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163830</xdr:rowOff>
    </xdr:from>
    <xdr:to>
      <xdr:col>78</xdr:col>
      <xdr:colOff>120650</xdr:colOff>
      <xdr:row>16</xdr:row>
      <xdr:rowOff>93980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78757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82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xdr:rowOff>
    </xdr:from>
    <xdr:to>
      <xdr:col>74</xdr:col>
      <xdr:colOff>31750</xdr:colOff>
      <xdr:row>16</xdr:row>
      <xdr:rowOff>109220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93997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87630</xdr:rowOff>
    </xdr:from>
    <xdr:to>
      <xdr:col>69</xdr:col>
      <xdr:colOff>142875</xdr:colOff>
      <xdr:row>16</xdr:row>
      <xdr:rowOff>17780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2557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163830</xdr:rowOff>
    </xdr:from>
    <xdr:to>
      <xdr:col>65</xdr:col>
      <xdr:colOff>53975</xdr:colOff>
      <xdr:row>16</xdr:row>
      <xdr:rowOff>93980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78757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類似団体平均値を上回り、前年度より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ポイント増となった要因として障がい福祉が増加傾向にあることが挙げられる。今後とも住民ニーズの把握精度を高め、必要経費の峻別を強化していく。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62</xdr:row>
      <xdr:rowOff>25400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44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152400</xdr:rowOff>
    </xdr:from>
    <xdr:to>
      <xdr:col>24</xdr:col>
      <xdr:colOff>25400</xdr:colOff>
      <xdr:row>59</xdr:row>
      <xdr:rowOff>6350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100965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73677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95250</xdr:rowOff>
    </xdr:from>
    <xdr:to>
      <xdr:col>19</xdr:col>
      <xdr:colOff>187325</xdr:colOff>
      <xdr:row>58</xdr:row>
      <xdr:rowOff>152400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8679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156227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6350</xdr:rowOff>
    </xdr:from>
    <xdr:to>
      <xdr:col>15</xdr:col>
      <xdr:colOff>98425</xdr:colOff>
      <xdr:row>57</xdr:row>
      <xdr:rowOff>95250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779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101600</xdr:rowOff>
    </xdr:from>
    <xdr:to>
      <xdr:col>11</xdr:col>
      <xdr:colOff>9525</xdr:colOff>
      <xdr:row>57</xdr:row>
      <xdr:rowOff>6350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702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86377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127000</xdr:rowOff>
    </xdr:from>
    <xdr:to>
      <xdr:col>24</xdr:col>
      <xdr:colOff>76200</xdr:colOff>
      <xdr:row>59</xdr:row>
      <xdr:rowOff>57150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99077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101600</xdr:rowOff>
    </xdr:from>
    <xdr:to>
      <xdr:col>20</xdr:col>
      <xdr:colOff>38100</xdr:colOff>
      <xdr:row>59</xdr:row>
      <xdr:rowOff>31750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16527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1013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44450</xdr:rowOff>
    </xdr:from>
    <xdr:to>
      <xdr:col>15</xdr:col>
      <xdr:colOff>149225</xdr:colOff>
      <xdr:row>57</xdr:row>
      <xdr:rowOff>146050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130827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127000</xdr:rowOff>
    </xdr:from>
    <xdr:to>
      <xdr:col>11</xdr:col>
      <xdr:colOff>60325</xdr:colOff>
      <xdr:row>57</xdr:row>
      <xdr:rowOff>57150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41927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50800</xdr:rowOff>
    </xdr:from>
    <xdr:to>
      <xdr:col>6</xdr:col>
      <xdr:colOff>171450</xdr:colOff>
      <xdr:row>56</xdr:row>
      <xdr:rowOff>152400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137177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類似団体より</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ポイント高い数値である。その他で大きなウェイトを占める他会計への繰出金の割合が、他団体と比較して大きいことが要因と考えられる。引き続き収支のバランスの徹底した財政運営を図り、経常経費の削減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117475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89552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117475</xdr:rowOff>
    </xdr:from>
    <xdr:to>
      <xdr:col>82</xdr:col>
      <xdr:colOff>196850</xdr:colOff>
      <xdr:row>61</xdr:row>
      <xdr:rowOff>117475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146050</xdr:rowOff>
    </xdr:from>
    <xdr:to>
      <xdr:col>82</xdr:col>
      <xdr:colOff>107950</xdr:colOff>
      <xdr:row>60</xdr:row>
      <xdr:rowOff>41275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1026160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159402</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89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142875</xdr:rowOff>
    </xdr:from>
    <xdr:to>
      <xdr:col>82</xdr:col>
      <xdr:colOff>158750</xdr:colOff>
      <xdr:row>57</xdr:row>
      <xdr:rowOff>73025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41275</xdr:rowOff>
    </xdr:from>
    <xdr:to>
      <xdr:col>78</xdr:col>
      <xdr:colOff>69850</xdr:colOff>
      <xdr:row>60</xdr:row>
      <xdr:rowOff>50800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103282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111777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50800</xdr:rowOff>
    </xdr:from>
    <xdr:to>
      <xdr:col>73</xdr:col>
      <xdr:colOff>180975</xdr:colOff>
      <xdr:row>60</xdr:row>
      <xdr:rowOff>79375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103378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102252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79375</xdr:rowOff>
    </xdr:from>
    <xdr:to>
      <xdr:col>69</xdr:col>
      <xdr:colOff>92075</xdr:colOff>
      <xdr:row>60</xdr:row>
      <xdr:rowOff>98425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103663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123825</xdr:rowOff>
    </xdr:from>
    <xdr:to>
      <xdr:col>69</xdr:col>
      <xdr:colOff>142875</xdr:colOff>
      <xdr:row>57</xdr:row>
      <xdr:rowOff>53975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64152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73677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95250</xdr:rowOff>
    </xdr:from>
    <xdr:to>
      <xdr:col>82</xdr:col>
      <xdr:colOff>158750</xdr:colOff>
      <xdr:row>60</xdr:row>
      <xdr:rowOff>25400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67327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161925</xdr:rowOff>
    </xdr:from>
    <xdr:to>
      <xdr:col>78</xdr:col>
      <xdr:colOff>120650</xdr:colOff>
      <xdr:row>60</xdr:row>
      <xdr:rowOff>92075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27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76852</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36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0</xdr:rowOff>
    </xdr:from>
    <xdr:to>
      <xdr:col>74</xdr:col>
      <xdr:colOff>31750</xdr:colOff>
      <xdr:row>60</xdr:row>
      <xdr:rowOff>101600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86377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28575</xdr:rowOff>
    </xdr:from>
    <xdr:to>
      <xdr:col>69</xdr:col>
      <xdr:colOff>142875</xdr:colOff>
      <xdr:row>60</xdr:row>
      <xdr:rowOff>130175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31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114952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40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47625</xdr:rowOff>
    </xdr:from>
    <xdr:to>
      <xdr:col>65</xdr:col>
      <xdr:colOff>53975</xdr:colOff>
      <xdr:row>60</xdr:row>
      <xdr:rowOff>149225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33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134002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42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類似団体平均値より</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ポイント低い数値であるが、前年度と比較して充当一般財源等が増加したことから、今後も団体補助金の精査に努める。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72136</xdr:rowOff>
    </xdr:from>
    <xdr:to>
      <xdr:col>82</xdr:col>
      <xdr:colOff>107950</xdr:colOff>
      <xdr:row>40</xdr:row>
      <xdr:rowOff>67564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0143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158513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72136</xdr:rowOff>
    </xdr:from>
    <xdr:to>
      <xdr:col>82</xdr:col>
      <xdr:colOff>196850</xdr:colOff>
      <xdr:row>34</xdr:row>
      <xdr:rowOff>72136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xdr:rowOff>
    </xdr:from>
    <xdr:to>
      <xdr:col>82</xdr:col>
      <xdr:colOff>107950</xdr:colOff>
      <xdr:row>36</xdr:row>
      <xdr:rowOff>30988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18490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98569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xdr:rowOff>
    </xdr:from>
    <xdr:to>
      <xdr:col>78</xdr:col>
      <xdr:colOff>69850</xdr:colOff>
      <xdr:row>36</xdr:row>
      <xdr:rowOff>12700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1803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143002</xdr:rowOff>
    </xdr:from>
    <xdr:to>
      <xdr:col>73</xdr:col>
      <xdr:colOff>180975</xdr:colOff>
      <xdr:row>36</xdr:row>
      <xdr:rowOff>8128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1437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143002</xdr:rowOff>
    </xdr:from>
    <xdr:to>
      <xdr:col>69</xdr:col>
      <xdr:colOff>92075</xdr:colOff>
      <xdr:row>36</xdr:row>
      <xdr:rowOff>21844</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1437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151638</xdr:rowOff>
    </xdr:from>
    <xdr:to>
      <xdr:col>82</xdr:col>
      <xdr:colOff>158750</xdr:colOff>
      <xdr:row>36</xdr:row>
      <xdr:rowOff>81788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168165</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133350</xdr:rowOff>
    </xdr:from>
    <xdr:to>
      <xdr:col>78</xdr:col>
      <xdr:colOff>120650</xdr:colOff>
      <xdr:row>36</xdr:row>
      <xdr:rowOff>63500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128778</xdr:rowOff>
    </xdr:from>
    <xdr:to>
      <xdr:col>74</xdr:col>
      <xdr:colOff>31750</xdr:colOff>
      <xdr:row>36</xdr:row>
      <xdr:rowOff>58928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69105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92202</xdr:rowOff>
    </xdr:from>
    <xdr:to>
      <xdr:col>69</xdr:col>
      <xdr:colOff>142875</xdr:colOff>
      <xdr:row>36</xdr:row>
      <xdr:rowOff>22352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32529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142494</xdr:rowOff>
    </xdr:from>
    <xdr:to>
      <xdr:col>65</xdr:col>
      <xdr:colOff>53975</xdr:colOff>
      <xdr:row>36</xdr:row>
      <xdr:rowOff>72644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82821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類似団体平均値より</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ポイント低く、全国市町村平均より</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ポイント低い数値である。これは町債発行にあたり返済額以上には借入しないという基本方針に則り、借入額と返済額のバランスに留意してきた結果であるといえる。今後もこの方針を堅持し、町債発行対象事業を峻別することで将来負担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1270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5399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157480</xdr:rowOff>
    </xdr:from>
    <xdr:to>
      <xdr:col>24</xdr:col>
      <xdr:colOff>25400</xdr:colOff>
      <xdr:row>75</xdr:row>
      <xdr:rowOff>1270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28447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1270</xdr:rowOff>
    </xdr:from>
    <xdr:to>
      <xdr:col>19</xdr:col>
      <xdr:colOff>187325</xdr:colOff>
      <xdr:row>75</xdr:row>
      <xdr:rowOff>8890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2860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111760</xdr:rowOff>
    </xdr:from>
    <xdr:to>
      <xdr:col>15</xdr:col>
      <xdr:colOff>98425</xdr:colOff>
      <xdr:row>75</xdr:row>
      <xdr:rowOff>8890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27990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99061</xdr:rowOff>
    </xdr:from>
    <xdr:to>
      <xdr:col>15</xdr:col>
      <xdr:colOff>149225</xdr:colOff>
      <xdr:row>77</xdr:row>
      <xdr:rowOff>29211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13988</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111760</xdr:rowOff>
    </xdr:from>
    <xdr:to>
      <xdr:col>11</xdr:col>
      <xdr:colOff>9525</xdr:colOff>
      <xdr:row>75</xdr:row>
      <xdr:rowOff>1270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27990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116857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106680</xdr:rowOff>
    </xdr:from>
    <xdr:to>
      <xdr:col>24</xdr:col>
      <xdr:colOff>76200</xdr:colOff>
      <xdr:row>75</xdr:row>
      <xdr:rowOff>36830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123207</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121920</xdr:rowOff>
    </xdr:from>
    <xdr:to>
      <xdr:col>20</xdr:col>
      <xdr:colOff>38100</xdr:colOff>
      <xdr:row>75</xdr:row>
      <xdr:rowOff>52070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62247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57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129540</xdr:rowOff>
    </xdr:from>
    <xdr:to>
      <xdr:col>15</xdr:col>
      <xdr:colOff>149225</xdr:colOff>
      <xdr:row>75</xdr:row>
      <xdr:rowOff>59690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69867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60960</xdr:rowOff>
    </xdr:from>
    <xdr:to>
      <xdr:col>11</xdr:col>
      <xdr:colOff>60325</xdr:colOff>
      <xdr:row>74</xdr:row>
      <xdr:rowOff>162560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1287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121920</xdr:rowOff>
    </xdr:from>
    <xdr:to>
      <xdr:col>6</xdr:col>
      <xdr:colOff>171450</xdr:colOff>
      <xdr:row>75</xdr:row>
      <xdr:rowOff>52070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62247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類似団体平均値より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ポイント高い数値である。扶助費、繰出金など類似団体と比較して高い数値となっている経費がこれを上げる最大の要因となっている。今後もこれらの経費の削減に留意していく。</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10413</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517120"/>
          <a:ext cx="0" cy="138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72137</xdr:rowOff>
    </xdr:from>
    <xdr:to>
      <xdr:col>82</xdr:col>
      <xdr:colOff>107950</xdr:colOff>
      <xdr:row>78</xdr:row>
      <xdr:rowOff>76708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445237"/>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145305</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175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76708</xdr:rowOff>
    </xdr:from>
    <xdr:to>
      <xdr:col>78</xdr:col>
      <xdr:colOff>69850</xdr:colOff>
      <xdr:row>78</xdr:row>
      <xdr:rowOff>81280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4498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3556</xdr:rowOff>
    </xdr:from>
    <xdr:to>
      <xdr:col>73</xdr:col>
      <xdr:colOff>180975</xdr:colOff>
      <xdr:row>78</xdr:row>
      <xdr:rowOff>81280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37665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105918</xdr:rowOff>
    </xdr:from>
    <xdr:to>
      <xdr:col>74</xdr:col>
      <xdr:colOff>31750</xdr:colOff>
      <xdr:row>78</xdr:row>
      <xdr:rowOff>36068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46245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3556</xdr:rowOff>
    </xdr:from>
    <xdr:to>
      <xdr:col>69</xdr:col>
      <xdr:colOff>92075</xdr:colOff>
      <xdr:row>78</xdr:row>
      <xdr:rowOff>168148</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337665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98823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164864</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25908</xdr:rowOff>
    </xdr:from>
    <xdr:to>
      <xdr:col>78</xdr:col>
      <xdr:colOff>120650</xdr:colOff>
      <xdr:row>78</xdr:row>
      <xdr:rowOff>127508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112285</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48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30480</xdr:rowOff>
    </xdr:from>
    <xdr:to>
      <xdr:col>74</xdr:col>
      <xdr:colOff>31750</xdr:colOff>
      <xdr:row>78</xdr:row>
      <xdr:rowOff>132080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116857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124206</xdr:rowOff>
    </xdr:from>
    <xdr:to>
      <xdr:col>69</xdr:col>
      <xdr:colOff>142875</xdr:colOff>
      <xdr:row>78</xdr:row>
      <xdr:rowOff>54356</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39133</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117348</xdr:rowOff>
    </xdr:from>
    <xdr:to>
      <xdr:col>65</xdr:col>
      <xdr:colOff>53975</xdr:colOff>
      <xdr:row>79</xdr:row>
      <xdr:rowOff>47498</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32275</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栃木県壬生町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61386</xdr:rowOff>
    </xdr:from>
    <xdr:to>
      <xdr:col>29</xdr:col>
      <xdr:colOff>127000</xdr:colOff>
      <xdr:row>20</xdr:row>
      <xdr:rowOff>96199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94961"/>
          <a:ext cx="0" cy="15778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68276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4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96199</xdr:rowOff>
    </xdr:from>
    <xdr:to>
      <xdr:col>30</xdr:col>
      <xdr:colOff>25400</xdr:colOff>
      <xdr:row>20</xdr:row>
      <xdr:rowOff>96199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728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147763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61386</xdr:rowOff>
    </xdr:from>
    <xdr:to>
      <xdr:col>30</xdr:col>
      <xdr:colOff>25400</xdr:colOff>
      <xdr:row>11</xdr:row>
      <xdr:rowOff>61386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94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110568</xdr:rowOff>
    </xdr:from>
    <xdr:to>
      <xdr:col>29</xdr:col>
      <xdr:colOff>127000</xdr:colOff>
      <xdr:row>18</xdr:row>
      <xdr:rowOff>122325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244293"/>
          <a:ext cx="647700" cy="11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124072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1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107545</xdr:rowOff>
    </xdr:from>
    <xdr:to>
      <xdr:col>29</xdr:col>
      <xdr:colOff>177800</xdr:colOff>
      <xdr:row>18</xdr:row>
      <xdr:rowOff>37695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96281</xdr:rowOff>
    </xdr:from>
    <xdr:to>
      <xdr:col>26</xdr:col>
      <xdr:colOff>50800</xdr:colOff>
      <xdr:row>18</xdr:row>
      <xdr:rowOff>110568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230006"/>
          <a:ext cx="698500" cy="14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119873</xdr:rowOff>
    </xdr:from>
    <xdr:to>
      <xdr:col>26</xdr:col>
      <xdr:colOff>101600</xdr:colOff>
      <xdr:row>18</xdr:row>
      <xdr:rowOff>50023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60200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51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55541</xdr:rowOff>
    </xdr:from>
    <xdr:to>
      <xdr:col>22</xdr:col>
      <xdr:colOff>114300</xdr:colOff>
      <xdr:row>18</xdr:row>
      <xdr:rowOff>96281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189266"/>
          <a:ext cx="698500" cy="40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130585</xdr:rowOff>
    </xdr:from>
    <xdr:to>
      <xdr:col>22</xdr:col>
      <xdr:colOff>165100</xdr:colOff>
      <xdr:row>18</xdr:row>
      <xdr:rowOff>60735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70912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49532</xdr:rowOff>
    </xdr:from>
    <xdr:to>
      <xdr:col>18</xdr:col>
      <xdr:colOff>177800</xdr:colOff>
      <xdr:row>18</xdr:row>
      <xdr:rowOff>55541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183257"/>
          <a:ext cx="698500" cy="6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151502</xdr:rowOff>
    </xdr:from>
    <xdr:to>
      <xdr:col>19</xdr:col>
      <xdr:colOff>38100</xdr:colOff>
      <xdr:row>18</xdr:row>
      <xdr:rowOff>81652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91829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36393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71525</xdr:rowOff>
    </xdr:from>
    <xdr:to>
      <xdr:col>29</xdr:col>
      <xdr:colOff>177800</xdr:colOff>
      <xdr:row>19</xdr:row>
      <xdr:rowOff>1674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05250"/>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43602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7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59768</xdr:rowOff>
    </xdr:from>
    <xdr:to>
      <xdr:col>26</xdr:col>
      <xdr:colOff>101600</xdr:colOff>
      <xdr:row>18</xdr:row>
      <xdr:rowOff>161368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93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146145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79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45481</xdr:rowOff>
    </xdr:from>
    <xdr:to>
      <xdr:col>22</xdr:col>
      <xdr:colOff>165100</xdr:colOff>
      <xdr:row>18</xdr:row>
      <xdr:rowOff>147081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79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131858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65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4741</xdr:rowOff>
    </xdr:from>
    <xdr:to>
      <xdr:col>19</xdr:col>
      <xdr:colOff>38100</xdr:colOff>
      <xdr:row>18</xdr:row>
      <xdr:rowOff>106341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38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91118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24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170182</xdr:rowOff>
    </xdr:from>
    <xdr:to>
      <xdr:col>15</xdr:col>
      <xdr:colOff>101600</xdr:colOff>
      <xdr:row>18</xdr:row>
      <xdr:rowOff>100332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32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85109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1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85917</xdr:rowOff>
    </xdr:from>
    <xdr:to>
      <xdr:col>29</xdr:col>
      <xdr:colOff>127000</xdr:colOff>
      <xdr:row>37</xdr:row>
      <xdr:rowOff>330258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10467"/>
          <a:ext cx="0" cy="144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302335</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330258</xdr:rowOff>
    </xdr:from>
    <xdr:to>
      <xdr:col>30</xdr:col>
      <xdr:colOff>25400</xdr:colOff>
      <xdr:row>37</xdr:row>
      <xdr:rowOff>330258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54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844</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85917</xdr:rowOff>
    </xdr:from>
    <xdr:to>
      <xdr:col>30</xdr:col>
      <xdr:colOff>25400</xdr:colOff>
      <xdr:row>33</xdr:row>
      <xdr:rowOff>85917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10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291919</xdr:rowOff>
    </xdr:from>
    <xdr:to>
      <xdr:col>29</xdr:col>
      <xdr:colOff>127000</xdr:colOff>
      <xdr:row>35</xdr:row>
      <xdr:rowOff>334732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902269"/>
          <a:ext cx="647700" cy="42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46190</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56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201113</xdr:rowOff>
    </xdr:from>
    <xdr:to>
      <xdr:col>29</xdr:col>
      <xdr:colOff>177800</xdr:colOff>
      <xdr:row>35</xdr:row>
      <xdr:rowOff>302713</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291919</xdr:rowOff>
    </xdr:from>
    <xdr:to>
      <xdr:col>26</xdr:col>
      <xdr:colOff>50800</xdr:colOff>
      <xdr:row>35</xdr:row>
      <xdr:rowOff>328331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902269"/>
          <a:ext cx="698500" cy="36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200297</xdr:rowOff>
    </xdr:from>
    <xdr:to>
      <xdr:col>26</xdr:col>
      <xdr:colOff>101600</xdr:colOff>
      <xdr:row>35</xdr:row>
      <xdr:rowOff>301897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312074</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79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302826</xdr:rowOff>
    </xdr:from>
    <xdr:to>
      <xdr:col>22</xdr:col>
      <xdr:colOff>114300</xdr:colOff>
      <xdr:row>35</xdr:row>
      <xdr:rowOff>328331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913176"/>
          <a:ext cx="698500" cy="25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202093</xdr:rowOff>
    </xdr:from>
    <xdr:to>
      <xdr:col>22</xdr:col>
      <xdr:colOff>165100</xdr:colOff>
      <xdr:row>35</xdr:row>
      <xdr:rowOff>303693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313870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302826</xdr:rowOff>
    </xdr:from>
    <xdr:to>
      <xdr:col>18</xdr:col>
      <xdr:colOff>177800</xdr:colOff>
      <xdr:row>36</xdr:row>
      <xdr:rowOff>43332</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913176"/>
          <a:ext cx="698500" cy="83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236612</xdr:rowOff>
    </xdr:from>
    <xdr:to>
      <xdr:col>19</xdr:col>
      <xdr:colOff>38100</xdr:colOff>
      <xdr:row>35</xdr:row>
      <xdr:rowOff>338212</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5489</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191806</xdr:rowOff>
    </xdr:from>
    <xdr:to>
      <xdr:col>15</xdr:col>
      <xdr:colOff>101600</xdr:colOff>
      <xdr:row>35</xdr:row>
      <xdr:rowOff>293406</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303583</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283932</xdr:rowOff>
    </xdr:from>
    <xdr:to>
      <xdr:col>29</xdr:col>
      <xdr:colOff>177800</xdr:colOff>
      <xdr:row>36</xdr:row>
      <xdr:rowOff>42632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894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256009</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866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241119</xdr:rowOff>
    </xdr:from>
    <xdr:to>
      <xdr:col>26</xdr:col>
      <xdr:colOff>101600</xdr:colOff>
      <xdr:row>35</xdr:row>
      <xdr:rowOff>342719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851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327496</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937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277531</xdr:rowOff>
    </xdr:from>
    <xdr:to>
      <xdr:col>22</xdr:col>
      <xdr:colOff>165100</xdr:colOff>
      <xdr:row>36</xdr:row>
      <xdr:rowOff>36231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887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21008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974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252026</xdr:rowOff>
    </xdr:from>
    <xdr:to>
      <xdr:col>19</xdr:col>
      <xdr:colOff>38100</xdr:colOff>
      <xdr:row>36</xdr:row>
      <xdr:rowOff>10726</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862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338403</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94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335432</xdr:rowOff>
    </xdr:from>
    <xdr:to>
      <xdr:col>15</xdr:col>
      <xdr:colOff>101600</xdr:colOff>
      <xdr:row>36</xdr:row>
      <xdr:rowOff>94132</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945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78909</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032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栃木県壬生町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39,526
39,005
61.06
13,265,100
12,682,054
488,858
8,207,787
7,364,078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123976</xdr:rowOff>
    </xdr:from>
    <xdr:to>
      <xdr:col>24</xdr:col>
      <xdr:colOff>62865</xdr:colOff>
      <xdr:row>38</xdr:row>
      <xdr:rowOff>34707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7476"/>
          <a:ext cx="1270" cy="128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38534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34707</xdr:rowOff>
    </xdr:from>
    <xdr:to>
      <xdr:col>24</xdr:col>
      <xdr:colOff>152400</xdr:colOff>
      <xdr:row>38</xdr:row>
      <xdr:rowOff>34707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70653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4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123976</xdr:rowOff>
    </xdr:from>
    <xdr:to>
      <xdr:col>24</xdr:col>
      <xdr:colOff>152400</xdr:colOff>
      <xdr:row>30</xdr:row>
      <xdr:rowOff>123976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9153</xdr:rowOff>
    </xdr:from>
    <xdr:to>
      <xdr:col>24</xdr:col>
      <xdr:colOff>63500</xdr:colOff>
      <xdr:row>37</xdr:row>
      <xdr:rowOff>20746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352803"/>
          <a:ext cx="838200" cy="1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160942</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90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138065</xdr:rowOff>
    </xdr:from>
    <xdr:to>
      <xdr:col>24</xdr:col>
      <xdr:colOff>114300</xdr:colOff>
      <xdr:row>36</xdr:row>
      <xdr:rowOff>68215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158396</xdr:rowOff>
    </xdr:from>
    <xdr:to>
      <xdr:col>19</xdr:col>
      <xdr:colOff>177800</xdr:colOff>
      <xdr:row>37</xdr:row>
      <xdr:rowOff>9153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330596"/>
          <a:ext cx="889000" cy="2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146132</xdr:rowOff>
    </xdr:from>
    <xdr:to>
      <xdr:col>20</xdr:col>
      <xdr:colOff>38100</xdr:colOff>
      <xdr:row>36</xdr:row>
      <xdr:rowOff>76282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92809</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2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124237</xdr:rowOff>
    </xdr:from>
    <xdr:to>
      <xdr:col>15</xdr:col>
      <xdr:colOff>50800</xdr:colOff>
      <xdr:row>36</xdr:row>
      <xdr:rowOff>158396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296437"/>
          <a:ext cx="889000" cy="3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148581</xdr:rowOff>
    </xdr:from>
    <xdr:to>
      <xdr:col>15</xdr:col>
      <xdr:colOff>101600</xdr:colOff>
      <xdr:row>36</xdr:row>
      <xdr:rowOff>78731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95258</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102095</xdr:rowOff>
    </xdr:from>
    <xdr:to>
      <xdr:col>10</xdr:col>
      <xdr:colOff>114300</xdr:colOff>
      <xdr:row>36</xdr:row>
      <xdr:rowOff>124237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274295"/>
          <a:ext cx="889000" cy="2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156713</xdr:rowOff>
    </xdr:from>
    <xdr:to>
      <xdr:col>10</xdr:col>
      <xdr:colOff>165100</xdr:colOff>
      <xdr:row>36</xdr:row>
      <xdr:rowOff>86863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103390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91953</xdr:rowOff>
    </xdr:from>
    <xdr:to>
      <xdr:col>6</xdr:col>
      <xdr:colOff>38100</xdr:colOff>
      <xdr:row>36</xdr:row>
      <xdr:rowOff>22103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38630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141396</xdr:rowOff>
    </xdr:from>
    <xdr:to>
      <xdr:col>24</xdr:col>
      <xdr:colOff>114300</xdr:colOff>
      <xdr:row>37</xdr:row>
      <xdr:rowOff>71546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1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119823</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9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129803</xdr:rowOff>
    </xdr:from>
    <xdr:to>
      <xdr:col>20</xdr:col>
      <xdr:colOff>38100</xdr:colOff>
      <xdr:row>37</xdr:row>
      <xdr:rowOff>59953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0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51080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9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107596</xdr:rowOff>
    </xdr:from>
    <xdr:to>
      <xdr:col>15</xdr:col>
      <xdr:colOff>101600</xdr:colOff>
      <xdr:row>37</xdr:row>
      <xdr:rowOff>37746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7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28873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37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73437</xdr:rowOff>
    </xdr:from>
    <xdr:to>
      <xdr:col>10</xdr:col>
      <xdr:colOff>165100</xdr:colOff>
      <xdr:row>37</xdr:row>
      <xdr:rowOff>3587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4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166164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33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51295</xdr:rowOff>
    </xdr:from>
    <xdr:to>
      <xdr:col>6</xdr:col>
      <xdr:colOff>38100</xdr:colOff>
      <xdr:row>36</xdr:row>
      <xdr:rowOff>152895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2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144022</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31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110570</xdr:rowOff>
    </xdr:from>
    <xdr:to>
      <xdr:col>24</xdr:col>
      <xdr:colOff>62865</xdr:colOff>
      <xdr:row>58</xdr:row>
      <xdr:rowOff>161502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83070"/>
          <a:ext cx="1270" cy="142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165329</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1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161502</xdr:rowOff>
    </xdr:from>
    <xdr:to>
      <xdr:col>24</xdr:col>
      <xdr:colOff>152400</xdr:colOff>
      <xdr:row>58</xdr:row>
      <xdr:rowOff>161502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1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57247</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45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110570</xdr:rowOff>
    </xdr:from>
    <xdr:to>
      <xdr:col>24</xdr:col>
      <xdr:colOff>152400</xdr:colOff>
      <xdr:row>50</xdr:row>
      <xdr:rowOff>110570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8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107193</xdr:rowOff>
    </xdr:from>
    <xdr:to>
      <xdr:col>24</xdr:col>
      <xdr:colOff>63500</xdr:colOff>
      <xdr:row>58</xdr:row>
      <xdr:rowOff>108290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10051293"/>
          <a:ext cx="8382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41989</xdr:rowOff>
    </xdr:from>
    <xdr:ext cx="534377"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814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19112</xdr:rowOff>
    </xdr:from>
    <xdr:to>
      <xdr:col>24</xdr:col>
      <xdr:colOff>114300</xdr:colOff>
      <xdr:row>58</xdr:row>
      <xdr:rowOff>120712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96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108290</xdr:rowOff>
    </xdr:from>
    <xdr:to>
      <xdr:col>19</xdr:col>
      <xdr:colOff>177800</xdr:colOff>
      <xdr:row>58</xdr:row>
      <xdr:rowOff>110579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10052390"/>
          <a:ext cx="889000" cy="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29976</xdr:rowOff>
    </xdr:from>
    <xdr:to>
      <xdr:col>20</xdr:col>
      <xdr:colOff>38100</xdr:colOff>
      <xdr:row>58</xdr:row>
      <xdr:rowOff>131576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9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148103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530111" y="974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110579</xdr:rowOff>
    </xdr:from>
    <xdr:to>
      <xdr:col>15</xdr:col>
      <xdr:colOff>50800</xdr:colOff>
      <xdr:row>58</xdr:row>
      <xdr:rowOff>115667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10054679"/>
          <a:ext cx="889000" cy="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29042</xdr:rowOff>
    </xdr:from>
    <xdr:to>
      <xdr:col>15</xdr:col>
      <xdr:colOff>101600</xdr:colOff>
      <xdr:row>58</xdr:row>
      <xdr:rowOff>130642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97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147169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41111" y="974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115667</xdr:rowOff>
    </xdr:from>
    <xdr:to>
      <xdr:col>10</xdr:col>
      <xdr:colOff>114300</xdr:colOff>
      <xdr:row>58</xdr:row>
      <xdr:rowOff>115939</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10059767"/>
          <a:ext cx="889000" cy="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44131</xdr:rowOff>
    </xdr:from>
    <xdr:to>
      <xdr:col>10</xdr:col>
      <xdr:colOff>165100</xdr:colOff>
      <xdr:row>58</xdr:row>
      <xdr:rowOff>145731</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98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162258</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52111" y="976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41002</xdr:rowOff>
    </xdr:from>
    <xdr:to>
      <xdr:col>6</xdr:col>
      <xdr:colOff>38100</xdr:colOff>
      <xdr:row>58</xdr:row>
      <xdr:rowOff>142602</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9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159129</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63111" y="976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56393</xdr:rowOff>
    </xdr:from>
    <xdr:to>
      <xdr:col>24</xdr:col>
      <xdr:colOff>114300</xdr:colOff>
      <xdr:row>58</xdr:row>
      <xdr:rowOff>157993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1000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168989</xdr:rowOff>
    </xdr:from>
    <xdr:ext cx="534377"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94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57490</xdr:rowOff>
    </xdr:from>
    <xdr:to>
      <xdr:col>20</xdr:col>
      <xdr:colOff>38100</xdr:colOff>
      <xdr:row>58</xdr:row>
      <xdr:rowOff>159090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1000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150217</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530111" y="1009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59779</xdr:rowOff>
    </xdr:from>
    <xdr:to>
      <xdr:col>15</xdr:col>
      <xdr:colOff>101600</xdr:colOff>
      <xdr:row>58</xdr:row>
      <xdr:rowOff>161379</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1000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152506</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41111" y="1009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64867</xdr:rowOff>
    </xdr:from>
    <xdr:to>
      <xdr:col>10</xdr:col>
      <xdr:colOff>165100</xdr:colOff>
      <xdr:row>58</xdr:row>
      <xdr:rowOff>166467</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1000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157594</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52111" y="1010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65139</xdr:rowOff>
    </xdr:from>
    <xdr:to>
      <xdr:col>6</xdr:col>
      <xdr:colOff>38100</xdr:colOff>
      <xdr:row>58</xdr:row>
      <xdr:rowOff>166739</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1000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157866</xdr:rowOff>
    </xdr:from>
    <xdr:ext cx="534377"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63111" y="1010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35534</xdr:rowOff>
    </xdr:from>
    <xdr:to>
      <xdr:col>24</xdr:col>
      <xdr:colOff>62865</xdr:colOff>
      <xdr:row>79</xdr:row>
      <xdr:rowOff>14884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08484"/>
          <a:ext cx="1270" cy="13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18711</xdr:rowOff>
    </xdr:from>
    <xdr:ext cx="378565"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63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14884</xdr:rowOff>
    </xdr:from>
    <xdr:to>
      <xdr:col>24</xdr:col>
      <xdr:colOff>152400</xdr:colOff>
      <xdr:row>79</xdr:row>
      <xdr:rowOff>14884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5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153661</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9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35534</xdr:rowOff>
    </xdr:from>
    <xdr:to>
      <xdr:col>24</xdr:col>
      <xdr:colOff>152400</xdr:colOff>
      <xdr:row>71</xdr:row>
      <xdr:rowOff>35534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0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40487</xdr:rowOff>
    </xdr:from>
    <xdr:to>
      <xdr:col>24</xdr:col>
      <xdr:colOff>63500</xdr:colOff>
      <xdr:row>78</xdr:row>
      <xdr:rowOff>48337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413587"/>
          <a:ext cx="838200" cy="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75886</xdr:rowOff>
    </xdr:from>
    <xdr:ext cx="469744"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106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53009</xdr:rowOff>
    </xdr:from>
    <xdr:to>
      <xdr:col>24</xdr:col>
      <xdr:colOff>114300</xdr:colOff>
      <xdr:row>77</xdr:row>
      <xdr:rowOff>154609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25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48337</xdr:rowOff>
    </xdr:from>
    <xdr:to>
      <xdr:col>19</xdr:col>
      <xdr:colOff>177800</xdr:colOff>
      <xdr:row>78</xdr:row>
      <xdr:rowOff>67233</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908300" y="13421437"/>
          <a:ext cx="889000" cy="1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46228</xdr:rowOff>
    </xdr:from>
    <xdr:to>
      <xdr:col>20</xdr:col>
      <xdr:colOff>38100</xdr:colOff>
      <xdr:row>77</xdr:row>
      <xdr:rowOff>147828</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164355</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62428" y="1302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63043</xdr:rowOff>
    </xdr:from>
    <xdr:to>
      <xdr:col>15</xdr:col>
      <xdr:colOff>50800</xdr:colOff>
      <xdr:row>78</xdr:row>
      <xdr:rowOff>67233</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019300" y="13436143"/>
          <a:ext cx="8890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70307</xdr:rowOff>
    </xdr:from>
    <xdr:to>
      <xdr:col>15</xdr:col>
      <xdr:colOff>101600</xdr:colOff>
      <xdr:row>78</xdr:row>
      <xdr:rowOff>457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16984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73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63043</xdr:rowOff>
    </xdr:from>
    <xdr:to>
      <xdr:col>10</xdr:col>
      <xdr:colOff>114300</xdr:colOff>
      <xdr:row>78</xdr:row>
      <xdr:rowOff>77293</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3436143"/>
          <a:ext cx="889000" cy="1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69850</xdr:rowOff>
    </xdr:from>
    <xdr:to>
      <xdr:col>10</xdr:col>
      <xdr:colOff>165100</xdr:colOff>
      <xdr:row>78</xdr:row>
      <xdr:rowOff>0</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16527</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51563</xdr:rowOff>
    </xdr:from>
    <xdr:to>
      <xdr:col>6</xdr:col>
      <xdr:colOff>38100</xdr:colOff>
      <xdr:row>77</xdr:row>
      <xdr:rowOff>153163</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169690</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95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161137</xdr:rowOff>
    </xdr:from>
    <xdr:to>
      <xdr:col>24</xdr:col>
      <xdr:colOff>114300</xdr:colOff>
      <xdr:row>78</xdr:row>
      <xdr:rowOff>91287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36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139564</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34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168987</xdr:rowOff>
    </xdr:from>
    <xdr:to>
      <xdr:col>20</xdr:col>
      <xdr:colOff>38100</xdr:colOff>
      <xdr:row>78</xdr:row>
      <xdr:rowOff>99137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37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90264</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34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16433</xdr:rowOff>
    </xdr:from>
    <xdr:to>
      <xdr:col>15</xdr:col>
      <xdr:colOff>101600</xdr:colOff>
      <xdr:row>78</xdr:row>
      <xdr:rowOff>118033</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38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109160</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348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12243</xdr:rowOff>
    </xdr:from>
    <xdr:to>
      <xdr:col>10</xdr:col>
      <xdr:colOff>165100</xdr:colOff>
      <xdr:row>78</xdr:row>
      <xdr:rowOff>113843</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38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104970</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347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26493</xdr:rowOff>
    </xdr:from>
    <xdr:to>
      <xdr:col>6</xdr:col>
      <xdr:colOff>38100</xdr:colOff>
      <xdr:row>78</xdr:row>
      <xdr:rowOff>128093</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39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119220</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349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121183</xdr:rowOff>
    </xdr:from>
    <xdr:to>
      <xdr:col>24</xdr:col>
      <xdr:colOff>62865</xdr:colOff>
      <xdr:row>99</xdr:row>
      <xdr:rowOff>92684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380233"/>
          <a:ext cx="1270" cy="1686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96511</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7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92684</xdr:rowOff>
    </xdr:from>
    <xdr:to>
      <xdr:col>24</xdr:col>
      <xdr:colOff>152400</xdr:colOff>
      <xdr:row>99</xdr:row>
      <xdr:rowOff>92684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6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67860</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5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121183</xdr:rowOff>
    </xdr:from>
    <xdr:to>
      <xdr:col>24</xdr:col>
      <xdr:colOff>152400</xdr:colOff>
      <xdr:row>89</xdr:row>
      <xdr:rowOff>121183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38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109792</xdr:rowOff>
    </xdr:from>
    <xdr:to>
      <xdr:col>24</xdr:col>
      <xdr:colOff>63500</xdr:colOff>
      <xdr:row>95</xdr:row>
      <xdr:rowOff>160693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397542"/>
          <a:ext cx="838200" cy="5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125696</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413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147269</xdr:rowOff>
    </xdr:from>
    <xdr:to>
      <xdr:col>24</xdr:col>
      <xdr:colOff>114300</xdr:colOff>
      <xdr:row>96</xdr:row>
      <xdr:rowOff>77419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3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109792</xdr:rowOff>
    </xdr:from>
    <xdr:to>
      <xdr:col>19</xdr:col>
      <xdr:colOff>177800</xdr:colOff>
      <xdr:row>96</xdr:row>
      <xdr:rowOff>107125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397542"/>
          <a:ext cx="889000" cy="16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150831</xdr:rowOff>
    </xdr:from>
    <xdr:to>
      <xdr:col>20</xdr:col>
      <xdr:colOff>38100</xdr:colOff>
      <xdr:row>96</xdr:row>
      <xdr:rowOff>80981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3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72108</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53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107125</xdr:rowOff>
    </xdr:from>
    <xdr:to>
      <xdr:col>15</xdr:col>
      <xdr:colOff>50800</xdr:colOff>
      <xdr:row>97</xdr:row>
      <xdr:rowOff>38315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566325"/>
          <a:ext cx="889000" cy="10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24816</xdr:rowOff>
    </xdr:from>
    <xdr:to>
      <xdr:col>15</xdr:col>
      <xdr:colOff>101600</xdr:colOff>
      <xdr:row>96</xdr:row>
      <xdr:rowOff>126416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142943</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25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38315</xdr:rowOff>
    </xdr:from>
    <xdr:to>
      <xdr:col>10</xdr:col>
      <xdr:colOff>114300</xdr:colOff>
      <xdr:row>97</xdr:row>
      <xdr:rowOff>79006</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668965"/>
          <a:ext cx="889000" cy="4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132544</xdr:rowOff>
    </xdr:from>
    <xdr:to>
      <xdr:col>10</xdr:col>
      <xdr:colOff>165100</xdr:colOff>
      <xdr:row>97</xdr:row>
      <xdr:rowOff>62694</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79221</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3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23121</xdr:rowOff>
    </xdr:from>
    <xdr:to>
      <xdr:col>6</xdr:col>
      <xdr:colOff>38100</xdr:colOff>
      <xdr:row>97</xdr:row>
      <xdr:rowOff>124721</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141248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109893</xdr:rowOff>
    </xdr:from>
    <xdr:to>
      <xdr:col>24</xdr:col>
      <xdr:colOff>114300</xdr:colOff>
      <xdr:row>96</xdr:row>
      <xdr:rowOff>40043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39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132770</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24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58992</xdr:rowOff>
    </xdr:from>
    <xdr:to>
      <xdr:col>20</xdr:col>
      <xdr:colOff>38100</xdr:colOff>
      <xdr:row>95</xdr:row>
      <xdr:rowOff>160592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34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5669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12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56325</xdr:rowOff>
    </xdr:from>
    <xdr:to>
      <xdr:col>15</xdr:col>
      <xdr:colOff>101600</xdr:colOff>
      <xdr:row>96</xdr:row>
      <xdr:rowOff>157925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51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149052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60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158965</xdr:rowOff>
    </xdr:from>
    <xdr:to>
      <xdr:col>10</xdr:col>
      <xdr:colOff>165100</xdr:colOff>
      <xdr:row>97</xdr:row>
      <xdr:rowOff>89115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6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80242</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71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28206</xdr:rowOff>
    </xdr:from>
    <xdr:to>
      <xdr:col>6</xdr:col>
      <xdr:colOff>38100</xdr:colOff>
      <xdr:row>97</xdr:row>
      <xdr:rowOff>129806</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65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120933</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75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165913</xdr:rowOff>
    </xdr:from>
    <xdr:to>
      <xdr:col>54</xdr:col>
      <xdr:colOff>189865</xdr:colOff>
      <xdr:row>38</xdr:row>
      <xdr:rowOff>155180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09413"/>
          <a:ext cx="1270" cy="136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159007</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155180</xdr:rowOff>
    </xdr:from>
    <xdr:to>
      <xdr:col>55</xdr:col>
      <xdr:colOff>88900</xdr:colOff>
      <xdr:row>38</xdr:row>
      <xdr:rowOff>155180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7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112590</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8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165913</xdr:rowOff>
    </xdr:from>
    <xdr:to>
      <xdr:col>55</xdr:col>
      <xdr:colOff>88900</xdr:colOff>
      <xdr:row>30</xdr:row>
      <xdr:rowOff>165913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0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129740</xdr:rowOff>
    </xdr:from>
    <xdr:to>
      <xdr:col>55</xdr:col>
      <xdr:colOff>0</xdr:colOff>
      <xdr:row>37</xdr:row>
      <xdr:rowOff>147941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473390"/>
          <a:ext cx="838200" cy="18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95590</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096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72713</xdr:rowOff>
    </xdr:from>
    <xdr:to>
      <xdr:col>55</xdr:col>
      <xdr:colOff>50800</xdr:colOff>
      <xdr:row>37</xdr:row>
      <xdr:rowOff>2863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147941</xdr:rowOff>
    </xdr:from>
    <xdr:to>
      <xdr:col>50</xdr:col>
      <xdr:colOff>114300</xdr:colOff>
      <xdr:row>37</xdr:row>
      <xdr:rowOff>161362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491591"/>
          <a:ext cx="889000" cy="1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92514</xdr:rowOff>
    </xdr:from>
    <xdr:to>
      <xdr:col>50</xdr:col>
      <xdr:colOff>165100</xdr:colOff>
      <xdr:row>37</xdr:row>
      <xdr:rowOff>22664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39191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143575</xdr:rowOff>
    </xdr:from>
    <xdr:to>
      <xdr:col>45</xdr:col>
      <xdr:colOff>177800</xdr:colOff>
      <xdr:row>37</xdr:row>
      <xdr:rowOff>161362</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7861300" y="6487225"/>
          <a:ext cx="889000" cy="1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66247</xdr:rowOff>
    </xdr:from>
    <xdr:to>
      <xdr:col>46</xdr:col>
      <xdr:colOff>38100</xdr:colOff>
      <xdr:row>36</xdr:row>
      <xdr:rowOff>167847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12924</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121227</xdr:rowOff>
    </xdr:from>
    <xdr:to>
      <xdr:col>41</xdr:col>
      <xdr:colOff>50800</xdr:colOff>
      <xdr:row>37</xdr:row>
      <xdr:rowOff>143575</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464877"/>
          <a:ext cx="889000" cy="2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106056</xdr:rowOff>
    </xdr:from>
    <xdr:to>
      <xdr:col>41</xdr:col>
      <xdr:colOff>101600</xdr:colOff>
      <xdr:row>37</xdr:row>
      <xdr:rowOff>36206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52733</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124333</xdr:rowOff>
    </xdr:from>
    <xdr:to>
      <xdr:col>36</xdr:col>
      <xdr:colOff>165100</xdr:colOff>
      <xdr:row>37</xdr:row>
      <xdr:rowOff>54483</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71010</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78940</xdr:rowOff>
    </xdr:from>
    <xdr:to>
      <xdr:col>55</xdr:col>
      <xdr:colOff>50800</xdr:colOff>
      <xdr:row>38</xdr:row>
      <xdr:rowOff>9089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4225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57367</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40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97141</xdr:rowOff>
    </xdr:from>
    <xdr:to>
      <xdr:col>50</xdr:col>
      <xdr:colOff>165100</xdr:colOff>
      <xdr:row>38</xdr:row>
      <xdr:rowOff>27291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4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18418</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53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110563</xdr:rowOff>
    </xdr:from>
    <xdr:to>
      <xdr:col>46</xdr:col>
      <xdr:colOff>38100</xdr:colOff>
      <xdr:row>38</xdr:row>
      <xdr:rowOff>40712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4542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31839</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54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92775</xdr:rowOff>
    </xdr:from>
    <xdr:to>
      <xdr:col>41</xdr:col>
      <xdr:colOff>101600</xdr:colOff>
      <xdr:row>38</xdr:row>
      <xdr:rowOff>22926</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364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14052</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52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70427</xdr:rowOff>
    </xdr:from>
    <xdr:to>
      <xdr:col>36</xdr:col>
      <xdr:colOff>165100</xdr:colOff>
      <xdr:row>38</xdr:row>
      <xdr:rowOff>577</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41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163154</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50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101204</xdr:rowOff>
    </xdr:from>
    <xdr:to>
      <xdr:col>54</xdr:col>
      <xdr:colOff>189865</xdr:colOff>
      <xdr:row>58</xdr:row>
      <xdr:rowOff>166743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845154"/>
          <a:ext cx="1270" cy="1265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170570</xdr:rowOff>
    </xdr:from>
    <xdr:ext cx="469744"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1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166743</xdr:rowOff>
    </xdr:from>
    <xdr:to>
      <xdr:col>55</xdr:col>
      <xdr:colOff>88900</xdr:colOff>
      <xdr:row>58</xdr:row>
      <xdr:rowOff>166743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1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47881</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62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101204</xdr:rowOff>
    </xdr:from>
    <xdr:to>
      <xdr:col>55</xdr:col>
      <xdr:colOff>88900</xdr:colOff>
      <xdr:row>51</xdr:row>
      <xdr:rowOff>101204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84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82504</xdr:rowOff>
    </xdr:from>
    <xdr:to>
      <xdr:col>55</xdr:col>
      <xdr:colOff>0</xdr:colOff>
      <xdr:row>57</xdr:row>
      <xdr:rowOff>137376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9855154"/>
          <a:ext cx="838200" cy="5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169788</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599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146911</xdr:rowOff>
    </xdr:from>
    <xdr:to>
      <xdr:col>55</xdr:col>
      <xdr:colOff>50800</xdr:colOff>
      <xdr:row>57</xdr:row>
      <xdr:rowOff>77061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63767</xdr:rowOff>
    </xdr:from>
    <xdr:to>
      <xdr:col>50</xdr:col>
      <xdr:colOff>114300</xdr:colOff>
      <xdr:row>57</xdr:row>
      <xdr:rowOff>137376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836417"/>
          <a:ext cx="889000" cy="7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110305</xdr:rowOff>
    </xdr:from>
    <xdr:to>
      <xdr:col>50</xdr:col>
      <xdr:colOff>165100</xdr:colOff>
      <xdr:row>57</xdr:row>
      <xdr:rowOff>40455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56982</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48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63767</xdr:rowOff>
    </xdr:from>
    <xdr:to>
      <xdr:col>45</xdr:col>
      <xdr:colOff>177800</xdr:colOff>
      <xdr:row>58</xdr:row>
      <xdr:rowOff>6983</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836417"/>
          <a:ext cx="889000" cy="11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144236</xdr:rowOff>
    </xdr:from>
    <xdr:to>
      <xdr:col>46</xdr:col>
      <xdr:colOff>38100</xdr:colOff>
      <xdr:row>57</xdr:row>
      <xdr:rowOff>74386</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90913</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163085</xdr:rowOff>
    </xdr:from>
    <xdr:to>
      <xdr:col>41</xdr:col>
      <xdr:colOff>50800</xdr:colOff>
      <xdr:row>58</xdr:row>
      <xdr:rowOff>6983</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9764285"/>
          <a:ext cx="889000" cy="18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127617</xdr:rowOff>
    </xdr:from>
    <xdr:to>
      <xdr:col>41</xdr:col>
      <xdr:colOff>101600</xdr:colOff>
      <xdr:row>57</xdr:row>
      <xdr:rowOff>57767</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74294</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101915</xdr:rowOff>
    </xdr:from>
    <xdr:to>
      <xdr:col>36</xdr:col>
      <xdr:colOff>165100</xdr:colOff>
      <xdr:row>57</xdr:row>
      <xdr:rowOff>32065</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48592</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31704</xdr:rowOff>
    </xdr:from>
    <xdr:to>
      <xdr:col>55</xdr:col>
      <xdr:colOff>50800</xdr:colOff>
      <xdr:row>57</xdr:row>
      <xdr:rowOff>133304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80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10131</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78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86576</xdr:rowOff>
    </xdr:from>
    <xdr:to>
      <xdr:col>50</xdr:col>
      <xdr:colOff>165100</xdr:colOff>
      <xdr:row>58</xdr:row>
      <xdr:rowOff>16726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85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7853</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95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12967</xdr:rowOff>
    </xdr:from>
    <xdr:to>
      <xdr:col>46</xdr:col>
      <xdr:colOff>38100</xdr:colOff>
      <xdr:row>57</xdr:row>
      <xdr:rowOff>114567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78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105694</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87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127633</xdr:rowOff>
    </xdr:from>
    <xdr:to>
      <xdr:col>41</xdr:col>
      <xdr:colOff>101600</xdr:colOff>
      <xdr:row>58</xdr:row>
      <xdr:rowOff>57783</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90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48910</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99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112285</xdr:rowOff>
    </xdr:from>
    <xdr:to>
      <xdr:col>36</xdr:col>
      <xdr:colOff>165100</xdr:colOff>
      <xdr:row>57</xdr:row>
      <xdr:rowOff>42435</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71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33562</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80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45920</xdr:rowOff>
    </xdr:from>
    <xdr:to>
      <xdr:col>54</xdr:col>
      <xdr:colOff>189865</xdr:colOff>
      <xdr:row>79</xdr:row>
      <xdr:rowOff>98879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18870"/>
          <a:ext cx="1270" cy="1424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164047</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99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45920</xdr:rowOff>
    </xdr:from>
    <xdr:to>
      <xdr:col>55</xdr:col>
      <xdr:colOff>88900</xdr:colOff>
      <xdr:row>71</xdr:row>
      <xdr:rowOff>45920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18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42490</xdr:rowOff>
    </xdr:from>
    <xdr:to>
      <xdr:col>55</xdr:col>
      <xdr:colOff>0</xdr:colOff>
      <xdr:row>79</xdr:row>
      <xdr:rowOff>59310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3587040"/>
          <a:ext cx="838200" cy="1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73623</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275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50746</xdr:rowOff>
    </xdr:from>
    <xdr:to>
      <xdr:col>55</xdr:col>
      <xdr:colOff>50800</xdr:colOff>
      <xdr:row>78</xdr:row>
      <xdr:rowOff>152346</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4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59310</xdr:rowOff>
    </xdr:from>
    <xdr:to>
      <xdr:col>50</xdr:col>
      <xdr:colOff>114300</xdr:colOff>
      <xdr:row>79</xdr:row>
      <xdr:rowOff>69759</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3603860"/>
          <a:ext cx="889000" cy="1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50887</xdr:rowOff>
    </xdr:from>
    <xdr:to>
      <xdr:col>50</xdr:col>
      <xdr:colOff>165100</xdr:colOff>
      <xdr:row>78</xdr:row>
      <xdr:rowOff>152487</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42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169014</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19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108883</xdr:rowOff>
    </xdr:from>
    <xdr:to>
      <xdr:col>45</xdr:col>
      <xdr:colOff>177800</xdr:colOff>
      <xdr:row>79</xdr:row>
      <xdr:rowOff>69759</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3481983"/>
          <a:ext cx="889000" cy="13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54600</xdr:rowOff>
    </xdr:from>
    <xdr:to>
      <xdr:col>46</xdr:col>
      <xdr:colOff>38100</xdr:colOff>
      <xdr:row>78</xdr:row>
      <xdr:rowOff>156200</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1277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20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158390</xdr:rowOff>
    </xdr:from>
    <xdr:to>
      <xdr:col>41</xdr:col>
      <xdr:colOff>50800</xdr:colOff>
      <xdr:row>78</xdr:row>
      <xdr:rowOff>108883</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3360040"/>
          <a:ext cx="889000" cy="12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127054</xdr:rowOff>
    </xdr:from>
    <xdr:to>
      <xdr:col>41</xdr:col>
      <xdr:colOff>101600</xdr:colOff>
      <xdr:row>78</xdr:row>
      <xdr:rowOff>57204</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73731</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10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145321</xdr:rowOff>
    </xdr:from>
    <xdr:to>
      <xdr:col>36</xdr:col>
      <xdr:colOff>165100</xdr:colOff>
      <xdr:row>78</xdr:row>
      <xdr:rowOff>75471</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66598</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4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163140</xdr:rowOff>
    </xdr:from>
    <xdr:to>
      <xdr:col>55</xdr:col>
      <xdr:colOff>50800</xdr:colOff>
      <xdr:row>79</xdr:row>
      <xdr:rowOff>93290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53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78067</xdr:rowOff>
    </xdr:from>
    <xdr:ext cx="469744"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45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8510</xdr:rowOff>
    </xdr:from>
    <xdr:to>
      <xdr:col>50</xdr:col>
      <xdr:colOff>165100</xdr:colOff>
      <xdr:row>79</xdr:row>
      <xdr:rowOff>110110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55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101237</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04428" y="13645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18959</xdr:rowOff>
    </xdr:from>
    <xdr:to>
      <xdr:col>46</xdr:col>
      <xdr:colOff>38100</xdr:colOff>
      <xdr:row>79</xdr:row>
      <xdr:rowOff>120559</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56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111686</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15428" y="13656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58083</xdr:rowOff>
    </xdr:from>
    <xdr:to>
      <xdr:col>41</xdr:col>
      <xdr:colOff>101600</xdr:colOff>
      <xdr:row>78</xdr:row>
      <xdr:rowOff>159683</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43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150810</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352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107590</xdr:rowOff>
    </xdr:from>
    <xdr:to>
      <xdr:col>36</xdr:col>
      <xdr:colOff>165100</xdr:colOff>
      <xdr:row>78</xdr:row>
      <xdr:rowOff>37740</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30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54267</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3084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168160</xdr:rowOff>
    </xdr:from>
    <xdr:to>
      <xdr:col>54</xdr:col>
      <xdr:colOff>189865</xdr:colOff>
      <xdr:row>99</xdr:row>
      <xdr:rowOff>5880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427210"/>
          <a:ext cx="1270" cy="15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9707</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5880</xdr:rowOff>
    </xdr:from>
    <xdr:to>
      <xdr:col>55</xdr:col>
      <xdr:colOff>88900</xdr:colOff>
      <xdr:row>99</xdr:row>
      <xdr:rowOff>5880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7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114837</xdr:rowOff>
    </xdr:from>
    <xdr:ext cx="599010"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20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168160</xdr:rowOff>
    </xdr:from>
    <xdr:to>
      <xdr:col>55</xdr:col>
      <xdr:colOff>88900</xdr:colOff>
      <xdr:row>89</xdr:row>
      <xdr:rowOff>168160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42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99771</xdr:rowOff>
    </xdr:from>
    <xdr:to>
      <xdr:col>55</xdr:col>
      <xdr:colOff>0</xdr:colOff>
      <xdr:row>97</xdr:row>
      <xdr:rowOff>101891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9639300" y="16730421"/>
          <a:ext cx="838200" cy="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61104</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52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38227</xdr:rowOff>
    </xdr:from>
    <xdr:to>
      <xdr:col>55</xdr:col>
      <xdr:colOff>50800</xdr:colOff>
      <xdr:row>97</xdr:row>
      <xdr:rowOff>139827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60807</xdr:rowOff>
    </xdr:from>
    <xdr:to>
      <xdr:col>50</xdr:col>
      <xdr:colOff>114300</xdr:colOff>
      <xdr:row>97</xdr:row>
      <xdr:rowOff>99771</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8750300" y="16691457"/>
          <a:ext cx="889000" cy="3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166421</xdr:rowOff>
    </xdr:from>
    <xdr:to>
      <xdr:col>50</xdr:col>
      <xdr:colOff>165100</xdr:colOff>
      <xdr:row>97</xdr:row>
      <xdr:rowOff>96571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113098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60807</xdr:rowOff>
    </xdr:from>
    <xdr:to>
      <xdr:col>45</xdr:col>
      <xdr:colOff>177800</xdr:colOff>
      <xdr:row>98</xdr:row>
      <xdr:rowOff>130175</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7861300" y="16691457"/>
          <a:ext cx="889000" cy="24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29400</xdr:rowOff>
    </xdr:from>
    <xdr:to>
      <xdr:col>46</xdr:col>
      <xdr:colOff>38100</xdr:colOff>
      <xdr:row>97</xdr:row>
      <xdr:rowOff>131000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122127</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7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4318</xdr:rowOff>
    </xdr:from>
    <xdr:to>
      <xdr:col>41</xdr:col>
      <xdr:colOff>50800</xdr:colOff>
      <xdr:row>98</xdr:row>
      <xdr:rowOff>130175</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6972300" y="16806418"/>
          <a:ext cx="889000" cy="12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109373</xdr:rowOff>
    </xdr:from>
    <xdr:to>
      <xdr:col>41</xdr:col>
      <xdr:colOff>101600</xdr:colOff>
      <xdr:row>98</xdr:row>
      <xdr:rowOff>39523</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56050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50533</xdr:rowOff>
    </xdr:from>
    <xdr:to>
      <xdr:col>36</xdr:col>
      <xdr:colOff>165100</xdr:colOff>
      <xdr:row>97</xdr:row>
      <xdr:rowOff>152133</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168660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51091</xdr:rowOff>
    </xdr:from>
    <xdr:to>
      <xdr:col>55</xdr:col>
      <xdr:colOff>50800</xdr:colOff>
      <xdr:row>97</xdr:row>
      <xdr:rowOff>152691</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68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29518</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66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48971</xdr:rowOff>
    </xdr:from>
    <xdr:to>
      <xdr:col>50</xdr:col>
      <xdr:colOff>165100</xdr:colOff>
      <xdr:row>97</xdr:row>
      <xdr:rowOff>150571</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67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141698</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77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10007</xdr:rowOff>
    </xdr:from>
    <xdr:to>
      <xdr:col>46</xdr:col>
      <xdr:colOff>38100</xdr:colOff>
      <xdr:row>97</xdr:row>
      <xdr:rowOff>111607</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64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128134</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41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79375</xdr:rowOff>
    </xdr:from>
    <xdr:to>
      <xdr:col>41</xdr:col>
      <xdr:colOff>101600</xdr:colOff>
      <xdr:row>99</xdr:row>
      <xdr:rowOff>9525</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88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652</xdr:rowOff>
    </xdr:from>
    <xdr:ext cx="469744"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626428" y="1697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124968</xdr:rowOff>
    </xdr:from>
    <xdr:to>
      <xdr:col>36</xdr:col>
      <xdr:colOff>165100</xdr:colOff>
      <xdr:row>98</xdr:row>
      <xdr:rowOff>55118</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75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46245</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84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15167</xdr:rowOff>
    </xdr:from>
    <xdr:to>
      <xdr:col>85</xdr:col>
      <xdr:colOff>126364</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158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93385</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779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133294</xdr:rowOff>
    </xdr:from>
    <xdr:ext cx="599010"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493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15167</xdr:rowOff>
    </xdr:from>
    <xdr:to>
      <xdr:col>86</xdr:col>
      <xdr:colOff>25400</xdr:colOff>
      <xdr:row>30</xdr:row>
      <xdr:rowOff>15167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1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44027</xdr:rowOff>
    </xdr:from>
    <xdr:to>
      <xdr:col>85</xdr:col>
      <xdr:colOff>127000</xdr:colOff>
      <xdr:row>39</xdr:row>
      <xdr:rowOff>44217</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5481300" y="6730577"/>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10835</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525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159408</xdr:rowOff>
    </xdr:from>
    <xdr:to>
      <xdr:col>85</xdr:col>
      <xdr:colOff>177800</xdr:colOff>
      <xdr:row>39</xdr:row>
      <xdr:rowOff>89558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18367</xdr:rowOff>
    </xdr:from>
    <xdr:to>
      <xdr:col>81</xdr:col>
      <xdr:colOff>50800</xdr:colOff>
      <xdr:row>39</xdr:row>
      <xdr:rowOff>44217</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4592300" y="6704917"/>
          <a:ext cx="889000" cy="2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162502</xdr:rowOff>
    </xdr:from>
    <xdr:to>
      <xdr:col>81</xdr:col>
      <xdr:colOff>101600</xdr:colOff>
      <xdr:row>39</xdr:row>
      <xdr:rowOff>92652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109179</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2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18058</xdr:rowOff>
    </xdr:from>
    <xdr:to>
      <xdr:col>76</xdr:col>
      <xdr:colOff>114300</xdr:colOff>
      <xdr:row>39</xdr:row>
      <xdr:rowOff>18367</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3703300" y="6704608"/>
          <a:ext cx="889000" cy="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158326</xdr:rowOff>
    </xdr:from>
    <xdr:to>
      <xdr:col>76</xdr:col>
      <xdr:colOff>165100</xdr:colOff>
      <xdr:row>39</xdr:row>
      <xdr:rowOff>88476</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79603</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76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18058</xdr:rowOff>
    </xdr:from>
    <xdr:to>
      <xdr:col>71</xdr:col>
      <xdr:colOff>177800</xdr:colOff>
      <xdr:row>39</xdr:row>
      <xdr:rowOff>44153</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flipV="1">
          <a:off x="12814300" y="6704608"/>
          <a:ext cx="889000" cy="2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161461</xdr:rowOff>
    </xdr:from>
    <xdr:to>
      <xdr:col>72</xdr:col>
      <xdr:colOff>38100</xdr:colOff>
      <xdr:row>39</xdr:row>
      <xdr:rowOff>91611</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82738</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4017" y="6769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159995</xdr:rowOff>
    </xdr:from>
    <xdr:to>
      <xdr:col>67</xdr:col>
      <xdr:colOff>101600</xdr:colOff>
      <xdr:row>39</xdr:row>
      <xdr:rowOff>90145</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67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106671</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45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164677</xdr:rowOff>
    </xdr:from>
    <xdr:to>
      <xdr:col>85</xdr:col>
      <xdr:colOff>177800</xdr:colOff>
      <xdr:row>39</xdr:row>
      <xdr:rowOff>94827</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67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137835</xdr:rowOff>
    </xdr:from>
    <xdr:ext cx="378565"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652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164867</xdr:rowOff>
    </xdr:from>
    <xdr:to>
      <xdr:col>81</xdr:col>
      <xdr:colOff>101600</xdr:colOff>
      <xdr:row>39</xdr:row>
      <xdr:rowOff>95017</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67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86144</xdr:rowOff>
    </xdr:from>
    <xdr:ext cx="313932"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324333" y="67726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139017</xdr:rowOff>
    </xdr:from>
    <xdr:to>
      <xdr:col>76</xdr:col>
      <xdr:colOff>165100</xdr:colOff>
      <xdr:row>39</xdr:row>
      <xdr:rowOff>69167</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65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85694</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357428" y="642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138708</xdr:rowOff>
    </xdr:from>
    <xdr:to>
      <xdr:col>72</xdr:col>
      <xdr:colOff>38100</xdr:colOff>
      <xdr:row>39</xdr:row>
      <xdr:rowOff>68858</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65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85385</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468428" y="64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164803</xdr:rowOff>
    </xdr:from>
    <xdr:to>
      <xdr:col>67</xdr:col>
      <xdr:colOff>101600</xdr:colOff>
      <xdr:row>39</xdr:row>
      <xdr:rowOff>94953</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67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86080</xdr:rowOff>
    </xdr:from>
    <xdr:ext cx="313932"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657333" y="67726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125464</xdr:rowOff>
    </xdr:from>
    <xdr:to>
      <xdr:col>85</xdr:col>
      <xdr:colOff>126364</xdr:colOff>
      <xdr:row>78</xdr:row>
      <xdr:rowOff>51105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26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54932</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42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51105</xdr:rowOff>
    </xdr:from>
    <xdr:to>
      <xdr:col>86</xdr:col>
      <xdr:colOff>25400</xdr:colOff>
      <xdr:row>78</xdr:row>
      <xdr:rowOff>51105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42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72141</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0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125464</xdr:rowOff>
    </xdr:from>
    <xdr:to>
      <xdr:col>86</xdr:col>
      <xdr:colOff>25400</xdr:colOff>
      <xdr:row>70</xdr:row>
      <xdr:rowOff>125464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130887</xdr:rowOff>
    </xdr:from>
    <xdr:to>
      <xdr:col>85</xdr:col>
      <xdr:colOff>127000</xdr:colOff>
      <xdr:row>77</xdr:row>
      <xdr:rowOff>131077</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332537"/>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122814</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2981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99937</xdr:rowOff>
    </xdr:from>
    <xdr:to>
      <xdr:col>85</xdr:col>
      <xdr:colOff>177800</xdr:colOff>
      <xdr:row>77</xdr:row>
      <xdr:rowOff>30087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131077</xdr:rowOff>
    </xdr:from>
    <xdr:to>
      <xdr:col>81</xdr:col>
      <xdr:colOff>50800</xdr:colOff>
      <xdr:row>77</xdr:row>
      <xdr:rowOff>140221</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332727"/>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102667</xdr:rowOff>
    </xdr:from>
    <xdr:to>
      <xdr:col>81</xdr:col>
      <xdr:colOff>101600</xdr:colOff>
      <xdr:row>77</xdr:row>
      <xdr:rowOff>32817</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49344</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137998</xdr:rowOff>
    </xdr:from>
    <xdr:to>
      <xdr:col>76</xdr:col>
      <xdr:colOff>114300</xdr:colOff>
      <xdr:row>77</xdr:row>
      <xdr:rowOff>140221</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3703300" y="13339648"/>
          <a:ext cx="889000" cy="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104826</xdr:rowOff>
    </xdr:from>
    <xdr:to>
      <xdr:col>76</xdr:col>
      <xdr:colOff>165100</xdr:colOff>
      <xdr:row>77</xdr:row>
      <xdr:rowOff>34976</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51503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137998</xdr:rowOff>
    </xdr:from>
    <xdr:to>
      <xdr:col>71</xdr:col>
      <xdr:colOff>177800</xdr:colOff>
      <xdr:row>77</xdr:row>
      <xdr:rowOff>148526</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339648"/>
          <a:ext cx="889000" cy="1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130417</xdr:rowOff>
    </xdr:from>
    <xdr:to>
      <xdr:col>72</xdr:col>
      <xdr:colOff>38100</xdr:colOff>
      <xdr:row>77</xdr:row>
      <xdr:rowOff>60567</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77093</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73330</xdr:rowOff>
    </xdr:from>
    <xdr:to>
      <xdr:col>67</xdr:col>
      <xdr:colOff>101600</xdr:colOff>
      <xdr:row>77</xdr:row>
      <xdr:rowOff>3480</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1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20007</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87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80087</xdr:rowOff>
    </xdr:from>
    <xdr:to>
      <xdr:col>85</xdr:col>
      <xdr:colOff>177800</xdr:colOff>
      <xdr:row>78</xdr:row>
      <xdr:rowOff>10237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28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166464</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196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80277</xdr:rowOff>
    </xdr:from>
    <xdr:to>
      <xdr:col>81</xdr:col>
      <xdr:colOff>101600</xdr:colOff>
      <xdr:row>78</xdr:row>
      <xdr:rowOff>10427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28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1554</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37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89421</xdr:rowOff>
    </xdr:from>
    <xdr:to>
      <xdr:col>76</xdr:col>
      <xdr:colOff>165100</xdr:colOff>
      <xdr:row>78</xdr:row>
      <xdr:rowOff>19571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29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10698</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38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87198</xdr:rowOff>
    </xdr:from>
    <xdr:to>
      <xdr:col>72</xdr:col>
      <xdr:colOff>38100</xdr:colOff>
      <xdr:row>78</xdr:row>
      <xdr:rowOff>17348</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28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8475</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38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97726</xdr:rowOff>
    </xdr:from>
    <xdr:to>
      <xdr:col>67</xdr:col>
      <xdr:colOff>101600</xdr:colOff>
      <xdr:row>78</xdr:row>
      <xdr:rowOff>27876</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29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19003</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39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99978</xdr:rowOff>
    </xdr:from>
    <xdr:to>
      <xdr:col>85</xdr:col>
      <xdr:colOff>126364</xdr:colOff>
      <xdr:row>99</xdr:row>
      <xdr:rowOff>44433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701928"/>
          <a:ext cx="1269" cy="131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60181</xdr:rowOff>
    </xdr:from>
    <xdr:ext cx="249299"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70337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44433</xdr:rowOff>
    </xdr:from>
    <xdr:to>
      <xdr:col>86</xdr:col>
      <xdr:colOff>25400</xdr:colOff>
      <xdr:row>99</xdr:row>
      <xdr:rowOff>44433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701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46655</xdr:rowOff>
    </xdr:from>
    <xdr:ext cx="599010"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47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99978</xdr:rowOff>
    </xdr:from>
    <xdr:to>
      <xdr:col>86</xdr:col>
      <xdr:colOff>25400</xdr:colOff>
      <xdr:row>91</xdr:row>
      <xdr:rowOff>99978</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70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16766</xdr:rowOff>
    </xdr:from>
    <xdr:to>
      <xdr:col>85</xdr:col>
      <xdr:colOff>127000</xdr:colOff>
      <xdr:row>99</xdr:row>
      <xdr:rowOff>17388</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5481300" y="16990316"/>
          <a:ext cx="838200" cy="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149080</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779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126203</xdr:rowOff>
    </xdr:from>
    <xdr:to>
      <xdr:col>85</xdr:col>
      <xdr:colOff>177800</xdr:colOff>
      <xdr:row>99</xdr:row>
      <xdr:rowOff>56353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9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17388</xdr:rowOff>
    </xdr:from>
    <xdr:to>
      <xdr:col>81</xdr:col>
      <xdr:colOff>50800</xdr:colOff>
      <xdr:row>99</xdr:row>
      <xdr:rowOff>35759</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4592300" y="16990938"/>
          <a:ext cx="889000" cy="1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134351</xdr:rowOff>
    </xdr:from>
    <xdr:to>
      <xdr:col>81</xdr:col>
      <xdr:colOff>101600</xdr:colOff>
      <xdr:row>99</xdr:row>
      <xdr:rowOff>64501</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93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81028</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71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30336</xdr:rowOff>
    </xdr:from>
    <xdr:to>
      <xdr:col>76</xdr:col>
      <xdr:colOff>114300</xdr:colOff>
      <xdr:row>99</xdr:row>
      <xdr:rowOff>35759</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3703300" y="17003886"/>
          <a:ext cx="889000" cy="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138350</xdr:rowOff>
    </xdr:from>
    <xdr:to>
      <xdr:col>76</xdr:col>
      <xdr:colOff>165100</xdr:colOff>
      <xdr:row>99</xdr:row>
      <xdr:rowOff>68500</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9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85027</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71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30336</xdr:rowOff>
    </xdr:from>
    <xdr:to>
      <xdr:col>71</xdr:col>
      <xdr:colOff>177800</xdr:colOff>
      <xdr:row>99</xdr:row>
      <xdr:rowOff>39047</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2814300" y="17003886"/>
          <a:ext cx="889000" cy="8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138297</xdr:rowOff>
    </xdr:from>
    <xdr:to>
      <xdr:col>72</xdr:col>
      <xdr:colOff>38100</xdr:colOff>
      <xdr:row>99</xdr:row>
      <xdr:rowOff>68447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94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84974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71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140830</xdr:rowOff>
    </xdr:from>
    <xdr:to>
      <xdr:col>67</xdr:col>
      <xdr:colOff>101600</xdr:colOff>
      <xdr:row>99</xdr:row>
      <xdr:rowOff>70980</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9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87507</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71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137416</xdr:rowOff>
    </xdr:from>
    <xdr:to>
      <xdr:col>85</xdr:col>
      <xdr:colOff>177800</xdr:colOff>
      <xdr:row>99</xdr:row>
      <xdr:rowOff>67566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93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104630</xdr:rowOff>
    </xdr:from>
    <xdr:ext cx="534377"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90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138038</xdr:rowOff>
    </xdr:from>
    <xdr:to>
      <xdr:col>81</xdr:col>
      <xdr:colOff>101600</xdr:colOff>
      <xdr:row>99</xdr:row>
      <xdr:rowOff>68188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94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59315</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14111" y="1703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156409</xdr:rowOff>
    </xdr:from>
    <xdr:to>
      <xdr:col>76</xdr:col>
      <xdr:colOff>165100</xdr:colOff>
      <xdr:row>99</xdr:row>
      <xdr:rowOff>86559</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95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77686</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57428" y="1705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150986</xdr:rowOff>
    </xdr:from>
    <xdr:to>
      <xdr:col>72</xdr:col>
      <xdr:colOff>38100</xdr:colOff>
      <xdr:row>99</xdr:row>
      <xdr:rowOff>81136</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95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72263</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68428" y="17045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159697</xdr:rowOff>
    </xdr:from>
    <xdr:to>
      <xdr:col>67</xdr:col>
      <xdr:colOff>101600</xdr:colOff>
      <xdr:row>99</xdr:row>
      <xdr:rowOff>89847</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96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80974</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79428" y="1705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126990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642090"/>
          <a:ext cx="838200" cy="1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7261</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5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155834</xdr:rowOff>
    </xdr:from>
    <xdr:to>
      <xdr:col>116</xdr:col>
      <xdr:colOff>114300</xdr:colOff>
      <xdr:row>38</xdr:row>
      <xdr:rowOff>85984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126990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0434300" y="6642090"/>
          <a:ext cx="889000" cy="1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161869</xdr:rowOff>
    </xdr:from>
    <xdr:to>
      <xdr:col>112</xdr:col>
      <xdr:colOff>38100</xdr:colOff>
      <xdr:row>38</xdr:row>
      <xdr:rowOff>92019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108546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119035</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634135"/>
          <a:ext cx="889000" cy="2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9256</xdr:rowOff>
    </xdr:from>
    <xdr:to>
      <xdr:col>107</xdr:col>
      <xdr:colOff>101600</xdr:colOff>
      <xdr:row>38</xdr:row>
      <xdr:rowOff>110856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127383</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97820</xdr:rowOff>
    </xdr:from>
    <xdr:to>
      <xdr:col>102</xdr:col>
      <xdr:colOff>114300</xdr:colOff>
      <xdr:row>38</xdr:row>
      <xdr:rowOff>119035</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612920"/>
          <a:ext cx="889000" cy="2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32756</xdr:rowOff>
    </xdr:from>
    <xdr:to>
      <xdr:col>102</xdr:col>
      <xdr:colOff>165100</xdr:colOff>
      <xdr:row>38</xdr:row>
      <xdr:rowOff>134356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150883</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32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34493</xdr:rowOff>
    </xdr:from>
    <xdr:to>
      <xdr:col>98</xdr:col>
      <xdr:colOff>38100</xdr:colOff>
      <xdr:row>38</xdr:row>
      <xdr:rowOff>136093</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152620</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32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76190</xdr:rowOff>
    </xdr:from>
    <xdr:to>
      <xdr:col>112</xdr:col>
      <xdr:colOff>38100</xdr:colOff>
      <xdr:row>39</xdr:row>
      <xdr:rowOff>6340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59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168917</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4017" y="6684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68235</xdr:rowOff>
    </xdr:from>
    <xdr:to>
      <xdr:col>102</xdr:col>
      <xdr:colOff>165100</xdr:colOff>
      <xdr:row>38</xdr:row>
      <xdr:rowOff>169835</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58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160962</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56017" y="6676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47020</xdr:rowOff>
    </xdr:from>
    <xdr:to>
      <xdr:col>98</xdr:col>
      <xdr:colOff>38100</xdr:colOff>
      <xdr:row>38</xdr:row>
      <xdr:rowOff>148620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56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139747</xdr:rowOff>
    </xdr:from>
    <xdr:ext cx="378565"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67017" y="6654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9764</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925164"/>
          <a:ext cx="1269" cy="11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127891</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7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9764</xdr:rowOff>
    </xdr:from>
    <xdr:to>
      <xdr:col>116</xdr:col>
      <xdr:colOff>152400</xdr:colOff>
      <xdr:row>52</xdr:row>
      <xdr:rowOff>9764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9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30200</xdr:rowOff>
    </xdr:from>
    <xdr:to>
      <xdr:col>116</xdr:col>
      <xdr:colOff>63500</xdr:colOff>
      <xdr:row>58</xdr:row>
      <xdr:rowOff>30978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1323300" y="9974300"/>
          <a:ext cx="838200" cy="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4233</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948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25806</xdr:rowOff>
    </xdr:from>
    <xdr:to>
      <xdr:col>116</xdr:col>
      <xdr:colOff>114300</xdr:colOff>
      <xdr:row>58</xdr:row>
      <xdr:rowOff>127406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156114</xdr:rowOff>
    </xdr:from>
    <xdr:to>
      <xdr:col>111</xdr:col>
      <xdr:colOff>177800</xdr:colOff>
      <xdr:row>58</xdr:row>
      <xdr:rowOff>30200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0434300" y="9928764"/>
          <a:ext cx="889000" cy="4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26401</xdr:rowOff>
    </xdr:from>
    <xdr:to>
      <xdr:col>112</xdr:col>
      <xdr:colOff>38100</xdr:colOff>
      <xdr:row>58</xdr:row>
      <xdr:rowOff>128001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119128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1006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116154</xdr:rowOff>
    </xdr:from>
    <xdr:to>
      <xdr:col>107</xdr:col>
      <xdr:colOff>50800</xdr:colOff>
      <xdr:row>57</xdr:row>
      <xdr:rowOff>156114</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9545300" y="9888804"/>
          <a:ext cx="889000" cy="3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18994</xdr:rowOff>
    </xdr:from>
    <xdr:to>
      <xdr:col>107</xdr:col>
      <xdr:colOff>101600</xdr:colOff>
      <xdr:row>58</xdr:row>
      <xdr:rowOff>120594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111721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1005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84379</xdr:rowOff>
    </xdr:from>
    <xdr:to>
      <xdr:col>102</xdr:col>
      <xdr:colOff>114300</xdr:colOff>
      <xdr:row>57</xdr:row>
      <xdr:rowOff>116154</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656300" y="9857029"/>
          <a:ext cx="889000" cy="3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33944</xdr:rowOff>
    </xdr:from>
    <xdr:to>
      <xdr:col>102</xdr:col>
      <xdr:colOff>165100</xdr:colOff>
      <xdr:row>58</xdr:row>
      <xdr:rowOff>135544</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126671</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1007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23932</xdr:rowOff>
    </xdr:from>
    <xdr:to>
      <xdr:col>98</xdr:col>
      <xdr:colOff>38100</xdr:colOff>
      <xdr:row>58</xdr:row>
      <xdr:rowOff>125532</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116659</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151628</xdr:rowOff>
    </xdr:from>
    <xdr:to>
      <xdr:col>116</xdr:col>
      <xdr:colOff>114300</xdr:colOff>
      <xdr:row>58</xdr:row>
      <xdr:rowOff>81778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992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111005</xdr:rowOff>
    </xdr:from>
    <xdr:ext cx="469744"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97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150850</xdr:rowOff>
    </xdr:from>
    <xdr:to>
      <xdr:col>112</xdr:col>
      <xdr:colOff>38100</xdr:colOff>
      <xdr:row>58</xdr:row>
      <xdr:rowOff>81000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99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97527</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088428" y="969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105314</xdr:rowOff>
    </xdr:from>
    <xdr:to>
      <xdr:col>107</xdr:col>
      <xdr:colOff>101600</xdr:colOff>
      <xdr:row>58</xdr:row>
      <xdr:rowOff>35464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987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51991</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199428" y="9653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65354</xdr:rowOff>
    </xdr:from>
    <xdr:to>
      <xdr:col>102</xdr:col>
      <xdr:colOff>165100</xdr:colOff>
      <xdr:row>57</xdr:row>
      <xdr:rowOff>166954</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983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12031</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10428" y="9613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33579</xdr:rowOff>
    </xdr:from>
    <xdr:to>
      <xdr:col>98</xdr:col>
      <xdr:colOff>38100</xdr:colOff>
      <xdr:row>57</xdr:row>
      <xdr:rowOff>135179</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980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151706</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21428" y="9581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124090</xdr:rowOff>
    </xdr:from>
    <xdr:to>
      <xdr:col>116</xdr:col>
      <xdr:colOff>62864</xdr:colOff>
      <xdr:row>79</xdr:row>
      <xdr:rowOff>30169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1954140"/>
          <a:ext cx="1269" cy="162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33996</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57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30169</xdr:rowOff>
    </xdr:from>
    <xdr:to>
      <xdr:col>116</xdr:col>
      <xdr:colOff>152400</xdr:colOff>
      <xdr:row>79</xdr:row>
      <xdr:rowOff>30169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57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70767</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7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124090</xdr:rowOff>
    </xdr:from>
    <xdr:to>
      <xdr:col>116</xdr:col>
      <xdr:colOff>152400</xdr:colOff>
      <xdr:row>69</xdr:row>
      <xdr:rowOff>124090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19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69781</xdr:rowOff>
    </xdr:from>
    <xdr:to>
      <xdr:col>116</xdr:col>
      <xdr:colOff>63500</xdr:colOff>
      <xdr:row>74</xdr:row>
      <xdr:rowOff>73439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1323300" y="12585631"/>
          <a:ext cx="838200" cy="17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48288</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907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69861</xdr:rowOff>
    </xdr:from>
    <xdr:to>
      <xdr:col>116</xdr:col>
      <xdr:colOff>114300</xdr:colOff>
      <xdr:row>76</xdr:row>
      <xdr:rowOff>11</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69781</xdr:rowOff>
    </xdr:from>
    <xdr:to>
      <xdr:col>111</xdr:col>
      <xdr:colOff>177800</xdr:colOff>
      <xdr:row>73</xdr:row>
      <xdr:rowOff>70075</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2585631"/>
          <a:ext cx="8890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12972</xdr:rowOff>
    </xdr:from>
    <xdr:to>
      <xdr:col>112</xdr:col>
      <xdr:colOff>38100</xdr:colOff>
      <xdr:row>75</xdr:row>
      <xdr:rowOff>114572</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87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105699</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9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40063</xdr:rowOff>
    </xdr:from>
    <xdr:to>
      <xdr:col>107</xdr:col>
      <xdr:colOff>50800</xdr:colOff>
      <xdr:row>73</xdr:row>
      <xdr:rowOff>70075</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9545300" y="12555913"/>
          <a:ext cx="889000" cy="3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13756</xdr:rowOff>
    </xdr:from>
    <xdr:to>
      <xdr:col>107</xdr:col>
      <xdr:colOff>101600</xdr:colOff>
      <xdr:row>75</xdr:row>
      <xdr:rowOff>115356</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8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106483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96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40063</xdr:rowOff>
    </xdr:from>
    <xdr:to>
      <xdr:col>102</xdr:col>
      <xdr:colOff>114300</xdr:colOff>
      <xdr:row>73</xdr:row>
      <xdr:rowOff>150640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2555913"/>
          <a:ext cx="889000" cy="11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8041</xdr:rowOff>
    </xdr:from>
    <xdr:to>
      <xdr:col>102</xdr:col>
      <xdr:colOff>165100</xdr:colOff>
      <xdr:row>75</xdr:row>
      <xdr:rowOff>109641</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86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100768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95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28419</xdr:rowOff>
    </xdr:from>
    <xdr:to>
      <xdr:col>98</xdr:col>
      <xdr:colOff>38100</xdr:colOff>
      <xdr:row>75</xdr:row>
      <xdr:rowOff>130019</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88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121145</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97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22639</xdr:rowOff>
    </xdr:from>
    <xdr:to>
      <xdr:col>116</xdr:col>
      <xdr:colOff>114300</xdr:colOff>
      <xdr:row>74</xdr:row>
      <xdr:rowOff>124239</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70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45516</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56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18981</xdr:rowOff>
    </xdr:from>
    <xdr:to>
      <xdr:col>112</xdr:col>
      <xdr:colOff>38100</xdr:colOff>
      <xdr:row>73</xdr:row>
      <xdr:rowOff>120581</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53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137108</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31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19275</xdr:rowOff>
    </xdr:from>
    <xdr:to>
      <xdr:col>107</xdr:col>
      <xdr:colOff>101600</xdr:colOff>
      <xdr:row>73</xdr:row>
      <xdr:rowOff>120875</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53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137402</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31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160713</xdr:rowOff>
    </xdr:from>
    <xdr:to>
      <xdr:col>102</xdr:col>
      <xdr:colOff>165100</xdr:colOff>
      <xdr:row>73</xdr:row>
      <xdr:rowOff>90863</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50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107390</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28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99840</xdr:rowOff>
    </xdr:from>
    <xdr:to>
      <xdr:col>98</xdr:col>
      <xdr:colOff>38100</xdr:colOff>
      <xdr:row>74</xdr:row>
      <xdr:rowOff>29990</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61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46517</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39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コストは、扶助費、貸付金及び繰出金を除いて、概ね類似団体平均値以下の水準で推移している。なお、大型事業を控えていることもあり普通建設事業費は低く推移し、公共施設の更新整備を重点的に実施している。</a:t>
          </a:r>
        </a:p>
        <a:p>
          <a:r>
            <a:rPr kumimoji="1" lang="ja-JP" altLang="en-US" sz="1300">
              <a:latin typeface="ＭＳ Ｐゴシック" panose="020B0600070205080204" pitchFamily="50" charset="-128"/>
              <a:ea typeface="ＭＳ Ｐゴシック" panose="020B0600070205080204" pitchFamily="50" charset="-128"/>
            </a:rPr>
            <a:t>繰出金については住民一人当たり</a:t>
          </a:r>
          <a:r>
            <a:rPr kumimoji="1" lang="en-US" altLang="ja-JP" sz="1300">
              <a:latin typeface="ＭＳ Ｐゴシック" panose="020B0600070205080204" pitchFamily="50" charset="-128"/>
              <a:ea typeface="ＭＳ Ｐゴシック" panose="020B0600070205080204" pitchFamily="50" charset="-128"/>
            </a:rPr>
            <a:t>47,029</a:t>
          </a:r>
          <a:r>
            <a:rPr kumimoji="1" lang="ja-JP" altLang="en-US" sz="1300">
              <a:latin typeface="ＭＳ Ｐゴシック" panose="020B0600070205080204" pitchFamily="50" charset="-128"/>
              <a:ea typeface="ＭＳ Ｐゴシック" panose="020B0600070205080204" pitchFamily="50" charset="-128"/>
            </a:rPr>
            <a:t>円となっており、類似団体平均値を</a:t>
          </a:r>
          <a:r>
            <a:rPr kumimoji="1" lang="en-US" altLang="ja-JP" sz="1300">
              <a:latin typeface="ＭＳ Ｐゴシック" panose="020B0600070205080204" pitchFamily="50" charset="-128"/>
              <a:ea typeface="ＭＳ Ｐゴシック" panose="020B0600070205080204" pitchFamily="50" charset="-128"/>
            </a:rPr>
            <a:t>6,696</a:t>
          </a:r>
          <a:r>
            <a:rPr kumimoji="1" lang="ja-JP" altLang="en-US" sz="1300">
              <a:latin typeface="ＭＳ Ｐゴシック" panose="020B0600070205080204" pitchFamily="50" charset="-128"/>
              <a:ea typeface="ＭＳ Ｐゴシック" panose="020B0600070205080204" pitchFamily="50" charset="-128"/>
            </a:rPr>
            <a:t>円上回っている。これは国民健康保険特別会計の財政状態の悪化に伴う赤字補てん的な繰出金が多額となっていることが大きな要因であるが、前年度と比較すると制度改革による財政運営の県単位化などにより繰出金額が減少している。引き続き税収を主な財源とする普通会計の負担額を減らしていく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栃木県壬生町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39,526
39,005
61.06
13,265,100
12,682,054
488,858
8,207,787
7,364,078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38</xdr:row>
      <xdr:rowOff>123317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94630"/>
          <a:ext cx="1270" cy="1343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127144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4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123317</xdr:rowOff>
    </xdr:from>
    <xdr:to>
      <xdr:col>24</xdr:col>
      <xdr:colOff>152400</xdr:colOff>
      <xdr:row>38</xdr:row>
      <xdr:rowOff>123317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3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41783</xdr:rowOff>
    </xdr:from>
    <xdr:to>
      <xdr:col>24</xdr:col>
      <xdr:colOff>63500</xdr:colOff>
      <xdr:row>36</xdr:row>
      <xdr:rowOff>50927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13983"/>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16527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45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41783</xdr:rowOff>
    </xdr:from>
    <xdr:to>
      <xdr:col>19</xdr:col>
      <xdr:colOff>177800</xdr:colOff>
      <xdr:row>36</xdr:row>
      <xdr:rowOff>49784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13983"/>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155956</xdr:rowOff>
    </xdr:from>
    <xdr:to>
      <xdr:col>20</xdr:col>
      <xdr:colOff>38100</xdr:colOff>
      <xdr:row>35</xdr:row>
      <xdr:rowOff>86106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102633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94742</xdr:rowOff>
    </xdr:from>
    <xdr:to>
      <xdr:col>15</xdr:col>
      <xdr:colOff>50800</xdr:colOff>
      <xdr:row>36</xdr:row>
      <xdr:rowOff>49784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95492"/>
          <a:ext cx="889000" cy="12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95013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94742</xdr:rowOff>
    </xdr:from>
    <xdr:to>
      <xdr:col>10</xdr:col>
      <xdr:colOff>114300</xdr:colOff>
      <xdr:row>35</xdr:row>
      <xdr:rowOff>158750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954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54229</xdr:rowOff>
    </xdr:from>
    <xdr:to>
      <xdr:col>10</xdr:col>
      <xdr:colOff>165100</xdr:colOff>
      <xdr:row>34</xdr:row>
      <xdr:rowOff>155829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906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43180</xdr:rowOff>
    </xdr:from>
    <xdr:to>
      <xdr:col>6</xdr:col>
      <xdr:colOff>38100</xdr:colOff>
      <xdr:row>34</xdr:row>
      <xdr:rowOff>144780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161307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xdr:rowOff>
    </xdr:from>
    <xdr:to>
      <xdr:col>24</xdr:col>
      <xdr:colOff>114300</xdr:colOff>
      <xdr:row>36</xdr:row>
      <xdr:rowOff>101727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7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150004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50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162433</xdr:rowOff>
    </xdr:from>
    <xdr:to>
      <xdr:col>20</xdr:col>
      <xdr:colOff>38100</xdr:colOff>
      <xdr:row>36</xdr:row>
      <xdr:rowOff>92583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6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83710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5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170434</xdr:rowOff>
    </xdr:from>
    <xdr:to>
      <xdr:col>15</xdr:col>
      <xdr:colOff>101600</xdr:colOff>
      <xdr:row>36</xdr:row>
      <xdr:rowOff>100584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7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91711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43942</xdr:rowOff>
    </xdr:from>
    <xdr:to>
      <xdr:col>10</xdr:col>
      <xdr:colOff>165100</xdr:colOff>
      <xdr:row>35</xdr:row>
      <xdr:rowOff>145542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4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136669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3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107950</xdr:rowOff>
    </xdr:from>
    <xdr:to>
      <xdr:col>6</xdr:col>
      <xdr:colOff>38100</xdr:colOff>
      <xdr:row>36</xdr:row>
      <xdr:rowOff>38100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29227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125085</xdr:rowOff>
    </xdr:from>
    <xdr:to>
      <xdr:col>24</xdr:col>
      <xdr:colOff>62865</xdr:colOff>
      <xdr:row>59</xdr:row>
      <xdr:rowOff>8715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97585"/>
          <a:ext cx="1270" cy="142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16286</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3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8715</xdr:rowOff>
    </xdr:from>
    <xdr:to>
      <xdr:col>24</xdr:col>
      <xdr:colOff>152400</xdr:colOff>
      <xdr:row>59</xdr:row>
      <xdr:rowOff>8715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12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71762</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72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125085</xdr:rowOff>
    </xdr:from>
    <xdr:to>
      <xdr:col>24</xdr:col>
      <xdr:colOff>152400</xdr:colOff>
      <xdr:row>50</xdr:row>
      <xdr:rowOff>125085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9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161597</xdr:rowOff>
    </xdr:from>
    <xdr:to>
      <xdr:col>24</xdr:col>
      <xdr:colOff>63500</xdr:colOff>
      <xdr:row>58</xdr:row>
      <xdr:rowOff>161747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10105697"/>
          <a:ext cx="838200" cy="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105186</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77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82309</xdr:rowOff>
    </xdr:from>
    <xdr:to>
      <xdr:col>24</xdr:col>
      <xdr:colOff>114300</xdr:colOff>
      <xdr:row>59</xdr:row>
      <xdr:rowOff>12459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161597</xdr:rowOff>
    </xdr:from>
    <xdr:to>
      <xdr:col>19</xdr:col>
      <xdr:colOff>177800</xdr:colOff>
      <xdr:row>58</xdr:row>
      <xdr:rowOff>171385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10105697"/>
          <a:ext cx="889000" cy="9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92508</xdr:rowOff>
    </xdr:from>
    <xdr:to>
      <xdr:col>20</xdr:col>
      <xdr:colOff>38100</xdr:colOff>
      <xdr:row>59</xdr:row>
      <xdr:rowOff>22658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1003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39185</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81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167684</xdr:rowOff>
    </xdr:from>
    <xdr:to>
      <xdr:col>15</xdr:col>
      <xdr:colOff>50800</xdr:colOff>
      <xdr:row>58</xdr:row>
      <xdr:rowOff>171385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10111784"/>
          <a:ext cx="889000" cy="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96730</xdr:rowOff>
    </xdr:from>
    <xdr:to>
      <xdr:col>15</xdr:col>
      <xdr:colOff>101600</xdr:colOff>
      <xdr:row>59</xdr:row>
      <xdr:rowOff>26880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100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43407</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81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167684</xdr:rowOff>
    </xdr:from>
    <xdr:to>
      <xdr:col>10</xdr:col>
      <xdr:colOff>114300</xdr:colOff>
      <xdr:row>59</xdr:row>
      <xdr:rowOff>3261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111784"/>
          <a:ext cx="889000" cy="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96979</xdr:rowOff>
    </xdr:from>
    <xdr:to>
      <xdr:col>10</xdr:col>
      <xdr:colOff>165100</xdr:colOff>
      <xdr:row>59</xdr:row>
      <xdr:rowOff>27129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100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43656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81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96911</xdr:rowOff>
    </xdr:from>
    <xdr:to>
      <xdr:col>6</xdr:col>
      <xdr:colOff>38100</xdr:colOff>
      <xdr:row>59</xdr:row>
      <xdr:rowOff>27061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100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43588</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81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110947</xdr:rowOff>
    </xdr:from>
    <xdr:to>
      <xdr:col>24</xdr:col>
      <xdr:colOff>114300</xdr:colOff>
      <xdr:row>59</xdr:row>
      <xdr:rowOff>41097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1005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60736</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1000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110797</xdr:rowOff>
    </xdr:from>
    <xdr:to>
      <xdr:col>20</xdr:col>
      <xdr:colOff>38100</xdr:colOff>
      <xdr:row>59</xdr:row>
      <xdr:rowOff>40947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1005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32074</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14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120585</xdr:rowOff>
    </xdr:from>
    <xdr:to>
      <xdr:col>15</xdr:col>
      <xdr:colOff>101600</xdr:colOff>
      <xdr:row>59</xdr:row>
      <xdr:rowOff>50735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6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41862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15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116884</xdr:rowOff>
    </xdr:from>
    <xdr:to>
      <xdr:col>10</xdr:col>
      <xdr:colOff>165100</xdr:colOff>
      <xdr:row>59</xdr:row>
      <xdr:rowOff>47034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6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38161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15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123911</xdr:rowOff>
    </xdr:from>
    <xdr:to>
      <xdr:col>6</xdr:col>
      <xdr:colOff>38100</xdr:colOff>
      <xdr:row>59</xdr:row>
      <xdr:rowOff>54061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6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45188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16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5262</xdr:rowOff>
    </xdr:from>
    <xdr:to>
      <xdr:col>24</xdr:col>
      <xdr:colOff>62865</xdr:colOff>
      <xdr:row>79</xdr:row>
      <xdr:rowOff>41892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78212"/>
          <a:ext cx="1270" cy="140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45719</xdr:rowOff>
    </xdr:from>
    <xdr:ext cx="534377"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41892</xdr:rowOff>
    </xdr:from>
    <xdr:to>
      <xdr:col>24</xdr:col>
      <xdr:colOff>152400</xdr:colOff>
      <xdr:row>79</xdr:row>
      <xdr:rowOff>41892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8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123389</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5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224,600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5262</xdr:rowOff>
    </xdr:from>
    <xdr:to>
      <xdr:col>24</xdr:col>
      <xdr:colOff>152400</xdr:colOff>
      <xdr:row>71</xdr:row>
      <xdr:rowOff>5262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7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104713</xdr:rowOff>
    </xdr:from>
    <xdr:to>
      <xdr:col>24</xdr:col>
      <xdr:colOff>63500</xdr:colOff>
      <xdr:row>77</xdr:row>
      <xdr:rowOff>122304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306363"/>
          <a:ext cx="838200" cy="1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46071</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76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23194</xdr:rowOff>
    </xdr:from>
    <xdr:to>
      <xdr:col>24</xdr:col>
      <xdr:colOff>114300</xdr:colOff>
      <xdr:row>77</xdr:row>
      <xdr:rowOff>124794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116557</xdr:rowOff>
    </xdr:from>
    <xdr:to>
      <xdr:col>19</xdr:col>
      <xdr:colOff>177800</xdr:colOff>
      <xdr:row>77</xdr:row>
      <xdr:rowOff>122304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3318207"/>
          <a:ext cx="889000" cy="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15149</xdr:rowOff>
    </xdr:from>
    <xdr:to>
      <xdr:col>20</xdr:col>
      <xdr:colOff>38100</xdr:colOff>
      <xdr:row>77</xdr:row>
      <xdr:rowOff>116749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133276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9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116557</xdr:rowOff>
    </xdr:from>
    <xdr:to>
      <xdr:col>15</xdr:col>
      <xdr:colOff>50800</xdr:colOff>
      <xdr:row>78</xdr:row>
      <xdr:rowOff>37581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18207"/>
          <a:ext cx="889000" cy="9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43148</xdr:rowOff>
    </xdr:from>
    <xdr:to>
      <xdr:col>15</xdr:col>
      <xdr:colOff>101600</xdr:colOff>
      <xdr:row>77</xdr:row>
      <xdr:rowOff>144748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161275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2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37581</xdr:rowOff>
    </xdr:from>
    <xdr:to>
      <xdr:col>10</xdr:col>
      <xdr:colOff>114300</xdr:colOff>
      <xdr:row>78</xdr:row>
      <xdr:rowOff>86218</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410681"/>
          <a:ext cx="889000" cy="4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123909</xdr:rowOff>
    </xdr:from>
    <xdr:to>
      <xdr:col>10</xdr:col>
      <xdr:colOff>165100</xdr:colOff>
      <xdr:row>78</xdr:row>
      <xdr:rowOff>54059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70586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0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154257</xdr:rowOff>
    </xdr:from>
    <xdr:to>
      <xdr:col>6</xdr:col>
      <xdr:colOff>38100</xdr:colOff>
      <xdr:row>78</xdr:row>
      <xdr:rowOff>84407</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100934</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53913</xdr:rowOff>
    </xdr:from>
    <xdr:to>
      <xdr:col>24</xdr:col>
      <xdr:colOff>114300</xdr:colOff>
      <xdr:row>77</xdr:row>
      <xdr:rowOff>155513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25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32340</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233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71504</xdr:rowOff>
    </xdr:from>
    <xdr:to>
      <xdr:col>20</xdr:col>
      <xdr:colOff>38100</xdr:colOff>
      <xdr:row>78</xdr:row>
      <xdr:rowOff>1654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7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164231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365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65757</xdr:rowOff>
    </xdr:from>
    <xdr:to>
      <xdr:col>15</xdr:col>
      <xdr:colOff>101600</xdr:colOff>
      <xdr:row>77</xdr:row>
      <xdr:rowOff>167357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6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158484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60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158231</xdr:rowOff>
    </xdr:from>
    <xdr:to>
      <xdr:col>10</xdr:col>
      <xdr:colOff>165100</xdr:colOff>
      <xdr:row>78</xdr:row>
      <xdr:rowOff>88381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5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79508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52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35418</xdr:rowOff>
    </xdr:from>
    <xdr:to>
      <xdr:col>6</xdr:col>
      <xdr:colOff>38100</xdr:colOff>
      <xdr:row>78</xdr:row>
      <xdr:rowOff>137018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0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128145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501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102619</xdr:rowOff>
    </xdr:from>
    <xdr:to>
      <xdr:col>24</xdr:col>
      <xdr:colOff>62865</xdr:colOff>
      <xdr:row>99</xdr:row>
      <xdr:rowOff>158934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533119"/>
          <a:ext cx="1270" cy="159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162761</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71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158934</xdr:rowOff>
    </xdr:from>
    <xdr:to>
      <xdr:col>24</xdr:col>
      <xdr:colOff>152400</xdr:colOff>
      <xdr:row>99</xdr:row>
      <xdr:rowOff>158934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7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49296</xdr:rowOff>
    </xdr:from>
    <xdr:ext cx="599010"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30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114,271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102619</xdr:rowOff>
    </xdr:from>
    <xdr:to>
      <xdr:col>24</xdr:col>
      <xdr:colOff>152400</xdr:colOff>
      <xdr:row>90</xdr:row>
      <xdr:rowOff>102619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5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22608</xdr:rowOff>
    </xdr:from>
    <xdr:to>
      <xdr:col>24</xdr:col>
      <xdr:colOff>63500</xdr:colOff>
      <xdr:row>99</xdr:row>
      <xdr:rowOff>23343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3797300" y="16996158"/>
          <a:ext cx="838200" cy="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59216</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689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36339</xdr:rowOff>
    </xdr:from>
    <xdr:to>
      <xdr:col>24</xdr:col>
      <xdr:colOff>114300</xdr:colOff>
      <xdr:row>98</xdr:row>
      <xdr:rowOff>137939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22608</xdr:rowOff>
    </xdr:from>
    <xdr:to>
      <xdr:col>19</xdr:col>
      <xdr:colOff>177800</xdr:colOff>
      <xdr:row>99</xdr:row>
      <xdr:rowOff>38953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908300" y="16996158"/>
          <a:ext cx="8890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169139</xdr:rowOff>
    </xdr:from>
    <xdr:to>
      <xdr:col>20</xdr:col>
      <xdr:colOff>38100</xdr:colOff>
      <xdr:row>98</xdr:row>
      <xdr:rowOff>99289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115816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24110</xdr:rowOff>
    </xdr:from>
    <xdr:to>
      <xdr:col>15</xdr:col>
      <xdr:colOff>50800</xdr:colOff>
      <xdr:row>99</xdr:row>
      <xdr:rowOff>38953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2019300" y="16997660"/>
          <a:ext cx="889000" cy="1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108869</xdr:rowOff>
    </xdr:from>
    <xdr:to>
      <xdr:col>15</xdr:col>
      <xdr:colOff>101600</xdr:colOff>
      <xdr:row>98</xdr:row>
      <xdr:rowOff>39019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55546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24110</xdr:rowOff>
    </xdr:from>
    <xdr:to>
      <xdr:col>10</xdr:col>
      <xdr:colOff>114300</xdr:colOff>
      <xdr:row>99</xdr:row>
      <xdr:rowOff>54547</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1130300" y="16997660"/>
          <a:ext cx="889000" cy="3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12058</xdr:rowOff>
    </xdr:from>
    <xdr:to>
      <xdr:col>10</xdr:col>
      <xdr:colOff>165100</xdr:colOff>
      <xdr:row>98</xdr:row>
      <xdr:rowOff>113658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130185</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120028</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143993</xdr:rowOff>
    </xdr:from>
    <xdr:to>
      <xdr:col>24</xdr:col>
      <xdr:colOff>114300</xdr:colOff>
      <xdr:row>99</xdr:row>
      <xdr:rowOff>74143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94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122420</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92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143258</xdr:rowOff>
    </xdr:from>
    <xdr:to>
      <xdr:col>20</xdr:col>
      <xdr:colOff>38100</xdr:colOff>
      <xdr:row>99</xdr:row>
      <xdr:rowOff>73408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94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64535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703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159603</xdr:rowOff>
    </xdr:from>
    <xdr:to>
      <xdr:col>15</xdr:col>
      <xdr:colOff>101600</xdr:colOff>
      <xdr:row>99</xdr:row>
      <xdr:rowOff>89753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96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80880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705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144760</xdr:rowOff>
    </xdr:from>
    <xdr:to>
      <xdr:col>10</xdr:col>
      <xdr:colOff>165100</xdr:colOff>
      <xdr:row>99</xdr:row>
      <xdr:rowOff>74910</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94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66037</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703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3747</xdr:rowOff>
    </xdr:from>
    <xdr:to>
      <xdr:col>6</xdr:col>
      <xdr:colOff>38100</xdr:colOff>
      <xdr:row>99</xdr:row>
      <xdr:rowOff>105347</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97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96474</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707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222240"/>
          <a:ext cx="127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49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22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43688</xdr:rowOff>
    </xdr:from>
    <xdr:to>
      <xdr:col>55</xdr:col>
      <xdr:colOff>0</xdr:colOff>
      <xdr:row>39</xdr:row>
      <xdr:rowOff>43688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7302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29862</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3735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6985</xdr:rowOff>
    </xdr:from>
    <xdr:to>
      <xdr:col>55</xdr:col>
      <xdr:colOff>50800</xdr:colOff>
      <xdr:row>38</xdr:row>
      <xdr:rowOff>108585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43688</xdr:rowOff>
    </xdr:from>
    <xdr:to>
      <xdr:col>50</xdr:col>
      <xdr:colOff>114300</xdr:colOff>
      <xdr:row>39</xdr:row>
      <xdr:rowOff>43688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7302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155575</xdr:rowOff>
    </xdr:from>
    <xdr:to>
      <xdr:col>50</xdr:col>
      <xdr:colOff>165100</xdr:colOff>
      <xdr:row>38</xdr:row>
      <xdr:rowOff>85725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102252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43688</xdr:rowOff>
    </xdr:from>
    <xdr:to>
      <xdr:col>45</xdr:col>
      <xdr:colOff>177800</xdr:colOff>
      <xdr:row>39</xdr:row>
      <xdr:rowOff>43688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7302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157099</xdr:rowOff>
    </xdr:from>
    <xdr:to>
      <xdr:col>46</xdr:col>
      <xdr:colOff>38100</xdr:colOff>
      <xdr:row>38</xdr:row>
      <xdr:rowOff>87249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103776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154559</xdr:rowOff>
    </xdr:from>
    <xdr:to>
      <xdr:col>41</xdr:col>
      <xdr:colOff>50800</xdr:colOff>
      <xdr:row>39</xdr:row>
      <xdr:rowOff>43688</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498209"/>
          <a:ext cx="889000" cy="23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117856</xdr:rowOff>
    </xdr:from>
    <xdr:to>
      <xdr:col>41</xdr:col>
      <xdr:colOff>101600</xdr:colOff>
      <xdr:row>38</xdr:row>
      <xdr:rowOff>48006</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64533</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85107</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164338</xdr:rowOff>
    </xdr:from>
    <xdr:to>
      <xdr:col>55</xdr:col>
      <xdr:colOff>50800</xdr:colOff>
      <xdr:row>39</xdr:row>
      <xdr:rowOff>94488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79265</xdr:rowOff>
    </xdr:from>
    <xdr:ext cx="249299"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5943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164338</xdr:rowOff>
    </xdr:from>
    <xdr:to>
      <xdr:col>50</xdr:col>
      <xdr:colOff>165100</xdr:colOff>
      <xdr:row>39</xdr:row>
      <xdr:rowOff>94488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85615</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514650" y="67721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164338</xdr:rowOff>
    </xdr:from>
    <xdr:to>
      <xdr:col>46</xdr:col>
      <xdr:colOff>38100</xdr:colOff>
      <xdr:row>39</xdr:row>
      <xdr:rowOff>94488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85615</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625650" y="67721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164338</xdr:rowOff>
    </xdr:from>
    <xdr:to>
      <xdr:col>41</xdr:col>
      <xdr:colOff>101600</xdr:colOff>
      <xdr:row>39</xdr:row>
      <xdr:rowOff>94488</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85615</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736650" y="67721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103759</xdr:rowOff>
    </xdr:from>
    <xdr:to>
      <xdr:col>36</xdr:col>
      <xdr:colOff>165100</xdr:colOff>
      <xdr:row>38</xdr:row>
      <xdr:rowOff>33910</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4474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25036</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540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16142</xdr:rowOff>
    </xdr:from>
    <xdr:to>
      <xdr:col>54</xdr:col>
      <xdr:colOff>189865</xdr:colOff>
      <xdr:row>59</xdr:row>
      <xdr:rowOff>90404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760092"/>
          <a:ext cx="1270" cy="1445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94231</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90404</xdr:rowOff>
    </xdr:from>
    <xdr:to>
      <xdr:col>55</xdr:col>
      <xdr:colOff>88900</xdr:colOff>
      <xdr:row>59</xdr:row>
      <xdr:rowOff>90404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134269</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53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16142</xdr:rowOff>
    </xdr:from>
    <xdr:to>
      <xdr:col>55</xdr:col>
      <xdr:colOff>88900</xdr:colOff>
      <xdr:row>51</xdr:row>
      <xdr:rowOff>16142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76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37712</xdr:rowOff>
    </xdr:from>
    <xdr:to>
      <xdr:col>55</xdr:col>
      <xdr:colOff>0</xdr:colOff>
      <xdr:row>58</xdr:row>
      <xdr:rowOff>67283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9981812"/>
          <a:ext cx="838200" cy="2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10961</xdr:rowOff>
    </xdr:from>
    <xdr:ext cx="534377"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95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32534</xdr:rowOff>
    </xdr:from>
    <xdr:to>
      <xdr:col>55</xdr:col>
      <xdr:colOff>50800</xdr:colOff>
      <xdr:row>58</xdr:row>
      <xdr:rowOff>134134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67283</xdr:rowOff>
    </xdr:from>
    <xdr:to>
      <xdr:col>50</xdr:col>
      <xdr:colOff>114300</xdr:colOff>
      <xdr:row>58</xdr:row>
      <xdr:rowOff>90861</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8750300" y="10011383"/>
          <a:ext cx="889000" cy="2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40812</xdr:rowOff>
    </xdr:from>
    <xdr:to>
      <xdr:col>50</xdr:col>
      <xdr:colOff>165100</xdr:colOff>
      <xdr:row>58</xdr:row>
      <xdr:rowOff>142412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133539</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1007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66401</xdr:rowOff>
    </xdr:from>
    <xdr:to>
      <xdr:col>45</xdr:col>
      <xdr:colOff>177800</xdr:colOff>
      <xdr:row>58</xdr:row>
      <xdr:rowOff>90861</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7861300" y="10010501"/>
          <a:ext cx="889000" cy="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45074</xdr:rowOff>
    </xdr:from>
    <xdr:to>
      <xdr:col>46</xdr:col>
      <xdr:colOff>38100</xdr:colOff>
      <xdr:row>58</xdr:row>
      <xdr:rowOff>146674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137801</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128678</xdr:rowOff>
    </xdr:from>
    <xdr:to>
      <xdr:col>41</xdr:col>
      <xdr:colOff>50800</xdr:colOff>
      <xdr:row>58</xdr:row>
      <xdr:rowOff>66401</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6972300" y="9901328"/>
          <a:ext cx="889000" cy="10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68245</xdr:rowOff>
    </xdr:from>
    <xdr:to>
      <xdr:col>41</xdr:col>
      <xdr:colOff>101600</xdr:colOff>
      <xdr:row>58</xdr:row>
      <xdr:rowOff>169845</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160972</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26428" y="1010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40061</xdr:rowOff>
    </xdr:from>
    <xdr:to>
      <xdr:col>36</xdr:col>
      <xdr:colOff>165100</xdr:colOff>
      <xdr:row>58</xdr:row>
      <xdr:rowOff>141661</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132788</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07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158362</xdr:rowOff>
    </xdr:from>
    <xdr:to>
      <xdr:col>55</xdr:col>
      <xdr:colOff>50800</xdr:colOff>
      <xdr:row>58</xdr:row>
      <xdr:rowOff>88512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993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9789</xdr:rowOff>
    </xdr:from>
    <xdr:ext cx="534377"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978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16483</xdr:rowOff>
    </xdr:from>
    <xdr:to>
      <xdr:col>50</xdr:col>
      <xdr:colOff>165100</xdr:colOff>
      <xdr:row>58</xdr:row>
      <xdr:rowOff>118083</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996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134610</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372111" y="973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40061</xdr:rowOff>
    </xdr:from>
    <xdr:to>
      <xdr:col>46</xdr:col>
      <xdr:colOff>38100</xdr:colOff>
      <xdr:row>58</xdr:row>
      <xdr:rowOff>141661</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998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158188</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483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15601</xdr:rowOff>
    </xdr:from>
    <xdr:to>
      <xdr:col>41</xdr:col>
      <xdr:colOff>101600</xdr:colOff>
      <xdr:row>58</xdr:row>
      <xdr:rowOff>117201</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995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133728</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594111" y="973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77878</xdr:rowOff>
    </xdr:from>
    <xdr:to>
      <xdr:col>36</xdr:col>
      <xdr:colOff>165100</xdr:colOff>
      <xdr:row>58</xdr:row>
      <xdr:rowOff>8028</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985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24555</xdr:rowOff>
    </xdr:from>
    <xdr:ext cx="534377"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05111" y="962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95555</xdr:rowOff>
    </xdr:from>
    <xdr:to>
      <xdr:col>54</xdr:col>
      <xdr:colOff>189865</xdr:colOff>
      <xdr:row>79</xdr:row>
      <xdr:rowOff>43751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2268505"/>
          <a:ext cx="1270" cy="131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47578</xdr:rowOff>
    </xdr:from>
    <xdr:ext cx="313932"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921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43751</xdr:rowOff>
    </xdr:from>
    <xdr:to>
      <xdr:col>55</xdr:col>
      <xdr:colOff>88900</xdr:colOff>
      <xdr:row>79</xdr:row>
      <xdr:rowOff>43751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8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42232</xdr:rowOff>
    </xdr:from>
    <xdr:ext cx="599010"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20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95555</xdr:rowOff>
    </xdr:from>
    <xdr:to>
      <xdr:col>55</xdr:col>
      <xdr:colOff>88900</xdr:colOff>
      <xdr:row>71</xdr:row>
      <xdr:rowOff>95555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226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62942</xdr:rowOff>
    </xdr:from>
    <xdr:to>
      <xdr:col>55</xdr:col>
      <xdr:colOff>0</xdr:colOff>
      <xdr:row>78</xdr:row>
      <xdr:rowOff>88405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9639300" y="13436042"/>
          <a:ext cx="838200" cy="2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57802</xdr:rowOff>
    </xdr:from>
    <xdr:ext cx="469744"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430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79375</xdr:rowOff>
    </xdr:from>
    <xdr:to>
      <xdr:col>55</xdr:col>
      <xdr:colOff>50800</xdr:colOff>
      <xdr:row>79</xdr:row>
      <xdr:rowOff>9525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64618</xdr:rowOff>
    </xdr:from>
    <xdr:to>
      <xdr:col>50</xdr:col>
      <xdr:colOff>114300</xdr:colOff>
      <xdr:row>78</xdr:row>
      <xdr:rowOff>88405</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8750300" y="13437718"/>
          <a:ext cx="889000" cy="2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87618</xdr:rowOff>
    </xdr:from>
    <xdr:to>
      <xdr:col>50</xdr:col>
      <xdr:colOff>165100</xdr:colOff>
      <xdr:row>79</xdr:row>
      <xdr:rowOff>17768</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46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8895</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04428" y="1355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64618</xdr:rowOff>
    </xdr:from>
    <xdr:to>
      <xdr:col>45</xdr:col>
      <xdr:colOff>177800</xdr:colOff>
      <xdr:row>78</xdr:row>
      <xdr:rowOff>82080</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7861300" y="13437718"/>
          <a:ext cx="889000" cy="1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87415</xdr:rowOff>
    </xdr:from>
    <xdr:to>
      <xdr:col>46</xdr:col>
      <xdr:colOff>38100</xdr:colOff>
      <xdr:row>79</xdr:row>
      <xdr:rowOff>17565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4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8692</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15428" y="1355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82080</xdr:rowOff>
    </xdr:from>
    <xdr:to>
      <xdr:col>41</xdr:col>
      <xdr:colOff>50800</xdr:colOff>
      <xdr:row>78</xdr:row>
      <xdr:rowOff>85764</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6972300" y="13455180"/>
          <a:ext cx="889000" cy="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82195</xdr:rowOff>
    </xdr:from>
    <xdr:to>
      <xdr:col>41</xdr:col>
      <xdr:colOff>101600</xdr:colOff>
      <xdr:row>79</xdr:row>
      <xdr:rowOff>12345</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4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3472</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54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95022</xdr:rowOff>
    </xdr:from>
    <xdr:to>
      <xdr:col>36</xdr:col>
      <xdr:colOff>165100</xdr:colOff>
      <xdr:row>79</xdr:row>
      <xdr:rowOff>25172</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46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16299</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56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12142</xdr:rowOff>
    </xdr:from>
    <xdr:to>
      <xdr:col>55</xdr:col>
      <xdr:colOff>50800</xdr:colOff>
      <xdr:row>78</xdr:row>
      <xdr:rowOff>113742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338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35019</xdr:rowOff>
    </xdr:from>
    <xdr:ext cx="534377"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323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37605</xdr:rowOff>
    </xdr:from>
    <xdr:to>
      <xdr:col>50</xdr:col>
      <xdr:colOff>165100</xdr:colOff>
      <xdr:row>78</xdr:row>
      <xdr:rowOff>139205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341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155732</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372111" y="1318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13818</xdr:rowOff>
    </xdr:from>
    <xdr:to>
      <xdr:col>46</xdr:col>
      <xdr:colOff>38100</xdr:colOff>
      <xdr:row>78</xdr:row>
      <xdr:rowOff>115418</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338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131945</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483111" y="1316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31280</xdr:rowOff>
    </xdr:from>
    <xdr:to>
      <xdr:col>41</xdr:col>
      <xdr:colOff>101600</xdr:colOff>
      <xdr:row>78</xdr:row>
      <xdr:rowOff>132880</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34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149407</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594111" y="1317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34964</xdr:rowOff>
    </xdr:from>
    <xdr:to>
      <xdr:col>36</xdr:col>
      <xdr:colOff>165100</xdr:colOff>
      <xdr:row>78</xdr:row>
      <xdr:rowOff>136564</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340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153091</xdr:rowOff>
    </xdr:from>
    <xdr:ext cx="534377"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05111" y="1318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156714</xdr:rowOff>
    </xdr:from>
    <xdr:to>
      <xdr:col>54</xdr:col>
      <xdr:colOff>189865</xdr:colOff>
      <xdr:row>98</xdr:row>
      <xdr:rowOff>148158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415764"/>
          <a:ext cx="1270" cy="1534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151985</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9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148158</xdr:rowOff>
    </xdr:from>
    <xdr:to>
      <xdr:col>55</xdr:col>
      <xdr:colOff>88900</xdr:colOff>
      <xdr:row>98</xdr:row>
      <xdr:rowOff>148158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95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103391</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1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152,187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156714</xdr:rowOff>
    </xdr:from>
    <xdr:to>
      <xdr:col>55</xdr:col>
      <xdr:colOff>88900</xdr:colOff>
      <xdr:row>89</xdr:row>
      <xdr:rowOff>156714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41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44407</xdr:rowOff>
    </xdr:from>
    <xdr:to>
      <xdr:col>55</xdr:col>
      <xdr:colOff>0</xdr:colOff>
      <xdr:row>97</xdr:row>
      <xdr:rowOff>97202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9639300" y="16675057"/>
          <a:ext cx="838200" cy="5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152533</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440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129656</xdr:rowOff>
    </xdr:from>
    <xdr:to>
      <xdr:col>55</xdr:col>
      <xdr:colOff>50800</xdr:colOff>
      <xdr:row>97</xdr:row>
      <xdr:rowOff>59806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44407</xdr:rowOff>
    </xdr:from>
    <xdr:to>
      <xdr:col>50</xdr:col>
      <xdr:colOff>114300</xdr:colOff>
      <xdr:row>97</xdr:row>
      <xdr:rowOff>52690</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8750300" y="16675057"/>
          <a:ext cx="889000" cy="8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117377</xdr:rowOff>
    </xdr:from>
    <xdr:to>
      <xdr:col>50</xdr:col>
      <xdr:colOff>165100</xdr:colOff>
      <xdr:row>97</xdr:row>
      <xdr:rowOff>47527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64054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52690</xdr:rowOff>
    </xdr:from>
    <xdr:to>
      <xdr:col>45</xdr:col>
      <xdr:colOff>177800</xdr:colOff>
      <xdr:row>97</xdr:row>
      <xdr:rowOff>67690</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7861300" y="16683340"/>
          <a:ext cx="889000" cy="15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129471</xdr:rowOff>
    </xdr:from>
    <xdr:to>
      <xdr:col>46</xdr:col>
      <xdr:colOff>38100</xdr:colOff>
      <xdr:row>97</xdr:row>
      <xdr:rowOff>59621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76148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16246</xdr:rowOff>
    </xdr:from>
    <xdr:to>
      <xdr:col>41</xdr:col>
      <xdr:colOff>50800</xdr:colOff>
      <xdr:row>97</xdr:row>
      <xdr:rowOff>67690</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6646896"/>
          <a:ext cx="889000" cy="5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141108</xdr:rowOff>
    </xdr:from>
    <xdr:to>
      <xdr:col>41</xdr:col>
      <xdr:colOff>101600</xdr:colOff>
      <xdr:row>97</xdr:row>
      <xdr:rowOff>71258</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6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87785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37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134130</xdr:rowOff>
    </xdr:from>
    <xdr:to>
      <xdr:col>36</xdr:col>
      <xdr:colOff>165100</xdr:colOff>
      <xdr:row>97</xdr:row>
      <xdr:rowOff>64280</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9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80807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36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46402</xdr:rowOff>
    </xdr:from>
    <xdr:to>
      <xdr:col>55</xdr:col>
      <xdr:colOff>50800</xdr:colOff>
      <xdr:row>97</xdr:row>
      <xdr:rowOff>148002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67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24829</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65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165057</xdr:rowOff>
    </xdr:from>
    <xdr:to>
      <xdr:col>50</xdr:col>
      <xdr:colOff>165100</xdr:colOff>
      <xdr:row>97</xdr:row>
      <xdr:rowOff>95207</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62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86334</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71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1890</xdr:rowOff>
    </xdr:from>
    <xdr:to>
      <xdr:col>46</xdr:col>
      <xdr:colOff>38100</xdr:colOff>
      <xdr:row>97</xdr:row>
      <xdr:rowOff>103490</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63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94617</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72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16890</xdr:rowOff>
    </xdr:from>
    <xdr:to>
      <xdr:col>41</xdr:col>
      <xdr:colOff>101600</xdr:colOff>
      <xdr:row>97</xdr:row>
      <xdr:rowOff>118490</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64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109617</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74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136896</xdr:rowOff>
    </xdr:from>
    <xdr:to>
      <xdr:col>36</xdr:col>
      <xdr:colOff>165100</xdr:colOff>
      <xdr:row>97</xdr:row>
      <xdr:rowOff>67046</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59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58173</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68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137917</xdr:rowOff>
    </xdr:from>
    <xdr:to>
      <xdr:col>85</xdr:col>
      <xdr:colOff>126364</xdr:colOff>
      <xdr:row>37</xdr:row>
      <xdr:rowOff>115925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281417"/>
          <a:ext cx="1269" cy="1178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119752</xdr:rowOff>
    </xdr:from>
    <xdr:ext cx="469744"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46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115925</xdr:rowOff>
    </xdr:from>
    <xdr:to>
      <xdr:col>86</xdr:col>
      <xdr:colOff>25400</xdr:colOff>
      <xdr:row>37</xdr:row>
      <xdr:rowOff>115925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45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84594</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137917</xdr:rowOff>
    </xdr:from>
    <xdr:to>
      <xdr:col>86</xdr:col>
      <xdr:colOff>25400</xdr:colOff>
      <xdr:row>30</xdr:row>
      <xdr:rowOff>137917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28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120932</xdr:rowOff>
    </xdr:from>
    <xdr:to>
      <xdr:col>85</xdr:col>
      <xdr:colOff>127000</xdr:colOff>
      <xdr:row>36</xdr:row>
      <xdr:rowOff>136363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5481300" y="6293132"/>
          <a:ext cx="8382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70606</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071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47729</xdr:rowOff>
    </xdr:from>
    <xdr:to>
      <xdr:col>85</xdr:col>
      <xdr:colOff>177800</xdr:colOff>
      <xdr:row>36</xdr:row>
      <xdr:rowOff>149329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21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136363</xdr:rowOff>
    </xdr:from>
    <xdr:to>
      <xdr:col>81</xdr:col>
      <xdr:colOff>50800</xdr:colOff>
      <xdr:row>36</xdr:row>
      <xdr:rowOff>149118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4592300" y="6308563"/>
          <a:ext cx="889000" cy="1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66132</xdr:rowOff>
    </xdr:from>
    <xdr:to>
      <xdr:col>81</xdr:col>
      <xdr:colOff>101600</xdr:colOff>
      <xdr:row>36</xdr:row>
      <xdr:rowOff>167732</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2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12809</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01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149118</xdr:rowOff>
    </xdr:from>
    <xdr:to>
      <xdr:col>76</xdr:col>
      <xdr:colOff>114300</xdr:colOff>
      <xdr:row>36</xdr:row>
      <xdr:rowOff>165898</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3703300" y="6321318"/>
          <a:ext cx="889000" cy="1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54404</xdr:rowOff>
    </xdr:from>
    <xdr:to>
      <xdr:col>76</xdr:col>
      <xdr:colOff>165100</xdr:colOff>
      <xdr:row>36</xdr:row>
      <xdr:rowOff>156004</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22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00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126212</xdr:rowOff>
    </xdr:from>
    <xdr:to>
      <xdr:col>71</xdr:col>
      <xdr:colOff>177800</xdr:colOff>
      <xdr:row>36</xdr:row>
      <xdr:rowOff>165898</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2814300" y="6298412"/>
          <a:ext cx="889000" cy="3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64143</xdr:rowOff>
    </xdr:from>
    <xdr:to>
      <xdr:col>72</xdr:col>
      <xdr:colOff>38100</xdr:colOff>
      <xdr:row>36</xdr:row>
      <xdr:rowOff>165743</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23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10820</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01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31567</xdr:rowOff>
    </xdr:from>
    <xdr:to>
      <xdr:col>67</xdr:col>
      <xdr:colOff>101600</xdr:colOff>
      <xdr:row>36</xdr:row>
      <xdr:rowOff>133167</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20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149694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597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70132</xdr:rowOff>
    </xdr:from>
    <xdr:to>
      <xdr:col>85</xdr:col>
      <xdr:colOff>177800</xdr:colOff>
      <xdr:row>37</xdr:row>
      <xdr:rowOff>282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24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48559</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22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85563</xdr:rowOff>
    </xdr:from>
    <xdr:to>
      <xdr:col>81</xdr:col>
      <xdr:colOff>101600</xdr:colOff>
      <xdr:row>37</xdr:row>
      <xdr:rowOff>15713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25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6840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635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98318</xdr:rowOff>
    </xdr:from>
    <xdr:to>
      <xdr:col>76</xdr:col>
      <xdr:colOff>165100</xdr:colOff>
      <xdr:row>37</xdr:row>
      <xdr:rowOff>28468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27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19595</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36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115098</xdr:rowOff>
    </xdr:from>
    <xdr:to>
      <xdr:col>72</xdr:col>
      <xdr:colOff>38100</xdr:colOff>
      <xdr:row>37</xdr:row>
      <xdr:rowOff>45248</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28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36375</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38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75412</xdr:rowOff>
    </xdr:from>
    <xdr:to>
      <xdr:col>67</xdr:col>
      <xdr:colOff>101600</xdr:colOff>
      <xdr:row>37</xdr:row>
      <xdr:rowOff>5562</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24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168139</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34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120917</xdr:rowOff>
    </xdr:from>
    <xdr:to>
      <xdr:col>85</xdr:col>
      <xdr:colOff>126364</xdr:colOff>
      <xdr:row>59</xdr:row>
      <xdr:rowOff>103695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521967"/>
          <a:ext cx="1269" cy="16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107522</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2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103695</xdr:rowOff>
    </xdr:from>
    <xdr:to>
      <xdr:col>86</xdr:col>
      <xdr:colOff>25400</xdr:colOff>
      <xdr:row>59</xdr:row>
      <xdr:rowOff>103695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219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67594</xdr:rowOff>
    </xdr:from>
    <xdr:ext cx="599010"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29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158,979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120917</xdr:rowOff>
    </xdr:from>
    <xdr:to>
      <xdr:col>86</xdr:col>
      <xdr:colOff>25400</xdr:colOff>
      <xdr:row>49</xdr:row>
      <xdr:rowOff>120917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5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145402</xdr:rowOff>
    </xdr:from>
    <xdr:to>
      <xdr:col>85</xdr:col>
      <xdr:colOff>127000</xdr:colOff>
      <xdr:row>58</xdr:row>
      <xdr:rowOff>149631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5481300" y="10089502"/>
          <a:ext cx="8382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156646</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757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133769</xdr:rowOff>
    </xdr:from>
    <xdr:to>
      <xdr:col>85</xdr:col>
      <xdr:colOff>177800</xdr:colOff>
      <xdr:row>58</xdr:row>
      <xdr:rowOff>63919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9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141960</xdr:rowOff>
    </xdr:from>
    <xdr:to>
      <xdr:col>81</xdr:col>
      <xdr:colOff>50800</xdr:colOff>
      <xdr:row>58</xdr:row>
      <xdr:rowOff>145402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4592300" y="10086060"/>
          <a:ext cx="889000" cy="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107112</xdr:rowOff>
    </xdr:from>
    <xdr:to>
      <xdr:col>81</xdr:col>
      <xdr:colOff>101600</xdr:colOff>
      <xdr:row>58</xdr:row>
      <xdr:rowOff>37262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87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53789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65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141960</xdr:rowOff>
    </xdr:from>
    <xdr:to>
      <xdr:col>76</xdr:col>
      <xdr:colOff>114300</xdr:colOff>
      <xdr:row>59</xdr:row>
      <xdr:rowOff>59639</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3703300" y="10086060"/>
          <a:ext cx="889000" cy="8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154636</xdr:rowOff>
    </xdr:from>
    <xdr:to>
      <xdr:col>76</xdr:col>
      <xdr:colOff>165100</xdr:colOff>
      <xdr:row>58</xdr:row>
      <xdr:rowOff>84786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92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101313</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70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14516</xdr:rowOff>
    </xdr:from>
    <xdr:to>
      <xdr:col>71</xdr:col>
      <xdr:colOff>177800</xdr:colOff>
      <xdr:row>59</xdr:row>
      <xdr:rowOff>59639</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a:off x="12814300" y="9958616"/>
          <a:ext cx="889000" cy="2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133020</xdr:rowOff>
    </xdr:from>
    <xdr:to>
      <xdr:col>72</xdr:col>
      <xdr:colOff>38100</xdr:colOff>
      <xdr:row>58</xdr:row>
      <xdr:rowOff>63170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79697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124828</xdr:rowOff>
    </xdr:from>
    <xdr:to>
      <xdr:col>67</xdr:col>
      <xdr:colOff>101600</xdr:colOff>
      <xdr:row>58</xdr:row>
      <xdr:rowOff>54978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71505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98831</xdr:rowOff>
    </xdr:from>
    <xdr:to>
      <xdr:col>85</xdr:col>
      <xdr:colOff>177800</xdr:colOff>
      <xdr:row>59</xdr:row>
      <xdr:rowOff>28981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1004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13758</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95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94602</xdr:rowOff>
    </xdr:from>
    <xdr:to>
      <xdr:col>81</xdr:col>
      <xdr:colOff>101600</xdr:colOff>
      <xdr:row>59</xdr:row>
      <xdr:rowOff>24752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1003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15879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1013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91160</xdr:rowOff>
    </xdr:from>
    <xdr:to>
      <xdr:col>76</xdr:col>
      <xdr:colOff>165100</xdr:colOff>
      <xdr:row>59</xdr:row>
      <xdr:rowOff>21310</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100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12437</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1012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8839</xdr:rowOff>
    </xdr:from>
    <xdr:to>
      <xdr:col>72</xdr:col>
      <xdr:colOff>38100</xdr:colOff>
      <xdr:row>59</xdr:row>
      <xdr:rowOff>110439</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1012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101566</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1021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135166</xdr:rowOff>
    </xdr:from>
    <xdr:to>
      <xdr:col>67</xdr:col>
      <xdr:colOff>101600</xdr:colOff>
      <xdr:row>58</xdr:row>
      <xdr:rowOff>65316</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990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56443</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1000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15167</xdr:rowOff>
    </xdr:from>
    <xdr:to>
      <xdr:col>85</xdr:col>
      <xdr:colOff>126364</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2016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93385</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637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133294</xdr:rowOff>
    </xdr:from>
    <xdr:ext cx="599010"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179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412,686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15167</xdr:rowOff>
    </xdr:from>
    <xdr:to>
      <xdr:col>86</xdr:col>
      <xdr:colOff>25400</xdr:colOff>
      <xdr:row>70</xdr:row>
      <xdr:rowOff>15167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201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44027</xdr:rowOff>
    </xdr:from>
    <xdr:to>
      <xdr:col>85</xdr:col>
      <xdr:colOff>127000</xdr:colOff>
      <xdr:row>79</xdr:row>
      <xdr:rowOff>44217</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5481300" y="13588577"/>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10834</xdr:rowOff>
    </xdr:from>
    <xdr:ext cx="469744"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383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159407</xdr:rowOff>
    </xdr:from>
    <xdr:to>
      <xdr:col>85</xdr:col>
      <xdr:colOff>177800</xdr:colOff>
      <xdr:row>79</xdr:row>
      <xdr:rowOff>89557</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18366</xdr:rowOff>
    </xdr:from>
    <xdr:to>
      <xdr:col>81</xdr:col>
      <xdr:colOff>50800</xdr:colOff>
      <xdr:row>79</xdr:row>
      <xdr:rowOff>44217</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4592300" y="13562916"/>
          <a:ext cx="889000" cy="2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162497</xdr:rowOff>
    </xdr:from>
    <xdr:to>
      <xdr:col>81</xdr:col>
      <xdr:colOff>101600</xdr:colOff>
      <xdr:row>79</xdr:row>
      <xdr:rowOff>92647</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109174</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2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18058</xdr:rowOff>
    </xdr:from>
    <xdr:to>
      <xdr:col>76</xdr:col>
      <xdr:colOff>114300</xdr:colOff>
      <xdr:row>79</xdr:row>
      <xdr:rowOff>18366</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3703300" y="13562608"/>
          <a:ext cx="889000" cy="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158325</xdr:rowOff>
    </xdr:from>
    <xdr:to>
      <xdr:col>76</xdr:col>
      <xdr:colOff>165100</xdr:colOff>
      <xdr:row>79</xdr:row>
      <xdr:rowOff>88475</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79602</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624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18058</xdr:rowOff>
    </xdr:from>
    <xdr:to>
      <xdr:col>71</xdr:col>
      <xdr:colOff>177800</xdr:colOff>
      <xdr:row>79</xdr:row>
      <xdr:rowOff>44152</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2814300" y="13562608"/>
          <a:ext cx="889000" cy="26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161461</xdr:rowOff>
    </xdr:from>
    <xdr:to>
      <xdr:col>72</xdr:col>
      <xdr:colOff>38100</xdr:colOff>
      <xdr:row>79</xdr:row>
      <xdr:rowOff>91611</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82738</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4017" y="13627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159995</xdr:rowOff>
    </xdr:from>
    <xdr:to>
      <xdr:col>67</xdr:col>
      <xdr:colOff>101600</xdr:colOff>
      <xdr:row>79</xdr:row>
      <xdr:rowOff>90145</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53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106672</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3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164677</xdr:rowOff>
    </xdr:from>
    <xdr:to>
      <xdr:col>85</xdr:col>
      <xdr:colOff>177800</xdr:colOff>
      <xdr:row>79</xdr:row>
      <xdr:rowOff>94827</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53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137835</xdr:rowOff>
    </xdr:from>
    <xdr:ext cx="378565"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510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164867</xdr:rowOff>
    </xdr:from>
    <xdr:to>
      <xdr:col>81</xdr:col>
      <xdr:colOff>101600</xdr:colOff>
      <xdr:row>79</xdr:row>
      <xdr:rowOff>95017</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53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86144</xdr:rowOff>
    </xdr:from>
    <xdr:ext cx="313932"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324333" y="136306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139016</xdr:rowOff>
    </xdr:from>
    <xdr:to>
      <xdr:col>76</xdr:col>
      <xdr:colOff>165100</xdr:colOff>
      <xdr:row>79</xdr:row>
      <xdr:rowOff>69166</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51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85693</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357428" y="1328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138708</xdr:rowOff>
    </xdr:from>
    <xdr:to>
      <xdr:col>72</xdr:col>
      <xdr:colOff>38100</xdr:colOff>
      <xdr:row>79</xdr:row>
      <xdr:rowOff>68858</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51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85385</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468428" y="13287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164802</xdr:rowOff>
    </xdr:from>
    <xdr:to>
      <xdr:col>67</xdr:col>
      <xdr:colOff>101600</xdr:colOff>
      <xdr:row>79</xdr:row>
      <xdr:rowOff>94952</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53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86079</xdr:rowOff>
    </xdr:from>
    <xdr:ext cx="313932"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657333" y="13630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125464</xdr:rowOff>
    </xdr:from>
    <xdr:to>
      <xdr:col>85</xdr:col>
      <xdr:colOff>126364</xdr:colOff>
      <xdr:row>98</xdr:row>
      <xdr:rowOff>51105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555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54932</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8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51105</xdr:rowOff>
    </xdr:from>
    <xdr:to>
      <xdr:col>86</xdr:col>
      <xdr:colOff>25400</xdr:colOff>
      <xdr:row>98</xdr:row>
      <xdr:rowOff>51105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85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72141</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33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125464</xdr:rowOff>
    </xdr:from>
    <xdr:to>
      <xdr:col>86</xdr:col>
      <xdr:colOff>25400</xdr:colOff>
      <xdr:row>90</xdr:row>
      <xdr:rowOff>125464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5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130887</xdr:rowOff>
    </xdr:from>
    <xdr:to>
      <xdr:col>85</xdr:col>
      <xdr:colOff>127000</xdr:colOff>
      <xdr:row>97</xdr:row>
      <xdr:rowOff>131077</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761537"/>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122801</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410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99924</xdr:rowOff>
    </xdr:from>
    <xdr:to>
      <xdr:col>85</xdr:col>
      <xdr:colOff>177800</xdr:colOff>
      <xdr:row>97</xdr:row>
      <xdr:rowOff>30074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131077</xdr:rowOff>
    </xdr:from>
    <xdr:to>
      <xdr:col>81</xdr:col>
      <xdr:colOff>50800</xdr:colOff>
      <xdr:row>97</xdr:row>
      <xdr:rowOff>140221</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4592300" y="16761727"/>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102667</xdr:rowOff>
    </xdr:from>
    <xdr:to>
      <xdr:col>81</xdr:col>
      <xdr:colOff>101600</xdr:colOff>
      <xdr:row>97</xdr:row>
      <xdr:rowOff>32817</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49344</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137998</xdr:rowOff>
    </xdr:from>
    <xdr:to>
      <xdr:col>76</xdr:col>
      <xdr:colOff>114300</xdr:colOff>
      <xdr:row>97</xdr:row>
      <xdr:rowOff>140221</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3703300" y="16768648"/>
          <a:ext cx="889000" cy="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104826</xdr:rowOff>
    </xdr:from>
    <xdr:to>
      <xdr:col>76</xdr:col>
      <xdr:colOff>165100</xdr:colOff>
      <xdr:row>97</xdr:row>
      <xdr:rowOff>34976</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51503</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137998</xdr:rowOff>
    </xdr:from>
    <xdr:to>
      <xdr:col>71</xdr:col>
      <xdr:colOff>177800</xdr:colOff>
      <xdr:row>97</xdr:row>
      <xdr:rowOff>148526</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2814300" y="16768648"/>
          <a:ext cx="889000" cy="1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130417</xdr:rowOff>
    </xdr:from>
    <xdr:to>
      <xdr:col>72</xdr:col>
      <xdr:colOff>38100</xdr:colOff>
      <xdr:row>97</xdr:row>
      <xdr:rowOff>60567</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77094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73089</xdr:rowOff>
    </xdr:from>
    <xdr:to>
      <xdr:col>67</xdr:col>
      <xdr:colOff>101600</xdr:colOff>
      <xdr:row>97</xdr:row>
      <xdr:rowOff>3239</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19766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30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80087</xdr:rowOff>
    </xdr:from>
    <xdr:to>
      <xdr:col>85</xdr:col>
      <xdr:colOff>177800</xdr:colOff>
      <xdr:row>98</xdr:row>
      <xdr:rowOff>10237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71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166464</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62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80277</xdr:rowOff>
    </xdr:from>
    <xdr:to>
      <xdr:col>81</xdr:col>
      <xdr:colOff>101600</xdr:colOff>
      <xdr:row>98</xdr:row>
      <xdr:rowOff>10427</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71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1554</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80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89421</xdr:rowOff>
    </xdr:from>
    <xdr:to>
      <xdr:col>76</xdr:col>
      <xdr:colOff>165100</xdr:colOff>
      <xdr:row>98</xdr:row>
      <xdr:rowOff>19571</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72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10698</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81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87198</xdr:rowOff>
    </xdr:from>
    <xdr:to>
      <xdr:col>72</xdr:col>
      <xdr:colOff>38100</xdr:colOff>
      <xdr:row>98</xdr:row>
      <xdr:rowOff>17348</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71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8475</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81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97726</xdr:rowOff>
    </xdr:from>
    <xdr:to>
      <xdr:col>67</xdr:col>
      <xdr:colOff>101600</xdr:colOff>
      <xdr:row>98</xdr:row>
      <xdr:rowOff>27876</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7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19003</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82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60261</xdr:rowOff>
    </xdr:from>
    <xdr:to>
      <xdr:col>116</xdr:col>
      <xdr:colOff>62864</xdr:colOff>
      <xdr:row>38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75211"/>
          <a:ext cx="1269" cy="1165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65168</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580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6938</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15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60261</xdr:rowOff>
    </xdr:from>
    <xdr:to>
      <xdr:col>116</xdr:col>
      <xdr:colOff>152400</xdr:colOff>
      <xdr:row>31</xdr:row>
      <xdr:rowOff>60261</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7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154068</xdr:rowOff>
    </xdr:from>
    <xdr:ext cx="313932"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3262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131191</xdr:rowOff>
    </xdr:from>
    <xdr:to>
      <xdr:col>116</xdr:col>
      <xdr:colOff>114300</xdr:colOff>
      <xdr:row>38</xdr:row>
      <xdr:rowOff>61340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4748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116332</xdr:rowOff>
    </xdr:from>
    <xdr:to>
      <xdr:col>112</xdr:col>
      <xdr:colOff>38100</xdr:colOff>
      <xdr:row>38</xdr:row>
      <xdr:rowOff>46482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63009</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235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112903</xdr:rowOff>
    </xdr:from>
    <xdr:to>
      <xdr:col>107</xdr:col>
      <xdr:colOff>101600</xdr:colOff>
      <xdr:row>38</xdr:row>
      <xdr:rowOff>43053</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45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59580</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77333" y="62317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105473</xdr:rowOff>
    </xdr:from>
    <xdr:to>
      <xdr:col>102</xdr:col>
      <xdr:colOff>165100</xdr:colOff>
      <xdr:row>38</xdr:row>
      <xdr:rowOff>35623</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44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52150</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224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109618</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453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住民一人当たりコストは、農林水産業費、商工費を除いて概ね類似団体平均値以下の水準で推移している。</a:t>
          </a:r>
        </a:p>
        <a:p>
          <a:r>
            <a:rPr kumimoji="1" lang="ja-JP" altLang="en-US" sz="1300">
              <a:latin typeface="ＭＳ Ｐゴシック" panose="020B0600070205080204" pitchFamily="50" charset="-128"/>
              <a:ea typeface="ＭＳ Ｐゴシック" panose="020B0600070205080204" pitchFamily="50" charset="-128"/>
            </a:rPr>
            <a:t>農林水産業費が、類似団体平均値を上回っているのは、下稲葉地区圃場整備推進事業における普通建設事業費の増が主な要因である。また、商工費が類似団体平均値を上回っているのは、産業振興奨励金が多額であることが主な要因となっており、令和２年度まで継続して支出が見込まれている。</a:t>
          </a:r>
        </a:p>
        <a:p>
          <a:r>
            <a:rPr kumimoji="1" lang="ja-JP" altLang="en-US" sz="1300">
              <a:latin typeface="ＭＳ Ｐゴシック" panose="020B0600070205080204" pitchFamily="50" charset="-128"/>
              <a:ea typeface="ＭＳ Ｐゴシック" panose="020B0600070205080204" pitchFamily="50" charset="-128"/>
            </a:rPr>
            <a:t>また、住民一人当たりコストが最も高い民生費については増加傾向にあるが、これは保育所等施設整備事業などの子育て環境の整備をはじめとする児童福祉費の急激な上昇が大きな要因となっている。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栃木県壬生町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財政調整基金については、標準財政規模費比</a:t>
          </a:r>
          <a:r>
            <a:rPr kumimoji="1" lang="en-US" altLang="ja-JP" sz="1400">
              <a:latin typeface="ＭＳ ゴシック" pitchFamily="49" charset="-128"/>
              <a:ea typeface="ＭＳ ゴシック" pitchFamily="49" charset="-128"/>
            </a:rPr>
            <a:t>19.21</a:t>
          </a:r>
          <a:r>
            <a:rPr kumimoji="1" lang="ja-JP" altLang="en-US" sz="1400">
              <a:latin typeface="ＭＳ ゴシック" pitchFamily="49" charset="-128"/>
              <a:ea typeface="ＭＳ ゴシック" pitchFamily="49" charset="-128"/>
            </a:rPr>
            <a:t>％の残高があるが、令和元年度以降に複数の大型事業を控えていることや扶助費や補助等の増加が見込まれるため、より一層の経費削減が必要と考えられる。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栃木県壬生町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法適用の公営企業である水道事業会計については、適正な事業展開を図っていることなどから、安定した黒字額を維持している。その他の会計についても、実施収支額に大きな変動はなく、安定した財政運営が図られ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2238;&#30446;/&#12467;&#12500;&#12540;&#12304;&#36001;&#25919;&#29366;&#27841;&#36039;&#26009;&#38598;&#12305;_093611_&#22764;&#29983;&#30010;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row>
        <row r="53">
          <cell r="BX53">
            <v>63.1</v>
          </cell>
          <cell r="CF53">
            <v>65.7</v>
          </cell>
          <cell r="CN53">
            <v>66.900000000000006</v>
          </cell>
        </row>
        <row r="55">
          <cell r="AN55" t="str">
            <v>類似団体内平均値</v>
          </cell>
          <cell r="BX55">
            <v>13</v>
          </cell>
          <cell r="CF55">
            <v>21</v>
          </cell>
          <cell r="CN55">
            <v>20.2</v>
          </cell>
        </row>
        <row r="57">
          <cell r="BX57">
            <v>53.4</v>
          </cell>
          <cell r="CF57">
            <v>56.1</v>
          </cell>
          <cell r="CN57">
            <v>58.1</v>
          </cell>
        </row>
        <row r="72">
          <cell r="BP72" t="str">
            <v>H26</v>
          </cell>
          <cell r="BX72" t="str">
            <v>H27</v>
          </cell>
          <cell r="CF72" t="str">
            <v>H28</v>
          </cell>
          <cell r="CN72" t="str">
            <v>H29</v>
          </cell>
          <cell r="CV72" t="str">
            <v>H30</v>
          </cell>
        </row>
        <row r="73">
          <cell r="AN73" t="str">
            <v>当該団体値</v>
          </cell>
        </row>
        <row r="75">
          <cell r="BP75">
            <v>6</v>
          </cell>
          <cell r="BX75">
            <v>6</v>
          </cell>
          <cell r="CF75">
            <v>5.9</v>
          </cell>
          <cell r="CN75">
            <v>6.4</v>
          </cell>
          <cell r="CV75">
            <v>6.1</v>
          </cell>
        </row>
        <row r="77">
          <cell r="AN77" t="str">
            <v>類似団体内平均値</v>
          </cell>
          <cell r="BP77">
            <v>20.3</v>
          </cell>
          <cell r="BX77">
            <v>13</v>
          </cell>
          <cell r="CF77">
            <v>21</v>
          </cell>
          <cell r="CN77">
            <v>20.2</v>
          </cell>
          <cell r="CV77">
            <v>18.3</v>
          </cell>
        </row>
        <row r="79">
          <cell r="BP79">
            <v>7.7</v>
          </cell>
          <cell r="BX79">
            <v>6.8</v>
          </cell>
          <cell r="CF79">
            <v>6.8</v>
          </cell>
          <cell r="CN79">
            <v>6.8</v>
          </cell>
          <cell r="CV79">
            <v>6.8</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79</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81</v>
      </c>
      <c r="C3" s="608"/>
      <c r="D3" s="608"/>
      <c r="E3" s="609"/>
      <c r="F3" s="609"/>
      <c r="G3" s="609"/>
      <c r="H3" s="609"/>
      <c r="I3" s="609"/>
      <c r="J3" s="609"/>
      <c r="K3" s="609"/>
      <c r="L3" s="609" t="s">
        <v>82</v>
      </c>
      <c r="M3" s="609"/>
      <c r="N3" s="609"/>
      <c r="O3" s="609"/>
      <c r="P3" s="609"/>
      <c r="Q3" s="609"/>
      <c r="R3" s="612"/>
      <c r="S3" s="612"/>
      <c r="T3" s="612"/>
      <c r="U3" s="612"/>
      <c r="V3" s="613"/>
      <c r="W3" s="506" t="s">
        <v>83</v>
      </c>
      <c r="X3" s="507"/>
      <c r="Y3" s="507"/>
      <c r="Z3" s="507"/>
      <c r="AA3" s="507"/>
      <c r="AB3" s="608"/>
      <c r="AC3" s="612" t="s">
        <v>84</v>
      </c>
      <c r="AD3" s="507"/>
      <c r="AE3" s="507"/>
      <c r="AF3" s="507"/>
      <c r="AG3" s="507"/>
      <c r="AH3" s="507"/>
      <c r="AI3" s="507"/>
      <c r="AJ3" s="507"/>
      <c r="AK3" s="507"/>
      <c r="AL3" s="574"/>
      <c r="AM3" s="506" t="s">
        <v>85</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86</v>
      </c>
      <c r="BO3" s="507"/>
      <c r="BP3" s="507"/>
      <c r="BQ3" s="507"/>
      <c r="BR3" s="507"/>
      <c r="BS3" s="507"/>
      <c r="BT3" s="507"/>
      <c r="BU3" s="574"/>
      <c r="BV3" s="506" t="s">
        <v>87</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88</v>
      </c>
      <c r="CU3" s="507"/>
      <c r="CV3" s="507"/>
      <c r="CW3" s="507"/>
      <c r="CX3" s="507"/>
      <c r="CY3" s="507"/>
      <c r="CZ3" s="507"/>
      <c r="DA3" s="574"/>
      <c r="DB3" s="506" t="s">
        <v>89</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90</v>
      </c>
      <c r="AZ4" s="420"/>
      <c r="BA4" s="420"/>
      <c r="BB4" s="420"/>
      <c r="BC4" s="420"/>
      <c r="BD4" s="420"/>
      <c r="BE4" s="420"/>
      <c r="BF4" s="420"/>
      <c r="BG4" s="420"/>
      <c r="BH4" s="420"/>
      <c r="BI4" s="420"/>
      <c r="BJ4" s="420"/>
      <c r="BK4" s="420"/>
      <c r="BL4" s="420"/>
      <c r="BM4" s="421"/>
      <c r="BN4" s="422">
        <v>13265100</v>
      </c>
      <c r="BO4" s="423"/>
      <c r="BP4" s="423"/>
      <c r="BQ4" s="423"/>
      <c r="BR4" s="423"/>
      <c r="BS4" s="423"/>
      <c r="BT4" s="423"/>
      <c r="BU4" s="424"/>
      <c r="BV4" s="422">
        <v>13176264</v>
      </c>
      <c r="BW4" s="423"/>
      <c r="BX4" s="423"/>
      <c r="BY4" s="423"/>
      <c r="BZ4" s="423"/>
      <c r="CA4" s="423"/>
      <c r="CB4" s="423"/>
      <c r="CC4" s="424"/>
      <c r="CD4" s="600" t="s">
        <v>91</v>
      </c>
      <c r="CE4" s="601"/>
      <c r="CF4" s="601"/>
      <c r="CG4" s="601"/>
      <c r="CH4" s="601"/>
      <c r="CI4" s="601"/>
      <c r="CJ4" s="601"/>
      <c r="CK4" s="601"/>
      <c r="CL4" s="601"/>
      <c r="CM4" s="601"/>
      <c r="CN4" s="601"/>
      <c r="CO4" s="601"/>
      <c r="CP4" s="601"/>
      <c r="CQ4" s="601"/>
      <c r="CR4" s="601"/>
      <c r="CS4" s="602"/>
      <c r="CT4" s="603">
        <v>6</v>
      </c>
      <c r="CU4" s="604"/>
      <c r="CV4" s="604"/>
      <c r="CW4" s="604"/>
      <c r="CX4" s="604"/>
      <c r="CY4" s="604"/>
      <c r="CZ4" s="604"/>
      <c r="DA4" s="605"/>
      <c r="DB4" s="603">
        <v>6</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92</v>
      </c>
      <c r="AN5" s="401"/>
      <c r="AO5" s="401"/>
      <c r="AP5" s="401"/>
      <c r="AQ5" s="401"/>
      <c r="AR5" s="401"/>
      <c r="AS5" s="401"/>
      <c r="AT5" s="402"/>
      <c r="AU5" s="484" t="s">
        <v>93</v>
      </c>
      <c r="AV5" s="485"/>
      <c r="AW5" s="485"/>
      <c r="AX5" s="485"/>
      <c r="AY5" s="407" t="s">
        <v>94</v>
      </c>
      <c r="AZ5" s="408"/>
      <c r="BA5" s="408"/>
      <c r="BB5" s="408"/>
      <c r="BC5" s="408"/>
      <c r="BD5" s="408"/>
      <c r="BE5" s="408"/>
      <c r="BF5" s="408"/>
      <c r="BG5" s="408"/>
      <c r="BH5" s="408"/>
      <c r="BI5" s="408"/>
      <c r="BJ5" s="408"/>
      <c r="BK5" s="408"/>
      <c r="BL5" s="408"/>
      <c r="BM5" s="409"/>
      <c r="BN5" s="427">
        <v>12682054</v>
      </c>
      <c r="BO5" s="428"/>
      <c r="BP5" s="428"/>
      <c r="BQ5" s="428"/>
      <c r="BR5" s="428"/>
      <c r="BS5" s="428"/>
      <c r="BT5" s="428"/>
      <c r="BU5" s="429"/>
      <c r="BV5" s="427">
        <v>12694454</v>
      </c>
      <c r="BW5" s="428"/>
      <c r="BX5" s="428"/>
      <c r="BY5" s="428"/>
      <c r="BZ5" s="428"/>
      <c r="CA5" s="428"/>
      <c r="CB5" s="428"/>
      <c r="CC5" s="429"/>
      <c r="CD5" s="436" t="s">
        <v>95</v>
      </c>
      <c r="CE5" s="437"/>
      <c r="CF5" s="437"/>
      <c r="CG5" s="437"/>
      <c r="CH5" s="437"/>
      <c r="CI5" s="437"/>
      <c r="CJ5" s="437"/>
      <c r="CK5" s="437"/>
      <c r="CL5" s="437"/>
      <c r="CM5" s="437"/>
      <c r="CN5" s="437"/>
      <c r="CO5" s="437"/>
      <c r="CP5" s="437"/>
      <c r="CQ5" s="437"/>
      <c r="CR5" s="437"/>
      <c r="CS5" s="438"/>
      <c r="CT5" s="397">
        <v>88.2</v>
      </c>
      <c r="CU5" s="398"/>
      <c r="CV5" s="398"/>
      <c r="CW5" s="398"/>
      <c r="CX5" s="398"/>
      <c r="CY5" s="398"/>
      <c r="CZ5" s="398"/>
      <c r="DA5" s="399"/>
      <c r="DB5" s="397">
        <v>88.5</v>
      </c>
      <c r="DC5" s="398"/>
      <c r="DD5" s="398"/>
      <c r="DE5" s="398"/>
      <c r="DF5" s="398"/>
      <c r="DG5" s="398"/>
      <c r="DH5" s="398"/>
      <c r="DI5" s="399"/>
      <c r="DJ5" s="185"/>
      <c r="DK5" s="185"/>
      <c r="DL5" s="185"/>
      <c r="DM5" s="185"/>
      <c r="DN5" s="185"/>
      <c r="DO5" s="185"/>
    </row>
    <row r="6" spans="1:119" ht="18.75" customHeight="1" x14ac:dyDescent="0.15">
      <c r="A6" s="186"/>
      <c r="B6" s="580" t="s">
        <v>96</v>
      </c>
      <c r="C6" s="441"/>
      <c r="D6" s="441"/>
      <c r="E6" s="581"/>
      <c r="F6" s="581"/>
      <c r="G6" s="581"/>
      <c r="H6" s="581"/>
      <c r="I6" s="581"/>
      <c r="J6" s="581"/>
      <c r="K6" s="581"/>
      <c r="L6" s="581" t="s">
        <v>97</v>
      </c>
      <c r="M6" s="581"/>
      <c r="N6" s="581"/>
      <c r="O6" s="581"/>
      <c r="P6" s="581"/>
      <c r="Q6" s="581"/>
      <c r="R6" s="465"/>
      <c r="S6" s="465"/>
      <c r="T6" s="465"/>
      <c r="U6" s="465"/>
      <c r="V6" s="587"/>
      <c r="W6" s="518" t="s">
        <v>98</v>
      </c>
      <c r="X6" s="440"/>
      <c r="Y6" s="440"/>
      <c r="Z6" s="440"/>
      <c r="AA6" s="440"/>
      <c r="AB6" s="441"/>
      <c r="AC6" s="592" t="s">
        <v>99</v>
      </c>
      <c r="AD6" s="593"/>
      <c r="AE6" s="593"/>
      <c r="AF6" s="593"/>
      <c r="AG6" s="593"/>
      <c r="AH6" s="593"/>
      <c r="AI6" s="593"/>
      <c r="AJ6" s="593"/>
      <c r="AK6" s="593"/>
      <c r="AL6" s="594"/>
      <c r="AM6" s="496" t="s">
        <v>100</v>
      </c>
      <c r="AN6" s="401"/>
      <c r="AO6" s="401"/>
      <c r="AP6" s="401"/>
      <c r="AQ6" s="401"/>
      <c r="AR6" s="401"/>
      <c r="AS6" s="401"/>
      <c r="AT6" s="402"/>
      <c r="AU6" s="484" t="s">
        <v>93</v>
      </c>
      <c r="AV6" s="485"/>
      <c r="AW6" s="485"/>
      <c r="AX6" s="485"/>
      <c r="AY6" s="407" t="s">
        <v>101</v>
      </c>
      <c r="AZ6" s="408"/>
      <c r="BA6" s="408"/>
      <c r="BB6" s="408"/>
      <c r="BC6" s="408"/>
      <c r="BD6" s="408"/>
      <c r="BE6" s="408"/>
      <c r="BF6" s="408"/>
      <c r="BG6" s="408"/>
      <c r="BH6" s="408"/>
      <c r="BI6" s="408"/>
      <c r="BJ6" s="408"/>
      <c r="BK6" s="408"/>
      <c r="BL6" s="408"/>
      <c r="BM6" s="409"/>
      <c r="BN6" s="427">
        <v>583046</v>
      </c>
      <c r="BO6" s="428"/>
      <c r="BP6" s="428"/>
      <c r="BQ6" s="428"/>
      <c r="BR6" s="428"/>
      <c r="BS6" s="428"/>
      <c r="BT6" s="428"/>
      <c r="BU6" s="429"/>
      <c r="BV6" s="427">
        <v>481810</v>
      </c>
      <c r="BW6" s="428"/>
      <c r="BX6" s="428"/>
      <c r="BY6" s="428"/>
      <c r="BZ6" s="428"/>
      <c r="CA6" s="428"/>
      <c r="CB6" s="428"/>
      <c r="CC6" s="429"/>
      <c r="CD6" s="436" t="s">
        <v>102</v>
      </c>
      <c r="CE6" s="437"/>
      <c r="CF6" s="437"/>
      <c r="CG6" s="437"/>
      <c r="CH6" s="437"/>
      <c r="CI6" s="437"/>
      <c r="CJ6" s="437"/>
      <c r="CK6" s="437"/>
      <c r="CL6" s="437"/>
      <c r="CM6" s="437"/>
      <c r="CN6" s="437"/>
      <c r="CO6" s="437"/>
      <c r="CP6" s="437"/>
      <c r="CQ6" s="437"/>
      <c r="CR6" s="437"/>
      <c r="CS6" s="438"/>
      <c r="CT6" s="577">
        <v>90.3</v>
      </c>
      <c r="CU6" s="578"/>
      <c r="CV6" s="578"/>
      <c r="CW6" s="578"/>
      <c r="CX6" s="578"/>
      <c r="CY6" s="578"/>
      <c r="CZ6" s="578"/>
      <c r="DA6" s="579"/>
      <c r="DB6" s="577">
        <v>92.9</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103</v>
      </c>
      <c r="AN7" s="401"/>
      <c r="AO7" s="401"/>
      <c r="AP7" s="401"/>
      <c r="AQ7" s="401"/>
      <c r="AR7" s="401"/>
      <c r="AS7" s="401"/>
      <c r="AT7" s="402"/>
      <c r="AU7" s="484" t="s">
        <v>104</v>
      </c>
      <c r="AV7" s="485"/>
      <c r="AW7" s="485"/>
      <c r="AX7" s="485"/>
      <c r="AY7" s="407" t="s">
        <v>105</v>
      </c>
      <c r="AZ7" s="408"/>
      <c r="BA7" s="408"/>
      <c r="BB7" s="408"/>
      <c r="BC7" s="408"/>
      <c r="BD7" s="408"/>
      <c r="BE7" s="408"/>
      <c r="BF7" s="408"/>
      <c r="BG7" s="408"/>
      <c r="BH7" s="408"/>
      <c r="BI7" s="408"/>
      <c r="BJ7" s="408"/>
      <c r="BK7" s="408"/>
      <c r="BL7" s="408"/>
      <c r="BM7" s="409"/>
      <c r="BN7" s="427">
        <v>94188</v>
      </c>
      <c r="BO7" s="428"/>
      <c r="BP7" s="428"/>
      <c r="BQ7" s="428"/>
      <c r="BR7" s="428"/>
      <c r="BS7" s="428"/>
      <c r="BT7" s="428"/>
      <c r="BU7" s="429"/>
      <c r="BV7" s="427">
        <v>800</v>
      </c>
      <c r="BW7" s="428"/>
      <c r="BX7" s="428"/>
      <c r="BY7" s="428"/>
      <c r="BZ7" s="428"/>
      <c r="CA7" s="428"/>
      <c r="CB7" s="428"/>
      <c r="CC7" s="429"/>
      <c r="CD7" s="436" t="s">
        <v>106</v>
      </c>
      <c r="CE7" s="437"/>
      <c r="CF7" s="437"/>
      <c r="CG7" s="437"/>
      <c r="CH7" s="437"/>
      <c r="CI7" s="437"/>
      <c r="CJ7" s="437"/>
      <c r="CK7" s="437"/>
      <c r="CL7" s="437"/>
      <c r="CM7" s="437"/>
      <c r="CN7" s="437"/>
      <c r="CO7" s="437"/>
      <c r="CP7" s="437"/>
      <c r="CQ7" s="437"/>
      <c r="CR7" s="437"/>
      <c r="CS7" s="438"/>
      <c r="CT7" s="427">
        <v>8207787</v>
      </c>
      <c r="CU7" s="428"/>
      <c r="CV7" s="428"/>
      <c r="CW7" s="428"/>
      <c r="CX7" s="428"/>
      <c r="CY7" s="428"/>
      <c r="CZ7" s="428"/>
      <c r="DA7" s="429"/>
      <c r="DB7" s="427">
        <v>8012431</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107</v>
      </c>
      <c r="AN8" s="401"/>
      <c r="AO8" s="401"/>
      <c r="AP8" s="401"/>
      <c r="AQ8" s="401"/>
      <c r="AR8" s="401"/>
      <c r="AS8" s="401"/>
      <c r="AT8" s="402"/>
      <c r="AU8" s="484" t="s">
        <v>93</v>
      </c>
      <c r="AV8" s="485"/>
      <c r="AW8" s="485"/>
      <c r="AX8" s="485"/>
      <c r="AY8" s="407" t="s">
        <v>108</v>
      </c>
      <c r="AZ8" s="408"/>
      <c r="BA8" s="408"/>
      <c r="BB8" s="408"/>
      <c r="BC8" s="408"/>
      <c r="BD8" s="408"/>
      <c r="BE8" s="408"/>
      <c r="BF8" s="408"/>
      <c r="BG8" s="408"/>
      <c r="BH8" s="408"/>
      <c r="BI8" s="408"/>
      <c r="BJ8" s="408"/>
      <c r="BK8" s="408"/>
      <c r="BL8" s="408"/>
      <c r="BM8" s="409"/>
      <c r="BN8" s="427">
        <v>488858</v>
      </c>
      <c r="BO8" s="428"/>
      <c r="BP8" s="428"/>
      <c r="BQ8" s="428"/>
      <c r="BR8" s="428"/>
      <c r="BS8" s="428"/>
      <c r="BT8" s="428"/>
      <c r="BU8" s="429"/>
      <c r="BV8" s="427">
        <v>481010</v>
      </c>
      <c r="BW8" s="428"/>
      <c r="BX8" s="428"/>
      <c r="BY8" s="428"/>
      <c r="BZ8" s="428"/>
      <c r="CA8" s="428"/>
      <c r="CB8" s="428"/>
      <c r="CC8" s="429"/>
      <c r="CD8" s="436" t="s">
        <v>109</v>
      </c>
      <c r="CE8" s="437"/>
      <c r="CF8" s="437"/>
      <c r="CG8" s="437"/>
      <c r="CH8" s="437"/>
      <c r="CI8" s="437"/>
      <c r="CJ8" s="437"/>
      <c r="CK8" s="437"/>
      <c r="CL8" s="437"/>
      <c r="CM8" s="437"/>
      <c r="CN8" s="437"/>
      <c r="CO8" s="437"/>
      <c r="CP8" s="437"/>
      <c r="CQ8" s="437"/>
      <c r="CR8" s="437"/>
      <c r="CS8" s="438"/>
      <c r="CT8" s="540">
        <v>0.74</v>
      </c>
      <c r="CU8" s="541"/>
      <c r="CV8" s="541"/>
      <c r="CW8" s="541"/>
      <c r="CX8" s="541"/>
      <c r="CY8" s="541"/>
      <c r="CZ8" s="541"/>
      <c r="DA8" s="542"/>
      <c r="DB8" s="540">
        <v>0.72</v>
      </c>
      <c r="DC8" s="541"/>
      <c r="DD8" s="541"/>
      <c r="DE8" s="541"/>
      <c r="DF8" s="541"/>
      <c r="DG8" s="541"/>
      <c r="DH8" s="541"/>
      <c r="DI8" s="542"/>
      <c r="DJ8" s="185"/>
      <c r="DK8" s="185"/>
      <c r="DL8" s="185"/>
      <c r="DM8" s="185"/>
      <c r="DN8" s="185"/>
      <c r="DO8" s="185"/>
    </row>
    <row r="9" spans="1:119" ht="18.75" customHeight="1" thickBot="1" x14ac:dyDescent="0.2">
      <c r="A9" s="186"/>
      <c r="B9" s="566" t="s">
        <v>110</v>
      </c>
      <c r="C9" s="567"/>
      <c r="D9" s="567"/>
      <c r="E9" s="567"/>
      <c r="F9" s="567"/>
      <c r="G9" s="567"/>
      <c r="H9" s="567"/>
      <c r="I9" s="567"/>
      <c r="J9" s="567"/>
      <c r="K9" s="490"/>
      <c r="L9" s="568" t="s">
        <v>111</v>
      </c>
      <c r="M9" s="569"/>
      <c r="N9" s="569"/>
      <c r="O9" s="569"/>
      <c r="P9" s="569"/>
      <c r="Q9" s="570"/>
      <c r="R9" s="571">
        <v>39951</v>
      </c>
      <c r="S9" s="572"/>
      <c r="T9" s="572"/>
      <c r="U9" s="572"/>
      <c r="V9" s="573"/>
      <c r="W9" s="506" t="s">
        <v>112</v>
      </c>
      <c r="X9" s="507"/>
      <c r="Y9" s="507"/>
      <c r="Z9" s="507"/>
      <c r="AA9" s="507"/>
      <c r="AB9" s="507"/>
      <c r="AC9" s="507"/>
      <c r="AD9" s="507"/>
      <c r="AE9" s="507"/>
      <c r="AF9" s="507"/>
      <c r="AG9" s="507"/>
      <c r="AH9" s="507"/>
      <c r="AI9" s="507"/>
      <c r="AJ9" s="507"/>
      <c r="AK9" s="507"/>
      <c r="AL9" s="574"/>
      <c r="AM9" s="496" t="s">
        <v>113</v>
      </c>
      <c r="AN9" s="401"/>
      <c r="AO9" s="401"/>
      <c r="AP9" s="401"/>
      <c r="AQ9" s="401"/>
      <c r="AR9" s="401"/>
      <c r="AS9" s="401"/>
      <c r="AT9" s="402"/>
      <c r="AU9" s="484" t="s">
        <v>93</v>
      </c>
      <c r="AV9" s="485"/>
      <c r="AW9" s="485"/>
      <c r="AX9" s="485"/>
      <c r="AY9" s="407" t="s">
        <v>114</v>
      </c>
      <c r="AZ9" s="408"/>
      <c r="BA9" s="408"/>
      <c r="BB9" s="408"/>
      <c r="BC9" s="408"/>
      <c r="BD9" s="408"/>
      <c r="BE9" s="408"/>
      <c r="BF9" s="408"/>
      <c r="BG9" s="408"/>
      <c r="BH9" s="408"/>
      <c r="BI9" s="408"/>
      <c r="BJ9" s="408"/>
      <c r="BK9" s="408"/>
      <c r="BL9" s="408"/>
      <c r="BM9" s="409"/>
      <c r="BN9" s="427">
        <v>7848</v>
      </c>
      <c r="BO9" s="428"/>
      <c r="BP9" s="428"/>
      <c r="BQ9" s="428"/>
      <c r="BR9" s="428"/>
      <c r="BS9" s="428"/>
      <c r="BT9" s="428"/>
      <c r="BU9" s="429"/>
      <c r="BV9" s="427">
        <v>47028</v>
      </c>
      <c r="BW9" s="428"/>
      <c r="BX9" s="428"/>
      <c r="BY9" s="428"/>
      <c r="BZ9" s="428"/>
      <c r="CA9" s="428"/>
      <c r="CB9" s="428"/>
      <c r="CC9" s="429"/>
      <c r="CD9" s="436" t="s">
        <v>115</v>
      </c>
      <c r="CE9" s="437"/>
      <c r="CF9" s="437"/>
      <c r="CG9" s="437"/>
      <c r="CH9" s="437"/>
      <c r="CI9" s="437"/>
      <c r="CJ9" s="437"/>
      <c r="CK9" s="437"/>
      <c r="CL9" s="437"/>
      <c r="CM9" s="437"/>
      <c r="CN9" s="437"/>
      <c r="CO9" s="437"/>
      <c r="CP9" s="437"/>
      <c r="CQ9" s="437"/>
      <c r="CR9" s="437"/>
      <c r="CS9" s="438"/>
      <c r="CT9" s="397">
        <v>8.1999999999999993</v>
      </c>
      <c r="CU9" s="398"/>
      <c r="CV9" s="398"/>
      <c r="CW9" s="398"/>
      <c r="CX9" s="398"/>
      <c r="CY9" s="398"/>
      <c r="CZ9" s="398"/>
      <c r="DA9" s="399"/>
      <c r="DB9" s="397">
        <v>8.3000000000000007</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116</v>
      </c>
      <c r="M10" s="401"/>
      <c r="N10" s="401"/>
      <c r="O10" s="401"/>
      <c r="P10" s="401"/>
      <c r="Q10" s="402"/>
      <c r="R10" s="403">
        <v>39605</v>
      </c>
      <c r="S10" s="404"/>
      <c r="T10" s="404"/>
      <c r="U10" s="404"/>
      <c r="V10" s="406"/>
      <c r="W10" s="575"/>
      <c r="X10" s="389"/>
      <c r="Y10" s="389"/>
      <c r="Z10" s="389"/>
      <c r="AA10" s="389"/>
      <c r="AB10" s="389"/>
      <c r="AC10" s="389"/>
      <c r="AD10" s="389"/>
      <c r="AE10" s="389"/>
      <c r="AF10" s="389"/>
      <c r="AG10" s="389"/>
      <c r="AH10" s="389"/>
      <c r="AI10" s="389"/>
      <c r="AJ10" s="389"/>
      <c r="AK10" s="389"/>
      <c r="AL10" s="576"/>
      <c r="AM10" s="496" t="s">
        <v>117</v>
      </c>
      <c r="AN10" s="401"/>
      <c r="AO10" s="401"/>
      <c r="AP10" s="401"/>
      <c r="AQ10" s="401"/>
      <c r="AR10" s="401"/>
      <c r="AS10" s="401"/>
      <c r="AT10" s="402"/>
      <c r="AU10" s="484" t="s">
        <v>93</v>
      </c>
      <c r="AV10" s="485"/>
      <c r="AW10" s="485"/>
      <c r="AX10" s="485"/>
      <c r="AY10" s="407" t="s">
        <v>118</v>
      </c>
      <c r="AZ10" s="408"/>
      <c r="BA10" s="408"/>
      <c r="BB10" s="408"/>
      <c r="BC10" s="408"/>
      <c r="BD10" s="408"/>
      <c r="BE10" s="408"/>
      <c r="BF10" s="408"/>
      <c r="BG10" s="408"/>
      <c r="BH10" s="408"/>
      <c r="BI10" s="408"/>
      <c r="BJ10" s="408"/>
      <c r="BK10" s="408"/>
      <c r="BL10" s="408"/>
      <c r="BM10" s="409"/>
      <c r="BN10" s="427">
        <v>276747</v>
      </c>
      <c r="BO10" s="428"/>
      <c r="BP10" s="428"/>
      <c r="BQ10" s="428"/>
      <c r="BR10" s="428"/>
      <c r="BS10" s="428"/>
      <c r="BT10" s="428"/>
      <c r="BU10" s="429"/>
      <c r="BV10" s="427">
        <v>178960</v>
      </c>
      <c r="BW10" s="428"/>
      <c r="BX10" s="428"/>
      <c r="BY10" s="428"/>
      <c r="BZ10" s="428"/>
      <c r="CA10" s="428"/>
      <c r="CB10" s="428"/>
      <c r="CC10" s="429"/>
      <c r="CD10" s="190" t="s">
        <v>119</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120</v>
      </c>
      <c r="M11" s="474"/>
      <c r="N11" s="474"/>
      <c r="O11" s="474"/>
      <c r="P11" s="474"/>
      <c r="Q11" s="475"/>
      <c r="R11" s="563" t="s">
        <v>121</v>
      </c>
      <c r="S11" s="564"/>
      <c r="T11" s="564"/>
      <c r="U11" s="564"/>
      <c r="V11" s="565"/>
      <c r="W11" s="575"/>
      <c r="X11" s="389"/>
      <c r="Y11" s="389"/>
      <c r="Z11" s="389"/>
      <c r="AA11" s="389"/>
      <c r="AB11" s="389"/>
      <c r="AC11" s="389"/>
      <c r="AD11" s="389"/>
      <c r="AE11" s="389"/>
      <c r="AF11" s="389"/>
      <c r="AG11" s="389"/>
      <c r="AH11" s="389"/>
      <c r="AI11" s="389"/>
      <c r="AJ11" s="389"/>
      <c r="AK11" s="389"/>
      <c r="AL11" s="576"/>
      <c r="AM11" s="496" t="s">
        <v>122</v>
      </c>
      <c r="AN11" s="401"/>
      <c r="AO11" s="401"/>
      <c r="AP11" s="401"/>
      <c r="AQ11" s="401"/>
      <c r="AR11" s="401"/>
      <c r="AS11" s="401"/>
      <c r="AT11" s="402"/>
      <c r="AU11" s="484" t="s">
        <v>93</v>
      </c>
      <c r="AV11" s="485"/>
      <c r="AW11" s="485"/>
      <c r="AX11" s="485"/>
      <c r="AY11" s="407" t="s">
        <v>123</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124</v>
      </c>
      <c r="CE11" s="437"/>
      <c r="CF11" s="437"/>
      <c r="CG11" s="437"/>
      <c r="CH11" s="437"/>
      <c r="CI11" s="437"/>
      <c r="CJ11" s="437"/>
      <c r="CK11" s="437"/>
      <c r="CL11" s="437"/>
      <c r="CM11" s="437"/>
      <c r="CN11" s="437"/>
      <c r="CO11" s="437"/>
      <c r="CP11" s="437"/>
      <c r="CQ11" s="437"/>
      <c r="CR11" s="437"/>
      <c r="CS11" s="438"/>
      <c r="CT11" s="540" t="s">
        <v>125</v>
      </c>
      <c r="CU11" s="541"/>
      <c r="CV11" s="541"/>
      <c r="CW11" s="541"/>
      <c r="CX11" s="541"/>
      <c r="CY11" s="541"/>
      <c r="CZ11" s="541"/>
      <c r="DA11" s="542"/>
      <c r="DB11" s="540" t="s">
        <v>125</v>
      </c>
      <c r="DC11" s="541"/>
      <c r="DD11" s="541"/>
      <c r="DE11" s="541"/>
      <c r="DF11" s="541"/>
      <c r="DG11" s="541"/>
      <c r="DH11" s="541"/>
      <c r="DI11" s="542"/>
      <c r="DJ11" s="185"/>
      <c r="DK11" s="185"/>
      <c r="DL11" s="185"/>
      <c r="DM11" s="185"/>
      <c r="DN11" s="185"/>
      <c r="DO11" s="185"/>
    </row>
    <row r="12" spans="1:119" ht="18.75" customHeight="1" x14ac:dyDescent="0.15">
      <c r="A12" s="186"/>
      <c r="B12" s="543" t="s">
        <v>126</v>
      </c>
      <c r="C12" s="544"/>
      <c r="D12" s="544"/>
      <c r="E12" s="544"/>
      <c r="F12" s="544"/>
      <c r="G12" s="544"/>
      <c r="H12" s="544"/>
      <c r="I12" s="544"/>
      <c r="J12" s="544"/>
      <c r="K12" s="545"/>
      <c r="L12" s="552" t="s">
        <v>127</v>
      </c>
      <c r="M12" s="553"/>
      <c r="N12" s="553"/>
      <c r="O12" s="553"/>
      <c r="P12" s="553"/>
      <c r="Q12" s="554"/>
      <c r="R12" s="555">
        <v>39526</v>
      </c>
      <c r="S12" s="556"/>
      <c r="T12" s="556"/>
      <c r="U12" s="556"/>
      <c r="V12" s="557"/>
      <c r="W12" s="558" t="s">
        <v>1</v>
      </c>
      <c r="X12" s="485"/>
      <c r="Y12" s="485"/>
      <c r="Z12" s="485"/>
      <c r="AA12" s="485"/>
      <c r="AB12" s="559"/>
      <c r="AC12" s="484" t="s">
        <v>128</v>
      </c>
      <c r="AD12" s="485"/>
      <c r="AE12" s="485"/>
      <c r="AF12" s="485"/>
      <c r="AG12" s="559"/>
      <c r="AH12" s="484" t="s">
        <v>129</v>
      </c>
      <c r="AI12" s="485"/>
      <c r="AJ12" s="485"/>
      <c r="AK12" s="485"/>
      <c r="AL12" s="560"/>
      <c r="AM12" s="496" t="s">
        <v>130</v>
      </c>
      <c r="AN12" s="401"/>
      <c r="AO12" s="401"/>
      <c r="AP12" s="401"/>
      <c r="AQ12" s="401"/>
      <c r="AR12" s="401"/>
      <c r="AS12" s="401"/>
      <c r="AT12" s="402"/>
      <c r="AU12" s="484" t="s">
        <v>93</v>
      </c>
      <c r="AV12" s="485"/>
      <c r="AW12" s="485"/>
      <c r="AX12" s="485"/>
      <c r="AY12" s="407" t="s">
        <v>131</v>
      </c>
      <c r="AZ12" s="408"/>
      <c r="BA12" s="408"/>
      <c r="BB12" s="408"/>
      <c r="BC12" s="408"/>
      <c r="BD12" s="408"/>
      <c r="BE12" s="408"/>
      <c r="BF12" s="408"/>
      <c r="BG12" s="408"/>
      <c r="BH12" s="408"/>
      <c r="BI12" s="408"/>
      <c r="BJ12" s="408"/>
      <c r="BK12" s="408"/>
      <c r="BL12" s="408"/>
      <c r="BM12" s="409"/>
      <c r="BN12" s="427">
        <v>0</v>
      </c>
      <c r="BO12" s="428"/>
      <c r="BP12" s="428"/>
      <c r="BQ12" s="428"/>
      <c r="BR12" s="428"/>
      <c r="BS12" s="428"/>
      <c r="BT12" s="428"/>
      <c r="BU12" s="429"/>
      <c r="BV12" s="427">
        <v>0</v>
      </c>
      <c r="BW12" s="428"/>
      <c r="BX12" s="428"/>
      <c r="BY12" s="428"/>
      <c r="BZ12" s="428"/>
      <c r="CA12" s="428"/>
      <c r="CB12" s="428"/>
      <c r="CC12" s="429"/>
      <c r="CD12" s="436" t="s">
        <v>132</v>
      </c>
      <c r="CE12" s="437"/>
      <c r="CF12" s="437"/>
      <c r="CG12" s="437"/>
      <c r="CH12" s="437"/>
      <c r="CI12" s="437"/>
      <c r="CJ12" s="437"/>
      <c r="CK12" s="437"/>
      <c r="CL12" s="437"/>
      <c r="CM12" s="437"/>
      <c r="CN12" s="437"/>
      <c r="CO12" s="437"/>
      <c r="CP12" s="437"/>
      <c r="CQ12" s="437"/>
      <c r="CR12" s="437"/>
      <c r="CS12" s="438"/>
      <c r="CT12" s="540" t="s">
        <v>133</v>
      </c>
      <c r="CU12" s="541"/>
      <c r="CV12" s="541"/>
      <c r="CW12" s="541"/>
      <c r="CX12" s="541"/>
      <c r="CY12" s="541"/>
      <c r="CZ12" s="541"/>
      <c r="DA12" s="542"/>
      <c r="DB12" s="540" t="s">
        <v>125</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134</v>
      </c>
      <c r="N13" s="528"/>
      <c r="O13" s="528"/>
      <c r="P13" s="528"/>
      <c r="Q13" s="529"/>
      <c r="R13" s="530">
        <v>39005</v>
      </c>
      <c r="S13" s="531"/>
      <c r="T13" s="531"/>
      <c r="U13" s="531"/>
      <c r="V13" s="532"/>
      <c r="W13" s="518" t="s">
        <v>135</v>
      </c>
      <c r="X13" s="440"/>
      <c r="Y13" s="440"/>
      <c r="Z13" s="440"/>
      <c r="AA13" s="440"/>
      <c r="AB13" s="441"/>
      <c r="AC13" s="403">
        <v>1439</v>
      </c>
      <c r="AD13" s="404"/>
      <c r="AE13" s="404"/>
      <c r="AF13" s="404"/>
      <c r="AG13" s="405"/>
      <c r="AH13" s="403">
        <v>1434</v>
      </c>
      <c r="AI13" s="404"/>
      <c r="AJ13" s="404"/>
      <c r="AK13" s="404"/>
      <c r="AL13" s="406"/>
      <c r="AM13" s="496" t="s">
        <v>136</v>
      </c>
      <c r="AN13" s="401"/>
      <c r="AO13" s="401"/>
      <c r="AP13" s="401"/>
      <c r="AQ13" s="401"/>
      <c r="AR13" s="401"/>
      <c r="AS13" s="401"/>
      <c r="AT13" s="402"/>
      <c r="AU13" s="484" t="s">
        <v>104</v>
      </c>
      <c r="AV13" s="485"/>
      <c r="AW13" s="485"/>
      <c r="AX13" s="485"/>
      <c r="AY13" s="407" t="s">
        <v>137</v>
      </c>
      <c r="AZ13" s="408"/>
      <c r="BA13" s="408"/>
      <c r="BB13" s="408"/>
      <c r="BC13" s="408"/>
      <c r="BD13" s="408"/>
      <c r="BE13" s="408"/>
      <c r="BF13" s="408"/>
      <c r="BG13" s="408"/>
      <c r="BH13" s="408"/>
      <c r="BI13" s="408"/>
      <c r="BJ13" s="408"/>
      <c r="BK13" s="408"/>
      <c r="BL13" s="408"/>
      <c r="BM13" s="409"/>
      <c r="BN13" s="427">
        <v>284595</v>
      </c>
      <c r="BO13" s="428"/>
      <c r="BP13" s="428"/>
      <c r="BQ13" s="428"/>
      <c r="BR13" s="428"/>
      <c r="BS13" s="428"/>
      <c r="BT13" s="428"/>
      <c r="BU13" s="429"/>
      <c r="BV13" s="427">
        <v>225988</v>
      </c>
      <c r="BW13" s="428"/>
      <c r="BX13" s="428"/>
      <c r="BY13" s="428"/>
      <c r="BZ13" s="428"/>
      <c r="CA13" s="428"/>
      <c r="CB13" s="428"/>
      <c r="CC13" s="429"/>
      <c r="CD13" s="436" t="s">
        <v>138</v>
      </c>
      <c r="CE13" s="437"/>
      <c r="CF13" s="437"/>
      <c r="CG13" s="437"/>
      <c r="CH13" s="437"/>
      <c r="CI13" s="437"/>
      <c r="CJ13" s="437"/>
      <c r="CK13" s="437"/>
      <c r="CL13" s="437"/>
      <c r="CM13" s="437"/>
      <c r="CN13" s="437"/>
      <c r="CO13" s="437"/>
      <c r="CP13" s="437"/>
      <c r="CQ13" s="437"/>
      <c r="CR13" s="437"/>
      <c r="CS13" s="438"/>
      <c r="CT13" s="397">
        <v>6.1</v>
      </c>
      <c r="CU13" s="398"/>
      <c r="CV13" s="398"/>
      <c r="CW13" s="398"/>
      <c r="CX13" s="398"/>
      <c r="CY13" s="398"/>
      <c r="CZ13" s="398"/>
      <c r="DA13" s="399"/>
      <c r="DB13" s="397">
        <v>6.4</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139</v>
      </c>
      <c r="M14" s="561"/>
      <c r="N14" s="561"/>
      <c r="O14" s="561"/>
      <c r="P14" s="561"/>
      <c r="Q14" s="562"/>
      <c r="R14" s="530">
        <v>39664</v>
      </c>
      <c r="S14" s="531"/>
      <c r="T14" s="531"/>
      <c r="U14" s="531"/>
      <c r="V14" s="532"/>
      <c r="W14" s="533"/>
      <c r="X14" s="443"/>
      <c r="Y14" s="443"/>
      <c r="Z14" s="443"/>
      <c r="AA14" s="443"/>
      <c r="AB14" s="444"/>
      <c r="AC14" s="523">
        <v>7.4</v>
      </c>
      <c r="AD14" s="524"/>
      <c r="AE14" s="524"/>
      <c r="AF14" s="524"/>
      <c r="AG14" s="525"/>
      <c r="AH14" s="523">
        <v>7.6</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140</v>
      </c>
      <c r="CE14" s="434"/>
      <c r="CF14" s="434"/>
      <c r="CG14" s="434"/>
      <c r="CH14" s="434"/>
      <c r="CI14" s="434"/>
      <c r="CJ14" s="434"/>
      <c r="CK14" s="434"/>
      <c r="CL14" s="434"/>
      <c r="CM14" s="434"/>
      <c r="CN14" s="434"/>
      <c r="CO14" s="434"/>
      <c r="CP14" s="434"/>
      <c r="CQ14" s="434"/>
      <c r="CR14" s="434"/>
      <c r="CS14" s="435"/>
      <c r="CT14" s="534" t="s">
        <v>141</v>
      </c>
      <c r="CU14" s="535"/>
      <c r="CV14" s="535"/>
      <c r="CW14" s="535"/>
      <c r="CX14" s="535"/>
      <c r="CY14" s="535"/>
      <c r="CZ14" s="535"/>
      <c r="DA14" s="536"/>
      <c r="DB14" s="534" t="s">
        <v>125</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142</v>
      </c>
      <c r="N15" s="528"/>
      <c r="O15" s="528"/>
      <c r="P15" s="528"/>
      <c r="Q15" s="529"/>
      <c r="R15" s="530">
        <v>39182</v>
      </c>
      <c r="S15" s="531"/>
      <c r="T15" s="531"/>
      <c r="U15" s="531"/>
      <c r="V15" s="532"/>
      <c r="W15" s="518" t="s">
        <v>143</v>
      </c>
      <c r="X15" s="440"/>
      <c r="Y15" s="440"/>
      <c r="Z15" s="440"/>
      <c r="AA15" s="440"/>
      <c r="AB15" s="441"/>
      <c r="AC15" s="403">
        <v>5712</v>
      </c>
      <c r="AD15" s="404"/>
      <c r="AE15" s="404"/>
      <c r="AF15" s="404"/>
      <c r="AG15" s="405"/>
      <c r="AH15" s="403">
        <v>5593</v>
      </c>
      <c r="AI15" s="404"/>
      <c r="AJ15" s="404"/>
      <c r="AK15" s="404"/>
      <c r="AL15" s="406"/>
      <c r="AM15" s="496"/>
      <c r="AN15" s="401"/>
      <c r="AO15" s="401"/>
      <c r="AP15" s="401"/>
      <c r="AQ15" s="401"/>
      <c r="AR15" s="401"/>
      <c r="AS15" s="401"/>
      <c r="AT15" s="402"/>
      <c r="AU15" s="484"/>
      <c r="AV15" s="485"/>
      <c r="AW15" s="485"/>
      <c r="AX15" s="485"/>
      <c r="AY15" s="419" t="s">
        <v>144</v>
      </c>
      <c r="AZ15" s="420"/>
      <c r="BA15" s="420"/>
      <c r="BB15" s="420"/>
      <c r="BC15" s="420"/>
      <c r="BD15" s="420"/>
      <c r="BE15" s="420"/>
      <c r="BF15" s="420"/>
      <c r="BG15" s="420"/>
      <c r="BH15" s="420"/>
      <c r="BI15" s="420"/>
      <c r="BJ15" s="420"/>
      <c r="BK15" s="420"/>
      <c r="BL15" s="420"/>
      <c r="BM15" s="421"/>
      <c r="BN15" s="422">
        <v>4956836</v>
      </c>
      <c r="BO15" s="423"/>
      <c r="BP15" s="423"/>
      <c r="BQ15" s="423"/>
      <c r="BR15" s="423"/>
      <c r="BS15" s="423"/>
      <c r="BT15" s="423"/>
      <c r="BU15" s="424"/>
      <c r="BV15" s="422">
        <v>4508217</v>
      </c>
      <c r="BW15" s="423"/>
      <c r="BX15" s="423"/>
      <c r="BY15" s="423"/>
      <c r="BZ15" s="423"/>
      <c r="CA15" s="423"/>
      <c r="CB15" s="423"/>
      <c r="CC15" s="424"/>
      <c r="CD15" s="537" t="s">
        <v>145</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146</v>
      </c>
      <c r="M16" s="521"/>
      <c r="N16" s="521"/>
      <c r="O16" s="521"/>
      <c r="P16" s="521"/>
      <c r="Q16" s="522"/>
      <c r="R16" s="515" t="s">
        <v>147</v>
      </c>
      <c r="S16" s="516"/>
      <c r="T16" s="516"/>
      <c r="U16" s="516"/>
      <c r="V16" s="517"/>
      <c r="W16" s="533"/>
      <c r="X16" s="443"/>
      <c r="Y16" s="443"/>
      <c r="Z16" s="443"/>
      <c r="AA16" s="443"/>
      <c r="AB16" s="444"/>
      <c r="AC16" s="523">
        <v>29.3</v>
      </c>
      <c r="AD16" s="524"/>
      <c r="AE16" s="524"/>
      <c r="AF16" s="524"/>
      <c r="AG16" s="525"/>
      <c r="AH16" s="523">
        <v>29.6</v>
      </c>
      <c r="AI16" s="524"/>
      <c r="AJ16" s="524"/>
      <c r="AK16" s="524"/>
      <c r="AL16" s="526"/>
      <c r="AM16" s="496"/>
      <c r="AN16" s="401"/>
      <c r="AO16" s="401"/>
      <c r="AP16" s="401"/>
      <c r="AQ16" s="401"/>
      <c r="AR16" s="401"/>
      <c r="AS16" s="401"/>
      <c r="AT16" s="402"/>
      <c r="AU16" s="484"/>
      <c r="AV16" s="485"/>
      <c r="AW16" s="485"/>
      <c r="AX16" s="485"/>
      <c r="AY16" s="407" t="s">
        <v>148</v>
      </c>
      <c r="AZ16" s="408"/>
      <c r="BA16" s="408"/>
      <c r="BB16" s="408"/>
      <c r="BC16" s="408"/>
      <c r="BD16" s="408"/>
      <c r="BE16" s="408"/>
      <c r="BF16" s="408"/>
      <c r="BG16" s="408"/>
      <c r="BH16" s="408"/>
      <c r="BI16" s="408"/>
      <c r="BJ16" s="408"/>
      <c r="BK16" s="408"/>
      <c r="BL16" s="408"/>
      <c r="BM16" s="409"/>
      <c r="BN16" s="427">
        <v>6352124</v>
      </c>
      <c r="BO16" s="428"/>
      <c r="BP16" s="428"/>
      <c r="BQ16" s="428"/>
      <c r="BR16" s="428"/>
      <c r="BS16" s="428"/>
      <c r="BT16" s="428"/>
      <c r="BU16" s="429"/>
      <c r="BV16" s="427">
        <v>6229935</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149</v>
      </c>
      <c r="N17" s="513"/>
      <c r="O17" s="513"/>
      <c r="P17" s="513"/>
      <c r="Q17" s="514"/>
      <c r="R17" s="515" t="s">
        <v>150</v>
      </c>
      <c r="S17" s="516"/>
      <c r="T17" s="516"/>
      <c r="U17" s="516"/>
      <c r="V17" s="517"/>
      <c r="W17" s="518" t="s">
        <v>151</v>
      </c>
      <c r="X17" s="440"/>
      <c r="Y17" s="440"/>
      <c r="Z17" s="440"/>
      <c r="AA17" s="440"/>
      <c r="AB17" s="441"/>
      <c r="AC17" s="403">
        <v>12320</v>
      </c>
      <c r="AD17" s="404"/>
      <c r="AE17" s="404"/>
      <c r="AF17" s="404"/>
      <c r="AG17" s="405"/>
      <c r="AH17" s="403">
        <v>11883</v>
      </c>
      <c r="AI17" s="404"/>
      <c r="AJ17" s="404"/>
      <c r="AK17" s="404"/>
      <c r="AL17" s="406"/>
      <c r="AM17" s="496"/>
      <c r="AN17" s="401"/>
      <c r="AO17" s="401"/>
      <c r="AP17" s="401"/>
      <c r="AQ17" s="401"/>
      <c r="AR17" s="401"/>
      <c r="AS17" s="401"/>
      <c r="AT17" s="402"/>
      <c r="AU17" s="484"/>
      <c r="AV17" s="485"/>
      <c r="AW17" s="485"/>
      <c r="AX17" s="485"/>
      <c r="AY17" s="407" t="s">
        <v>152</v>
      </c>
      <c r="AZ17" s="408"/>
      <c r="BA17" s="408"/>
      <c r="BB17" s="408"/>
      <c r="BC17" s="408"/>
      <c r="BD17" s="408"/>
      <c r="BE17" s="408"/>
      <c r="BF17" s="408"/>
      <c r="BG17" s="408"/>
      <c r="BH17" s="408"/>
      <c r="BI17" s="408"/>
      <c r="BJ17" s="408"/>
      <c r="BK17" s="408"/>
      <c r="BL17" s="408"/>
      <c r="BM17" s="409"/>
      <c r="BN17" s="427">
        <v>6347998</v>
      </c>
      <c r="BO17" s="428"/>
      <c r="BP17" s="428"/>
      <c r="BQ17" s="428"/>
      <c r="BR17" s="428"/>
      <c r="BS17" s="428"/>
      <c r="BT17" s="428"/>
      <c r="BU17" s="429"/>
      <c r="BV17" s="427">
        <v>5735339</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153</v>
      </c>
      <c r="C18" s="490"/>
      <c r="D18" s="490"/>
      <c r="E18" s="491"/>
      <c r="F18" s="491"/>
      <c r="G18" s="491"/>
      <c r="H18" s="491"/>
      <c r="I18" s="491"/>
      <c r="J18" s="491"/>
      <c r="K18" s="491"/>
      <c r="L18" s="492">
        <v>61.06</v>
      </c>
      <c r="M18" s="492"/>
      <c r="N18" s="492"/>
      <c r="O18" s="492"/>
      <c r="P18" s="492"/>
      <c r="Q18" s="492"/>
      <c r="R18" s="493"/>
      <c r="S18" s="493"/>
      <c r="T18" s="493"/>
      <c r="U18" s="493"/>
      <c r="V18" s="494"/>
      <c r="W18" s="508"/>
      <c r="X18" s="509"/>
      <c r="Y18" s="509"/>
      <c r="Z18" s="509"/>
      <c r="AA18" s="509"/>
      <c r="AB18" s="519"/>
      <c r="AC18" s="391">
        <v>63.3</v>
      </c>
      <c r="AD18" s="392"/>
      <c r="AE18" s="392"/>
      <c r="AF18" s="392"/>
      <c r="AG18" s="495"/>
      <c r="AH18" s="391">
        <v>62.8</v>
      </c>
      <c r="AI18" s="392"/>
      <c r="AJ18" s="392"/>
      <c r="AK18" s="392"/>
      <c r="AL18" s="393"/>
      <c r="AM18" s="496"/>
      <c r="AN18" s="401"/>
      <c r="AO18" s="401"/>
      <c r="AP18" s="401"/>
      <c r="AQ18" s="401"/>
      <c r="AR18" s="401"/>
      <c r="AS18" s="401"/>
      <c r="AT18" s="402"/>
      <c r="AU18" s="484"/>
      <c r="AV18" s="485"/>
      <c r="AW18" s="485"/>
      <c r="AX18" s="485"/>
      <c r="AY18" s="407" t="s">
        <v>154</v>
      </c>
      <c r="AZ18" s="408"/>
      <c r="BA18" s="408"/>
      <c r="BB18" s="408"/>
      <c r="BC18" s="408"/>
      <c r="BD18" s="408"/>
      <c r="BE18" s="408"/>
      <c r="BF18" s="408"/>
      <c r="BG18" s="408"/>
      <c r="BH18" s="408"/>
      <c r="BI18" s="408"/>
      <c r="BJ18" s="408"/>
      <c r="BK18" s="408"/>
      <c r="BL18" s="408"/>
      <c r="BM18" s="409"/>
      <c r="BN18" s="427">
        <v>7447545</v>
      </c>
      <c r="BO18" s="428"/>
      <c r="BP18" s="428"/>
      <c r="BQ18" s="428"/>
      <c r="BR18" s="428"/>
      <c r="BS18" s="428"/>
      <c r="BT18" s="428"/>
      <c r="BU18" s="429"/>
      <c r="BV18" s="427">
        <v>7394637</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155</v>
      </c>
      <c r="C19" s="490"/>
      <c r="D19" s="490"/>
      <c r="E19" s="491"/>
      <c r="F19" s="491"/>
      <c r="G19" s="491"/>
      <c r="H19" s="491"/>
      <c r="I19" s="491"/>
      <c r="J19" s="491"/>
      <c r="K19" s="491"/>
      <c r="L19" s="497">
        <v>654</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156</v>
      </c>
      <c r="AZ19" s="408"/>
      <c r="BA19" s="408"/>
      <c r="BB19" s="408"/>
      <c r="BC19" s="408"/>
      <c r="BD19" s="408"/>
      <c r="BE19" s="408"/>
      <c r="BF19" s="408"/>
      <c r="BG19" s="408"/>
      <c r="BH19" s="408"/>
      <c r="BI19" s="408"/>
      <c r="BJ19" s="408"/>
      <c r="BK19" s="408"/>
      <c r="BL19" s="408"/>
      <c r="BM19" s="409"/>
      <c r="BN19" s="427">
        <v>9672998</v>
      </c>
      <c r="BO19" s="428"/>
      <c r="BP19" s="428"/>
      <c r="BQ19" s="428"/>
      <c r="BR19" s="428"/>
      <c r="BS19" s="428"/>
      <c r="BT19" s="428"/>
      <c r="BU19" s="429"/>
      <c r="BV19" s="427">
        <v>9670099</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157</v>
      </c>
      <c r="C20" s="490"/>
      <c r="D20" s="490"/>
      <c r="E20" s="491"/>
      <c r="F20" s="491"/>
      <c r="G20" s="491"/>
      <c r="H20" s="491"/>
      <c r="I20" s="491"/>
      <c r="J20" s="491"/>
      <c r="K20" s="491"/>
      <c r="L20" s="497">
        <v>15258</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158</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159</v>
      </c>
      <c r="C22" s="457"/>
      <c r="D22" s="458"/>
      <c r="E22" s="465" t="s">
        <v>1</v>
      </c>
      <c r="F22" s="440"/>
      <c r="G22" s="440"/>
      <c r="H22" s="440"/>
      <c r="I22" s="440"/>
      <c r="J22" s="440"/>
      <c r="K22" s="441"/>
      <c r="L22" s="465" t="s">
        <v>160</v>
      </c>
      <c r="M22" s="440"/>
      <c r="N22" s="440"/>
      <c r="O22" s="440"/>
      <c r="P22" s="441"/>
      <c r="Q22" s="450" t="s">
        <v>161</v>
      </c>
      <c r="R22" s="451"/>
      <c r="S22" s="451"/>
      <c r="T22" s="451"/>
      <c r="U22" s="451"/>
      <c r="V22" s="466"/>
      <c r="W22" s="468" t="s">
        <v>162</v>
      </c>
      <c r="X22" s="457"/>
      <c r="Y22" s="458"/>
      <c r="Z22" s="465" t="s">
        <v>1</v>
      </c>
      <c r="AA22" s="440"/>
      <c r="AB22" s="440"/>
      <c r="AC22" s="440"/>
      <c r="AD22" s="440"/>
      <c r="AE22" s="440"/>
      <c r="AF22" s="440"/>
      <c r="AG22" s="441"/>
      <c r="AH22" s="439" t="s">
        <v>163</v>
      </c>
      <c r="AI22" s="440"/>
      <c r="AJ22" s="440"/>
      <c r="AK22" s="440"/>
      <c r="AL22" s="441"/>
      <c r="AM22" s="439" t="s">
        <v>164</v>
      </c>
      <c r="AN22" s="445"/>
      <c r="AO22" s="445"/>
      <c r="AP22" s="445"/>
      <c r="AQ22" s="445"/>
      <c r="AR22" s="446"/>
      <c r="AS22" s="450" t="s">
        <v>161</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165</v>
      </c>
      <c r="AZ23" s="420"/>
      <c r="BA23" s="420"/>
      <c r="BB23" s="420"/>
      <c r="BC23" s="420"/>
      <c r="BD23" s="420"/>
      <c r="BE23" s="420"/>
      <c r="BF23" s="420"/>
      <c r="BG23" s="420"/>
      <c r="BH23" s="420"/>
      <c r="BI23" s="420"/>
      <c r="BJ23" s="420"/>
      <c r="BK23" s="420"/>
      <c r="BL23" s="420"/>
      <c r="BM23" s="421"/>
      <c r="BN23" s="427">
        <v>7364078</v>
      </c>
      <c r="BO23" s="428"/>
      <c r="BP23" s="428"/>
      <c r="BQ23" s="428"/>
      <c r="BR23" s="428"/>
      <c r="BS23" s="428"/>
      <c r="BT23" s="428"/>
      <c r="BU23" s="429"/>
      <c r="BV23" s="427">
        <v>7551713</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166</v>
      </c>
      <c r="F24" s="401"/>
      <c r="G24" s="401"/>
      <c r="H24" s="401"/>
      <c r="I24" s="401"/>
      <c r="J24" s="401"/>
      <c r="K24" s="402"/>
      <c r="L24" s="403">
        <v>1</v>
      </c>
      <c r="M24" s="404"/>
      <c r="N24" s="404"/>
      <c r="O24" s="404"/>
      <c r="P24" s="405"/>
      <c r="Q24" s="403">
        <v>8500</v>
      </c>
      <c r="R24" s="404"/>
      <c r="S24" s="404"/>
      <c r="T24" s="404"/>
      <c r="U24" s="404"/>
      <c r="V24" s="405"/>
      <c r="W24" s="469"/>
      <c r="X24" s="460"/>
      <c r="Y24" s="461"/>
      <c r="Z24" s="400" t="s">
        <v>167</v>
      </c>
      <c r="AA24" s="401"/>
      <c r="AB24" s="401"/>
      <c r="AC24" s="401"/>
      <c r="AD24" s="401"/>
      <c r="AE24" s="401"/>
      <c r="AF24" s="401"/>
      <c r="AG24" s="402"/>
      <c r="AH24" s="403">
        <v>207</v>
      </c>
      <c r="AI24" s="404"/>
      <c r="AJ24" s="404"/>
      <c r="AK24" s="404"/>
      <c r="AL24" s="405"/>
      <c r="AM24" s="403">
        <v>622242</v>
      </c>
      <c r="AN24" s="404"/>
      <c r="AO24" s="404"/>
      <c r="AP24" s="404"/>
      <c r="AQ24" s="404"/>
      <c r="AR24" s="405"/>
      <c r="AS24" s="403">
        <v>3006</v>
      </c>
      <c r="AT24" s="404"/>
      <c r="AU24" s="404"/>
      <c r="AV24" s="404"/>
      <c r="AW24" s="404"/>
      <c r="AX24" s="406"/>
      <c r="AY24" s="394" t="s">
        <v>168</v>
      </c>
      <c r="AZ24" s="395"/>
      <c r="BA24" s="395"/>
      <c r="BB24" s="395"/>
      <c r="BC24" s="395"/>
      <c r="BD24" s="395"/>
      <c r="BE24" s="395"/>
      <c r="BF24" s="395"/>
      <c r="BG24" s="395"/>
      <c r="BH24" s="395"/>
      <c r="BI24" s="395"/>
      <c r="BJ24" s="395"/>
      <c r="BK24" s="395"/>
      <c r="BL24" s="395"/>
      <c r="BM24" s="396"/>
      <c r="BN24" s="427">
        <v>5125649</v>
      </c>
      <c r="BO24" s="428"/>
      <c r="BP24" s="428"/>
      <c r="BQ24" s="428"/>
      <c r="BR24" s="428"/>
      <c r="BS24" s="428"/>
      <c r="BT24" s="428"/>
      <c r="BU24" s="429"/>
      <c r="BV24" s="427">
        <v>5195420</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169</v>
      </c>
      <c r="F25" s="401"/>
      <c r="G25" s="401"/>
      <c r="H25" s="401"/>
      <c r="I25" s="401"/>
      <c r="J25" s="401"/>
      <c r="K25" s="402"/>
      <c r="L25" s="403">
        <v>1</v>
      </c>
      <c r="M25" s="404"/>
      <c r="N25" s="404"/>
      <c r="O25" s="404"/>
      <c r="P25" s="405"/>
      <c r="Q25" s="403">
        <v>7000</v>
      </c>
      <c r="R25" s="404"/>
      <c r="S25" s="404"/>
      <c r="T25" s="404"/>
      <c r="U25" s="404"/>
      <c r="V25" s="405"/>
      <c r="W25" s="469"/>
      <c r="X25" s="460"/>
      <c r="Y25" s="461"/>
      <c r="Z25" s="400" t="s">
        <v>170</v>
      </c>
      <c r="AA25" s="401"/>
      <c r="AB25" s="401"/>
      <c r="AC25" s="401"/>
      <c r="AD25" s="401"/>
      <c r="AE25" s="401"/>
      <c r="AF25" s="401"/>
      <c r="AG25" s="402"/>
      <c r="AH25" s="403" t="s">
        <v>125</v>
      </c>
      <c r="AI25" s="404"/>
      <c r="AJ25" s="404"/>
      <c r="AK25" s="404"/>
      <c r="AL25" s="405"/>
      <c r="AM25" s="403" t="s">
        <v>133</v>
      </c>
      <c r="AN25" s="404"/>
      <c r="AO25" s="404"/>
      <c r="AP25" s="404"/>
      <c r="AQ25" s="404"/>
      <c r="AR25" s="405"/>
      <c r="AS25" s="403" t="s">
        <v>125</v>
      </c>
      <c r="AT25" s="404"/>
      <c r="AU25" s="404"/>
      <c r="AV25" s="404"/>
      <c r="AW25" s="404"/>
      <c r="AX25" s="406"/>
      <c r="AY25" s="419" t="s">
        <v>171</v>
      </c>
      <c r="AZ25" s="420"/>
      <c r="BA25" s="420"/>
      <c r="BB25" s="420"/>
      <c r="BC25" s="420"/>
      <c r="BD25" s="420"/>
      <c r="BE25" s="420"/>
      <c r="BF25" s="420"/>
      <c r="BG25" s="420"/>
      <c r="BH25" s="420"/>
      <c r="BI25" s="420"/>
      <c r="BJ25" s="420"/>
      <c r="BK25" s="420"/>
      <c r="BL25" s="420"/>
      <c r="BM25" s="421"/>
      <c r="BN25" s="422">
        <v>746471</v>
      </c>
      <c r="BO25" s="423"/>
      <c r="BP25" s="423"/>
      <c r="BQ25" s="423"/>
      <c r="BR25" s="423"/>
      <c r="BS25" s="423"/>
      <c r="BT25" s="423"/>
      <c r="BU25" s="424"/>
      <c r="BV25" s="422">
        <v>562896</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172</v>
      </c>
      <c r="F26" s="401"/>
      <c r="G26" s="401"/>
      <c r="H26" s="401"/>
      <c r="I26" s="401"/>
      <c r="J26" s="401"/>
      <c r="K26" s="402"/>
      <c r="L26" s="403">
        <v>1</v>
      </c>
      <c r="M26" s="404"/>
      <c r="N26" s="404"/>
      <c r="O26" s="404"/>
      <c r="P26" s="405"/>
      <c r="Q26" s="403">
        <v>6100</v>
      </c>
      <c r="R26" s="404"/>
      <c r="S26" s="404"/>
      <c r="T26" s="404"/>
      <c r="U26" s="404"/>
      <c r="V26" s="405"/>
      <c r="W26" s="469"/>
      <c r="X26" s="460"/>
      <c r="Y26" s="461"/>
      <c r="Z26" s="400" t="s">
        <v>173</v>
      </c>
      <c r="AA26" s="482"/>
      <c r="AB26" s="482"/>
      <c r="AC26" s="482"/>
      <c r="AD26" s="482"/>
      <c r="AE26" s="482"/>
      <c r="AF26" s="482"/>
      <c r="AG26" s="483"/>
      <c r="AH26" s="403">
        <v>17</v>
      </c>
      <c r="AI26" s="404"/>
      <c r="AJ26" s="404"/>
      <c r="AK26" s="404"/>
      <c r="AL26" s="405"/>
      <c r="AM26" s="403">
        <v>44285</v>
      </c>
      <c r="AN26" s="404"/>
      <c r="AO26" s="404"/>
      <c r="AP26" s="404"/>
      <c r="AQ26" s="404"/>
      <c r="AR26" s="405"/>
      <c r="AS26" s="403">
        <v>2605</v>
      </c>
      <c r="AT26" s="404"/>
      <c r="AU26" s="404"/>
      <c r="AV26" s="404"/>
      <c r="AW26" s="404"/>
      <c r="AX26" s="406"/>
      <c r="AY26" s="436" t="s">
        <v>174</v>
      </c>
      <c r="AZ26" s="437"/>
      <c r="BA26" s="437"/>
      <c r="BB26" s="437"/>
      <c r="BC26" s="437"/>
      <c r="BD26" s="437"/>
      <c r="BE26" s="437"/>
      <c r="BF26" s="437"/>
      <c r="BG26" s="437"/>
      <c r="BH26" s="437"/>
      <c r="BI26" s="437"/>
      <c r="BJ26" s="437"/>
      <c r="BK26" s="437"/>
      <c r="BL26" s="437"/>
      <c r="BM26" s="438"/>
      <c r="BN26" s="427" t="s">
        <v>133</v>
      </c>
      <c r="BO26" s="428"/>
      <c r="BP26" s="428"/>
      <c r="BQ26" s="428"/>
      <c r="BR26" s="428"/>
      <c r="BS26" s="428"/>
      <c r="BT26" s="428"/>
      <c r="BU26" s="429"/>
      <c r="BV26" s="427" t="s">
        <v>141</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175</v>
      </c>
      <c r="F27" s="401"/>
      <c r="G27" s="401"/>
      <c r="H27" s="401"/>
      <c r="I27" s="401"/>
      <c r="J27" s="401"/>
      <c r="K27" s="402"/>
      <c r="L27" s="403">
        <v>1</v>
      </c>
      <c r="M27" s="404"/>
      <c r="N27" s="404"/>
      <c r="O27" s="404"/>
      <c r="P27" s="405"/>
      <c r="Q27" s="403">
        <v>4000</v>
      </c>
      <c r="R27" s="404"/>
      <c r="S27" s="404"/>
      <c r="T27" s="404"/>
      <c r="U27" s="404"/>
      <c r="V27" s="405"/>
      <c r="W27" s="469"/>
      <c r="X27" s="460"/>
      <c r="Y27" s="461"/>
      <c r="Z27" s="400" t="s">
        <v>176</v>
      </c>
      <c r="AA27" s="401"/>
      <c r="AB27" s="401"/>
      <c r="AC27" s="401"/>
      <c r="AD27" s="401"/>
      <c r="AE27" s="401"/>
      <c r="AF27" s="401"/>
      <c r="AG27" s="402"/>
      <c r="AH27" s="403">
        <v>4</v>
      </c>
      <c r="AI27" s="404"/>
      <c r="AJ27" s="404"/>
      <c r="AK27" s="404"/>
      <c r="AL27" s="405"/>
      <c r="AM27" s="403">
        <v>14748</v>
      </c>
      <c r="AN27" s="404"/>
      <c r="AO27" s="404"/>
      <c r="AP27" s="404"/>
      <c r="AQ27" s="404"/>
      <c r="AR27" s="405"/>
      <c r="AS27" s="403">
        <v>3687</v>
      </c>
      <c r="AT27" s="404"/>
      <c r="AU27" s="404"/>
      <c r="AV27" s="404"/>
      <c r="AW27" s="404"/>
      <c r="AX27" s="406"/>
      <c r="AY27" s="433" t="s">
        <v>177</v>
      </c>
      <c r="AZ27" s="434"/>
      <c r="BA27" s="434"/>
      <c r="BB27" s="434"/>
      <c r="BC27" s="434"/>
      <c r="BD27" s="434"/>
      <c r="BE27" s="434"/>
      <c r="BF27" s="434"/>
      <c r="BG27" s="434"/>
      <c r="BH27" s="434"/>
      <c r="BI27" s="434"/>
      <c r="BJ27" s="434"/>
      <c r="BK27" s="434"/>
      <c r="BL27" s="434"/>
      <c r="BM27" s="435"/>
      <c r="BN27" s="430">
        <v>430561</v>
      </c>
      <c r="BO27" s="431"/>
      <c r="BP27" s="431"/>
      <c r="BQ27" s="431"/>
      <c r="BR27" s="431"/>
      <c r="BS27" s="431"/>
      <c r="BT27" s="431"/>
      <c r="BU27" s="432"/>
      <c r="BV27" s="430">
        <v>460659</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178</v>
      </c>
      <c r="F28" s="401"/>
      <c r="G28" s="401"/>
      <c r="H28" s="401"/>
      <c r="I28" s="401"/>
      <c r="J28" s="401"/>
      <c r="K28" s="402"/>
      <c r="L28" s="403">
        <v>1</v>
      </c>
      <c r="M28" s="404"/>
      <c r="N28" s="404"/>
      <c r="O28" s="404"/>
      <c r="P28" s="405"/>
      <c r="Q28" s="403">
        <v>3350</v>
      </c>
      <c r="R28" s="404"/>
      <c r="S28" s="404"/>
      <c r="T28" s="404"/>
      <c r="U28" s="404"/>
      <c r="V28" s="405"/>
      <c r="W28" s="469"/>
      <c r="X28" s="460"/>
      <c r="Y28" s="461"/>
      <c r="Z28" s="400" t="s">
        <v>179</v>
      </c>
      <c r="AA28" s="401"/>
      <c r="AB28" s="401"/>
      <c r="AC28" s="401"/>
      <c r="AD28" s="401"/>
      <c r="AE28" s="401"/>
      <c r="AF28" s="401"/>
      <c r="AG28" s="402"/>
      <c r="AH28" s="403" t="s">
        <v>141</v>
      </c>
      <c r="AI28" s="404"/>
      <c r="AJ28" s="404"/>
      <c r="AK28" s="404"/>
      <c r="AL28" s="405"/>
      <c r="AM28" s="403" t="s">
        <v>125</v>
      </c>
      <c r="AN28" s="404"/>
      <c r="AO28" s="404"/>
      <c r="AP28" s="404"/>
      <c r="AQ28" s="404"/>
      <c r="AR28" s="405"/>
      <c r="AS28" s="403" t="s">
        <v>125</v>
      </c>
      <c r="AT28" s="404"/>
      <c r="AU28" s="404"/>
      <c r="AV28" s="404"/>
      <c r="AW28" s="404"/>
      <c r="AX28" s="406"/>
      <c r="AY28" s="410" t="s">
        <v>180</v>
      </c>
      <c r="AZ28" s="411"/>
      <c r="BA28" s="411"/>
      <c r="BB28" s="412"/>
      <c r="BC28" s="419" t="s">
        <v>47</v>
      </c>
      <c r="BD28" s="420"/>
      <c r="BE28" s="420"/>
      <c r="BF28" s="420"/>
      <c r="BG28" s="420"/>
      <c r="BH28" s="420"/>
      <c r="BI28" s="420"/>
      <c r="BJ28" s="420"/>
      <c r="BK28" s="420"/>
      <c r="BL28" s="420"/>
      <c r="BM28" s="421"/>
      <c r="BN28" s="422">
        <v>1576500</v>
      </c>
      <c r="BO28" s="423"/>
      <c r="BP28" s="423"/>
      <c r="BQ28" s="423"/>
      <c r="BR28" s="423"/>
      <c r="BS28" s="423"/>
      <c r="BT28" s="423"/>
      <c r="BU28" s="424"/>
      <c r="BV28" s="422">
        <v>1299753</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181</v>
      </c>
      <c r="F29" s="401"/>
      <c r="G29" s="401"/>
      <c r="H29" s="401"/>
      <c r="I29" s="401"/>
      <c r="J29" s="401"/>
      <c r="K29" s="402"/>
      <c r="L29" s="403">
        <v>14</v>
      </c>
      <c r="M29" s="404"/>
      <c r="N29" s="404"/>
      <c r="O29" s="404"/>
      <c r="P29" s="405"/>
      <c r="Q29" s="403">
        <v>3000</v>
      </c>
      <c r="R29" s="404"/>
      <c r="S29" s="404"/>
      <c r="T29" s="404"/>
      <c r="U29" s="404"/>
      <c r="V29" s="405"/>
      <c r="W29" s="470"/>
      <c r="X29" s="471"/>
      <c r="Y29" s="472"/>
      <c r="Z29" s="400" t="s">
        <v>182</v>
      </c>
      <c r="AA29" s="401"/>
      <c r="AB29" s="401"/>
      <c r="AC29" s="401"/>
      <c r="AD29" s="401"/>
      <c r="AE29" s="401"/>
      <c r="AF29" s="401"/>
      <c r="AG29" s="402"/>
      <c r="AH29" s="403">
        <v>211</v>
      </c>
      <c r="AI29" s="404"/>
      <c r="AJ29" s="404"/>
      <c r="AK29" s="404"/>
      <c r="AL29" s="405"/>
      <c r="AM29" s="403">
        <v>636990</v>
      </c>
      <c r="AN29" s="404"/>
      <c r="AO29" s="404"/>
      <c r="AP29" s="404"/>
      <c r="AQ29" s="404"/>
      <c r="AR29" s="405"/>
      <c r="AS29" s="403">
        <v>3019</v>
      </c>
      <c r="AT29" s="404"/>
      <c r="AU29" s="404"/>
      <c r="AV29" s="404"/>
      <c r="AW29" s="404"/>
      <c r="AX29" s="406"/>
      <c r="AY29" s="413"/>
      <c r="AZ29" s="414"/>
      <c r="BA29" s="414"/>
      <c r="BB29" s="415"/>
      <c r="BC29" s="407" t="s">
        <v>183</v>
      </c>
      <c r="BD29" s="408"/>
      <c r="BE29" s="408"/>
      <c r="BF29" s="408"/>
      <c r="BG29" s="408"/>
      <c r="BH29" s="408"/>
      <c r="BI29" s="408"/>
      <c r="BJ29" s="408"/>
      <c r="BK29" s="408"/>
      <c r="BL29" s="408"/>
      <c r="BM29" s="409"/>
      <c r="BN29" s="427">
        <v>517563</v>
      </c>
      <c r="BO29" s="428"/>
      <c r="BP29" s="428"/>
      <c r="BQ29" s="428"/>
      <c r="BR29" s="428"/>
      <c r="BS29" s="428"/>
      <c r="BT29" s="428"/>
      <c r="BU29" s="429"/>
      <c r="BV29" s="427">
        <v>517464</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184</v>
      </c>
      <c r="X30" s="480"/>
      <c r="Y30" s="480"/>
      <c r="Z30" s="480"/>
      <c r="AA30" s="480"/>
      <c r="AB30" s="480"/>
      <c r="AC30" s="480"/>
      <c r="AD30" s="480"/>
      <c r="AE30" s="480"/>
      <c r="AF30" s="480"/>
      <c r="AG30" s="481"/>
      <c r="AH30" s="391">
        <v>99.3</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49</v>
      </c>
      <c r="BD30" s="395"/>
      <c r="BE30" s="395"/>
      <c r="BF30" s="395"/>
      <c r="BG30" s="395"/>
      <c r="BH30" s="395"/>
      <c r="BI30" s="395"/>
      <c r="BJ30" s="395"/>
      <c r="BK30" s="395"/>
      <c r="BL30" s="395"/>
      <c r="BM30" s="396"/>
      <c r="BN30" s="430">
        <v>3188135</v>
      </c>
      <c r="BO30" s="431"/>
      <c r="BP30" s="431"/>
      <c r="BQ30" s="431"/>
      <c r="BR30" s="431"/>
      <c r="BS30" s="431"/>
      <c r="BT30" s="431"/>
      <c r="BU30" s="432"/>
      <c r="BV30" s="430">
        <v>3201615</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185</v>
      </c>
      <c r="D32" s="213"/>
      <c r="E32" s="213"/>
      <c r="F32" s="210"/>
      <c r="G32" s="210"/>
      <c r="H32" s="210"/>
      <c r="I32" s="210"/>
      <c r="J32" s="210"/>
      <c r="K32" s="210"/>
      <c r="L32" s="210"/>
      <c r="M32" s="210"/>
      <c r="N32" s="210"/>
      <c r="O32" s="210"/>
      <c r="P32" s="210"/>
      <c r="Q32" s="210"/>
      <c r="R32" s="210"/>
      <c r="S32" s="210"/>
      <c r="T32" s="210"/>
      <c r="U32" s="210" t="s">
        <v>186</v>
      </c>
      <c r="V32" s="210"/>
      <c r="W32" s="210"/>
      <c r="X32" s="210"/>
      <c r="Y32" s="210"/>
      <c r="Z32" s="210"/>
      <c r="AA32" s="210"/>
      <c r="AB32" s="210"/>
      <c r="AC32" s="210"/>
      <c r="AD32" s="210"/>
      <c r="AE32" s="210"/>
      <c r="AF32" s="210"/>
      <c r="AG32" s="210"/>
      <c r="AH32" s="210"/>
      <c r="AI32" s="210"/>
      <c r="AJ32" s="210"/>
      <c r="AK32" s="210"/>
      <c r="AL32" s="210"/>
      <c r="AM32" s="214" t="s">
        <v>187</v>
      </c>
      <c r="AN32" s="210"/>
      <c r="AO32" s="210"/>
      <c r="AP32" s="210"/>
      <c r="AQ32" s="210"/>
      <c r="AR32" s="210"/>
      <c r="AS32" s="214"/>
      <c r="AT32" s="214"/>
      <c r="AU32" s="214"/>
      <c r="AV32" s="214"/>
      <c r="AW32" s="214"/>
      <c r="AX32" s="214"/>
      <c r="AY32" s="214"/>
      <c r="AZ32" s="214"/>
      <c r="BA32" s="214"/>
      <c r="BB32" s="210"/>
      <c r="BC32" s="214"/>
      <c r="BD32" s="210"/>
      <c r="BE32" s="214" t="s">
        <v>188</v>
      </c>
      <c r="BF32" s="210"/>
      <c r="BG32" s="210"/>
      <c r="BH32" s="210"/>
      <c r="BI32" s="210"/>
      <c r="BJ32" s="214"/>
      <c r="BK32" s="214"/>
      <c r="BL32" s="214"/>
      <c r="BM32" s="214"/>
      <c r="BN32" s="214"/>
      <c r="BO32" s="214"/>
      <c r="BP32" s="214"/>
      <c r="BQ32" s="214"/>
      <c r="BR32" s="210"/>
      <c r="BS32" s="210"/>
      <c r="BT32" s="210"/>
      <c r="BU32" s="210"/>
      <c r="BV32" s="210"/>
      <c r="BW32" s="210" t="s">
        <v>189</v>
      </c>
      <c r="BX32" s="210"/>
      <c r="BY32" s="210"/>
      <c r="BZ32" s="210"/>
      <c r="CA32" s="210"/>
      <c r="CB32" s="214"/>
      <c r="CC32" s="214"/>
      <c r="CD32" s="214"/>
      <c r="CE32" s="214"/>
      <c r="CF32" s="214"/>
      <c r="CG32" s="214"/>
      <c r="CH32" s="214"/>
      <c r="CI32" s="214"/>
      <c r="CJ32" s="214"/>
      <c r="CK32" s="214"/>
      <c r="CL32" s="214"/>
      <c r="CM32" s="214"/>
      <c r="CN32" s="214"/>
      <c r="CO32" s="214" t="s">
        <v>190</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191</v>
      </c>
      <c r="D33" s="390"/>
      <c r="E33" s="389" t="s">
        <v>192</v>
      </c>
      <c r="F33" s="389"/>
      <c r="G33" s="389"/>
      <c r="H33" s="389"/>
      <c r="I33" s="389"/>
      <c r="J33" s="389"/>
      <c r="K33" s="389"/>
      <c r="L33" s="389"/>
      <c r="M33" s="389"/>
      <c r="N33" s="389"/>
      <c r="O33" s="389"/>
      <c r="P33" s="389"/>
      <c r="Q33" s="389"/>
      <c r="R33" s="389"/>
      <c r="S33" s="389"/>
      <c r="T33" s="215"/>
      <c r="U33" s="390" t="s">
        <v>193</v>
      </c>
      <c r="V33" s="390"/>
      <c r="W33" s="389" t="s">
        <v>192</v>
      </c>
      <c r="X33" s="389"/>
      <c r="Y33" s="389"/>
      <c r="Z33" s="389"/>
      <c r="AA33" s="389"/>
      <c r="AB33" s="389"/>
      <c r="AC33" s="389"/>
      <c r="AD33" s="389"/>
      <c r="AE33" s="389"/>
      <c r="AF33" s="389"/>
      <c r="AG33" s="389"/>
      <c r="AH33" s="389"/>
      <c r="AI33" s="389"/>
      <c r="AJ33" s="389"/>
      <c r="AK33" s="389"/>
      <c r="AL33" s="215"/>
      <c r="AM33" s="390" t="s">
        <v>194</v>
      </c>
      <c r="AN33" s="390"/>
      <c r="AO33" s="389" t="s">
        <v>195</v>
      </c>
      <c r="AP33" s="389"/>
      <c r="AQ33" s="389"/>
      <c r="AR33" s="389"/>
      <c r="AS33" s="389"/>
      <c r="AT33" s="389"/>
      <c r="AU33" s="389"/>
      <c r="AV33" s="389"/>
      <c r="AW33" s="389"/>
      <c r="AX33" s="389"/>
      <c r="AY33" s="389"/>
      <c r="AZ33" s="389"/>
      <c r="BA33" s="389"/>
      <c r="BB33" s="389"/>
      <c r="BC33" s="389"/>
      <c r="BD33" s="216"/>
      <c r="BE33" s="389" t="s">
        <v>196</v>
      </c>
      <c r="BF33" s="389"/>
      <c r="BG33" s="389" t="s">
        <v>197</v>
      </c>
      <c r="BH33" s="389"/>
      <c r="BI33" s="389"/>
      <c r="BJ33" s="389"/>
      <c r="BK33" s="389"/>
      <c r="BL33" s="389"/>
      <c r="BM33" s="389"/>
      <c r="BN33" s="389"/>
      <c r="BO33" s="389"/>
      <c r="BP33" s="389"/>
      <c r="BQ33" s="389"/>
      <c r="BR33" s="389"/>
      <c r="BS33" s="389"/>
      <c r="BT33" s="389"/>
      <c r="BU33" s="389"/>
      <c r="BV33" s="216"/>
      <c r="BW33" s="390" t="s">
        <v>196</v>
      </c>
      <c r="BX33" s="390"/>
      <c r="BY33" s="389" t="s">
        <v>198</v>
      </c>
      <c r="BZ33" s="389"/>
      <c r="CA33" s="389"/>
      <c r="CB33" s="389"/>
      <c r="CC33" s="389"/>
      <c r="CD33" s="389"/>
      <c r="CE33" s="389"/>
      <c r="CF33" s="389"/>
      <c r="CG33" s="389"/>
      <c r="CH33" s="389"/>
      <c r="CI33" s="389"/>
      <c r="CJ33" s="389"/>
      <c r="CK33" s="389"/>
      <c r="CL33" s="389"/>
      <c r="CM33" s="389"/>
      <c r="CN33" s="215"/>
      <c r="CO33" s="390" t="s">
        <v>194</v>
      </c>
      <c r="CP33" s="390"/>
      <c r="CQ33" s="389" t="s">
        <v>199</v>
      </c>
      <c r="CR33" s="389"/>
      <c r="CS33" s="389"/>
      <c r="CT33" s="389"/>
      <c r="CU33" s="389"/>
      <c r="CV33" s="389"/>
      <c r="CW33" s="389"/>
      <c r="CX33" s="389"/>
      <c r="CY33" s="389"/>
      <c r="CZ33" s="389"/>
      <c r="DA33" s="389"/>
      <c r="DB33" s="389"/>
      <c r="DC33" s="389"/>
      <c r="DD33" s="389"/>
      <c r="DE33" s="389"/>
      <c r="DF33" s="215"/>
      <c r="DG33" s="388" t="s">
        <v>200</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3</v>
      </c>
      <c r="V34" s="386"/>
      <c r="W34" s="385" t="str">
        <f>IF('各会計、関係団体の財政状況及び健全化判断比率'!B28="","",'各会計、関係団体の財政状況及び健全化判断比率'!B28)</f>
        <v>国民健康保険特別会計</v>
      </c>
      <c r="X34" s="385"/>
      <c r="Y34" s="385"/>
      <c r="Z34" s="385"/>
      <c r="AA34" s="385"/>
      <c r="AB34" s="385"/>
      <c r="AC34" s="385"/>
      <c r="AD34" s="385"/>
      <c r="AE34" s="385"/>
      <c r="AF34" s="385"/>
      <c r="AG34" s="385"/>
      <c r="AH34" s="385"/>
      <c r="AI34" s="385"/>
      <c r="AJ34" s="385"/>
      <c r="AK34" s="385"/>
      <c r="AL34" s="213"/>
      <c r="AM34" s="386">
        <f>IF(AO34="","",MAX(C34:D43,U34:V43)+1)</f>
        <v>6</v>
      </c>
      <c r="AN34" s="386"/>
      <c r="AO34" s="385" t="str">
        <f>IF('各会計、関係団体の財政状況及び健全化判断比率'!B31="","",'各会計、関係団体の財政状況及び健全化判断比率'!B31)</f>
        <v>水道事業会計</v>
      </c>
      <c r="AP34" s="385"/>
      <c r="AQ34" s="385"/>
      <c r="AR34" s="385"/>
      <c r="AS34" s="385"/>
      <c r="AT34" s="385"/>
      <c r="AU34" s="385"/>
      <c r="AV34" s="385"/>
      <c r="AW34" s="385"/>
      <c r="AX34" s="385"/>
      <c r="AY34" s="385"/>
      <c r="AZ34" s="385"/>
      <c r="BA34" s="385"/>
      <c r="BB34" s="385"/>
      <c r="BC34" s="385"/>
      <c r="BD34" s="213"/>
      <c r="BE34" s="386">
        <f>IF(BG34="","",MAX(C34:D43,U34:V43,AM34:AN43)+1)</f>
        <v>7</v>
      </c>
      <c r="BF34" s="386"/>
      <c r="BG34" s="385" t="str">
        <f>IF('各会計、関係団体の財政状況及び健全化判断比率'!B32="","",'各会計、関係団体の財政状況及び健全化判断比率'!B32)</f>
        <v>公共下水道事業特別会計</v>
      </c>
      <c r="BH34" s="385"/>
      <c r="BI34" s="385"/>
      <c r="BJ34" s="385"/>
      <c r="BK34" s="385"/>
      <c r="BL34" s="385"/>
      <c r="BM34" s="385"/>
      <c r="BN34" s="385"/>
      <c r="BO34" s="385"/>
      <c r="BP34" s="385"/>
      <c r="BQ34" s="385"/>
      <c r="BR34" s="385"/>
      <c r="BS34" s="385"/>
      <c r="BT34" s="385"/>
      <c r="BU34" s="385"/>
      <c r="BV34" s="213"/>
      <c r="BW34" s="386">
        <f>IF(BY34="","",MAX(C34:D43,U34:V43,AM34:AN43,BE34:BF43)+1)</f>
        <v>9</v>
      </c>
      <c r="BX34" s="386"/>
      <c r="BY34" s="385" t="str">
        <f>IF('各会計、関係団体の財政状況及び健全化判断比率'!B68="","",'各会計、関係団体の財政状況及び健全化判断比率'!B68)</f>
        <v>栃木県市町村総合事務組合（一般会計）</v>
      </c>
      <c r="BZ34" s="385"/>
      <c r="CA34" s="385"/>
      <c r="CB34" s="385"/>
      <c r="CC34" s="385"/>
      <c r="CD34" s="385"/>
      <c r="CE34" s="385"/>
      <c r="CF34" s="385"/>
      <c r="CG34" s="385"/>
      <c r="CH34" s="385"/>
      <c r="CI34" s="385"/>
      <c r="CJ34" s="385"/>
      <c r="CK34" s="385"/>
      <c r="CL34" s="385"/>
      <c r="CM34" s="385"/>
      <c r="CN34" s="213"/>
      <c r="CO34" s="386">
        <f>IF(CQ34="","",MAX(C34:D43,U34:V43,AM34:AN43,BE34:BF43,BW34:BX43)+1)</f>
        <v>14</v>
      </c>
      <c r="CP34" s="386"/>
      <c r="CQ34" s="385" t="str">
        <f>IF('各会計、関係団体の財政状況及び健全化判断比率'!BS7="","",'各会計、関係団体の財政状況及び健全化判断比率'!BS7)</f>
        <v>壬生町施設振興公社</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f>IF(E35="","",C34+1)</f>
        <v>2</v>
      </c>
      <c r="D35" s="386"/>
      <c r="E35" s="385" t="str">
        <f>IF('各会計、関係団体の財政状況及び健全化判断比率'!B8="","",'各会計、関係団体の財政状況及び健全化判断比率'!B8)</f>
        <v>奨学資金特別会計</v>
      </c>
      <c r="F35" s="385"/>
      <c r="G35" s="385"/>
      <c r="H35" s="385"/>
      <c r="I35" s="385"/>
      <c r="J35" s="385"/>
      <c r="K35" s="385"/>
      <c r="L35" s="385"/>
      <c r="M35" s="385"/>
      <c r="N35" s="385"/>
      <c r="O35" s="385"/>
      <c r="P35" s="385"/>
      <c r="Q35" s="385"/>
      <c r="R35" s="385"/>
      <c r="S35" s="385"/>
      <c r="T35" s="213"/>
      <c r="U35" s="386">
        <f>IF(W35="","",U34+1)</f>
        <v>4</v>
      </c>
      <c r="V35" s="386"/>
      <c r="W35" s="385" t="str">
        <f>IF('各会計、関係団体の財政状況及び健全化判断比率'!B29="","",'各会計、関係団体の財政状況及び健全化判断比率'!B29)</f>
        <v>介護保険事業特別会計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f t="shared" ref="BE35:BE43" si="1">IF(BG35="","",BE34+1)</f>
        <v>8</v>
      </c>
      <c r="BF35" s="386"/>
      <c r="BG35" s="385" t="str">
        <f>IF('各会計、関係団体の財政状況及び健全化判断比率'!B33="","",'各会計、関係団体の財政状況及び健全化判断比率'!B33)</f>
        <v>農業集落排水事業特別会計</v>
      </c>
      <c r="BH35" s="385"/>
      <c r="BI35" s="385"/>
      <c r="BJ35" s="385"/>
      <c r="BK35" s="385"/>
      <c r="BL35" s="385"/>
      <c r="BM35" s="385"/>
      <c r="BN35" s="385"/>
      <c r="BO35" s="385"/>
      <c r="BP35" s="385"/>
      <c r="BQ35" s="385"/>
      <c r="BR35" s="385"/>
      <c r="BS35" s="385"/>
      <c r="BT35" s="385"/>
      <c r="BU35" s="385"/>
      <c r="BV35" s="213"/>
      <c r="BW35" s="386">
        <f t="shared" ref="BW35:BW43" si="2">IF(BY35="","",BW34+1)</f>
        <v>10</v>
      </c>
      <c r="BX35" s="386"/>
      <c r="BY35" s="385" t="str">
        <f>IF('各会計、関係団体の財政状況及び健全化判断比率'!B69="","",'各会計、関係団体の財政状況及び健全化判断比率'!B69)</f>
        <v>栃木県市町村総合事務組合（特別会計）</v>
      </c>
      <c r="BZ35" s="385"/>
      <c r="CA35" s="385"/>
      <c r="CB35" s="385"/>
      <c r="CC35" s="385"/>
      <c r="CD35" s="385"/>
      <c r="CE35" s="385"/>
      <c r="CF35" s="385"/>
      <c r="CG35" s="385"/>
      <c r="CH35" s="385"/>
      <c r="CI35" s="385"/>
      <c r="CJ35" s="385"/>
      <c r="CK35" s="385"/>
      <c r="CL35" s="385"/>
      <c r="CM35" s="385"/>
      <c r="CN35" s="213"/>
      <c r="CO35" s="386" t="str">
        <f t="shared" ref="CO35:CO43" si="3">IF(CQ35="","",CO34+1)</f>
        <v/>
      </c>
      <c r="CP35" s="386"/>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5</v>
      </c>
      <c r="V36" s="386"/>
      <c r="W36" s="385" t="str">
        <f>IF('各会計、関係団体の財政状況及び健全化判断比率'!B30="","",'各会計、関係団体の財政状況及び健全化判断比率'!B30)</f>
        <v>後期高齢者医療特別会計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11</v>
      </c>
      <c r="BX36" s="386"/>
      <c r="BY36" s="385" t="str">
        <f>IF('各会計、関係団体の財政状況及び健全化判断比率'!B70="","",'各会計、関係団体の財政状況及び健全化判断比率'!B70)</f>
        <v xml:space="preserve">栃木県後期高齢者医療広域連合（一般会計） </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12</v>
      </c>
      <c r="BX37" s="386"/>
      <c r="BY37" s="385" t="str">
        <f>IF('各会計、関係団体の財政状況及び健全化判断比率'!B71="","",'各会計、関係団体の財政状況及び健全化判断比率'!B71)</f>
        <v xml:space="preserve">栃木県後期高齢者医療広域連合（特別会計） </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13</v>
      </c>
      <c r="BX38" s="386"/>
      <c r="BY38" s="385" t="str">
        <f>IF('各会計、関係団体の財政状況及び健全化判断比率'!B72="","",'各会計、関係団体の財政状況及び健全化判断比率'!B72)</f>
        <v xml:space="preserve">石橋地区消防組合 </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t="str">
        <f t="shared" si="2"/>
        <v/>
      </c>
      <c r="BX39" s="386"/>
      <c r="BY39" s="385" t="str">
        <f>IF('各会計、関係団体の財政状況及び健全化判断比率'!B73="","",'各会計、関係団体の財政状況及び健全化判断比率'!B73)</f>
        <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t="str">
        <f t="shared" si="2"/>
        <v/>
      </c>
      <c r="BX40" s="386"/>
      <c r="BY40" s="385" t="str">
        <f>IF('各会計、関係団体の財政状況及び健全化判断比率'!B74="","",'各会計、関係団体の財政状況及び健全化判断比率'!B74)</f>
        <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t="str">
        <f t="shared" si="2"/>
        <v/>
      </c>
      <c r="BX41" s="386"/>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205</v>
      </c>
    </row>
    <row r="50" spans="5:5" x14ac:dyDescent="0.15">
      <c r="E50" s="187" t="s">
        <v>206</v>
      </c>
    </row>
    <row r="51" spans="5:5" x14ac:dyDescent="0.15">
      <c r="E51" s="187" t="s">
        <v>207</v>
      </c>
    </row>
    <row r="52" spans="5:5" x14ac:dyDescent="0.15">
      <c r="E52" s="187" t="s">
        <v>208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1K+q3nx0LEbVgYMK5n3V+JODrcSZkq71JjYGZG/1eRUhgKJIfWRCvnfjT4QlLX9cJ0FKSVDvxem5PJklhBynhg==" saltValue="82PXvXPzHjB4kXEndeo5O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545</v>
      </c>
      <c r="G33" s="29" t="s">
        <v>546</v>
      </c>
      <c r="H33" s="29" t="s">
        <v>547</v>
      </c>
      <c r="I33" s="29" t="s">
        <v>548</v>
      </c>
      <c r="J33" s="30" t="s">
        <v>549</v>
      </c>
      <c r="K33" s="22"/>
      <c r="L33" s="22"/>
      <c r="M33" s="22"/>
      <c r="N33" s="22"/>
      <c r="O33" s="22"/>
      <c r="P33" s="22"/>
    </row>
    <row r="34" spans="1:16" ht="39" customHeight="1" x14ac:dyDescent="0.15">
      <c r="A34" s="22"/>
      <c r="B34" s="31"/>
      <c r="C34" s="1207" t="s">
        <v>551</v>
      </c>
      <c r="D34" s="1207"/>
      <c r="E34" s="1208"/>
      <c r="F34" s="32">
        <v>12.71</v>
      </c>
      <c r="G34" s="33">
        <v>12.51</v>
      </c>
      <c r="H34" s="33">
        <v>12.14</v>
      </c>
      <c r="I34" s="33">
        <v>12.24</v>
      </c>
      <c r="J34" s="34">
        <v>11.96</v>
      </c>
      <c r="K34" s="22"/>
      <c r="L34" s="22"/>
      <c r="M34" s="22"/>
      <c r="N34" s="22"/>
      <c r="O34" s="22"/>
      <c r="P34" s="22"/>
    </row>
    <row r="35" spans="1:16" ht="39" customHeight="1" x14ac:dyDescent="0.15">
      <c r="A35" s="22"/>
      <c r="B35" s="35"/>
      <c r="C35" s="1201" t="s">
        <v>552</v>
      </c>
      <c r="D35" s="1202"/>
      <c r="E35" s="1203"/>
      <c r="F35" s="36">
        <v>5.21</v>
      </c>
      <c r="G35" s="37">
        <v>6.01</v>
      </c>
      <c r="H35" s="37">
        <v>5.45</v>
      </c>
      <c r="I35" s="37">
        <v>6</v>
      </c>
      <c r="J35" s="38">
        <v>5.95</v>
      </c>
      <c r="K35" s="22"/>
      <c r="L35" s="22"/>
      <c r="M35" s="22"/>
      <c r="N35" s="22"/>
      <c r="O35" s="22"/>
      <c r="P35" s="22"/>
    </row>
    <row r="36" spans="1:16" ht="39" customHeight="1" x14ac:dyDescent="0.15">
      <c r="A36" s="22"/>
      <c r="B36" s="35"/>
      <c r="C36" s="1201" t="s">
        <v>553</v>
      </c>
      <c r="D36" s="1202"/>
      <c r="E36" s="1203"/>
      <c r="F36" s="36">
        <v>2.44</v>
      </c>
      <c r="G36" s="37">
        <v>1.22</v>
      </c>
      <c r="H36" s="37">
        <v>2.81</v>
      </c>
      <c r="I36" s="37">
        <v>2.94</v>
      </c>
      <c r="J36" s="38">
        <v>0.41</v>
      </c>
      <c r="K36" s="22"/>
      <c r="L36" s="22"/>
      <c r="M36" s="22"/>
      <c r="N36" s="22"/>
      <c r="O36" s="22"/>
      <c r="P36" s="22"/>
    </row>
    <row r="37" spans="1:16" ht="39" customHeight="1" x14ac:dyDescent="0.15">
      <c r="A37" s="22"/>
      <c r="B37" s="35"/>
      <c r="C37" s="1201" t="s">
        <v>554</v>
      </c>
      <c r="D37" s="1202"/>
      <c r="E37" s="1203"/>
      <c r="F37" s="36">
        <v>0.37</v>
      </c>
      <c r="G37" s="37">
        <v>0.13</v>
      </c>
      <c r="H37" s="37">
        <v>0.15</v>
      </c>
      <c r="I37" s="37">
        <v>0.19</v>
      </c>
      <c r="J37" s="38">
        <v>0.17</v>
      </c>
      <c r="K37" s="22"/>
      <c r="L37" s="22"/>
      <c r="M37" s="22"/>
      <c r="N37" s="22"/>
      <c r="O37" s="22"/>
      <c r="P37" s="22"/>
    </row>
    <row r="38" spans="1:16" ht="39" customHeight="1" x14ac:dyDescent="0.15">
      <c r="A38" s="22"/>
      <c r="B38" s="35"/>
      <c r="C38" s="1201" t="s">
        <v>555</v>
      </c>
      <c r="D38" s="1202"/>
      <c r="E38" s="1203"/>
      <c r="F38" s="36">
        <v>0.05</v>
      </c>
      <c r="G38" s="37">
        <v>7.0000000000000007E-2</v>
      </c>
      <c r="H38" s="37">
        <v>0.05</v>
      </c>
      <c r="I38" s="37">
        <v>0.13</v>
      </c>
      <c r="J38" s="38">
        <v>0.08</v>
      </c>
      <c r="K38" s="22"/>
      <c r="L38" s="22"/>
      <c r="M38" s="22"/>
      <c r="N38" s="22"/>
      <c r="O38" s="22"/>
      <c r="P38" s="22"/>
    </row>
    <row r="39" spans="1:16" ht="39" customHeight="1" x14ac:dyDescent="0.15">
      <c r="A39" s="22"/>
      <c r="B39" s="35"/>
      <c r="C39" s="1201" t="s">
        <v>556</v>
      </c>
      <c r="D39" s="1202"/>
      <c r="E39" s="1203"/>
      <c r="F39" s="36">
        <v>0.8</v>
      </c>
      <c r="G39" s="37">
        <v>0.98</v>
      </c>
      <c r="H39" s="37">
        <v>0.93</v>
      </c>
      <c r="I39" s="37">
        <v>3.19</v>
      </c>
      <c r="J39" s="38">
        <v>0.06</v>
      </c>
      <c r="K39" s="22"/>
      <c r="L39" s="22"/>
      <c r="M39" s="22"/>
      <c r="N39" s="22"/>
      <c r="O39" s="22"/>
      <c r="P39" s="22"/>
    </row>
    <row r="40" spans="1:16" ht="39" customHeight="1" x14ac:dyDescent="0.15">
      <c r="A40" s="22"/>
      <c r="B40" s="35"/>
      <c r="C40" s="1201" t="s">
        <v>557</v>
      </c>
      <c r="D40" s="1202"/>
      <c r="E40" s="1203"/>
      <c r="F40" s="36">
        <v>0.02</v>
      </c>
      <c r="G40" s="37">
        <v>0.02</v>
      </c>
      <c r="H40" s="37">
        <v>0.02</v>
      </c>
      <c r="I40" s="37">
        <v>0.03</v>
      </c>
      <c r="J40" s="38">
        <v>0.03</v>
      </c>
      <c r="K40" s="22"/>
      <c r="L40" s="22"/>
      <c r="M40" s="22"/>
      <c r="N40" s="22"/>
      <c r="O40" s="22"/>
      <c r="P40" s="22"/>
    </row>
    <row r="41" spans="1:16" ht="39" customHeight="1" x14ac:dyDescent="0.15">
      <c r="A41" s="22"/>
      <c r="B41" s="35"/>
      <c r="C41" s="1201" t="s">
        <v>558</v>
      </c>
      <c r="D41" s="1202"/>
      <c r="E41" s="1203"/>
      <c r="F41" s="36">
        <v>0.01</v>
      </c>
      <c r="G41" s="37">
        <v>0</v>
      </c>
      <c r="H41" s="37">
        <v>0</v>
      </c>
      <c r="I41" s="37">
        <v>0</v>
      </c>
      <c r="J41" s="38">
        <v>0</v>
      </c>
      <c r="K41" s="22"/>
      <c r="L41" s="22"/>
      <c r="M41" s="22"/>
      <c r="N41" s="22"/>
      <c r="O41" s="22"/>
      <c r="P41" s="22"/>
    </row>
    <row r="42" spans="1:16" ht="39" customHeight="1" x14ac:dyDescent="0.15">
      <c r="A42" s="22"/>
      <c r="B42" s="39"/>
      <c r="C42" s="1201" t="s">
        <v>559</v>
      </c>
      <c r="D42" s="1202"/>
      <c r="E42" s="1203"/>
      <c r="F42" s="36" t="s">
        <v>503</v>
      </c>
      <c r="G42" s="37" t="s">
        <v>503</v>
      </c>
      <c r="H42" s="37" t="s">
        <v>503</v>
      </c>
      <c r="I42" s="37" t="s">
        <v>503</v>
      </c>
      <c r="J42" s="38" t="s">
        <v>503</v>
      </c>
      <c r="K42" s="22"/>
      <c r="L42" s="22"/>
      <c r="M42" s="22"/>
      <c r="N42" s="22"/>
      <c r="O42" s="22"/>
      <c r="P42" s="22"/>
    </row>
    <row r="43" spans="1:16" ht="39" customHeight="1" thickBot="1" x14ac:dyDescent="0.2">
      <c r="A43" s="22"/>
      <c r="B43" s="40"/>
      <c r="C43" s="1204" t="s">
        <v>560</v>
      </c>
      <c r="D43" s="1205"/>
      <c r="E43" s="1206"/>
      <c r="F43" s="41" t="s">
        <v>503</v>
      </c>
      <c r="G43" s="42" t="s">
        <v>503</v>
      </c>
      <c r="H43" s="42" t="s">
        <v>503</v>
      </c>
      <c r="I43" s="42" t="s">
        <v>503</v>
      </c>
      <c r="J43" s="43" t="s">
        <v>503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E8hIX1FgbEwX458B4xcl4V7gKbMaCTHFGPMJvW9y5NuztYZCMscbJh2cL0BXKTig+84cmp6f5EdjOV95V7ctA==" saltValue="e9jXICtwlDtPNTNNJi8xF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15">
      <c r="A45" s="48"/>
      <c r="B45" s="1227" t="s">
        <v>10</v>
      </c>
      <c r="C45" s="1228"/>
      <c r="D45" s="58"/>
      <c r="E45" s="1233" t="s">
        <v>11</v>
      </c>
      <c r="F45" s="1233"/>
      <c r="G45" s="1233"/>
      <c r="H45" s="1233"/>
      <c r="I45" s="1233"/>
      <c r="J45" s="1234"/>
      <c r="K45" s="59">
        <v>741</v>
      </c>
      <c r="L45" s="60">
        <v>726</v>
      </c>
      <c r="M45" s="60">
        <v>775</v>
      </c>
      <c r="N45" s="60">
        <v>800</v>
      </c>
      <c r="O45" s="61">
        <v>798</v>
      </c>
      <c r="P45" s="48"/>
      <c r="Q45" s="48"/>
      <c r="R45" s="48"/>
      <c r="S45" s="48"/>
      <c r="T45" s="48"/>
      <c r="U45" s="48"/>
    </row>
    <row r="46" spans="1:21" ht="30.75" customHeight="1" x14ac:dyDescent="0.15">
      <c r="A46" s="48"/>
      <c r="B46" s="1229"/>
      <c r="C46" s="1230"/>
      <c r="D46" s="62"/>
      <c r="E46" s="1211" t="s">
        <v>12</v>
      </c>
      <c r="F46" s="1211"/>
      <c r="G46" s="1211"/>
      <c r="H46" s="1211"/>
      <c r="I46" s="1211"/>
      <c r="J46" s="1212"/>
      <c r="K46" s="63" t="s">
        <v>503</v>
      </c>
      <c r="L46" s="64" t="s">
        <v>503</v>
      </c>
      <c r="M46" s="64" t="s">
        <v>503</v>
      </c>
      <c r="N46" s="64" t="s">
        <v>503</v>
      </c>
      <c r="O46" s="65" t="s">
        <v>503</v>
      </c>
      <c r="P46" s="48"/>
      <c r="Q46" s="48"/>
      <c r="R46" s="48"/>
      <c r="S46" s="48"/>
      <c r="T46" s="48"/>
      <c r="U46" s="48"/>
    </row>
    <row r="47" spans="1:21" ht="30.75" customHeight="1" x14ac:dyDescent="0.15">
      <c r="A47" s="48"/>
      <c r="B47" s="1229"/>
      <c r="C47" s="1230"/>
      <c r="D47" s="62"/>
      <c r="E47" s="1211" t="s">
        <v>13</v>
      </c>
      <c r="F47" s="1211"/>
      <c r="G47" s="1211"/>
      <c r="H47" s="1211"/>
      <c r="I47" s="1211"/>
      <c r="J47" s="1212"/>
      <c r="K47" s="63" t="s">
        <v>503</v>
      </c>
      <c r="L47" s="64" t="s">
        <v>503</v>
      </c>
      <c r="M47" s="64" t="s">
        <v>503</v>
      </c>
      <c r="N47" s="64" t="s">
        <v>503</v>
      </c>
      <c r="O47" s="65" t="s">
        <v>503</v>
      </c>
      <c r="P47" s="48"/>
      <c r="Q47" s="48"/>
      <c r="R47" s="48"/>
      <c r="S47" s="48"/>
      <c r="T47" s="48"/>
      <c r="U47" s="48"/>
    </row>
    <row r="48" spans="1:21" ht="30.75" customHeight="1" x14ac:dyDescent="0.15">
      <c r="A48" s="48"/>
      <c r="B48" s="1229"/>
      <c r="C48" s="1230"/>
      <c r="D48" s="62"/>
      <c r="E48" s="1211" t="s">
        <v>14</v>
      </c>
      <c r="F48" s="1211"/>
      <c r="G48" s="1211"/>
      <c r="H48" s="1211"/>
      <c r="I48" s="1211"/>
      <c r="J48" s="1212"/>
      <c r="K48" s="63">
        <v>711</v>
      </c>
      <c r="L48" s="64">
        <v>740</v>
      </c>
      <c r="M48" s="64">
        <v>670</v>
      </c>
      <c r="N48" s="64">
        <v>713</v>
      </c>
      <c r="O48" s="65">
        <v>622</v>
      </c>
      <c r="P48" s="48"/>
      <c r="Q48" s="48"/>
      <c r="R48" s="48"/>
      <c r="S48" s="48"/>
      <c r="T48" s="48"/>
      <c r="U48" s="48"/>
    </row>
    <row r="49" spans="1:21" ht="30.75" customHeight="1" x14ac:dyDescent="0.15">
      <c r="A49" s="48"/>
      <c r="B49" s="1229"/>
      <c r="C49" s="1230"/>
      <c r="D49" s="62"/>
      <c r="E49" s="1211" t="s">
        <v>15</v>
      </c>
      <c r="F49" s="1211"/>
      <c r="G49" s="1211"/>
      <c r="H49" s="1211"/>
      <c r="I49" s="1211"/>
      <c r="J49" s="1212"/>
      <c r="K49" s="63">
        <v>28</v>
      </c>
      <c r="L49" s="64">
        <v>42</v>
      </c>
      <c r="M49" s="64">
        <v>54</v>
      </c>
      <c r="N49" s="64">
        <v>58</v>
      </c>
      <c r="O49" s="65">
        <v>66</v>
      </c>
      <c r="P49" s="48"/>
      <c r="Q49" s="48"/>
      <c r="R49" s="48"/>
      <c r="S49" s="48"/>
      <c r="T49" s="48"/>
      <c r="U49" s="48"/>
    </row>
    <row r="50" spans="1:21" ht="30.75" customHeight="1" x14ac:dyDescent="0.15">
      <c r="A50" s="48"/>
      <c r="B50" s="1229"/>
      <c r="C50" s="1230"/>
      <c r="D50" s="62"/>
      <c r="E50" s="1211" t="s">
        <v>16</v>
      </c>
      <c r="F50" s="1211"/>
      <c r="G50" s="1211"/>
      <c r="H50" s="1211"/>
      <c r="I50" s="1211"/>
      <c r="J50" s="1212"/>
      <c r="K50" s="63" t="s">
        <v>503</v>
      </c>
      <c r="L50" s="64" t="s">
        <v>503</v>
      </c>
      <c r="M50" s="64" t="s">
        <v>503</v>
      </c>
      <c r="N50" s="64" t="s">
        <v>503</v>
      </c>
      <c r="O50" s="65" t="s">
        <v>503</v>
      </c>
      <c r="P50" s="48"/>
      <c r="Q50" s="48"/>
      <c r="R50" s="48"/>
      <c r="S50" s="48"/>
      <c r="T50" s="48"/>
      <c r="U50" s="48"/>
    </row>
    <row r="51" spans="1:21" ht="30.75" customHeight="1" x14ac:dyDescent="0.15">
      <c r="A51" s="48"/>
      <c r="B51" s="1231"/>
      <c r="C51" s="1232"/>
      <c r="D51" s="66"/>
      <c r="E51" s="1211" t="s">
        <v>17</v>
      </c>
      <c r="F51" s="1211"/>
      <c r="G51" s="1211"/>
      <c r="H51" s="1211"/>
      <c r="I51" s="1211"/>
      <c r="J51" s="1212"/>
      <c r="K51" s="63" t="s">
        <v>503</v>
      </c>
      <c r="L51" s="64" t="s">
        <v>503</v>
      </c>
      <c r="M51" s="64" t="s">
        <v>503</v>
      </c>
      <c r="N51" s="64" t="s">
        <v>503</v>
      </c>
      <c r="O51" s="65" t="s">
        <v>503</v>
      </c>
      <c r="P51" s="48"/>
      <c r="Q51" s="48"/>
      <c r="R51" s="48"/>
      <c r="S51" s="48"/>
      <c r="T51" s="48"/>
      <c r="U51" s="48"/>
    </row>
    <row r="52" spans="1:21" ht="30.75" customHeight="1" x14ac:dyDescent="0.15">
      <c r="A52" s="48"/>
      <c r="B52" s="1209" t="s">
        <v>18</v>
      </c>
      <c r="C52" s="1210"/>
      <c r="D52" s="66"/>
      <c r="E52" s="1211" t="s">
        <v>19</v>
      </c>
      <c r="F52" s="1211"/>
      <c r="G52" s="1211"/>
      <c r="H52" s="1211"/>
      <c r="I52" s="1211"/>
      <c r="J52" s="1212"/>
      <c r="K52" s="63">
        <v>1130</v>
      </c>
      <c r="L52" s="64">
        <v>1056</v>
      </c>
      <c r="M52" s="64">
        <v>1078</v>
      </c>
      <c r="N52" s="64">
        <v>1106</v>
      </c>
      <c r="O52" s="65">
        <v>1075</v>
      </c>
      <c r="P52" s="48"/>
      <c r="Q52" s="48"/>
      <c r="R52" s="48"/>
      <c r="S52" s="48"/>
      <c r="T52" s="48"/>
      <c r="U52" s="48"/>
    </row>
    <row r="53" spans="1:21" ht="30.75" customHeight="1" thickBot="1" x14ac:dyDescent="0.2">
      <c r="A53" s="48"/>
      <c r="B53" s="1213" t="s">
        <v>20</v>
      </c>
      <c r="C53" s="1214"/>
      <c r="D53" s="67"/>
      <c r="E53" s="1215" t="s">
        <v>21</v>
      </c>
      <c r="F53" s="1215"/>
      <c r="G53" s="1215"/>
      <c r="H53" s="1215"/>
      <c r="I53" s="1215"/>
      <c r="J53" s="1216"/>
      <c r="K53" s="68">
        <v>350</v>
      </c>
      <c r="L53" s="69">
        <v>452</v>
      </c>
      <c r="M53" s="69">
        <v>421</v>
      </c>
      <c r="N53" s="69">
        <v>465</v>
      </c>
      <c r="O53" s="70">
        <v>411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561</v>
      </c>
      <c r="L56" s="80" t="s">
        <v>562</v>
      </c>
      <c r="M56" s="80" t="s">
        <v>563</v>
      </c>
      <c r="N56" s="80" t="s">
        <v>564</v>
      </c>
      <c r="O56" s="81" t="s">
        <v>565</v>
      </c>
      <c r="P56" s="48"/>
      <c r="Q56" s="48"/>
      <c r="R56" s="48"/>
      <c r="S56" s="48"/>
      <c r="T56" s="48"/>
      <c r="U56" s="48"/>
    </row>
    <row r="57" spans="1:21" ht="31.5" customHeight="1" x14ac:dyDescent="0.15">
      <c r="B57" s="1217" t="s">
        <v>24</v>
      </c>
      <c r="C57" s="1218"/>
      <c r="D57" s="1221" t="s">
        <v>25</v>
      </c>
      <c r="E57" s="1222"/>
      <c r="F57" s="1222"/>
      <c r="G57" s="1222"/>
      <c r="H57" s="1222"/>
      <c r="I57" s="1222"/>
      <c r="J57" s="1223"/>
      <c r="K57" s="82" t="s">
        <v>578</v>
      </c>
      <c r="L57" s="83" t="s">
        <v>577</v>
      </c>
      <c r="M57" s="83" t="s">
        <v>577</v>
      </c>
      <c r="N57" s="83" t="s">
        <v>577</v>
      </c>
      <c r="O57" s="84" t="s">
        <v>577</v>
      </c>
    </row>
    <row r="58" spans="1:21" ht="31.5" customHeight="1" thickBot="1" x14ac:dyDescent="0.2">
      <c r="B58" s="1219"/>
      <c r="C58" s="1220"/>
      <c r="D58" s="1224" t="s">
        <v>26</v>
      </c>
      <c r="E58" s="1225"/>
      <c r="F58" s="1225"/>
      <c r="G58" s="1225"/>
      <c r="H58" s="1225"/>
      <c r="I58" s="1225"/>
      <c r="J58" s="1226"/>
      <c r="K58" s="85" t="s">
        <v>577</v>
      </c>
      <c r="L58" s="86" t="s">
        <v>577</v>
      </c>
      <c r="M58" s="86" t="s">
        <v>577</v>
      </c>
      <c r="N58" s="86" t="s">
        <v>577</v>
      </c>
      <c r="O58" s="87" t="s">
        <v>577</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8RU2QGA3VBeLdY5IdqP10yxOgprT0ypx8vVa5YfoaJylZjSBm291re0jleLFq06cCJfe+LDDqfCH5bp/O4qweg==" saltValue="Qboy6kcmE0j/DqZMOV20I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545</v>
      </c>
      <c r="J40" s="99" t="s">
        <v>546</v>
      </c>
      <c r="K40" s="99" t="s">
        <v>547</v>
      </c>
      <c r="L40" s="99" t="s">
        <v>548</v>
      </c>
      <c r="M40" s="100" t="s">
        <v>549</v>
      </c>
    </row>
    <row r="41" spans="2:13" ht="27.75" customHeight="1" x14ac:dyDescent="0.15">
      <c r="B41" s="1247" t="s">
        <v>29</v>
      </c>
      <c r="C41" s="1248"/>
      <c r="D41" s="101"/>
      <c r="E41" s="1249" t="s">
        <v>30</v>
      </c>
      <c r="F41" s="1249"/>
      <c r="G41" s="1249"/>
      <c r="H41" s="1250"/>
      <c r="I41" s="102">
        <v>7649</v>
      </c>
      <c r="J41" s="103">
        <v>7724</v>
      </c>
      <c r="K41" s="103">
        <v>7707</v>
      </c>
      <c r="L41" s="103">
        <v>7552</v>
      </c>
      <c r="M41" s="104">
        <v>7364</v>
      </c>
    </row>
    <row r="42" spans="2:13" ht="27.75" customHeight="1" x14ac:dyDescent="0.15">
      <c r="B42" s="1237"/>
      <c r="C42" s="1238"/>
      <c r="D42" s="105"/>
      <c r="E42" s="1241" t="s">
        <v>31</v>
      </c>
      <c r="F42" s="1241"/>
      <c r="G42" s="1241"/>
      <c r="H42" s="1242"/>
      <c r="I42" s="106" t="s">
        <v>503</v>
      </c>
      <c r="J42" s="107" t="s">
        <v>503</v>
      </c>
      <c r="K42" s="107" t="s">
        <v>503</v>
      </c>
      <c r="L42" s="107" t="s">
        <v>503</v>
      </c>
      <c r="M42" s="108" t="s">
        <v>503</v>
      </c>
    </row>
    <row r="43" spans="2:13" ht="27.75" customHeight="1" x14ac:dyDescent="0.15">
      <c r="B43" s="1237"/>
      <c r="C43" s="1238"/>
      <c r="D43" s="105"/>
      <c r="E43" s="1241" t="s">
        <v>32</v>
      </c>
      <c r="F43" s="1241"/>
      <c r="G43" s="1241"/>
      <c r="H43" s="1242"/>
      <c r="I43" s="106">
        <v>8014</v>
      </c>
      <c r="J43" s="107">
        <v>7907</v>
      </c>
      <c r="K43" s="107">
        <v>7672</v>
      </c>
      <c r="L43" s="107">
        <v>7034</v>
      </c>
      <c r="M43" s="108">
        <v>6486</v>
      </c>
    </row>
    <row r="44" spans="2:13" ht="27.75" customHeight="1" x14ac:dyDescent="0.15">
      <c r="B44" s="1237"/>
      <c r="C44" s="1238"/>
      <c r="D44" s="105"/>
      <c r="E44" s="1241" t="s">
        <v>33</v>
      </c>
      <c r="F44" s="1241"/>
      <c r="G44" s="1241"/>
      <c r="H44" s="1242"/>
      <c r="I44" s="106">
        <v>255</v>
      </c>
      <c r="J44" s="107">
        <v>434</v>
      </c>
      <c r="K44" s="107">
        <v>391</v>
      </c>
      <c r="L44" s="107">
        <v>332</v>
      </c>
      <c r="M44" s="108">
        <v>329</v>
      </c>
    </row>
    <row r="45" spans="2:13" ht="27.75" customHeight="1" x14ac:dyDescent="0.15">
      <c r="B45" s="1237"/>
      <c r="C45" s="1238"/>
      <c r="D45" s="105"/>
      <c r="E45" s="1241" t="s">
        <v>34</v>
      </c>
      <c r="F45" s="1241"/>
      <c r="G45" s="1241"/>
      <c r="H45" s="1242"/>
      <c r="I45" s="106">
        <v>758</v>
      </c>
      <c r="J45" s="107">
        <v>633</v>
      </c>
      <c r="K45" s="107">
        <v>695</v>
      </c>
      <c r="L45" s="107">
        <v>740</v>
      </c>
      <c r="M45" s="108">
        <v>762</v>
      </c>
    </row>
    <row r="46" spans="2:13" ht="27.75" customHeight="1" x14ac:dyDescent="0.15">
      <c r="B46" s="1237"/>
      <c r="C46" s="1238"/>
      <c r="D46" s="109"/>
      <c r="E46" s="1241" t="s">
        <v>35</v>
      </c>
      <c r="F46" s="1241"/>
      <c r="G46" s="1241"/>
      <c r="H46" s="1242"/>
      <c r="I46" s="106">
        <v>0</v>
      </c>
      <c r="J46" s="107">
        <v>0</v>
      </c>
      <c r="K46" s="107" t="s">
        <v>503</v>
      </c>
      <c r="L46" s="107" t="s">
        <v>503</v>
      </c>
      <c r="M46" s="108" t="s">
        <v>503</v>
      </c>
    </row>
    <row r="47" spans="2:13" ht="27.75" customHeight="1" x14ac:dyDescent="0.15">
      <c r="B47" s="1237"/>
      <c r="C47" s="1238"/>
      <c r="D47" s="110"/>
      <c r="E47" s="1251" t="s">
        <v>36</v>
      </c>
      <c r="F47" s="1252"/>
      <c r="G47" s="1252"/>
      <c r="H47" s="1253"/>
      <c r="I47" s="106" t="s">
        <v>503</v>
      </c>
      <c r="J47" s="107" t="s">
        <v>503</v>
      </c>
      <c r="K47" s="107" t="s">
        <v>503</v>
      </c>
      <c r="L47" s="107" t="s">
        <v>503</v>
      </c>
      <c r="M47" s="108" t="s">
        <v>503</v>
      </c>
    </row>
    <row r="48" spans="2:13" ht="27.75" customHeight="1" x14ac:dyDescent="0.15">
      <c r="B48" s="1237"/>
      <c r="C48" s="1238"/>
      <c r="D48" s="105"/>
      <c r="E48" s="1241" t="s">
        <v>37</v>
      </c>
      <c r="F48" s="1241"/>
      <c r="G48" s="1241"/>
      <c r="H48" s="1242"/>
      <c r="I48" s="106" t="s">
        <v>503</v>
      </c>
      <c r="J48" s="107" t="s">
        <v>503</v>
      </c>
      <c r="K48" s="107" t="s">
        <v>503</v>
      </c>
      <c r="L48" s="107" t="s">
        <v>503</v>
      </c>
      <c r="M48" s="108" t="s">
        <v>503</v>
      </c>
    </row>
    <row r="49" spans="2:13" ht="27.75" customHeight="1" x14ac:dyDescent="0.15">
      <c r="B49" s="1239"/>
      <c r="C49" s="1240"/>
      <c r="D49" s="105"/>
      <c r="E49" s="1241" t="s">
        <v>38</v>
      </c>
      <c r="F49" s="1241"/>
      <c r="G49" s="1241"/>
      <c r="H49" s="1242"/>
      <c r="I49" s="106" t="s">
        <v>503</v>
      </c>
      <c r="J49" s="107" t="s">
        <v>503</v>
      </c>
      <c r="K49" s="107" t="s">
        <v>503</v>
      </c>
      <c r="L49" s="107" t="s">
        <v>503</v>
      </c>
      <c r="M49" s="108" t="s">
        <v>503</v>
      </c>
    </row>
    <row r="50" spans="2:13" ht="27.75" customHeight="1" x14ac:dyDescent="0.15">
      <c r="B50" s="1235" t="s">
        <v>39</v>
      </c>
      <c r="C50" s="1236"/>
      <c r="D50" s="111"/>
      <c r="E50" s="1241" t="s">
        <v>40</v>
      </c>
      <c r="F50" s="1241"/>
      <c r="G50" s="1241"/>
      <c r="H50" s="1242"/>
      <c r="I50" s="106">
        <v>5188</v>
      </c>
      <c r="J50" s="107">
        <v>5491</v>
      </c>
      <c r="K50" s="107">
        <v>5504</v>
      </c>
      <c r="L50" s="107">
        <v>5691</v>
      </c>
      <c r="M50" s="108">
        <v>5998</v>
      </c>
    </row>
    <row r="51" spans="2:13" ht="27.75" customHeight="1" x14ac:dyDescent="0.15">
      <c r="B51" s="1237"/>
      <c r="C51" s="1238"/>
      <c r="D51" s="105"/>
      <c r="E51" s="1241" t="s">
        <v>41</v>
      </c>
      <c r="F51" s="1241"/>
      <c r="G51" s="1241"/>
      <c r="H51" s="1242"/>
      <c r="I51" s="106">
        <v>410</v>
      </c>
      <c r="J51" s="107">
        <v>60</v>
      </c>
      <c r="K51" s="107">
        <v>39</v>
      </c>
      <c r="L51" s="107">
        <v>19</v>
      </c>
      <c r="M51" s="108">
        <v>9</v>
      </c>
    </row>
    <row r="52" spans="2:13" ht="27.75" customHeight="1" x14ac:dyDescent="0.15">
      <c r="B52" s="1239"/>
      <c r="C52" s="1240"/>
      <c r="D52" s="105"/>
      <c r="E52" s="1241" t="s">
        <v>42</v>
      </c>
      <c r="F52" s="1241"/>
      <c r="G52" s="1241"/>
      <c r="H52" s="1242"/>
      <c r="I52" s="106">
        <v>12537</v>
      </c>
      <c r="J52" s="107">
        <v>12676</v>
      </c>
      <c r="K52" s="107">
        <v>12557</v>
      </c>
      <c r="L52" s="107">
        <v>12319</v>
      </c>
      <c r="M52" s="108">
        <v>12464</v>
      </c>
    </row>
    <row r="53" spans="2:13" ht="27.75" customHeight="1" thickBot="1" x14ac:dyDescent="0.2">
      <c r="B53" s="1243" t="s">
        <v>43</v>
      </c>
      <c r="C53" s="1244"/>
      <c r="D53" s="112"/>
      <c r="E53" s="1245" t="s">
        <v>44</v>
      </c>
      <c r="F53" s="1245"/>
      <c r="G53" s="1245"/>
      <c r="H53" s="1246"/>
      <c r="I53" s="113">
        <v>-1460</v>
      </c>
      <c r="J53" s="114">
        <v>-1529</v>
      </c>
      <c r="K53" s="114">
        <v>-1636</v>
      </c>
      <c r="L53" s="114">
        <v>-2371</v>
      </c>
      <c r="M53" s="115">
        <v>-3530</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QkCooi/e1/i/ewGP8WlsL3z4eREJK16t95zV8ZWV8XXk+RbfL8mQYViyW3TaP5W2Qk4VydemXzABbEwde2qdQ==" saltValue="GQdXO1i2MLQQfQwybtm42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547</v>
      </c>
      <c r="G54" s="124" t="s">
        <v>548</v>
      </c>
      <c r="H54" s="125" t="s">
        <v>549</v>
      </c>
    </row>
    <row r="55" spans="2:8" ht="52.5" customHeight="1" x14ac:dyDescent="0.15">
      <c r="B55" s="126"/>
      <c r="C55" s="1262" t="s">
        <v>47</v>
      </c>
      <c r="D55" s="1262"/>
      <c r="E55" s="1263"/>
      <c r="F55" s="127">
        <v>1121</v>
      </c>
      <c r="G55" s="127">
        <v>1300</v>
      </c>
      <c r="H55" s="128">
        <v>1577</v>
      </c>
    </row>
    <row r="56" spans="2:8" ht="52.5" customHeight="1" x14ac:dyDescent="0.15">
      <c r="B56" s="129"/>
      <c r="C56" s="1264" t="s">
        <v>48</v>
      </c>
      <c r="D56" s="1264"/>
      <c r="E56" s="1265"/>
      <c r="F56" s="130">
        <v>517</v>
      </c>
      <c r="G56" s="130">
        <v>517</v>
      </c>
      <c r="H56" s="131">
        <v>518</v>
      </c>
    </row>
    <row r="57" spans="2:8" ht="53.25" customHeight="1" x14ac:dyDescent="0.15">
      <c r="B57" s="129"/>
      <c r="C57" s="1266" t="s">
        <v>49</v>
      </c>
      <c r="D57" s="1266"/>
      <c r="E57" s="1267"/>
      <c r="F57" s="132">
        <v>3223</v>
      </c>
      <c r="G57" s="132">
        <v>3202</v>
      </c>
      <c r="H57" s="133">
        <v>3188</v>
      </c>
    </row>
    <row r="58" spans="2:8" ht="45.75" customHeight="1" x14ac:dyDescent="0.15">
      <c r="B58" s="134"/>
      <c r="C58" s="1254" t="s">
        <v>572</v>
      </c>
      <c r="D58" s="1255"/>
      <c r="E58" s="1256"/>
      <c r="F58" s="135">
        <v>1340</v>
      </c>
      <c r="G58" s="135">
        <v>1348</v>
      </c>
      <c r="H58" s="136">
        <v>1534</v>
      </c>
    </row>
    <row r="59" spans="2:8" ht="45.75" customHeight="1" x14ac:dyDescent="0.15">
      <c r="B59" s="134"/>
      <c r="C59" s="1254" t="s">
        <v>573</v>
      </c>
      <c r="D59" s="1255"/>
      <c r="E59" s="1256"/>
      <c r="F59" s="135">
        <v>986</v>
      </c>
      <c r="G59" s="135">
        <v>899</v>
      </c>
      <c r="H59" s="136">
        <v>915</v>
      </c>
    </row>
    <row r="60" spans="2:8" ht="45.75" customHeight="1" x14ac:dyDescent="0.15">
      <c r="B60" s="134"/>
      <c r="C60" s="1254" t="s">
        <v>574</v>
      </c>
      <c r="D60" s="1255"/>
      <c r="E60" s="1256"/>
      <c r="F60" s="135">
        <v>487</v>
      </c>
      <c r="G60" s="135">
        <v>549</v>
      </c>
      <c r="H60" s="136">
        <v>337</v>
      </c>
    </row>
    <row r="61" spans="2:8" ht="45.75" customHeight="1" x14ac:dyDescent="0.15">
      <c r="B61" s="134"/>
      <c r="C61" s="1254" t="s">
        <v>575</v>
      </c>
      <c r="D61" s="1255"/>
      <c r="E61" s="1256"/>
      <c r="F61" s="135">
        <v>305</v>
      </c>
      <c r="G61" s="135">
        <v>305</v>
      </c>
      <c r="H61" s="136">
        <v>306</v>
      </c>
    </row>
    <row r="62" spans="2:8" ht="45.75" customHeight="1" thickBot="1" x14ac:dyDescent="0.2">
      <c r="B62" s="137"/>
      <c r="C62" s="1257" t="s">
        <v>576</v>
      </c>
      <c r="D62" s="1258"/>
      <c r="E62" s="1259"/>
      <c r="F62" s="138">
        <v>54</v>
      </c>
      <c r="G62" s="138">
        <v>51</v>
      </c>
      <c r="H62" s="139">
        <v>51</v>
      </c>
    </row>
    <row r="63" spans="2:8" ht="52.5" customHeight="1" thickBot="1" x14ac:dyDescent="0.2">
      <c r="B63" s="140"/>
      <c r="C63" s="1260" t="s">
        <v>50</v>
      </c>
      <c r="D63" s="1260"/>
      <c r="E63" s="1261"/>
      <c r="F63" s="141">
        <v>4861</v>
      </c>
      <c r="G63" s="141">
        <v>5019</v>
      </c>
      <c r="H63" s="142">
        <v>5282</v>
      </c>
    </row>
    <row r="64" spans="2:8" ht="15" customHeight="1" x14ac:dyDescent="0.15"/>
    <row r="65" ht="0" hidden="1" customHeight="1" x14ac:dyDescent="0.15"/>
    <row r="66" ht="0" hidden="1" customHeight="1" x14ac:dyDescent="0.15"/>
  </sheetData>
  <sheetProtection algorithmName="SHA-512" hashValue="coGEbc6sH3KyVW1XV8aFkFLOnL8cKZ/7MhV1YOxL6aD9yWsR1bx6nyGrlpvmgLDu+maEiweDVAvY4pOKsZ4lAQ==" saltValue="D8RFLLK2pidYSjErajRHK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32CF4B-666C-46BC-9A27-94781D3DA1F0}">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1270" customWidth="1"/>
    <col min="2" max="107" width="2.5" style="1270" customWidth="1"/>
    <col min="108" max="108" width="6.125" style="1278" customWidth="1"/>
    <col min="109" max="109" width="5.875" style="1277" customWidth="1"/>
    <col min="110" max="110" width="19.125" style="1270" hidden="1"/>
    <col min="111" max="115" width="12.625" style="1270" hidden="1"/>
    <col min="116" max="349" width="8.625" style="1270" hidden="1"/>
    <col min="350" max="355" width="14.875" style="1270" hidden="1"/>
    <col min="356" max="357" width="15.875" style="1270" hidden="1"/>
    <col min="358" max="363" width="16.125" style="1270" hidden="1"/>
    <col min="364" max="364" width="6.125" style="1270" hidden="1"/>
    <col min="365" max="365" width="3" style="1270" hidden="1"/>
    <col min="366" max="605" width="8.625" style="1270" hidden="1"/>
    <col min="606" max="611" width="14.875" style="1270" hidden="1"/>
    <col min="612" max="613" width="15.875" style="1270" hidden="1"/>
    <col min="614" max="619" width="16.125" style="1270" hidden="1"/>
    <col min="620" max="620" width="6.125" style="1270" hidden="1"/>
    <col min="621" max="621" width="3" style="1270" hidden="1"/>
    <col min="622" max="861" width="8.625" style="1270" hidden="1"/>
    <col min="862" max="867" width="14.875" style="1270" hidden="1"/>
    <col min="868" max="869" width="15.875" style="1270" hidden="1"/>
    <col min="870" max="875" width="16.125" style="1270" hidden="1"/>
    <col min="876" max="876" width="6.125" style="1270" hidden="1"/>
    <col min="877" max="877" width="3" style="1270" hidden="1"/>
    <col min="878" max="1117" width="8.625" style="1270" hidden="1"/>
    <col min="1118" max="1123" width="14.875" style="1270" hidden="1"/>
    <col min="1124" max="1125" width="15.875" style="1270" hidden="1"/>
    <col min="1126" max="1131" width="16.125" style="1270" hidden="1"/>
    <col min="1132" max="1132" width="6.125" style="1270" hidden="1"/>
    <col min="1133" max="1133" width="3" style="1270" hidden="1"/>
    <col min="1134" max="1373" width="8.625" style="1270" hidden="1"/>
    <col min="1374" max="1379" width="14.875" style="1270" hidden="1"/>
    <col min="1380" max="1381" width="15.875" style="1270" hidden="1"/>
    <col min="1382" max="1387" width="16.125" style="1270" hidden="1"/>
    <col min="1388" max="1388" width="6.125" style="1270" hidden="1"/>
    <col min="1389" max="1389" width="3" style="1270" hidden="1"/>
    <col min="1390" max="1629" width="8.625" style="1270" hidden="1"/>
    <col min="1630" max="1635" width="14.875" style="1270" hidden="1"/>
    <col min="1636" max="1637" width="15.875" style="1270" hidden="1"/>
    <col min="1638" max="1643" width="16.125" style="1270" hidden="1"/>
    <col min="1644" max="1644" width="6.125" style="1270" hidden="1"/>
    <col min="1645" max="1645" width="3" style="1270" hidden="1"/>
    <col min="1646" max="1885" width="8.625" style="1270" hidden="1"/>
    <col min="1886" max="1891" width="14.875" style="1270" hidden="1"/>
    <col min="1892" max="1893" width="15.875" style="1270" hidden="1"/>
    <col min="1894" max="1899" width="16.125" style="1270" hidden="1"/>
    <col min="1900" max="1900" width="6.125" style="1270" hidden="1"/>
    <col min="1901" max="1901" width="3" style="1270" hidden="1"/>
    <col min="1902" max="2141" width="8.625" style="1270" hidden="1"/>
    <col min="2142" max="2147" width="14.875" style="1270" hidden="1"/>
    <col min="2148" max="2149" width="15.875" style="1270" hidden="1"/>
    <col min="2150" max="2155" width="16.125" style="1270" hidden="1"/>
    <col min="2156" max="2156" width="6.125" style="1270" hidden="1"/>
    <col min="2157" max="2157" width="3" style="1270" hidden="1"/>
    <col min="2158" max="2397" width="8.625" style="1270" hidden="1"/>
    <col min="2398" max="2403" width="14.875" style="1270" hidden="1"/>
    <col min="2404" max="2405" width="15.875" style="1270" hidden="1"/>
    <col min="2406" max="2411" width="16.125" style="1270" hidden="1"/>
    <col min="2412" max="2412" width="6.125" style="1270" hidden="1"/>
    <col min="2413" max="2413" width="3" style="1270" hidden="1"/>
    <col min="2414" max="2653" width="8.625" style="1270" hidden="1"/>
    <col min="2654" max="2659" width="14.875" style="1270" hidden="1"/>
    <col min="2660" max="2661" width="15.875" style="1270" hidden="1"/>
    <col min="2662" max="2667" width="16.125" style="1270" hidden="1"/>
    <col min="2668" max="2668" width="6.125" style="1270" hidden="1"/>
    <col min="2669" max="2669" width="3" style="1270" hidden="1"/>
    <col min="2670" max="2909" width="8.625" style="1270" hidden="1"/>
    <col min="2910" max="2915" width="14.875" style="1270" hidden="1"/>
    <col min="2916" max="2917" width="15.875" style="1270" hidden="1"/>
    <col min="2918" max="2923" width="16.125" style="1270" hidden="1"/>
    <col min="2924" max="2924" width="6.125" style="1270" hidden="1"/>
    <col min="2925" max="2925" width="3" style="1270" hidden="1"/>
    <col min="2926" max="3165" width="8.625" style="1270" hidden="1"/>
    <col min="3166" max="3171" width="14.875" style="1270" hidden="1"/>
    <col min="3172" max="3173" width="15.875" style="1270" hidden="1"/>
    <col min="3174" max="3179" width="16.125" style="1270" hidden="1"/>
    <col min="3180" max="3180" width="6.125" style="1270" hidden="1"/>
    <col min="3181" max="3181" width="3" style="1270" hidden="1"/>
    <col min="3182" max="3421" width="8.625" style="1270" hidden="1"/>
    <col min="3422" max="3427" width="14.875" style="1270" hidden="1"/>
    <col min="3428" max="3429" width="15.875" style="1270" hidden="1"/>
    <col min="3430" max="3435" width="16.125" style="1270" hidden="1"/>
    <col min="3436" max="3436" width="6.125" style="1270" hidden="1"/>
    <col min="3437" max="3437" width="3" style="1270" hidden="1"/>
    <col min="3438" max="3677" width="8.625" style="1270" hidden="1"/>
    <col min="3678" max="3683" width="14.875" style="1270" hidden="1"/>
    <col min="3684" max="3685" width="15.875" style="1270" hidden="1"/>
    <col min="3686" max="3691" width="16.125" style="1270" hidden="1"/>
    <col min="3692" max="3692" width="6.125" style="1270" hidden="1"/>
    <col min="3693" max="3693" width="3" style="1270" hidden="1"/>
    <col min="3694" max="3933" width="8.625" style="1270" hidden="1"/>
    <col min="3934" max="3939" width="14.875" style="1270" hidden="1"/>
    <col min="3940" max="3941" width="15.875" style="1270" hidden="1"/>
    <col min="3942" max="3947" width="16.125" style="1270" hidden="1"/>
    <col min="3948" max="3948" width="6.125" style="1270" hidden="1"/>
    <col min="3949" max="3949" width="3" style="1270" hidden="1"/>
    <col min="3950" max="4189" width="8.625" style="1270" hidden="1"/>
    <col min="4190" max="4195" width="14.875" style="1270" hidden="1"/>
    <col min="4196" max="4197" width="15.875" style="1270" hidden="1"/>
    <col min="4198" max="4203" width="16.125" style="1270" hidden="1"/>
    <col min="4204" max="4204" width="6.125" style="1270" hidden="1"/>
    <col min="4205" max="4205" width="3" style="1270" hidden="1"/>
    <col min="4206" max="4445" width="8.625" style="1270" hidden="1"/>
    <col min="4446" max="4451" width="14.875" style="1270" hidden="1"/>
    <col min="4452" max="4453" width="15.875" style="1270" hidden="1"/>
    <col min="4454" max="4459" width="16.125" style="1270" hidden="1"/>
    <col min="4460" max="4460" width="6.125" style="1270" hidden="1"/>
    <col min="4461" max="4461" width="3" style="1270" hidden="1"/>
    <col min="4462" max="4701" width="8.625" style="1270" hidden="1"/>
    <col min="4702" max="4707" width="14.875" style="1270" hidden="1"/>
    <col min="4708" max="4709" width="15.875" style="1270" hidden="1"/>
    <col min="4710" max="4715" width="16.125" style="1270" hidden="1"/>
    <col min="4716" max="4716" width="6.125" style="1270" hidden="1"/>
    <col min="4717" max="4717" width="3" style="1270" hidden="1"/>
    <col min="4718" max="4957" width="8.625" style="1270" hidden="1"/>
    <col min="4958" max="4963" width="14.875" style="1270" hidden="1"/>
    <col min="4964" max="4965" width="15.875" style="1270" hidden="1"/>
    <col min="4966" max="4971" width="16.125" style="1270" hidden="1"/>
    <col min="4972" max="4972" width="6.125" style="1270" hidden="1"/>
    <col min="4973" max="4973" width="3" style="1270" hidden="1"/>
    <col min="4974" max="5213" width="8.625" style="1270" hidden="1"/>
    <col min="5214" max="5219" width="14.875" style="1270" hidden="1"/>
    <col min="5220" max="5221" width="15.875" style="1270" hidden="1"/>
    <col min="5222" max="5227" width="16.125" style="1270" hidden="1"/>
    <col min="5228" max="5228" width="6.125" style="1270" hidden="1"/>
    <col min="5229" max="5229" width="3" style="1270" hidden="1"/>
    <col min="5230" max="5469" width="8.625" style="1270" hidden="1"/>
    <col min="5470" max="5475" width="14.875" style="1270" hidden="1"/>
    <col min="5476" max="5477" width="15.875" style="1270" hidden="1"/>
    <col min="5478" max="5483" width="16.125" style="1270" hidden="1"/>
    <col min="5484" max="5484" width="6.125" style="1270" hidden="1"/>
    <col min="5485" max="5485" width="3" style="1270" hidden="1"/>
    <col min="5486" max="5725" width="8.625" style="1270" hidden="1"/>
    <col min="5726" max="5731" width="14.875" style="1270" hidden="1"/>
    <col min="5732" max="5733" width="15.875" style="1270" hidden="1"/>
    <col min="5734" max="5739" width="16.125" style="1270" hidden="1"/>
    <col min="5740" max="5740" width="6.125" style="1270" hidden="1"/>
    <col min="5741" max="5741" width="3" style="1270" hidden="1"/>
    <col min="5742" max="5981" width="8.625" style="1270" hidden="1"/>
    <col min="5982" max="5987" width="14.875" style="1270" hidden="1"/>
    <col min="5988" max="5989" width="15.875" style="1270" hidden="1"/>
    <col min="5990" max="5995" width="16.125" style="1270" hidden="1"/>
    <col min="5996" max="5996" width="6.125" style="1270" hidden="1"/>
    <col min="5997" max="5997" width="3" style="1270" hidden="1"/>
    <col min="5998" max="6237" width="8.625" style="1270" hidden="1"/>
    <col min="6238" max="6243" width="14.875" style="1270" hidden="1"/>
    <col min="6244" max="6245" width="15.875" style="1270" hidden="1"/>
    <col min="6246" max="6251" width="16.125" style="1270" hidden="1"/>
    <col min="6252" max="6252" width="6.125" style="1270" hidden="1"/>
    <col min="6253" max="6253" width="3" style="1270" hidden="1"/>
    <col min="6254" max="6493" width="8.625" style="1270" hidden="1"/>
    <col min="6494" max="6499" width="14.875" style="1270" hidden="1"/>
    <col min="6500" max="6501" width="15.875" style="1270" hidden="1"/>
    <col min="6502" max="6507" width="16.125" style="1270" hidden="1"/>
    <col min="6508" max="6508" width="6.125" style="1270" hidden="1"/>
    <col min="6509" max="6509" width="3" style="1270" hidden="1"/>
    <col min="6510" max="6749" width="8.625" style="1270" hidden="1"/>
    <col min="6750" max="6755" width="14.875" style="1270" hidden="1"/>
    <col min="6756" max="6757" width="15.875" style="1270" hidden="1"/>
    <col min="6758" max="6763" width="16.125" style="1270" hidden="1"/>
    <col min="6764" max="6764" width="6.125" style="1270" hidden="1"/>
    <col min="6765" max="6765" width="3" style="1270" hidden="1"/>
    <col min="6766" max="7005" width="8.625" style="1270" hidden="1"/>
    <col min="7006" max="7011" width="14.875" style="1270" hidden="1"/>
    <col min="7012" max="7013" width="15.875" style="1270" hidden="1"/>
    <col min="7014" max="7019" width="16.125" style="1270" hidden="1"/>
    <col min="7020" max="7020" width="6.125" style="1270" hidden="1"/>
    <col min="7021" max="7021" width="3" style="1270" hidden="1"/>
    <col min="7022" max="7261" width="8.625" style="1270" hidden="1"/>
    <col min="7262" max="7267" width="14.875" style="1270" hidden="1"/>
    <col min="7268" max="7269" width="15.875" style="1270" hidden="1"/>
    <col min="7270" max="7275" width="16.125" style="1270" hidden="1"/>
    <col min="7276" max="7276" width="6.125" style="1270" hidden="1"/>
    <col min="7277" max="7277" width="3" style="1270" hidden="1"/>
    <col min="7278" max="7517" width="8.625" style="1270" hidden="1"/>
    <col min="7518" max="7523" width="14.875" style="1270" hidden="1"/>
    <col min="7524" max="7525" width="15.875" style="1270" hidden="1"/>
    <col min="7526" max="7531" width="16.125" style="1270" hidden="1"/>
    <col min="7532" max="7532" width="6.125" style="1270" hidden="1"/>
    <col min="7533" max="7533" width="3" style="1270" hidden="1"/>
    <col min="7534" max="7773" width="8.625" style="1270" hidden="1"/>
    <col min="7774" max="7779" width="14.875" style="1270" hidden="1"/>
    <col min="7780" max="7781" width="15.875" style="1270" hidden="1"/>
    <col min="7782" max="7787" width="16.125" style="1270" hidden="1"/>
    <col min="7788" max="7788" width="6.125" style="1270" hidden="1"/>
    <col min="7789" max="7789" width="3" style="1270" hidden="1"/>
    <col min="7790" max="8029" width="8.625" style="1270" hidden="1"/>
    <col min="8030" max="8035" width="14.875" style="1270" hidden="1"/>
    <col min="8036" max="8037" width="15.875" style="1270" hidden="1"/>
    <col min="8038" max="8043" width="16.125" style="1270" hidden="1"/>
    <col min="8044" max="8044" width="6.125" style="1270" hidden="1"/>
    <col min="8045" max="8045" width="3" style="1270" hidden="1"/>
    <col min="8046" max="8285" width="8.625" style="1270" hidden="1"/>
    <col min="8286" max="8291" width="14.875" style="1270" hidden="1"/>
    <col min="8292" max="8293" width="15.875" style="1270" hidden="1"/>
    <col min="8294" max="8299" width="16.125" style="1270" hidden="1"/>
    <col min="8300" max="8300" width="6.125" style="1270" hidden="1"/>
    <col min="8301" max="8301" width="3" style="1270" hidden="1"/>
    <col min="8302" max="8541" width="8.625" style="1270" hidden="1"/>
    <col min="8542" max="8547" width="14.875" style="1270" hidden="1"/>
    <col min="8548" max="8549" width="15.875" style="1270" hidden="1"/>
    <col min="8550" max="8555" width="16.125" style="1270" hidden="1"/>
    <col min="8556" max="8556" width="6.125" style="1270" hidden="1"/>
    <col min="8557" max="8557" width="3" style="1270" hidden="1"/>
    <col min="8558" max="8797" width="8.625" style="1270" hidden="1"/>
    <col min="8798" max="8803" width="14.875" style="1270" hidden="1"/>
    <col min="8804" max="8805" width="15.875" style="1270" hidden="1"/>
    <col min="8806" max="8811" width="16.125" style="1270" hidden="1"/>
    <col min="8812" max="8812" width="6.125" style="1270" hidden="1"/>
    <col min="8813" max="8813" width="3" style="1270" hidden="1"/>
    <col min="8814" max="9053" width="8.625" style="1270" hidden="1"/>
    <col min="9054" max="9059" width="14.875" style="1270" hidden="1"/>
    <col min="9060" max="9061" width="15.875" style="1270" hidden="1"/>
    <col min="9062" max="9067" width="16.125" style="1270" hidden="1"/>
    <col min="9068" max="9068" width="6.125" style="1270" hidden="1"/>
    <col min="9069" max="9069" width="3" style="1270" hidden="1"/>
    <col min="9070" max="9309" width="8.625" style="1270" hidden="1"/>
    <col min="9310" max="9315" width="14.875" style="1270" hidden="1"/>
    <col min="9316" max="9317" width="15.875" style="1270" hidden="1"/>
    <col min="9318" max="9323" width="16.125" style="1270" hidden="1"/>
    <col min="9324" max="9324" width="6.125" style="1270" hidden="1"/>
    <col min="9325" max="9325" width="3" style="1270" hidden="1"/>
    <col min="9326" max="9565" width="8.625" style="1270" hidden="1"/>
    <col min="9566" max="9571" width="14.875" style="1270" hidden="1"/>
    <col min="9572" max="9573" width="15.875" style="1270" hidden="1"/>
    <col min="9574" max="9579" width="16.125" style="1270" hidden="1"/>
    <col min="9580" max="9580" width="6.125" style="1270" hidden="1"/>
    <col min="9581" max="9581" width="3" style="1270" hidden="1"/>
    <col min="9582" max="9821" width="8.625" style="1270" hidden="1"/>
    <col min="9822" max="9827" width="14.875" style="1270" hidden="1"/>
    <col min="9828" max="9829" width="15.875" style="1270" hidden="1"/>
    <col min="9830" max="9835" width="16.125" style="1270" hidden="1"/>
    <col min="9836" max="9836" width="6.125" style="1270" hidden="1"/>
    <col min="9837" max="9837" width="3" style="1270" hidden="1"/>
    <col min="9838" max="10077" width="8.625" style="1270" hidden="1"/>
    <col min="10078" max="10083" width="14.875" style="1270" hidden="1"/>
    <col min="10084" max="10085" width="15.875" style="1270" hidden="1"/>
    <col min="10086" max="10091" width="16.125" style="1270" hidden="1"/>
    <col min="10092" max="10092" width="6.125" style="1270" hidden="1"/>
    <col min="10093" max="10093" width="3" style="1270" hidden="1"/>
    <col min="10094" max="10333" width="8.625" style="1270" hidden="1"/>
    <col min="10334" max="10339" width="14.875" style="1270" hidden="1"/>
    <col min="10340" max="10341" width="15.875" style="1270" hidden="1"/>
    <col min="10342" max="10347" width="16.125" style="1270" hidden="1"/>
    <col min="10348" max="10348" width="6.125" style="1270" hidden="1"/>
    <col min="10349" max="10349" width="3" style="1270" hidden="1"/>
    <col min="10350" max="10589" width="8.625" style="1270" hidden="1"/>
    <col min="10590" max="10595" width="14.875" style="1270" hidden="1"/>
    <col min="10596" max="10597" width="15.875" style="1270" hidden="1"/>
    <col min="10598" max="10603" width="16.125" style="1270" hidden="1"/>
    <col min="10604" max="10604" width="6.125" style="1270" hidden="1"/>
    <col min="10605" max="10605" width="3" style="1270" hidden="1"/>
    <col min="10606" max="10845" width="8.625" style="1270" hidden="1"/>
    <col min="10846" max="10851" width="14.875" style="1270" hidden="1"/>
    <col min="10852" max="10853" width="15.875" style="1270" hidden="1"/>
    <col min="10854" max="10859" width="16.125" style="1270" hidden="1"/>
    <col min="10860" max="10860" width="6.125" style="1270" hidden="1"/>
    <col min="10861" max="10861" width="3" style="1270" hidden="1"/>
    <col min="10862" max="11101" width="8.625" style="1270" hidden="1"/>
    <col min="11102" max="11107" width="14.875" style="1270" hidden="1"/>
    <col min="11108" max="11109" width="15.875" style="1270" hidden="1"/>
    <col min="11110" max="11115" width="16.125" style="1270" hidden="1"/>
    <col min="11116" max="11116" width="6.125" style="1270" hidden="1"/>
    <col min="11117" max="11117" width="3" style="1270" hidden="1"/>
    <col min="11118" max="11357" width="8.625" style="1270" hidden="1"/>
    <col min="11358" max="11363" width="14.875" style="1270" hidden="1"/>
    <col min="11364" max="11365" width="15.875" style="1270" hidden="1"/>
    <col min="11366" max="11371" width="16.125" style="1270" hidden="1"/>
    <col min="11372" max="11372" width="6.125" style="1270" hidden="1"/>
    <col min="11373" max="11373" width="3" style="1270" hidden="1"/>
    <col min="11374" max="11613" width="8.625" style="1270" hidden="1"/>
    <col min="11614" max="11619" width="14.875" style="1270" hidden="1"/>
    <col min="11620" max="11621" width="15.875" style="1270" hidden="1"/>
    <col min="11622" max="11627" width="16.125" style="1270" hidden="1"/>
    <col min="11628" max="11628" width="6.125" style="1270" hidden="1"/>
    <col min="11629" max="11629" width="3" style="1270" hidden="1"/>
    <col min="11630" max="11869" width="8.625" style="1270" hidden="1"/>
    <col min="11870" max="11875" width="14.875" style="1270" hidden="1"/>
    <col min="11876" max="11877" width="15.875" style="1270" hidden="1"/>
    <col min="11878" max="11883" width="16.125" style="1270" hidden="1"/>
    <col min="11884" max="11884" width="6.125" style="1270" hidden="1"/>
    <col min="11885" max="11885" width="3" style="1270" hidden="1"/>
    <col min="11886" max="12125" width="8.625" style="1270" hidden="1"/>
    <col min="12126" max="12131" width="14.875" style="1270" hidden="1"/>
    <col min="12132" max="12133" width="15.875" style="1270" hidden="1"/>
    <col min="12134" max="12139" width="16.125" style="1270" hidden="1"/>
    <col min="12140" max="12140" width="6.125" style="1270" hidden="1"/>
    <col min="12141" max="12141" width="3" style="1270" hidden="1"/>
    <col min="12142" max="12381" width="8.625" style="1270" hidden="1"/>
    <col min="12382" max="12387" width="14.875" style="1270" hidden="1"/>
    <col min="12388" max="12389" width="15.875" style="1270" hidden="1"/>
    <col min="12390" max="12395" width="16.125" style="1270" hidden="1"/>
    <col min="12396" max="12396" width="6.125" style="1270" hidden="1"/>
    <col min="12397" max="12397" width="3" style="1270" hidden="1"/>
    <col min="12398" max="12637" width="8.625" style="1270" hidden="1"/>
    <col min="12638" max="12643" width="14.875" style="1270" hidden="1"/>
    <col min="12644" max="12645" width="15.875" style="1270" hidden="1"/>
    <col min="12646" max="12651" width="16.125" style="1270" hidden="1"/>
    <col min="12652" max="12652" width="6.125" style="1270" hidden="1"/>
    <col min="12653" max="12653" width="3" style="1270" hidden="1"/>
    <col min="12654" max="12893" width="8.625" style="1270" hidden="1"/>
    <col min="12894" max="12899" width="14.875" style="1270" hidden="1"/>
    <col min="12900" max="12901" width="15.875" style="1270" hidden="1"/>
    <col min="12902" max="12907" width="16.125" style="1270" hidden="1"/>
    <col min="12908" max="12908" width="6.125" style="1270" hidden="1"/>
    <col min="12909" max="12909" width="3" style="1270" hidden="1"/>
    <col min="12910" max="13149" width="8.625" style="1270" hidden="1"/>
    <col min="13150" max="13155" width="14.875" style="1270" hidden="1"/>
    <col min="13156" max="13157" width="15.875" style="1270" hidden="1"/>
    <col min="13158" max="13163" width="16.125" style="1270" hidden="1"/>
    <col min="13164" max="13164" width="6.125" style="1270" hidden="1"/>
    <col min="13165" max="13165" width="3" style="1270" hidden="1"/>
    <col min="13166" max="13405" width="8.625" style="1270" hidden="1"/>
    <col min="13406" max="13411" width="14.875" style="1270" hidden="1"/>
    <col min="13412" max="13413" width="15.875" style="1270" hidden="1"/>
    <col min="13414" max="13419" width="16.125" style="1270" hidden="1"/>
    <col min="13420" max="13420" width="6.125" style="1270" hidden="1"/>
    <col min="13421" max="13421" width="3" style="1270" hidden="1"/>
    <col min="13422" max="13661" width="8.625" style="1270" hidden="1"/>
    <col min="13662" max="13667" width="14.875" style="1270" hidden="1"/>
    <col min="13668" max="13669" width="15.875" style="1270" hidden="1"/>
    <col min="13670" max="13675" width="16.125" style="1270" hidden="1"/>
    <col min="13676" max="13676" width="6.125" style="1270" hidden="1"/>
    <col min="13677" max="13677" width="3" style="1270" hidden="1"/>
    <col min="13678" max="13917" width="8.625" style="1270" hidden="1"/>
    <col min="13918" max="13923" width="14.875" style="1270" hidden="1"/>
    <col min="13924" max="13925" width="15.875" style="1270" hidden="1"/>
    <col min="13926" max="13931" width="16.125" style="1270" hidden="1"/>
    <col min="13932" max="13932" width="6.125" style="1270" hidden="1"/>
    <col min="13933" max="13933" width="3" style="1270" hidden="1"/>
    <col min="13934" max="14173" width="8.625" style="1270" hidden="1"/>
    <col min="14174" max="14179" width="14.875" style="1270" hidden="1"/>
    <col min="14180" max="14181" width="15.875" style="1270" hidden="1"/>
    <col min="14182" max="14187" width="16.125" style="1270" hidden="1"/>
    <col min="14188" max="14188" width="6.125" style="1270" hidden="1"/>
    <col min="14189" max="14189" width="3" style="1270" hidden="1"/>
    <col min="14190" max="14429" width="8.625" style="1270" hidden="1"/>
    <col min="14430" max="14435" width="14.875" style="1270" hidden="1"/>
    <col min="14436" max="14437" width="15.875" style="1270" hidden="1"/>
    <col min="14438" max="14443" width="16.125" style="1270" hidden="1"/>
    <col min="14444" max="14444" width="6.125" style="1270" hidden="1"/>
    <col min="14445" max="14445" width="3" style="1270" hidden="1"/>
    <col min="14446" max="14685" width="8.625" style="1270" hidden="1"/>
    <col min="14686" max="14691" width="14.875" style="1270" hidden="1"/>
    <col min="14692" max="14693" width="15.875" style="1270" hidden="1"/>
    <col min="14694" max="14699" width="16.125" style="1270" hidden="1"/>
    <col min="14700" max="14700" width="6.125" style="1270" hidden="1"/>
    <col min="14701" max="14701" width="3" style="1270" hidden="1"/>
    <col min="14702" max="14941" width="8.625" style="1270" hidden="1"/>
    <col min="14942" max="14947" width="14.875" style="1270" hidden="1"/>
    <col min="14948" max="14949" width="15.875" style="1270" hidden="1"/>
    <col min="14950" max="14955" width="16.125" style="1270" hidden="1"/>
    <col min="14956" max="14956" width="6.125" style="1270" hidden="1"/>
    <col min="14957" max="14957" width="3" style="1270" hidden="1"/>
    <col min="14958" max="15197" width="8.625" style="1270" hidden="1"/>
    <col min="15198" max="15203" width="14.875" style="1270" hidden="1"/>
    <col min="15204" max="15205" width="15.875" style="1270" hidden="1"/>
    <col min="15206" max="15211" width="16.125" style="1270" hidden="1"/>
    <col min="15212" max="15212" width="6.125" style="1270" hidden="1"/>
    <col min="15213" max="15213" width="3" style="1270" hidden="1"/>
    <col min="15214" max="15453" width="8.625" style="1270" hidden="1"/>
    <col min="15454" max="15459" width="14.875" style="1270" hidden="1"/>
    <col min="15460" max="15461" width="15.875" style="1270" hidden="1"/>
    <col min="15462" max="15467" width="16.125" style="1270" hidden="1"/>
    <col min="15468" max="15468" width="6.125" style="1270" hidden="1"/>
    <col min="15469" max="15469" width="3" style="1270" hidden="1"/>
    <col min="15470" max="15709" width="8.625" style="1270" hidden="1"/>
    <col min="15710" max="15715" width="14.875" style="1270" hidden="1"/>
    <col min="15716" max="15717" width="15.875" style="1270" hidden="1"/>
    <col min="15718" max="15723" width="16.125" style="1270" hidden="1"/>
    <col min="15724" max="15724" width="6.125" style="1270" hidden="1"/>
    <col min="15725" max="15725" width="3" style="1270" hidden="1"/>
    <col min="15726" max="15965" width="8.625" style="1270" hidden="1"/>
    <col min="15966" max="15971" width="14.875" style="1270" hidden="1"/>
    <col min="15972" max="15973" width="15.875" style="1270" hidden="1"/>
    <col min="15974" max="15979" width="16.125" style="1270" hidden="1"/>
    <col min="15980" max="15980" width="6.125" style="1270" hidden="1"/>
    <col min="15981" max="15981" width="3" style="1270" hidden="1"/>
    <col min="15982" max="16221" width="8.625" style="1270" hidden="1"/>
    <col min="16222" max="16227" width="14.875" style="1270" hidden="1"/>
    <col min="16228" max="16229" width="15.875" style="1270" hidden="1"/>
    <col min="16230" max="16235" width="16.125" style="1270" hidden="1"/>
    <col min="16236" max="16236" width="6.125" style="1270" hidden="1"/>
    <col min="16237" max="16237" width="3" style="1270" hidden="1"/>
    <col min="16238" max="16384" width="8.625" style="1270" hidden="1"/>
  </cols>
  <sheetData>
    <row r="1" spans="1:143" ht="42.75" customHeight="1" x14ac:dyDescent="0.15">
      <c r="A1" s="1268"/>
      <c r="B1" s="1269"/>
      <c r="DD1" s="1270"/>
      <c r="DE1" s="1270"/>
    </row>
    <row r="2" spans="1:143" ht="25.5" customHeight="1" x14ac:dyDescent="0.15">
      <c r="A2" s="1271"/>
      <c r="C2" s="1271"/>
      <c r="O2" s="1271"/>
      <c r="P2" s="1271"/>
      <c r="Q2" s="1271"/>
      <c r="R2" s="1271"/>
      <c r="S2" s="1271"/>
      <c r="T2" s="1271"/>
      <c r="U2" s="1271"/>
      <c r="V2" s="1271"/>
      <c r="W2" s="1271"/>
      <c r="X2" s="1271"/>
      <c r="Y2" s="1271"/>
      <c r="Z2" s="1271"/>
      <c r="AA2" s="1271"/>
      <c r="AB2" s="1271"/>
      <c r="AC2" s="1271"/>
      <c r="AD2" s="1271"/>
      <c r="AE2" s="1271"/>
      <c r="AF2" s="1271"/>
      <c r="AG2" s="1271"/>
      <c r="AH2" s="1271"/>
      <c r="AI2" s="1271"/>
      <c r="AU2" s="1271"/>
      <c r="BG2" s="1271"/>
      <c r="BS2" s="1271"/>
      <c r="CE2" s="1271"/>
      <c r="CQ2" s="1271"/>
      <c r="DD2" s="1270"/>
      <c r="DE2" s="1270"/>
    </row>
    <row r="3" spans="1:143" ht="25.5" customHeight="1" x14ac:dyDescent="0.15">
      <c r="A3" s="1271"/>
      <c r="C3" s="1271"/>
      <c r="O3" s="1271"/>
      <c r="P3" s="1271"/>
      <c r="Q3" s="1271"/>
      <c r="R3" s="1271"/>
      <c r="S3" s="1271"/>
      <c r="T3" s="1271"/>
      <c r="U3" s="1271"/>
      <c r="V3" s="1271"/>
      <c r="W3" s="1271"/>
      <c r="X3" s="1271"/>
      <c r="Y3" s="1271"/>
      <c r="Z3" s="1271"/>
      <c r="AA3" s="1271"/>
      <c r="AB3" s="1271"/>
      <c r="AC3" s="1271"/>
      <c r="AD3" s="1271"/>
      <c r="AE3" s="1271"/>
      <c r="AF3" s="1271"/>
      <c r="AG3" s="1271"/>
      <c r="AH3" s="1271"/>
      <c r="AI3" s="1271"/>
      <c r="AU3" s="1271"/>
      <c r="BG3" s="1271"/>
      <c r="BS3" s="1271"/>
      <c r="CE3" s="1271"/>
      <c r="CQ3" s="1271"/>
      <c r="DD3" s="1270"/>
      <c r="DE3" s="1270"/>
    </row>
    <row r="4" spans="1:143" s="290" customFormat="1" x14ac:dyDescent="0.15">
      <c r="A4" s="1271"/>
      <c r="B4" s="1271"/>
      <c r="C4" s="1271"/>
      <c r="D4" s="1271"/>
      <c r="E4" s="1271"/>
      <c r="F4" s="1271"/>
      <c r="G4" s="1271"/>
      <c r="H4" s="1271"/>
      <c r="I4" s="1271"/>
      <c r="J4" s="1271"/>
      <c r="K4" s="1271"/>
      <c r="L4" s="1271"/>
      <c r="M4" s="1271"/>
      <c r="N4" s="1271"/>
      <c r="O4" s="1271"/>
      <c r="P4" s="1271"/>
      <c r="Q4" s="1271"/>
      <c r="R4" s="1271"/>
      <c r="S4" s="1271"/>
      <c r="T4" s="1271"/>
      <c r="U4" s="1271"/>
      <c r="V4" s="1271"/>
      <c r="W4" s="1271"/>
      <c r="X4" s="1271"/>
      <c r="Y4" s="1271"/>
      <c r="Z4" s="1271"/>
      <c r="AA4" s="1271"/>
      <c r="AB4" s="1271"/>
      <c r="AC4" s="1271"/>
      <c r="AD4" s="1271"/>
      <c r="AE4" s="1271"/>
      <c r="AF4" s="1271"/>
      <c r="AG4" s="1271"/>
      <c r="AH4" s="1271"/>
      <c r="AI4" s="1271"/>
      <c r="AJ4" s="1271"/>
      <c r="AK4" s="1271"/>
      <c r="AL4" s="1271"/>
      <c r="AM4" s="1271"/>
      <c r="AN4" s="1271"/>
      <c r="AO4" s="1271"/>
      <c r="AP4" s="1271"/>
      <c r="AQ4" s="1271"/>
      <c r="AR4" s="1271"/>
      <c r="AS4" s="1271"/>
      <c r="AT4" s="1271"/>
      <c r="AU4" s="1271"/>
      <c r="AV4" s="1271"/>
      <c r="AW4" s="1271"/>
      <c r="AX4" s="1271"/>
      <c r="AY4" s="1271"/>
      <c r="AZ4" s="1271"/>
      <c r="BA4" s="1271"/>
      <c r="BB4" s="1271"/>
      <c r="BC4" s="1271"/>
      <c r="BD4" s="1271"/>
      <c r="BE4" s="1271"/>
      <c r="BF4" s="1271"/>
      <c r="BG4" s="1271"/>
      <c r="BH4" s="1271"/>
      <c r="BI4" s="1271"/>
      <c r="BJ4" s="1271"/>
      <c r="BK4" s="1271"/>
      <c r="BL4" s="1271"/>
      <c r="BM4" s="1271"/>
      <c r="BN4" s="1271"/>
      <c r="BO4" s="1271"/>
      <c r="BP4" s="1271"/>
      <c r="BQ4" s="1271"/>
      <c r="BR4" s="1271"/>
      <c r="BS4" s="1271"/>
      <c r="BT4" s="1271"/>
      <c r="BU4" s="1271"/>
      <c r="BV4" s="1271"/>
      <c r="BW4" s="1271"/>
      <c r="BX4" s="1271"/>
      <c r="BY4" s="1271"/>
      <c r="BZ4" s="1271"/>
      <c r="CA4" s="1271"/>
      <c r="CB4" s="1271"/>
      <c r="CC4" s="1271"/>
      <c r="CD4" s="1271"/>
      <c r="CE4" s="1271"/>
      <c r="CF4" s="1271"/>
      <c r="CG4" s="1271"/>
      <c r="CH4" s="1271"/>
      <c r="CI4" s="1271"/>
      <c r="CJ4" s="1271"/>
      <c r="CK4" s="1271"/>
      <c r="CL4" s="1271"/>
      <c r="CM4" s="1271"/>
      <c r="CN4" s="1271"/>
      <c r="CO4" s="1271"/>
      <c r="CP4" s="1271"/>
      <c r="CQ4" s="1271"/>
      <c r="CR4" s="1271"/>
      <c r="CS4" s="1271"/>
      <c r="CT4" s="1271"/>
      <c r="CU4" s="1271"/>
      <c r="CV4" s="1271"/>
      <c r="CW4" s="1271"/>
      <c r="CX4" s="1271"/>
      <c r="CY4" s="1271"/>
      <c r="CZ4" s="1271"/>
      <c r="DA4" s="1271"/>
      <c r="DB4" s="1271"/>
      <c r="DC4" s="1271"/>
      <c r="DD4" s="1271"/>
      <c r="DE4" s="1271"/>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1"/>
      <c r="B5" s="1271"/>
      <c r="C5" s="1271"/>
      <c r="D5" s="1271"/>
      <c r="E5" s="1271"/>
      <c r="F5" s="1271"/>
      <c r="G5" s="1271"/>
      <c r="H5" s="1271"/>
      <c r="I5" s="1271"/>
      <c r="J5" s="1271"/>
      <c r="K5" s="1271"/>
      <c r="L5" s="1271"/>
      <c r="M5" s="1271"/>
      <c r="N5" s="1271"/>
      <c r="O5" s="1271"/>
      <c r="P5" s="1271"/>
      <c r="Q5" s="1271"/>
      <c r="R5" s="1271"/>
      <c r="S5" s="1271"/>
      <c r="T5" s="1271"/>
      <c r="U5" s="1271"/>
      <c r="V5" s="1271"/>
      <c r="W5" s="1271"/>
      <c r="X5" s="1271"/>
      <c r="Y5" s="1271"/>
      <c r="Z5" s="1271"/>
      <c r="AA5" s="1271"/>
      <c r="AB5" s="1271"/>
      <c r="AC5" s="1271"/>
      <c r="AD5" s="1271"/>
      <c r="AE5" s="1271"/>
      <c r="AF5" s="1271"/>
      <c r="AG5" s="1271"/>
      <c r="AH5" s="1271"/>
      <c r="AI5" s="1271"/>
      <c r="AJ5" s="1271"/>
      <c r="AK5" s="1271"/>
      <c r="AL5" s="1271"/>
      <c r="AM5" s="1271"/>
      <c r="AN5" s="1271"/>
      <c r="AO5" s="1271"/>
      <c r="AP5" s="1271"/>
      <c r="AQ5" s="1271"/>
      <c r="AR5" s="1271"/>
      <c r="AS5" s="1271"/>
      <c r="AT5" s="1271"/>
      <c r="AU5" s="1271"/>
      <c r="AV5" s="1271"/>
      <c r="AW5" s="1271"/>
      <c r="AX5" s="1271"/>
      <c r="AY5" s="1271"/>
      <c r="AZ5" s="1271"/>
      <c r="BA5" s="1271"/>
      <c r="BB5" s="1271"/>
      <c r="BC5" s="1271"/>
      <c r="BD5" s="1271"/>
      <c r="BE5" s="1271"/>
      <c r="BF5" s="1271"/>
      <c r="BG5" s="1271"/>
      <c r="BH5" s="1271"/>
      <c r="BI5" s="1271"/>
      <c r="BJ5" s="1271"/>
      <c r="BK5" s="1271"/>
      <c r="BL5" s="1271"/>
      <c r="BM5" s="1271"/>
      <c r="BN5" s="1271"/>
      <c r="BO5" s="1271"/>
      <c r="BP5" s="1271"/>
      <c r="BQ5" s="1271"/>
      <c r="BR5" s="1271"/>
      <c r="BS5" s="1271"/>
      <c r="BT5" s="1271"/>
      <c r="BU5" s="1271"/>
      <c r="BV5" s="1271"/>
      <c r="BW5" s="1271"/>
      <c r="BX5" s="1271"/>
      <c r="BY5" s="1271"/>
      <c r="BZ5" s="1271"/>
      <c r="CA5" s="1271"/>
      <c r="CB5" s="1271"/>
      <c r="CC5" s="1271"/>
      <c r="CD5" s="1271"/>
      <c r="CE5" s="1271"/>
      <c r="CF5" s="1271"/>
      <c r="CG5" s="1271"/>
      <c r="CH5" s="1271"/>
      <c r="CI5" s="1271"/>
      <c r="CJ5" s="1271"/>
      <c r="CK5" s="1271"/>
      <c r="CL5" s="1271"/>
      <c r="CM5" s="1271"/>
      <c r="CN5" s="1271"/>
      <c r="CO5" s="1271"/>
      <c r="CP5" s="1271"/>
      <c r="CQ5" s="1271"/>
      <c r="CR5" s="1271"/>
      <c r="CS5" s="1271"/>
      <c r="CT5" s="1271"/>
      <c r="CU5" s="1271"/>
      <c r="CV5" s="1271"/>
      <c r="CW5" s="1271"/>
      <c r="CX5" s="1271"/>
      <c r="CY5" s="1271"/>
      <c r="CZ5" s="1271"/>
      <c r="DA5" s="1271"/>
      <c r="DB5" s="1271"/>
      <c r="DC5" s="1271"/>
      <c r="DD5" s="1271"/>
      <c r="DE5" s="1271"/>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1"/>
      <c r="B6" s="1271"/>
      <c r="C6" s="1271"/>
      <c r="D6" s="1271"/>
      <c r="E6" s="1271"/>
      <c r="F6" s="1271"/>
      <c r="G6" s="1271"/>
      <c r="H6" s="1271"/>
      <c r="I6" s="1271"/>
      <c r="J6" s="1271"/>
      <c r="K6" s="1271"/>
      <c r="L6" s="1271"/>
      <c r="M6" s="1271"/>
      <c r="N6" s="1271"/>
      <c r="O6" s="1271"/>
      <c r="P6" s="1271"/>
      <c r="Q6" s="1271"/>
      <c r="R6" s="1271"/>
      <c r="S6" s="1271"/>
      <c r="T6" s="1271"/>
      <c r="U6" s="1271"/>
      <c r="V6" s="1271"/>
      <c r="W6" s="1271"/>
      <c r="X6" s="1271"/>
      <c r="Y6" s="1271"/>
      <c r="Z6" s="1271"/>
      <c r="AA6" s="1271"/>
      <c r="AB6" s="1271"/>
      <c r="AC6" s="1271"/>
      <c r="AD6" s="1271"/>
      <c r="AE6" s="1271"/>
      <c r="AF6" s="1271"/>
      <c r="AG6" s="1271"/>
      <c r="AH6" s="1271"/>
      <c r="AI6" s="1271"/>
      <c r="AJ6" s="1271"/>
      <c r="AK6" s="1271"/>
      <c r="AL6" s="1271"/>
      <c r="AM6" s="1271"/>
      <c r="AN6" s="1271"/>
      <c r="AO6" s="1271"/>
      <c r="AP6" s="1271"/>
      <c r="AQ6" s="1271"/>
      <c r="AR6" s="1271"/>
      <c r="AS6" s="1271"/>
      <c r="AT6" s="1271"/>
      <c r="AU6" s="1271"/>
      <c r="AV6" s="1271"/>
      <c r="AW6" s="1271"/>
      <c r="AX6" s="1271"/>
      <c r="AY6" s="1271"/>
      <c r="AZ6" s="1271"/>
      <c r="BA6" s="1271"/>
      <c r="BB6" s="1271"/>
      <c r="BC6" s="1271"/>
      <c r="BD6" s="1271"/>
      <c r="BE6" s="1271"/>
      <c r="BF6" s="1271"/>
      <c r="BG6" s="1271"/>
      <c r="BH6" s="1271"/>
      <c r="BI6" s="1271"/>
      <c r="BJ6" s="1271"/>
      <c r="BK6" s="1271"/>
      <c r="BL6" s="1271"/>
      <c r="BM6" s="1271"/>
      <c r="BN6" s="1271"/>
      <c r="BO6" s="1271"/>
      <c r="BP6" s="1271"/>
      <c r="BQ6" s="1271"/>
      <c r="BR6" s="1271"/>
      <c r="BS6" s="1271"/>
      <c r="BT6" s="1271"/>
      <c r="BU6" s="1271"/>
      <c r="BV6" s="1271"/>
      <c r="BW6" s="1271"/>
      <c r="BX6" s="1271"/>
      <c r="BY6" s="1271"/>
      <c r="BZ6" s="1271"/>
      <c r="CA6" s="1271"/>
      <c r="CB6" s="1271"/>
      <c r="CC6" s="1271"/>
      <c r="CD6" s="1271"/>
      <c r="CE6" s="1271"/>
      <c r="CF6" s="1271"/>
      <c r="CG6" s="1271"/>
      <c r="CH6" s="1271"/>
      <c r="CI6" s="1271"/>
      <c r="CJ6" s="1271"/>
      <c r="CK6" s="1271"/>
      <c r="CL6" s="1271"/>
      <c r="CM6" s="1271"/>
      <c r="CN6" s="1271"/>
      <c r="CO6" s="1271"/>
      <c r="CP6" s="1271"/>
      <c r="CQ6" s="1271"/>
      <c r="CR6" s="1271"/>
      <c r="CS6" s="1271"/>
      <c r="CT6" s="1271"/>
      <c r="CU6" s="1271"/>
      <c r="CV6" s="1271"/>
      <c r="CW6" s="1271"/>
      <c r="CX6" s="1271"/>
      <c r="CY6" s="1271"/>
      <c r="CZ6" s="1271"/>
      <c r="DA6" s="1271"/>
      <c r="DB6" s="1271"/>
      <c r="DC6" s="1271"/>
      <c r="DD6" s="1271"/>
      <c r="DE6" s="1271"/>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1"/>
      <c r="B7" s="1271"/>
      <c r="C7" s="1271"/>
      <c r="D7" s="1271"/>
      <c r="E7" s="1271"/>
      <c r="F7" s="1271"/>
      <c r="G7" s="1271"/>
      <c r="H7" s="1271"/>
      <c r="I7" s="1271"/>
      <c r="J7" s="1271"/>
      <c r="K7" s="1271"/>
      <c r="L7" s="1271"/>
      <c r="M7" s="1271"/>
      <c r="N7" s="1271"/>
      <c r="O7" s="1271"/>
      <c r="P7" s="1271"/>
      <c r="Q7" s="1271"/>
      <c r="R7" s="1271"/>
      <c r="S7" s="1271"/>
      <c r="T7" s="1271"/>
      <c r="U7" s="1271"/>
      <c r="V7" s="1271"/>
      <c r="W7" s="1271"/>
      <c r="X7" s="1271"/>
      <c r="Y7" s="1271"/>
      <c r="Z7" s="1271"/>
      <c r="AA7" s="1271"/>
      <c r="AB7" s="1271"/>
      <c r="AC7" s="1271"/>
      <c r="AD7" s="1271"/>
      <c r="AE7" s="1271"/>
      <c r="AF7" s="1271"/>
      <c r="AG7" s="1271"/>
      <c r="AH7" s="1271"/>
      <c r="AI7" s="1271"/>
      <c r="AJ7" s="1271"/>
      <c r="AK7" s="1271"/>
      <c r="AL7" s="1271"/>
      <c r="AM7" s="1271"/>
      <c r="AN7" s="1271"/>
      <c r="AO7" s="1271"/>
      <c r="AP7" s="1271"/>
      <c r="AQ7" s="1271"/>
      <c r="AR7" s="1271"/>
      <c r="AS7" s="1271"/>
      <c r="AT7" s="1271"/>
      <c r="AU7" s="1271"/>
      <c r="AV7" s="1271"/>
      <c r="AW7" s="1271"/>
      <c r="AX7" s="1271"/>
      <c r="AY7" s="1271"/>
      <c r="AZ7" s="1271"/>
      <c r="BA7" s="1271"/>
      <c r="BB7" s="1271"/>
      <c r="BC7" s="1271"/>
      <c r="BD7" s="1271"/>
      <c r="BE7" s="1271"/>
      <c r="BF7" s="1271"/>
      <c r="BG7" s="1271"/>
      <c r="BH7" s="1271"/>
      <c r="BI7" s="1271"/>
      <c r="BJ7" s="1271"/>
      <c r="BK7" s="1271"/>
      <c r="BL7" s="1271"/>
      <c r="BM7" s="1271"/>
      <c r="BN7" s="1271"/>
      <c r="BO7" s="1271"/>
      <c r="BP7" s="1271"/>
      <c r="BQ7" s="1271"/>
      <c r="BR7" s="1271"/>
      <c r="BS7" s="1271"/>
      <c r="BT7" s="1271"/>
      <c r="BU7" s="1271"/>
      <c r="BV7" s="1271"/>
      <c r="BW7" s="1271"/>
      <c r="BX7" s="1271"/>
      <c r="BY7" s="1271"/>
      <c r="BZ7" s="1271"/>
      <c r="CA7" s="1271"/>
      <c r="CB7" s="1271"/>
      <c r="CC7" s="1271"/>
      <c r="CD7" s="1271"/>
      <c r="CE7" s="1271"/>
      <c r="CF7" s="1271"/>
      <c r="CG7" s="1271"/>
      <c r="CH7" s="1271"/>
      <c r="CI7" s="1271"/>
      <c r="CJ7" s="1271"/>
      <c r="CK7" s="1271"/>
      <c r="CL7" s="1271"/>
      <c r="CM7" s="1271"/>
      <c r="CN7" s="1271"/>
      <c r="CO7" s="1271"/>
      <c r="CP7" s="1271"/>
      <c r="CQ7" s="1271"/>
      <c r="CR7" s="1271"/>
      <c r="CS7" s="1271"/>
      <c r="CT7" s="1271"/>
      <c r="CU7" s="1271"/>
      <c r="CV7" s="1271"/>
      <c r="CW7" s="1271"/>
      <c r="CX7" s="1271"/>
      <c r="CY7" s="1271"/>
      <c r="CZ7" s="1271"/>
      <c r="DA7" s="1271"/>
      <c r="DB7" s="1271"/>
      <c r="DC7" s="1271"/>
      <c r="DD7" s="1271"/>
      <c r="DE7" s="1271"/>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1"/>
      <c r="B8" s="1271"/>
      <c r="C8" s="1271"/>
      <c r="D8" s="1271"/>
      <c r="E8" s="1271"/>
      <c r="F8" s="1271"/>
      <c r="G8" s="1271"/>
      <c r="H8" s="1271"/>
      <c r="I8" s="1271"/>
      <c r="J8" s="1271"/>
      <c r="K8" s="1271"/>
      <c r="L8" s="1271"/>
      <c r="M8" s="1271"/>
      <c r="N8" s="1271"/>
      <c r="O8" s="1271"/>
      <c r="P8" s="1271"/>
      <c r="Q8" s="1271"/>
      <c r="R8" s="1271"/>
      <c r="S8" s="1271"/>
      <c r="T8" s="1271"/>
      <c r="U8" s="1271"/>
      <c r="V8" s="1271"/>
      <c r="W8" s="1271"/>
      <c r="X8" s="1271"/>
      <c r="Y8" s="1271"/>
      <c r="Z8" s="1271"/>
      <c r="AA8" s="1271"/>
      <c r="AB8" s="1271"/>
      <c r="AC8" s="1271"/>
      <c r="AD8" s="1271"/>
      <c r="AE8" s="1271"/>
      <c r="AF8" s="1271"/>
      <c r="AG8" s="1271"/>
      <c r="AH8" s="1271"/>
      <c r="AI8" s="1271"/>
      <c r="AJ8" s="1271"/>
      <c r="AK8" s="1271"/>
      <c r="AL8" s="1271"/>
      <c r="AM8" s="1271"/>
      <c r="AN8" s="1271"/>
      <c r="AO8" s="1271"/>
      <c r="AP8" s="1271"/>
      <c r="AQ8" s="1271"/>
      <c r="AR8" s="1271"/>
      <c r="AS8" s="1271"/>
      <c r="AT8" s="1271"/>
      <c r="AU8" s="1271"/>
      <c r="AV8" s="1271"/>
      <c r="AW8" s="1271"/>
      <c r="AX8" s="1271"/>
      <c r="AY8" s="1271"/>
      <c r="AZ8" s="1271"/>
      <c r="BA8" s="1271"/>
      <c r="BB8" s="1271"/>
      <c r="BC8" s="1271"/>
      <c r="BD8" s="1271"/>
      <c r="BE8" s="1271"/>
      <c r="BF8" s="1271"/>
      <c r="BG8" s="1271"/>
      <c r="BH8" s="1271"/>
      <c r="BI8" s="1271"/>
      <c r="BJ8" s="1271"/>
      <c r="BK8" s="1271"/>
      <c r="BL8" s="1271"/>
      <c r="BM8" s="1271"/>
      <c r="BN8" s="1271"/>
      <c r="BO8" s="1271"/>
      <c r="BP8" s="1271"/>
      <c r="BQ8" s="1271"/>
      <c r="BR8" s="1271"/>
      <c r="BS8" s="1271"/>
      <c r="BT8" s="1271"/>
      <c r="BU8" s="1271"/>
      <c r="BV8" s="1271"/>
      <c r="BW8" s="1271"/>
      <c r="BX8" s="1271"/>
      <c r="BY8" s="1271"/>
      <c r="BZ8" s="1271"/>
      <c r="CA8" s="1271"/>
      <c r="CB8" s="1271"/>
      <c r="CC8" s="1271"/>
      <c r="CD8" s="1271"/>
      <c r="CE8" s="1271"/>
      <c r="CF8" s="1271"/>
      <c r="CG8" s="1271"/>
      <c r="CH8" s="1271"/>
      <c r="CI8" s="1271"/>
      <c r="CJ8" s="1271"/>
      <c r="CK8" s="1271"/>
      <c r="CL8" s="1271"/>
      <c r="CM8" s="1271"/>
      <c r="CN8" s="1271"/>
      <c r="CO8" s="1271"/>
      <c r="CP8" s="1271"/>
      <c r="CQ8" s="1271"/>
      <c r="CR8" s="1271"/>
      <c r="CS8" s="1271"/>
      <c r="CT8" s="1271"/>
      <c r="CU8" s="1271"/>
      <c r="CV8" s="1271"/>
      <c r="CW8" s="1271"/>
      <c r="CX8" s="1271"/>
      <c r="CY8" s="1271"/>
      <c r="CZ8" s="1271"/>
      <c r="DA8" s="1271"/>
      <c r="DB8" s="1271"/>
      <c r="DC8" s="1271"/>
      <c r="DD8" s="1271"/>
      <c r="DE8" s="1271"/>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1"/>
      <c r="B9" s="1271"/>
      <c r="C9" s="1271"/>
      <c r="D9" s="1271"/>
      <c r="E9" s="1271"/>
      <c r="F9" s="1271"/>
      <c r="G9" s="1271"/>
      <c r="H9" s="1271"/>
      <c r="I9" s="1271"/>
      <c r="J9" s="1271"/>
      <c r="K9" s="1271"/>
      <c r="L9" s="1271"/>
      <c r="M9" s="1271"/>
      <c r="N9" s="1271"/>
      <c r="O9" s="1271"/>
      <c r="P9" s="1271"/>
      <c r="Q9" s="1271"/>
      <c r="R9" s="1271"/>
      <c r="S9" s="1271"/>
      <c r="T9" s="1271"/>
      <c r="U9" s="1271"/>
      <c r="V9" s="1271"/>
      <c r="W9" s="1271"/>
      <c r="X9" s="1271"/>
      <c r="Y9" s="1271"/>
      <c r="Z9" s="1271"/>
      <c r="AA9" s="1271"/>
      <c r="AB9" s="1271"/>
      <c r="AC9" s="1271"/>
      <c r="AD9" s="1271"/>
      <c r="AE9" s="1271"/>
      <c r="AF9" s="1271"/>
      <c r="AG9" s="1271"/>
      <c r="AH9" s="1271"/>
      <c r="AI9" s="1271"/>
      <c r="AJ9" s="1271"/>
      <c r="AK9" s="1271"/>
      <c r="AL9" s="1271"/>
      <c r="AM9" s="1271"/>
      <c r="AN9" s="1271"/>
      <c r="AO9" s="1271"/>
      <c r="AP9" s="1271"/>
      <c r="AQ9" s="1271"/>
      <c r="AR9" s="1271"/>
      <c r="AS9" s="1271"/>
      <c r="AT9" s="1271"/>
      <c r="AU9" s="1271"/>
      <c r="AV9" s="1271"/>
      <c r="AW9" s="1271"/>
      <c r="AX9" s="1271"/>
      <c r="AY9" s="1271"/>
      <c r="AZ9" s="1271"/>
      <c r="BA9" s="1271"/>
      <c r="BB9" s="1271"/>
      <c r="BC9" s="1271"/>
      <c r="BD9" s="1271"/>
      <c r="BE9" s="1271"/>
      <c r="BF9" s="1271"/>
      <c r="BG9" s="1271"/>
      <c r="BH9" s="1271"/>
      <c r="BI9" s="1271"/>
      <c r="BJ9" s="1271"/>
      <c r="BK9" s="1271"/>
      <c r="BL9" s="1271"/>
      <c r="BM9" s="1271"/>
      <c r="BN9" s="1271"/>
      <c r="BO9" s="1271"/>
      <c r="BP9" s="1271"/>
      <c r="BQ9" s="1271"/>
      <c r="BR9" s="1271"/>
      <c r="BS9" s="1271"/>
      <c r="BT9" s="1271"/>
      <c r="BU9" s="1271"/>
      <c r="BV9" s="1271"/>
      <c r="BW9" s="1271"/>
      <c r="BX9" s="1271"/>
      <c r="BY9" s="1271"/>
      <c r="BZ9" s="1271"/>
      <c r="CA9" s="1271"/>
      <c r="CB9" s="1271"/>
      <c r="CC9" s="1271"/>
      <c r="CD9" s="1271"/>
      <c r="CE9" s="1271"/>
      <c r="CF9" s="1271"/>
      <c r="CG9" s="1271"/>
      <c r="CH9" s="1271"/>
      <c r="CI9" s="1271"/>
      <c r="CJ9" s="1271"/>
      <c r="CK9" s="1271"/>
      <c r="CL9" s="1271"/>
      <c r="CM9" s="1271"/>
      <c r="CN9" s="1271"/>
      <c r="CO9" s="1271"/>
      <c r="CP9" s="1271"/>
      <c r="CQ9" s="1271"/>
      <c r="CR9" s="1271"/>
      <c r="CS9" s="1271"/>
      <c r="CT9" s="1271"/>
      <c r="CU9" s="1271"/>
      <c r="CV9" s="1271"/>
      <c r="CW9" s="1271"/>
      <c r="CX9" s="1271"/>
      <c r="CY9" s="1271"/>
      <c r="CZ9" s="1271"/>
      <c r="DA9" s="1271"/>
      <c r="DB9" s="1271"/>
      <c r="DC9" s="1271"/>
      <c r="DD9" s="1271"/>
      <c r="DE9" s="1271"/>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1"/>
      <c r="B10" s="1271"/>
      <c r="C10" s="1271"/>
      <c r="D10" s="1271"/>
      <c r="E10" s="1271"/>
      <c r="F10" s="1271"/>
      <c r="G10" s="1271"/>
      <c r="H10" s="1271"/>
      <c r="I10" s="1271"/>
      <c r="J10" s="1271"/>
      <c r="K10" s="1271"/>
      <c r="L10" s="1271"/>
      <c r="M10" s="1271"/>
      <c r="N10" s="1271"/>
      <c r="O10" s="1271"/>
      <c r="P10" s="1271"/>
      <c r="Q10" s="1271"/>
      <c r="R10" s="1271"/>
      <c r="S10" s="1271"/>
      <c r="T10" s="1271"/>
      <c r="U10" s="1271"/>
      <c r="V10" s="1271"/>
      <c r="W10" s="1271"/>
      <c r="X10" s="1271"/>
      <c r="Y10" s="1271"/>
      <c r="Z10" s="1271"/>
      <c r="AA10" s="1271"/>
      <c r="AB10" s="1271"/>
      <c r="AC10" s="1271"/>
      <c r="AD10" s="1271"/>
      <c r="AE10" s="1271"/>
      <c r="AF10" s="1271"/>
      <c r="AG10" s="1271"/>
      <c r="AH10" s="1271"/>
      <c r="AI10" s="1271"/>
      <c r="AJ10" s="1271"/>
      <c r="AK10" s="1271"/>
      <c r="AL10" s="1271"/>
      <c r="AM10" s="1271"/>
      <c r="AN10" s="1271"/>
      <c r="AO10" s="1271"/>
      <c r="AP10" s="1271"/>
      <c r="AQ10" s="1271"/>
      <c r="AR10" s="1271"/>
      <c r="AS10" s="1271"/>
      <c r="AT10" s="1271"/>
      <c r="AU10" s="1271"/>
      <c r="AV10" s="1271"/>
      <c r="AW10" s="1271"/>
      <c r="AX10" s="1271"/>
      <c r="AY10" s="1271"/>
      <c r="AZ10" s="1271"/>
      <c r="BA10" s="1271"/>
      <c r="BB10" s="1271"/>
      <c r="BC10" s="1271"/>
      <c r="BD10" s="1271"/>
      <c r="BE10" s="1271"/>
      <c r="BF10" s="1271"/>
      <c r="BG10" s="1271"/>
      <c r="BH10" s="1271"/>
      <c r="BI10" s="1271"/>
      <c r="BJ10" s="1271"/>
      <c r="BK10" s="1271"/>
      <c r="BL10" s="1271"/>
      <c r="BM10" s="1271"/>
      <c r="BN10" s="1271"/>
      <c r="BO10" s="1271"/>
      <c r="BP10" s="1271"/>
      <c r="BQ10" s="1271"/>
      <c r="BR10" s="1271"/>
      <c r="BS10" s="1271"/>
      <c r="BT10" s="1271"/>
      <c r="BU10" s="1271"/>
      <c r="BV10" s="1271"/>
      <c r="BW10" s="1271"/>
      <c r="BX10" s="1271"/>
      <c r="BY10" s="1271"/>
      <c r="BZ10" s="1271"/>
      <c r="CA10" s="1271"/>
      <c r="CB10" s="1271"/>
      <c r="CC10" s="1271"/>
      <c r="CD10" s="1271"/>
      <c r="CE10" s="1271"/>
      <c r="CF10" s="1271"/>
      <c r="CG10" s="1271"/>
      <c r="CH10" s="1271"/>
      <c r="CI10" s="1271"/>
      <c r="CJ10" s="1271"/>
      <c r="CK10" s="1271"/>
      <c r="CL10" s="1271"/>
      <c r="CM10" s="1271"/>
      <c r="CN10" s="1271"/>
      <c r="CO10" s="1271"/>
      <c r="CP10" s="1271"/>
      <c r="CQ10" s="1271"/>
      <c r="CR10" s="1271"/>
      <c r="CS10" s="1271"/>
      <c r="CT10" s="1271"/>
      <c r="CU10" s="1271"/>
      <c r="CV10" s="1271"/>
      <c r="CW10" s="1271"/>
      <c r="CX10" s="1271"/>
      <c r="CY10" s="1271"/>
      <c r="CZ10" s="1271"/>
      <c r="DA10" s="1271"/>
      <c r="DB10" s="1271"/>
      <c r="DC10" s="1271"/>
      <c r="DD10" s="1271"/>
      <c r="DE10" s="1271"/>
      <c r="DF10" s="291"/>
      <c r="DG10" s="291"/>
      <c r="DH10" s="291"/>
      <c r="DI10" s="291"/>
      <c r="DJ10" s="291"/>
      <c r="DK10" s="291"/>
      <c r="DL10" s="291"/>
      <c r="DM10" s="291"/>
      <c r="DN10" s="291"/>
      <c r="DO10" s="291"/>
      <c r="DP10" s="291"/>
      <c r="DQ10" s="291"/>
      <c r="DR10" s="291"/>
      <c r="DS10" s="291"/>
      <c r="DT10" s="291"/>
      <c r="DU10" s="291"/>
      <c r="DV10" s="291"/>
      <c r="DW10" s="291"/>
      <c r="EM10" s="290" t="s">
        <v>579</v>
      </c>
    </row>
    <row r="11" spans="1:143" s="290" customFormat="1" x14ac:dyDescent="0.15">
      <c r="A11" s="1271"/>
      <c r="B11" s="1271"/>
      <c r="C11" s="1271"/>
      <c r="D11" s="1271"/>
      <c r="E11" s="1271"/>
      <c r="F11" s="1271"/>
      <c r="G11" s="1271"/>
      <c r="H11" s="1271"/>
      <c r="I11" s="1271"/>
      <c r="J11" s="1271"/>
      <c r="K11" s="1271"/>
      <c r="L11" s="1271"/>
      <c r="M11" s="1271"/>
      <c r="N11" s="1271"/>
      <c r="O11" s="1271"/>
      <c r="P11" s="1271"/>
      <c r="Q11" s="1271"/>
      <c r="R11" s="1271"/>
      <c r="S11" s="1271"/>
      <c r="T11" s="1271"/>
      <c r="U11" s="1271"/>
      <c r="V11" s="1271"/>
      <c r="W11" s="1271"/>
      <c r="X11" s="1271"/>
      <c r="Y11" s="1271"/>
      <c r="Z11" s="1271"/>
      <c r="AA11" s="1271"/>
      <c r="AB11" s="1271"/>
      <c r="AC11" s="1271"/>
      <c r="AD11" s="1271"/>
      <c r="AE11" s="1271"/>
      <c r="AF11" s="1271"/>
      <c r="AG11" s="1271"/>
      <c r="AH11" s="1271"/>
      <c r="AI11" s="1271"/>
      <c r="AJ11" s="1271"/>
      <c r="AK11" s="1271"/>
      <c r="AL11" s="1271"/>
      <c r="AM11" s="1271"/>
      <c r="AN11" s="1271"/>
      <c r="AO11" s="1271"/>
      <c r="AP11" s="1271"/>
      <c r="AQ11" s="1271"/>
      <c r="AR11" s="1271"/>
      <c r="AS11" s="1271"/>
      <c r="AT11" s="1271"/>
      <c r="AU11" s="1271"/>
      <c r="AV11" s="1271"/>
      <c r="AW11" s="1271"/>
      <c r="AX11" s="1271"/>
      <c r="AY11" s="1271"/>
      <c r="AZ11" s="1271"/>
      <c r="BA11" s="1271"/>
      <c r="BB11" s="1271"/>
      <c r="BC11" s="1271"/>
      <c r="BD11" s="1271"/>
      <c r="BE11" s="1271"/>
      <c r="BF11" s="1271"/>
      <c r="BG11" s="1271"/>
      <c r="BH11" s="1271"/>
      <c r="BI11" s="1271"/>
      <c r="BJ11" s="1271"/>
      <c r="BK11" s="1271"/>
      <c r="BL11" s="1271"/>
      <c r="BM11" s="1271"/>
      <c r="BN11" s="1271"/>
      <c r="BO11" s="1271"/>
      <c r="BP11" s="1271"/>
      <c r="BQ11" s="1271"/>
      <c r="BR11" s="1271"/>
      <c r="BS11" s="1271"/>
      <c r="BT11" s="1271"/>
      <c r="BU11" s="1271"/>
      <c r="BV11" s="1271"/>
      <c r="BW11" s="1271"/>
      <c r="BX11" s="1271"/>
      <c r="BY11" s="1271"/>
      <c r="BZ11" s="1271"/>
      <c r="CA11" s="1271"/>
      <c r="CB11" s="1271"/>
      <c r="CC11" s="1271"/>
      <c r="CD11" s="1271"/>
      <c r="CE11" s="1271"/>
      <c r="CF11" s="1271"/>
      <c r="CG11" s="1271"/>
      <c r="CH11" s="1271"/>
      <c r="CI11" s="1271"/>
      <c r="CJ11" s="1271"/>
      <c r="CK11" s="1271"/>
      <c r="CL11" s="1271"/>
      <c r="CM11" s="1271"/>
      <c r="CN11" s="1271"/>
      <c r="CO11" s="1271"/>
      <c r="CP11" s="1271"/>
      <c r="CQ11" s="1271"/>
      <c r="CR11" s="1271"/>
      <c r="CS11" s="1271"/>
      <c r="CT11" s="1271"/>
      <c r="CU11" s="1271"/>
      <c r="CV11" s="1271"/>
      <c r="CW11" s="1271"/>
      <c r="CX11" s="1271"/>
      <c r="CY11" s="1271"/>
      <c r="CZ11" s="1271"/>
      <c r="DA11" s="1271"/>
      <c r="DB11" s="1271"/>
      <c r="DC11" s="1271"/>
      <c r="DD11" s="1271"/>
      <c r="DE11" s="1271"/>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1"/>
      <c r="B12" s="1271"/>
      <c r="C12" s="1271"/>
      <c r="D12" s="1271"/>
      <c r="E12" s="1271"/>
      <c r="F12" s="1271"/>
      <c r="G12" s="1271"/>
      <c r="H12" s="1271"/>
      <c r="I12" s="1271"/>
      <c r="J12" s="1271"/>
      <c r="K12" s="1271"/>
      <c r="L12" s="1271"/>
      <c r="M12" s="1271"/>
      <c r="N12" s="1271"/>
      <c r="O12" s="1271"/>
      <c r="P12" s="1271"/>
      <c r="Q12" s="1271"/>
      <c r="R12" s="1271"/>
      <c r="S12" s="1271"/>
      <c r="T12" s="1271"/>
      <c r="U12" s="1271"/>
      <c r="V12" s="1271"/>
      <c r="W12" s="1271"/>
      <c r="X12" s="1271"/>
      <c r="Y12" s="1271"/>
      <c r="Z12" s="1271"/>
      <c r="AA12" s="1271"/>
      <c r="AB12" s="1271"/>
      <c r="AC12" s="1271"/>
      <c r="AD12" s="1271"/>
      <c r="AE12" s="1271"/>
      <c r="AF12" s="1271"/>
      <c r="AG12" s="1271"/>
      <c r="AH12" s="1271"/>
      <c r="AI12" s="1271"/>
      <c r="AJ12" s="1271"/>
      <c r="AK12" s="1271"/>
      <c r="AL12" s="1271"/>
      <c r="AM12" s="1271"/>
      <c r="AN12" s="1271"/>
      <c r="AO12" s="1271"/>
      <c r="AP12" s="1271"/>
      <c r="AQ12" s="1271"/>
      <c r="AR12" s="1271"/>
      <c r="AS12" s="1271"/>
      <c r="AT12" s="1271"/>
      <c r="AU12" s="1271"/>
      <c r="AV12" s="1271"/>
      <c r="AW12" s="1271"/>
      <c r="AX12" s="1271"/>
      <c r="AY12" s="1271"/>
      <c r="AZ12" s="1271"/>
      <c r="BA12" s="1271"/>
      <c r="BB12" s="1271"/>
      <c r="BC12" s="1271"/>
      <c r="BD12" s="1271"/>
      <c r="BE12" s="1271"/>
      <c r="BF12" s="1271"/>
      <c r="BG12" s="1271"/>
      <c r="BH12" s="1271"/>
      <c r="BI12" s="1271"/>
      <c r="BJ12" s="1271"/>
      <c r="BK12" s="1271"/>
      <c r="BL12" s="1271"/>
      <c r="BM12" s="1271"/>
      <c r="BN12" s="1271"/>
      <c r="BO12" s="1271"/>
      <c r="BP12" s="1271"/>
      <c r="BQ12" s="1271"/>
      <c r="BR12" s="1271"/>
      <c r="BS12" s="1271"/>
      <c r="BT12" s="1271"/>
      <c r="BU12" s="1271"/>
      <c r="BV12" s="1271"/>
      <c r="BW12" s="1271"/>
      <c r="BX12" s="1271"/>
      <c r="BY12" s="1271"/>
      <c r="BZ12" s="1271"/>
      <c r="CA12" s="1271"/>
      <c r="CB12" s="1271"/>
      <c r="CC12" s="1271"/>
      <c r="CD12" s="1271"/>
      <c r="CE12" s="1271"/>
      <c r="CF12" s="1271"/>
      <c r="CG12" s="1271"/>
      <c r="CH12" s="1271"/>
      <c r="CI12" s="1271"/>
      <c r="CJ12" s="1271"/>
      <c r="CK12" s="1271"/>
      <c r="CL12" s="1271"/>
      <c r="CM12" s="1271"/>
      <c r="CN12" s="1271"/>
      <c r="CO12" s="1271"/>
      <c r="CP12" s="1271"/>
      <c r="CQ12" s="1271"/>
      <c r="CR12" s="1271"/>
      <c r="CS12" s="1271"/>
      <c r="CT12" s="1271"/>
      <c r="CU12" s="1271"/>
      <c r="CV12" s="1271"/>
      <c r="CW12" s="1271"/>
      <c r="CX12" s="1271"/>
      <c r="CY12" s="1271"/>
      <c r="CZ12" s="1271"/>
      <c r="DA12" s="1271"/>
      <c r="DB12" s="1271"/>
      <c r="DC12" s="1271"/>
      <c r="DD12" s="1271"/>
      <c r="DE12" s="1271"/>
      <c r="DF12" s="291"/>
      <c r="DG12" s="291"/>
      <c r="DH12" s="291"/>
      <c r="DI12" s="291"/>
      <c r="DJ12" s="291"/>
      <c r="DK12" s="291"/>
      <c r="DL12" s="291"/>
      <c r="DM12" s="291"/>
      <c r="DN12" s="291"/>
      <c r="DO12" s="291"/>
      <c r="DP12" s="291"/>
      <c r="DQ12" s="291"/>
      <c r="DR12" s="291"/>
      <c r="DS12" s="291"/>
      <c r="DT12" s="291"/>
      <c r="DU12" s="291"/>
      <c r="DV12" s="291"/>
      <c r="DW12" s="291"/>
      <c r="EM12" s="290" t="s">
        <v>579</v>
      </c>
    </row>
    <row r="13" spans="1:143" s="290" customFormat="1" x14ac:dyDescent="0.15">
      <c r="A13" s="1271"/>
      <c r="B13" s="1271"/>
      <c r="C13" s="1271"/>
      <c r="D13" s="1271"/>
      <c r="E13" s="1271"/>
      <c r="F13" s="1271"/>
      <c r="G13" s="1271"/>
      <c r="H13" s="1271"/>
      <c r="I13" s="1271"/>
      <c r="J13" s="1271"/>
      <c r="K13" s="1271"/>
      <c r="L13" s="1271"/>
      <c r="M13" s="1271"/>
      <c r="N13" s="1271"/>
      <c r="O13" s="1271"/>
      <c r="P13" s="1271"/>
      <c r="Q13" s="1271"/>
      <c r="R13" s="1271"/>
      <c r="S13" s="1271"/>
      <c r="T13" s="1271"/>
      <c r="U13" s="1271"/>
      <c r="V13" s="1271"/>
      <c r="W13" s="1271"/>
      <c r="X13" s="1271"/>
      <c r="Y13" s="1271"/>
      <c r="Z13" s="1271"/>
      <c r="AA13" s="1271"/>
      <c r="AB13" s="1271"/>
      <c r="AC13" s="1271"/>
      <c r="AD13" s="1271"/>
      <c r="AE13" s="1271"/>
      <c r="AF13" s="1271"/>
      <c r="AG13" s="1271"/>
      <c r="AH13" s="1271"/>
      <c r="AI13" s="1271"/>
      <c r="AJ13" s="1271"/>
      <c r="AK13" s="1271"/>
      <c r="AL13" s="1271"/>
      <c r="AM13" s="1271"/>
      <c r="AN13" s="1271"/>
      <c r="AO13" s="1271"/>
      <c r="AP13" s="1271"/>
      <c r="AQ13" s="1271"/>
      <c r="AR13" s="1271"/>
      <c r="AS13" s="1271"/>
      <c r="AT13" s="1271"/>
      <c r="AU13" s="1271"/>
      <c r="AV13" s="1271"/>
      <c r="AW13" s="1271"/>
      <c r="AX13" s="1271"/>
      <c r="AY13" s="1271"/>
      <c r="AZ13" s="1271"/>
      <c r="BA13" s="1271"/>
      <c r="BB13" s="1271"/>
      <c r="BC13" s="1271"/>
      <c r="BD13" s="1271"/>
      <c r="BE13" s="1271"/>
      <c r="BF13" s="1271"/>
      <c r="BG13" s="1271"/>
      <c r="BH13" s="1271"/>
      <c r="BI13" s="1271"/>
      <c r="BJ13" s="1271"/>
      <c r="BK13" s="1271"/>
      <c r="BL13" s="1271"/>
      <c r="BM13" s="1271"/>
      <c r="BN13" s="1271"/>
      <c r="BO13" s="1271"/>
      <c r="BP13" s="1271"/>
      <c r="BQ13" s="1271"/>
      <c r="BR13" s="1271"/>
      <c r="BS13" s="1271"/>
      <c r="BT13" s="1271"/>
      <c r="BU13" s="1271"/>
      <c r="BV13" s="1271"/>
      <c r="BW13" s="1271"/>
      <c r="BX13" s="1271"/>
      <c r="BY13" s="1271"/>
      <c r="BZ13" s="1271"/>
      <c r="CA13" s="1271"/>
      <c r="CB13" s="1271"/>
      <c r="CC13" s="1271"/>
      <c r="CD13" s="1271"/>
      <c r="CE13" s="1271"/>
      <c r="CF13" s="1271"/>
      <c r="CG13" s="1271"/>
      <c r="CH13" s="1271"/>
      <c r="CI13" s="1271"/>
      <c r="CJ13" s="1271"/>
      <c r="CK13" s="1271"/>
      <c r="CL13" s="1271"/>
      <c r="CM13" s="1271"/>
      <c r="CN13" s="1271"/>
      <c r="CO13" s="1271"/>
      <c r="CP13" s="1271"/>
      <c r="CQ13" s="1271"/>
      <c r="CR13" s="1271"/>
      <c r="CS13" s="1271"/>
      <c r="CT13" s="1271"/>
      <c r="CU13" s="1271"/>
      <c r="CV13" s="1271"/>
      <c r="CW13" s="1271"/>
      <c r="CX13" s="1271"/>
      <c r="CY13" s="1271"/>
      <c r="CZ13" s="1271"/>
      <c r="DA13" s="1271"/>
      <c r="DB13" s="1271"/>
      <c r="DC13" s="1271"/>
      <c r="DD13" s="1271"/>
      <c r="DE13" s="1271"/>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1"/>
      <c r="B14" s="1271"/>
      <c r="C14" s="1271"/>
      <c r="D14" s="1271"/>
      <c r="E14" s="1271"/>
      <c r="F14" s="1271"/>
      <c r="G14" s="1271"/>
      <c r="H14" s="1271"/>
      <c r="I14" s="1271"/>
      <c r="J14" s="1271"/>
      <c r="K14" s="1271"/>
      <c r="L14" s="1271"/>
      <c r="M14" s="1271"/>
      <c r="N14" s="1271"/>
      <c r="O14" s="1271"/>
      <c r="P14" s="1271"/>
      <c r="Q14" s="1271"/>
      <c r="R14" s="1271"/>
      <c r="S14" s="1271"/>
      <c r="T14" s="1271"/>
      <c r="U14" s="1271"/>
      <c r="V14" s="1271"/>
      <c r="W14" s="1271"/>
      <c r="X14" s="1271"/>
      <c r="Y14" s="1271"/>
      <c r="Z14" s="1271"/>
      <c r="AA14" s="1271"/>
      <c r="AB14" s="1271"/>
      <c r="AC14" s="1271"/>
      <c r="AD14" s="1271"/>
      <c r="AE14" s="1271"/>
      <c r="AF14" s="1271"/>
      <c r="AG14" s="1271"/>
      <c r="AH14" s="1271"/>
      <c r="AI14" s="1271"/>
      <c r="AJ14" s="1271"/>
      <c r="AK14" s="1271"/>
      <c r="AL14" s="1271"/>
      <c r="AM14" s="1271"/>
      <c r="AN14" s="1271"/>
      <c r="AO14" s="1271"/>
      <c r="AP14" s="1271"/>
      <c r="AQ14" s="1271"/>
      <c r="AR14" s="1271"/>
      <c r="AS14" s="1271"/>
      <c r="AT14" s="1271"/>
      <c r="AU14" s="1271"/>
      <c r="AV14" s="1271"/>
      <c r="AW14" s="1271"/>
      <c r="AX14" s="1271"/>
      <c r="AY14" s="1271"/>
      <c r="AZ14" s="1271"/>
      <c r="BA14" s="1271"/>
      <c r="BB14" s="1271"/>
      <c r="BC14" s="1271"/>
      <c r="BD14" s="1271"/>
      <c r="BE14" s="1271"/>
      <c r="BF14" s="1271"/>
      <c r="BG14" s="1271"/>
      <c r="BH14" s="1271"/>
      <c r="BI14" s="1271"/>
      <c r="BJ14" s="1271"/>
      <c r="BK14" s="1271"/>
      <c r="BL14" s="1271"/>
      <c r="BM14" s="1271"/>
      <c r="BN14" s="1271"/>
      <c r="BO14" s="1271"/>
      <c r="BP14" s="1271"/>
      <c r="BQ14" s="1271"/>
      <c r="BR14" s="1271"/>
      <c r="BS14" s="1271"/>
      <c r="BT14" s="1271"/>
      <c r="BU14" s="1271"/>
      <c r="BV14" s="1271"/>
      <c r="BW14" s="1271"/>
      <c r="BX14" s="1271"/>
      <c r="BY14" s="1271"/>
      <c r="BZ14" s="1271"/>
      <c r="CA14" s="1271"/>
      <c r="CB14" s="1271"/>
      <c r="CC14" s="1271"/>
      <c r="CD14" s="1271"/>
      <c r="CE14" s="1271"/>
      <c r="CF14" s="1271"/>
      <c r="CG14" s="1271"/>
      <c r="CH14" s="1271"/>
      <c r="CI14" s="1271"/>
      <c r="CJ14" s="1271"/>
      <c r="CK14" s="1271"/>
      <c r="CL14" s="1271"/>
      <c r="CM14" s="1271"/>
      <c r="CN14" s="1271"/>
      <c r="CO14" s="1271"/>
      <c r="CP14" s="1271"/>
      <c r="CQ14" s="1271"/>
      <c r="CR14" s="1271"/>
      <c r="CS14" s="1271"/>
      <c r="CT14" s="1271"/>
      <c r="CU14" s="1271"/>
      <c r="CV14" s="1271"/>
      <c r="CW14" s="1271"/>
      <c r="CX14" s="1271"/>
      <c r="CY14" s="1271"/>
      <c r="CZ14" s="1271"/>
      <c r="DA14" s="1271"/>
      <c r="DB14" s="1271"/>
      <c r="DC14" s="1271"/>
      <c r="DD14" s="1271"/>
      <c r="DE14" s="1271"/>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70"/>
      <c r="B15" s="1271"/>
      <c r="C15" s="1271"/>
      <c r="D15" s="1271"/>
      <c r="E15" s="1271"/>
      <c r="F15" s="1271"/>
      <c r="G15" s="1271"/>
      <c r="H15" s="1271"/>
      <c r="I15" s="1271"/>
      <c r="J15" s="1271"/>
      <c r="K15" s="1271"/>
      <c r="L15" s="1271"/>
      <c r="M15" s="1271"/>
      <c r="N15" s="1271"/>
      <c r="O15" s="1271"/>
      <c r="P15" s="1271"/>
      <c r="Q15" s="1271"/>
      <c r="R15" s="1271"/>
      <c r="S15" s="1271"/>
      <c r="T15" s="1271"/>
      <c r="U15" s="1271"/>
      <c r="V15" s="1271"/>
      <c r="W15" s="1271"/>
      <c r="X15" s="1271"/>
      <c r="Y15" s="1271"/>
      <c r="Z15" s="1271"/>
      <c r="AA15" s="1271"/>
      <c r="AB15" s="1271"/>
      <c r="AC15" s="1271"/>
      <c r="AD15" s="1271"/>
      <c r="AE15" s="1271"/>
      <c r="AF15" s="1271"/>
      <c r="AG15" s="1271"/>
      <c r="AH15" s="1271"/>
      <c r="AI15" s="1271"/>
      <c r="AJ15" s="1271"/>
      <c r="AK15" s="1271"/>
      <c r="AL15" s="1271"/>
      <c r="AM15" s="1271"/>
      <c r="AN15" s="1271"/>
      <c r="AO15" s="1271"/>
      <c r="AP15" s="1271"/>
      <c r="AQ15" s="1271"/>
      <c r="AR15" s="1271"/>
      <c r="AS15" s="1271"/>
      <c r="AT15" s="1271"/>
      <c r="AU15" s="1271"/>
      <c r="AV15" s="1271"/>
      <c r="AW15" s="1271"/>
      <c r="AX15" s="1271"/>
      <c r="AY15" s="1271"/>
      <c r="AZ15" s="1271"/>
      <c r="BA15" s="1271"/>
      <c r="BB15" s="1271"/>
      <c r="BC15" s="1271"/>
      <c r="BD15" s="1271"/>
      <c r="BE15" s="1271"/>
      <c r="BF15" s="1271"/>
      <c r="BG15" s="1271"/>
      <c r="BH15" s="1271"/>
      <c r="BI15" s="1271"/>
      <c r="BJ15" s="1271"/>
      <c r="BK15" s="1271"/>
      <c r="BL15" s="1271"/>
      <c r="BM15" s="1271"/>
      <c r="BN15" s="1271"/>
      <c r="BO15" s="1271"/>
      <c r="BP15" s="1271"/>
      <c r="BQ15" s="1271"/>
      <c r="BR15" s="1271"/>
      <c r="BS15" s="1271"/>
      <c r="BT15" s="1271"/>
      <c r="BU15" s="1271"/>
      <c r="BV15" s="1271"/>
      <c r="BW15" s="1271"/>
      <c r="BX15" s="1271"/>
      <c r="BY15" s="1271"/>
      <c r="BZ15" s="1271"/>
      <c r="CA15" s="1271"/>
      <c r="CB15" s="1271"/>
      <c r="CC15" s="1271"/>
      <c r="CD15" s="1271"/>
      <c r="CE15" s="1271"/>
      <c r="CF15" s="1271"/>
      <c r="CG15" s="1271"/>
      <c r="CH15" s="1271"/>
      <c r="CI15" s="1271"/>
      <c r="CJ15" s="1271"/>
      <c r="CK15" s="1271"/>
      <c r="CL15" s="1271"/>
      <c r="CM15" s="1271"/>
      <c r="CN15" s="1271"/>
      <c r="CO15" s="1271"/>
      <c r="CP15" s="1271"/>
      <c r="CQ15" s="1271"/>
      <c r="CR15" s="1271"/>
      <c r="CS15" s="1271"/>
      <c r="CT15" s="1271"/>
      <c r="CU15" s="1271"/>
      <c r="CV15" s="1271"/>
      <c r="CW15" s="1271"/>
      <c r="CX15" s="1271"/>
      <c r="CY15" s="1271"/>
      <c r="CZ15" s="1271"/>
      <c r="DA15" s="1271"/>
      <c r="DB15" s="1271"/>
      <c r="DC15" s="1271"/>
      <c r="DD15" s="1271"/>
      <c r="DE15" s="1271"/>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70"/>
      <c r="B16" s="1271"/>
      <c r="C16" s="1271"/>
      <c r="D16" s="1271"/>
      <c r="E16" s="1271"/>
      <c r="F16" s="1271"/>
      <c r="G16" s="1271"/>
      <c r="H16" s="1271"/>
      <c r="I16" s="1271"/>
      <c r="J16" s="1271"/>
      <c r="K16" s="1271"/>
      <c r="L16" s="1271"/>
      <c r="M16" s="1271"/>
      <c r="N16" s="1271"/>
      <c r="O16" s="1271"/>
      <c r="P16" s="1271"/>
      <c r="Q16" s="1271"/>
      <c r="R16" s="1271"/>
      <c r="S16" s="1271"/>
      <c r="T16" s="1271"/>
      <c r="U16" s="1271"/>
      <c r="V16" s="1271"/>
      <c r="W16" s="1271"/>
      <c r="X16" s="1271"/>
      <c r="Y16" s="1271"/>
      <c r="Z16" s="1271"/>
      <c r="AA16" s="1271"/>
      <c r="AB16" s="1271"/>
      <c r="AC16" s="1271"/>
      <c r="AD16" s="1271"/>
      <c r="AE16" s="1271"/>
      <c r="AF16" s="1271"/>
      <c r="AG16" s="1271"/>
      <c r="AH16" s="1271"/>
      <c r="AI16" s="1271"/>
      <c r="AJ16" s="1271"/>
      <c r="AK16" s="1271"/>
      <c r="AL16" s="1271"/>
      <c r="AM16" s="1271"/>
      <c r="AN16" s="1271"/>
      <c r="AO16" s="1271"/>
      <c r="AP16" s="1271"/>
      <c r="AQ16" s="1271"/>
      <c r="AR16" s="1271"/>
      <c r="AS16" s="1271"/>
      <c r="AT16" s="1271"/>
      <c r="AU16" s="1271"/>
      <c r="AV16" s="1271"/>
      <c r="AW16" s="1271"/>
      <c r="AX16" s="1271"/>
      <c r="AY16" s="1271"/>
      <c r="AZ16" s="1271"/>
      <c r="BA16" s="1271"/>
      <c r="BB16" s="1271"/>
      <c r="BC16" s="1271"/>
      <c r="BD16" s="1271"/>
      <c r="BE16" s="1271"/>
      <c r="BF16" s="1271"/>
      <c r="BG16" s="1271"/>
      <c r="BH16" s="1271"/>
      <c r="BI16" s="1271"/>
      <c r="BJ16" s="1271"/>
      <c r="BK16" s="1271"/>
      <c r="BL16" s="1271"/>
      <c r="BM16" s="1271"/>
      <c r="BN16" s="1271"/>
      <c r="BO16" s="1271"/>
      <c r="BP16" s="1271"/>
      <c r="BQ16" s="1271"/>
      <c r="BR16" s="1271"/>
      <c r="BS16" s="1271"/>
      <c r="BT16" s="1271"/>
      <c r="BU16" s="1271"/>
      <c r="BV16" s="1271"/>
      <c r="BW16" s="1271"/>
      <c r="BX16" s="1271"/>
      <c r="BY16" s="1271"/>
      <c r="BZ16" s="1271"/>
      <c r="CA16" s="1271"/>
      <c r="CB16" s="1271"/>
      <c r="CC16" s="1271"/>
      <c r="CD16" s="1271"/>
      <c r="CE16" s="1271"/>
      <c r="CF16" s="1271"/>
      <c r="CG16" s="1271"/>
      <c r="CH16" s="1271"/>
      <c r="CI16" s="1271"/>
      <c r="CJ16" s="1271"/>
      <c r="CK16" s="1271"/>
      <c r="CL16" s="1271"/>
      <c r="CM16" s="1271"/>
      <c r="CN16" s="1271"/>
      <c r="CO16" s="1271"/>
      <c r="CP16" s="1271"/>
      <c r="CQ16" s="1271"/>
      <c r="CR16" s="1271"/>
      <c r="CS16" s="1271"/>
      <c r="CT16" s="1271"/>
      <c r="CU16" s="1271"/>
      <c r="CV16" s="1271"/>
      <c r="CW16" s="1271"/>
      <c r="CX16" s="1271"/>
      <c r="CY16" s="1271"/>
      <c r="CZ16" s="1271"/>
      <c r="DA16" s="1271"/>
      <c r="DB16" s="1271"/>
      <c r="DC16" s="1271"/>
      <c r="DD16" s="1271"/>
      <c r="DE16" s="1271"/>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70"/>
      <c r="B17" s="1271"/>
      <c r="C17" s="1271"/>
      <c r="D17" s="1271"/>
      <c r="E17" s="1271"/>
      <c r="F17" s="1271"/>
      <c r="G17" s="1271"/>
      <c r="H17" s="1271"/>
      <c r="I17" s="1271"/>
      <c r="J17" s="1271"/>
      <c r="K17" s="1271"/>
      <c r="L17" s="1271"/>
      <c r="M17" s="1271"/>
      <c r="N17" s="1271"/>
      <c r="O17" s="1271"/>
      <c r="P17" s="1271"/>
      <c r="Q17" s="1271"/>
      <c r="R17" s="1271"/>
      <c r="S17" s="1271"/>
      <c r="T17" s="1271"/>
      <c r="U17" s="1271"/>
      <c r="V17" s="1271"/>
      <c r="W17" s="1271"/>
      <c r="X17" s="1271"/>
      <c r="Y17" s="1271"/>
      <c r="Z17" s="1271"/>
      <c r="AA17" s="1271"/>
      <c r="AB17" s="1271"/>
      <c r="AC17" s="1271"/>
      <c r="AD17" s="1271"/>
      <c r="AE17" s="1271"/>
      <c r="AF17" s="1271"/>
      <c r="AG17" s="1271"/>
      <c r="AH17" s="1271"/>
      <c r="AI17" s="1271"/>
      <c r="AJ17" s="1271"/>
      <c r="AK17" s="1271"/>
      <c r="AL17" s="1271"/>
      <c r="AM17" s="1271"/>
      <c r="AN17" s="1271"/>
      <c r="AO17" s="1271"/>
      <c r="AP17" s="1271"/>
      <c r="AQ17" s="1271"/>
      <c r="AR17" s="1271"/>
      <c r="AS17" s="1271"/>
      <c r="AT17" s="1271"/>
      <c r="AU17" s="1271"/>
      <c r="AV17" s="1271"/>
      <c r="AW17" s="1271"/>
      <c r="AX17" s="1271"/>
      <c r="AY17" s="1271"/>
      <c r="AZ17" s="1271"/>
      <c r="BA17" s="1271"/>
      <c r="BB17" s="1271"/>
      <c r="BC17" s="1271"/>
      <c r="BD17" s="1271"/>
      <c r="BE17" s="1271"/>
      <c r="BF17" s="1271"/>
      <c r="BG17" s="1271"/>
      <c r="BH17" s="1271"/>
      <c r="BI17" s="1271"/>
      <c r="BJ17" s="1271"/>
      <c r="BK17" s="1271"/>
      <c r="BL17" s="1271"/>
      <c r="BM17" s="1271"/>
      <c r="BN17" s="1271"/>
      <c r="BO17" s="1271"/>
      <c r="BP17" s="1271"/>
      <c r="BQ17" s="1271"/>
      <c r="BR17" s="1271"/>
      <c r="BS17" s="1271"/>
      <c r="BT17" s="1271"/>
      <c r="BU17" s="1271"/>
      <c r="BV17" s="1271"/>
      <c r="BW17" s="1271"/>
      <c r="BX17" s="1271"/>
      <c r="BY17" s="1271"/>
      <c r="BZ17" s="1271"/>
      <c r="CA17" s="1271"/>
      <c r="CB17" s="1271"/>
      <c r="CC17" s="1271"/>
      <c r="CD17" s="1271"/>
      <c r="CE17" s="1271"/>
      <c r="CF17" s="1271"/>
      <c r="CG17" s="1271"/>
      <c r="CH17" s="1271"/>
      <c r="CI17" s="1271"/>
      <c r="CJ17" s="1271"/>
      <c r="CK17" s="1271"/>
      <c r="CL17" s="1271"/>
      <c r="CM17" s="1271"/>
      <c r="CN17" s="1271"/>
      <c r="CO17" s="1271"/>
      <c r="CP17" s="1271"/>
      <c r="CQ17" s="1271"/>
      <c r="CR17" s="1271"/>
      <c r="CS17" s="1271"/>
      <c r="CT17" s="1271"/>
      <c r="CU17" s="1271"/>
      <c r="CV17" s="1271"/>
      <c r="CW17" s="1271"/>
      <c r="CX17" s="1271"/>
      <c r="CY17" s="1271"/>
      <c r="CZ17" s="1271"/>
      <c r="DA17" s="1271"/>
      <c r="DB17" s="1271"/>
      <c r="DC17" s="1271"/>
      <c r="DD17" s="1271"/>
      <c r="DE17" s="1271"/>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70"/>
      <c r="B18" s="1271"/>
      <c r="C18" s="1271"/>
      <c r="D18" s="1271"/>
      <c r="E18" s="1271"/>
      <c r="F18" s="1271"/>
      <c r="G18" s="1271"/>
      <c r="H18" s="1271"/>
      <c r="I18" s="1271"/>
      <c r="J18" s="1271"/>
      <c r="K18" s="1271"/>
      <c r="L18" s="1271"/>
      <c r="M18" s="1271"/>
      <c r="N18" s="1271"/>
      <c r="O18" s="1271"/>
      <c r="P18" s="1271"/>
      <c r="Q18" s="1271"/>
      <c r="R18" s="1271"/>
      <c r="S18" s="1271"/>
      <c r="T18" s="1271"/>
      <c r="U18" s="1271"/>
      <c r="V18" s="1271"/>
      <c r="W18" s="1271"/>
      <c r="X18" s="1271"/>
      <c r="Y18" s="1271"/>
      <c r="Z18" s="1271"/>
      <c r="AA18" s="1271"/>
      <c r="AB18" s="1271"/>
      <c r="AC18" s="1271"/>
      <c r="AD18" s="1271"/>
      <c r="AE18" s="1271"/>
      <c r="AF18" s="1271"/>
      <c r="AG18" s="1271"/>
      <c r="AH18" s="1271"/>
      <c r="AI18" s="1271"/>
      <c r="AJ18" s="1271"/>
      <c r="AK18" s="1271"/>
      <c r="AL18" s="1271"/>
      <c r="AM18" s="1271"/>
      <c r="AN18" s="1271"/>
      <c r="AO18" s="1271"/>
      <c r="AP18" s="1271"/>
      <c r="AQ18" s="1271"/>
      <c r="AR18" s="1271"/>
      <c r="AS18" s="1271"/>
      <c r="AT18" s="1271"/>
      <c r="AU18" s="1271"/>
      <c r="AV18" s="1271"/>
      <c r="AW18" s="1271"/>
      <c r="AX18" s="1271"/>
      <c r="AY18" s="1271"/>
      <c r="AZ18" s="1271"/>
      <c r="BA18" s="1271"/>
      <c r="BB18" s="1271"/>
      <c r="BC18" s="1271"/>
      <c r="BD18" s="1271"/>
      <c r="BE18" s="1271"/>
      <c r="BF18" s="1271"/>
      <c r="BG18" s="1271"/>
      <c r="BH18" s="1271"/>
      <c r="BI18" s="1271"/>
      <c r="BJ18" s="1271"/>
      <c r="BK18" s="1271"/>
      <c r="BL18" s="1271"/>
      <c r="BM18" s="1271"/>
      <c r="BN18" s="1271"/>
      <c r="BO18" s="1271"/>
      <c r="BP18" s="1271"/>
      <c r="BQ18" s="1271"/>
      <c r="BR18" s="1271"/>
      <c r="BS18" s="1271"/>
      <c r="BT18" s="1271"/>
      <c r="BU18" s="1271"/>
      <c r="BV18" s="1271"/>
      <c r="BW18" s="1271"/>
      <c r="BX18" s="1271"/>
      <c r="BY18" s="1271"/>
      <c r="BZ18" s="1271"/>
      <c r="CA18" s="1271"/>
      <c r="CB18" s="1271"/>
      <c r="CC18" s="1271"/>
      <c r="CD18" s="1271"/>
      <c r="CE18" s="1271"/>
      <c r="CF18" s="1271"/>
      <c r="CG18" s="1271"/>
      <c r="CH18" s="1271"/>
      <c r="CI18" s="1271"/>
      <c r="CJ18" s="1271"/>
      <c r="CK18" s="1271"/>
      <c r="CL18" s="1271"/>
      <c r="CM18" s="1271"/>
      <c r="CN18" s="1271"/>
      <c r="CO18" s="1271"/>
      <c r="CP18" s="1271"/>
      <c r="CQ18" s="1271"/>
      <c r="CR18" s="1271"/>
      <c r="CS18" s="1271"/>
      <c r="CT18" s="1271"/>
      <c r="CU18" s="1271"/>
      <c r="CV18" s="1271"/>
      <c r="CW18" s="1271"/>
      <c r="CX18" s="1271"/>
      <c r="CY18" s="1271"/>
      <c r="CZ18" s="1271"/>
      <c r="DA18" s="1271"/>
      <c r="DB18" s="1271"/>
      <c r="DC18" s="1271"/>
      <c r="DD18" s="1271"/>
      <c r="DE18" s="1271"/>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70"/>
      <c r="DE19" s="1270"/>
    </row>
    <row r="20" spans="1:351" x14ac:dyDescent="0.15">
      <c r="DD20" s="1270"/>
      <c r="DE20" s="1270"/>
    </row>
    <row r="21" spans="1:351" ht="17.25" x14ac:dyDescent="0.15">
      <c r="B21" s="1272"/>
      <c r="C21" s="1273"/>
      <c r="D21" s="1273"/>
      <c r="E21" s="1273"/>
      <c r="F21" s="1273"/>
      <c r="G21" s="1273"/>
      <c r="H21" s="1273"/>
      <c r="I21" s="1273"/>
      <c r="J21" s="1273"/>
      <c r="K21" s="1273"/>
      <c r="L21" s="1273"/>
      <c r="M21" s="1273"/>
      <c r="N21" s="1274"/>
      <c r="O21" s="1273"/>
      <c r="P21" s="1273"/>
      <c r="Q21" s="1273"/>
      <c r="R21" s="1273"/>
      <c r="S21" s="1273"/>
      <c r="T21" s="1273"/>
      <c r="U21" s="1273"/>
      <c r="V21" s="1273"/>
      <c r="W21" s="1273"/>
      <c r="X21" s="1273"/>
      <c r="Y21" s="1273"/>
      <c r="Z21" s="1273"/>
      <c r="AA21" s="1273"/>
      <c r="AB21" s="1273"/>
      <c r="AC21" s="1273"/>
      <c r="AD21" s="1273"/>
      <c r="AE21" s="1273"/>
      <c r="AF21" s="1273"/>
      <c r="AG21" s="1273"/>
      <c r="AH21" s="1273"/>
      <c r="AI21" s="1273"/>
      <c r="AJ21" s="1273"/>
      <c r="AK21" s="1273"/>
      <c r="AL21" s="1273"/>
      <c r="AM21" s="1273"/>
      <c r="AN21" s="1273"/>
      <c r="AO21" s="1273"/>
      <c r="AP21" s="1273"/>
      <c r="AQ21" s="1273"/>
      <c r="AR21" s="1273"/>
      <c r="AS21" s="1273"/>
      <c r="AT21" s="1274"/>
      <c r="AU21" s="1273"/>
      <c r="AV21" s="1273"/>
      <c r="AW21" s="1273"/>
      <c r="AX21" s="1273"/>
      <c r="AY21" s="1273"/>
      <c r="AZ21" s="1273"/>
      <c r="BA21" s="1273"/>
      <c r="BB21" s="1273"/>
      <c r="BC21" s="1273"/>
      <c r="BD21" s="1273"/>
      <c r="BE21" s="1273"/>
      <c r="BF21" s="1274"/>
      <c r="BG21" s="1273"/>
      <c r="BH21" s="1273"/>
      <c r="BI21" s="1273"/>
      <c r="BJ21" s="1273"/>
      <c r="BK21" s="1273"/>
      <c r="BL21" s="1273"/>
      <c r="BM21" s="1273"/>
      <c r="BN21" s="1273"/>
      <c r="BO21" s="1273"/>
      <c r="BP21" s="1273"/>
      <c r="BQ21" s="1273"/>
      <c r="BR21" s="1274"/>
      <c r="BS21" s="1273"/>
      <c r="BT21" s="1273"/>
      <c r="BU21" s="1273"/>
      <c r="BV21" s="1273"/>
      <c r="BW21" s="1273"/>
      <c r="BX21" s="1273"/>
      <c r="BY21" s="1273"/>
      <c r="BZ21" s="1273"/>
      <c r="CA21" s="1273"/>
      <c r="CB21" s="1273"/>
      <c r="CC21" s="1273"/>
      <c r="CD21" s="1274"/>
      <c r="CE21" s="1273"/>
      <c r="CF21" s="1273"/>
      <c r="CG21" s="1273"/>
      <c r="CH21" s="1273"/>
      <c r="CI21" s="1273"/>
      <c r="CJ21" s="1273"/>
      <c r="CK21" s="1273"/>
      <c r="CL21" s="1273"/>
      <c r="CM21" s="1273"/>
      <c r="CN21" s="1273"/>
      <c r="CO21" s="1273"/>
      <c r="CP21" s="1274"/>
      <c r="CQ21" s="1273"/>
      <c r="CR21" s="1273"/>
      <c r="CS21" s="1273"/>
      <c r="CT21" s="1273"/>
      <c r="CU21" s="1273"/>
      <c r="CV21" s="1273"/>
      <c r="CW21" s="1273"/>
      <c r="CX21" s="1273"/>
      <c r="CY21" s="1273"/>
      <c r="CZ21" s="1273"/>
      <c r="DA21" s="1273"/>
      <c r="DB21" s="1274"/>
      <c r="DC21" s="1273"/>
      <c r="DD21" s="1275"/>
      <c r="DE21" s="1270"/>
      <c r="MM21" s="1276"/>
    </row>
    <row r="22" spans="1:351" ht="17.25" x14ac:dyDescent="0.15">
      <c r="B22" s="1277"/>
      <c r="MM22" s="1276"/>
    </row>
    <row r="23" spans="1:351" x14ac:dyDescent="0.15">
      <c r="B23" s="1277"/>
    </row>
    <row r="24" spans="1:351" x14ac:dyDescent="0.15">
      <c r="B24" s="1277"/>
    </row>
    <row r="25" spans="1:351" x14ac:dyDescent="0.15">
      <c r="B25" s="1277"/>
    </row>
    <row r="26" spans="1:351" x14ac:dyDescent="0.15">
      <c r="B26" s="1277"/>
    </row>
    <row r="27" spans="1:351" x14ac:dyDescent="0.15">
      <c r="B27" s="1277"/>
    </row>
    <row r="28" spans="1:351" x14ac:dyDescent="0.15">
      <c r="B28" s="1277"/>
    </row>
    <row r="29" spans="1:351" x14ac:dyDescent="0.15">
      <c r="B29" s="1277"/>
    </row>
    <row r="30" spans="1:351" x14ac:dyDescent="0.15">
      <c r="B30" s="1277"/>
    </row>
    <row r="31" spans="1:351" x14ac:dyDescent="0.15">
      <c r="B31" s="1277"/>
    </row>
    <row r="32" spans="1:351" x14ac:dyDescent="0.15">
      <c r="B32" s="1277"/>
    </row>
    <row r="33" spans="2:109" x14ac:dyDescent="0.15">
      <c r="B33" s="1277"/>
    </row>
    <row r="34" spans="2:109" x14ac:dyDescent="0.15">
      <c r="B34" s="1277"/>
    </row>
    <row r="35" spans="2:109" x14ac:dyDescent="0.15">
      <c r="B35" s="1277"/>
    </row>
    <row r="36" spans="2:109" x14ac:dyDescent="0.15">
      <c r="B36" s="1277"/>
    </row>
    <row r="37" spans="2:109" x14ac:dyDescent="0.15">
      <c r="B37" s="1277"/>
    </row>
    <row r="38" spans="2:109" x14ac:dyDescent="0.15">
      <c r="B38" s="1277"/>
    </row>
    <row r="39" spans="2:109" x14ac:dyDescent="0.15">
      <c r="B39" s="1279"/>
      <c r="C39" s="1280"/>
      <c r="D39" s="1280"/>
      <c r="E39" s="1280"/>
      <c r="F39" s="1280"/>
      <c r="G39" s="1280"/>
      <c r="H39" s="1280"/>
      <c r="I39" s="1280"/>
      <c r="J39" s="1280"/>
      <c r="K39" s="1280"/>
      <c r="L39" s="1280"/>
      <c r="M39" s="1280"/>
      <c r="N39" s="1280"/>
      <c r="O39" s="1280"/>
      <c r="P39" s="1280"/>
      <c r="Q39" s="1280"/>
      <c r="R39" s="1280"/>
      <c r="S39" s="1280"/>
      <c r="T39" s="1280"/>
      <c r="U39" s="1280"/>
      <c r="V39" s="1280"/>
      <c r="W39" s="1280"/>
      <c r="X39" s="1280"/>
      <c r="Y39" s="1280"/>
      <c r="Z39" s="1280"/>
      <c r="AA39" s="1280"/>
      <c r="AB39" s="1280"/>
      <c r="AC39" s="1280"/>
      <c r="AD39" s="1280"/>
      <c r="AE39" s="1280"/>
      <c r="AF39" s="1280"/>
      <c r="AG39" s="1280"/>
      <c r="AH39" s="1280"/>
      <c r="AI39" s="1280"/>
      <c r="AJ39" s="1280"/>
      <c r="AK39" s="1280"/>
      <c r="AL39" s="1280"/>
      <c r="AM39" s="1280"/>
      <c r="AN39" s="1280"/>
      <c r="AO39" s="1280"/>
      <c r="AP39" s="1280"/>
      <c r="AQ39" s="1280"/>
      <c r="AR39" s="1280"/>
      <c r="AS39" s="1280"/>
      <c r="AT39" s="1280"/>
      <c r="AU39" s="1280"/>
      <c r="AV39" s="1280"/>
      <c r="AW39" s="1280"/>
      <c r="AX39" s="1280"/>
      <c r="AY39" s="1280"/>
      <c r="AZ39" s="1280"/>
      <c r="BA39" s="1280"/>
      <c r="BB39" s="1280"/>
      <c r="BC39" s="1280"/>
      <c r="BD39" s="1280"/>
      <c r="BE39" s="1280"/>
      <c r="BF39" s="1280"/>
      <c r="BG39" s="1280"/>
      <c r="BH39" s="1280"/>
      <c r="BI39" s="1280"/>
      <c r="BJ39" s="1280"/>
      <c r="BK39" s="1280"/>
      <c r="BL39" s="1280"/>
      <c r="BM39" s="1280"/>
      <c r="BN39" s="1280"/>
      <c r="BO39" s="1280"/>
      <c r="BP39" s="1280"/>
      <c r="BQ39" s="1280"/>
      <c r="BR39" s="1280"/>
      <c r="BS39" s="1280"/>
      <c r="BT39" s="1280"/>
      <c r="BU39" s="1280"/>
      <c r="BV39" s="1280"/>
      <c r="BW39" s="1280"/>
      <c r="BX39" s="1280"/>
      <c r="BY39" s="1280"/>
      <c r="BZ39" s="1280"/>
      <c r="CA39" s="1280"/>
      <c r="CB39" s="1280"/>
      <c r="CC39" s="1280"/>
      <c r="CD39" s="1280"/>
      <c r="CE39" s="1280"/>
      <c r="CF39" s="1280"/>
      <c r="CG39" s="1280"/>
      <c r="CH39" s="1280"/>
      <c r="CI39" s="1280"/>
      <c r="CJ39" s="1280"/>
      <c r="CK39" s="1280"/>
      <c r="CL39" s="1280"/>
      <c r="CM39" s="1280"/>
      <c r="CN39" s="1280"/>
      <c r="CO39" s="1280"/>
      <c r="CP39" s="1280"/>
      <c r="CQ39" s="1280"/>
      <c r="CR39" s="1280"/>
      <c r="CS39" s="1280"/>
      <c r="CT39" s="1280"/>
      <c r="CU39" s="1280"/>
      <c r="CV39" s="1280"/>
      <c r="CW39" s="1280"/>
      <c r="CX39" s="1280"/>
      <c r="CY39" s="1280"/>
      <c r="CZ39" s="1280"/>
      <c r="DA39" s="1280"/>
      <c r="DB39" s="1280"/>
      <c r="DC39" s="1280"/>
      <c r="DD39" s="1281"/>
    </row>
    <row r="40" spans="2:109" x14ac:dyDescent="0.15">
      <c r="B40" s="1282"/>
      <c r="DD40" s="1282"/>
      <c r="DE40" s="1270"/>
    </row>
    <row r="41" spans="2:109" ht="17.25" x14ac:dyDescent="0.15">
      <c r="B41" s="1283" t="s">
        <v>580</v>
      </c>
      <c r="C41" s="1273"/>
      <c r="D41" s="1273"/>
      <c r="E41" s="1273"/>
      <c r="F41" s="1273"/>
      <c r="G41" s="1273"/>
      <c r="H41" s="1273"/>
      <c r="I41" s="1273"/>
      <c r="J41" s="1273"/>
      <c r="K41" s="1273"/>
      <c r="L41" s="1273"/>
      <c r="M41" s="1273"/>
      <c r="N41" s="1273"/>
      <c r="O41" s="1273"/>
      <c r="P41" s="1273"/>
      <c r="Q41" s="1273"/>
      <c r="R41" s="1273"/>
      <c r="S41" s="1273"/>
      <c r="T41" s="1273"/>
      <c r="U41" s="1273"/>
      <c r="V41" s="1273"/>
      <c r="W41" s="1273"/>
      <c r="X41" s="1273"/>
      <c r="Y41" s="1273"/>
      <c r="Z41" s="1273"/>
      <c r="AA41" s="1273"/>
      <c r="AB41" s="1273"/>
      <c r="AC41" s="1273"/>
      <c r="AD41" s="1273"/>
      <c r="AE41" s="1273"/>
      <c r="AF41" s="1273"/>
      <c r="AG41" s="1273"/>
      <c r="AH41" s="1273"/>
      <c r="AI41" s="1273"/>
      <c r="AJ41" s="1273"/>
      <c r="AK41" s="1273"/>
      <c r="AL41" s="1273"/>
      <c r="AM41" s="1273"/>
      <c r="AN41" s="1273"/>
      <c r="AO41" s="1273"/>
      <c r="AP41" s="1273"/>
      <c r="AQ41" s="1273"/>
      <c r="AR41" s="1273"/>
      <c r="AS41" s="1273"/>
      <c r="AT41" s="1273"/>
      <c r="AU41" s="1273"/>
      <c r="AV41" s="1273"/>
      <c r="AW41" s="1273"/>
      <c r="AX41" s="1273"/>
      <c r="AY41" s="1273"/>
      <c r="AZ41" s="1273"/>
      <c r="BA41" s="1273"/>
      <c r="BB41" s="1273"/>
      <c r="BC41" s="1273"/>
      <c r="BD41" s="1273"/>
      <c r="BE41" s="1273"/>
      <c r="BF41" s="1273"/>
      <c r="BG41" s="1273"/>
      <c r="BH41" s="1273"/>
      <c r="BI41" s="1273"/>
      <c r="BJ41" s="1273"/>
      <c r="BK41" s="1273"/>
      <c r="BL41" s="1273"/>
      <c r="BM41" s="1273"/>
      <c r="BN41" s="1273"/>
      <c r="BO41" s="1273"/>
      <c r="BP41" s="1273"/>
      <c r="BQ41" s="1273"/>
      <c r="BR41" s="1273"/>
      <c r="BS41" s="1273"/>
      <c r="BT41" s="1273"/>
      <c r="BU41" s="1273"/>
      <c r="BV41" s="1273"/>
      <c r="BW41" s="1273"/>
      <c r="BX41" s="1273"/>
      <c r="BY41" s="1273"/>
      <c r="BZ41" s="1273"/>
      <c r="CA41" s="1273"/>
      <c r="CB41" s="1273"/>
      <c r="CC41" s="1273"/>
      <c r="CD41" s="1273"/>
      <c r="CE41" s="1273"/>
      <c r="CF41" s="1273"/>
      <c r="CG41" s="1273"/>
      <c r="CH41" s="1273"/>
      <c r="CI41" s="1273"/>
      <c r="CJ41" s="1273"/>
      <c r="CK41" s="1273"/>
      <c r="CL41" s="1273"/>
      <c r="CM41" s="1273"/>
      <c r="CN41" s="1273"/>
      <c r="CO41" s="1273"/>
      <c r="CP41" s="1273"/>
      <c r="CQ41" s="1273"/>
      <c r="CR41" s="1273"/>
      <c r="CS41" s="1273"/>
      <c r="CT41" s="1273"/>
      <c r="CU41" s="1273"/>
      <c r="CV41" s="1273"/>
      <c r="CW41" s="1273"/>
      <c r="CX41" s="1273"/>
      <c r="CY41" s="1273"/>
      <c r="CZ41" s="1273"/>
      <c r="DA41" s="1273"/>
      <c r="DB41" s="1273"/>
      <c r="DC41" s="1273"/>
      <c r="DD41" s="1275"/>
    </row>
    <row r="42" spans="2:109" x14ac:dyDescent="0.15">
      <c r="B42" s="1277"/>
      <c r="G42" s="1284"/>
      <c r="I42" s="1285"/>
      <c r="J42" s="1285"/>
      <c r="K42" s="1285"/>
      <c r="AM42" s="1284"/>
      <c r="AN42" s="1284" t="s">
        <v>581</v>
      </c>
      <c r="AP42" s="1285"/>
      <c r="AQ42" s="1285"/>
      <c r="AR42" s="1285"/>
      <c r="AY42" s="1284"/>
      <c r="BA42" s="1285"/>
      <c r="BB42" s="1285"/>
      <c r="BC42" s="1285"/>
      <c r="BK42" s="1284"/>
      <c r="BM42" s="1285"/>
      <c r="BN42" s="1285"/>
      <c r="BO42" s="1285"/>
      <c r="BW42" s="1284"/>
      <c r="BY42" s="1285"/>
      <c r="BZ42" s="1285"/>
      <c r="CA42" s="1285"/>
      <c r="CI42" s="1284"/>
      <c r="CK42" s="1285"/>
      <c r="CL42" s="1285"/>
      <c r="CM42" s="1285"/>
      <c r="CU42" s="1284"/>
      <c r="CW42" s="1285"/>
      <c r="CX42" s="1285"/>
      <c r="CY42" s="1285"/>
    </row>
    <row r="43" spans="2:109" ht="13.5" customHeight="1" x14ac:dyDescent="0.15">
      <c r="B43" s="1277"/>
      <c r="AN43" s="1286" t="s">
        <v>582</v>
      </c>
      <c r="AO43" s="1287"/>
      <c r="AP43" s="1287"/>
      <c r="AQ43" s="1287"/>
      <c r="AR43" s="1287"/>
      <c r="AS43" s="1287"/>
      <c r="AT43" s="1287"/>
      <c r="AU43" s="1287"/>
      <c r="AV43" s="1287"/>
      <c r="AW43" s="1287"/>
      <c r="AX43" s="1287"/>
      <c r="AY43" s="1287"/>
      <c r="AZ43" s="1287"/>
      <c r="BA43" s="1287"/>
      <c r="BB43" s="1287"/>
      <c r="BC43" s="1287"/>
      <c r="BD43" s="1287"/>
      <c r="BE43" s="1287"/>
      <c r="BF43" s="1287"/>
      <c r="BG43" s="1287"/>
      <c r="BH43" s="1287"/>
      <c r="BI43" s="1287"/>
      <c r="BJ43" s="1287"/>
      <c r="BK43" s="1287"/>
      <c r="BL43" s="1287"/>
      <c r="BM43" s="1287"/>
      <c r="BN43" s="1287"/>
      <c r="BO43" s="1287"/>
      <c r="BP43" s="1287"/>
      <c r="BQ43" s="1287"/>
      <c r="BR43" s="1287"/>
      <c r="BS43" s="1287"/>
      <c r="BT43" s="1287"/>
      <c r="BU43" s="1287"/>
      <c r="BV43" s="1287"/>
      <c r="BW43" s="1287"/>
      <c r="BX43" s="1287"/>
      <c r="BY43" s="1287"/>
      <c r="BZ43" s="1287"/>
      <c r="CA43" s="1287"/>
      <c r="CB43" s="1287"/>
      <c r="CC43" s="1287"/>
      <c r="CD43" s="1287"/>
      <c r="CE43" s="1287"/>
      <c r="CF43" s="1287"/>
      <c r="CG43" s="1287"/>
      <c r="CH43" s="1287"/>
      <c r="CI43" s="1287"/>
      <c r="CJ43" s="1287"/>
      <c r="CK43" s="1287"/>
      <c r="CL43" s="1287"/>
      <c r="CM43" s="1287"/>
      <c r="CN43" s="1287"/>
      <c r="CO43" s="1287"/>
      <c r="CP43" s="1287"/>
      <c r="CQ43" s="1287"/>
      <c r="CR43" s="1287"/>
      <c r="CS43" s="1287"/>
      <c r="CT43" s="1287"/>
      <c r="CU43" s="1287"/>
      <c r="CV43" s="1287"/>
      <c r="CW43" s="1287"/>
      <c r="CX43" s="1287"/>
      <c r="CY43" s="1287"/>
      <c r="CZ43" s="1287"/>
      <c r="DA43" s="1287"/>
      <c r="DB43" s="1287"/>
      <c r="DC43" s="1288"/>
    </row>
    <row r="44" spans="2:109" x14ac:dyDescent="0.15">
      <c r="B44" s="1277"/>
      <c r="AN44" s="1289"/>
      <c r="AO44" s="1290"/>
      <c r="AP44" s="1290"/>
      <c r="AQ44" s="1290"/>
      <c r="AR44" s="1290"/>
      <c r="AS44" s="1290"/>
      <c r="AT44" s="1290"/>
      <c r="AU44" s="1290"/>
      <c r="AV44" s="1290"/>
      <c r="AW44" s="1290"/>
      <c r="AX44" s="1290"/>
      <c r="AY44" s="1290"/>
      <c r="AZ44" s="1290"/>
      <c r="BA44" s="1290"/>
      <c r="BB44" s="1290"/>
      <c r="BC44" s="1290"/>
      <c r="BD44" s="1290"/>
      <c r="BE44" s="1290"/>
      <c r="BF44" s="1290"/>
      <c r="BG44" s="1290"/>
      <c r="BH44" s="1290"/>
      <c r="BI44" s="1290"/>
      <c r="BJ44" s="1290"/>
      <c r="BK44" s="1290"/>
      <c r="BL44" s="1290"/>
      <c r="BM44" s="1290"/>
      <c r="BN44" s="1290"/>
      <c r="BO44" s="1290"/>
      <c r="BP44" s="1290"/>
      <c r="BQ44" s="1290"/>
      <c r="BR44" s="1290"/>
      <c r="BS44" s="1290"/>
      <c r="BT44" s="1290"/>
      <c r="BU44" s="1290"/>
      <c r="BV44" s="1290"/>
      <c r="BW44" s="1290"/>
      <c r="BX44" s="1290"/>
      <c r="BY44" s="1290"/>
      <c r="BZ44" s="1290"/>
      <c r="CA44" s="1290"/>
      <c r="CB44" s="1290"/>
      <c r="CC44" s="1290"/>
      <c r="CD44" s="1290"/>
      <c r="CE44" s="1290"/>
      <c r="CF44" s="1290"/>
      <c r="CG44" s="1290"/>
      <c r="CH44" s="1290"/>
      <c r="CI44" s="1290"/>
      <c r="CJ44" s="1290"/>
      <c r="CK44" s="1290"/>
      <c r="CL44" s="1290"/>
      <c r="CM44" s="1290"/>
      <c r="CN44" s="1290"/>
      <c r="CO44" s="1290"/>
      <c r="CP44" s="1290"/>
      <c r="CQ44" s="1290"/>
      <c r="CR44" s="1290"/>
      <c r="CS44" s="1290"/>
      <c r="CT44" s="1290"/>
      <c r="CU44" s="1290"/>
      <c r="CV44" s="1290"/>
      <c r="CW44" s="1290"/>
      <c r="CX44" s="1290"/>
      <c r="CY44" s="1290"/>
      <c r="CZ44" s="1290"/>
      <c r="DA44" s="1290"/>
      <c r="DB44" s="1290"/>
      <c r="DC44" s="1291"/>
    </row>
    <row r="45" spans="2:109" x14ac:dyDescent="0.15">
      <c r="B45" s="1277"/>
      <c r="AN45" s="1289"/>
      <c r="AO45" s="1290"/>
      <c r="AP45" s="1290"/>
      <c r="AQ45" s="1290"/>
      <c r="AR45" s="1290"/>
      <c r="AS45" s="1290"/>
      <c r="AT45" s="1290"/>
      <c r="AU45" s="1290"/>
      <c r="AV45" s="1290"/>
      <c r="AW45" s="1290"/>
      <c r="AX45" s="1290"/>
      <c r="AY45" s="1290"/>
      <c r="AZ45" s="1290"/>
      <c r="BA45" s="1290"/>
      <c r="BB45" s="1290"/>
      <c r="BC45" s="1290"/>
      <c r="BD45" s="1290"/>
      <c r="BE45" s="1290"/>
      <c r="BF45" s="1290"/>
      <c r="BG45" s="1290"/>
      <c r="BH45" s="1290"/>
      <c r="BI45" s="1290"/>
      <c r="BJ45" s="1290"/>
      <c r="BK45" s="1290"/>
      <c r="BL45" s="1290"/>
      <c r="BM45" s="1290"/>
      <c r="BN45" s="1290"/>
      <c r="BO45" s="1290"/>
      <c r="BP45" s="1290"/>
      <c r="BQ45" s="1290"/>
      <c r="BR45" s="1290"/>
      <c r="BS45" s="1290"/>
      <c r="BT45" s="1290"/>
      <c r="BU45" s="1290"/>
      <c r="BV45" s="1290"/>
      <c r="BW45" s="1290"/>
      <c r="BX45" s="1290"/>
      <c r="BY45" s="1290"/>
      <c r="BZ45" s="1290"/>
      <c r="CA45" s="1290"/>
      <c r="CB45" s="1290"/>
      <c r="CC45" s="1290"/>
      <c r="CD45" s="1290"/>
      <c r="CE45" s="1290"/>
      <c r="CF45" s="1290"/>
      <c r="CG45" s="1290"/>
      <c r="CH45" s="1290"/>
      <c r="CI45" s="1290"/>
      <c r="CJ45" s="1290"/>
      <c r="CK45" s="1290"/>
      <c r="CL45" s="1290"/>
      <c r="CM45" s="1290"/>
      <c r="CN45" s="1290"/>
      <c r="CO45" s="1290"/>
      <c r="CP45" s="1290"/>
      <c r="CQ45" s="1290"/>
      <c r="CR45" s="1290"/>
      <c r="CS45" s="1290"/>
      <c r="CT45" s="1290"/>
      <c r="CU45" s="1290"/>
      <c r="CV45" s="1290"/>
      <c r="CW45" s="1290"/>
      <c r="CX45" s="1290"/>
      <c r="CY45" s="1290"/>
      <c r="CZ45" s="1290"/>
      <c r="DA45" s="1290"/>
      <c r="DB45" s="1290"/>
      <c r="DC45" s="1291"/>
    </row>
    <row r="46" spans="2:109" x14ac:dyDescent="0.15">
      <c r="B46" s="1277"/>
      <c r="AN46" s="1289"/>
      <c r="AO46" s="1290"/>
      <c r="AP46" s="1290"/>
      <c r="AQ46" s="1290"/>
      <c r="AR46" s="1290"/>
      <c r="AS46" s="1290"/>
      <c r="AT46" s="1290"/>
      <c r="AU46" s="1290"/>
      <c r="AV46" s="1290"/>
      <c r="AW46" s="1290"/>
      <c r="AX46" s="1290"/>
      <c r="AY46" s="1290"/>
      <c r="AZ46" s="1290"/>
      <c r="BA46" s="1290"/>
      <c r="BB46" s="1290"/>
      <c r="BC46" s="1290"/>
      <c r="BD46" s="1290"/>
      <c r="BE46" s="1290"/>
      <c r="BF46" s="1290"/>
      <c r="BG46" s="1290"/>
      <c r="BH46" s="1290"/>
      <c r="BI46" s="1290"/>
      <c r="BJ46" s="1290"/>
      <c r="BK46" s="1290"/>
      <c r="BL46" s="1290"/>
      <c r="BM46" s="1290"/>
      <c r="BN46" s="1290"/>
      <c r="BO46" s="1290"/>
      <c r="BP46" s="1290"/>
      <c r="BQ46" s="1290"/>
      <c r="BR46" s="1290"/>
      <c r="BS46" s="1290"/>
      <c r="BT46" s="1290"/>
      <c r="BU46" s="1290"/>
      <c r="BV46" s="1290"/>
      <c r="BW46" s="1290"/>
      <c r="BX46" s="1290"/>
      <c r="BY46" s="1290"/>
      <c r="BZ46" s="1290"/>
      <c r="CA46" s="1290"/>
      <c r="CB46" s="1290"/>
      <c r="CC46" s="1290"/>
      <c r="CD46" s="1290"/>
      <c r="CE46" s="1290"/>
      <c r="CF46" s="1290"/>
      <c r="CG46" s="1290"/>
      <c r="CH46" s="1290"/>
      <c r="CI46" s="1290"/>
      <c r="CJ46" s="1290"/>
      <c r="CK46" s="1290"/>
      <c r="CL46" s="1290"/>
      <c r="CM46" s="1290"/>
      <c r="CN46" s="1290"/>
      <c r="CO46" s="1290"/>
      <c r="CP46" s="1290"/>
      <c r="CQ46" s="1290"/>
      <c r="CR46" s="1290"/>
      <c r="CS46" s="1290"/>
      <c r="CT46" s="1290"/>
      <c r="CU46" s="1290"/>
      <c r="CV46" s="1290"/>
      <c r="CW46" s="1290"/>
      <c r="CX46" s="1290"/>
      <c r="CY46" s="1290"/>
      <c r="CZ46" s="1290"/>
      <c r="DA46" s="1290"/>
      <c r="DB46" s="1290"/>
      <c r="DC46" s="1291"/>
    </row>
    <row r="47" spans="2:109" x14ac:dyDescent="0.15">
      <c r="B47" s="1277"/>
      <c r="AN47" s="1292"/>
      <c r="AO47" s="1293"/>
      <c r="AP47" s="1293"/>
      <c r="AQ47" s="1293"/>
      <c r="AR47" s="1293"/>
      <c r="AS47" s="1293"/>
      <c r="AT47" s="1293"/>
      <c r="AU47" s="1293"/>
      <c r="AV47" s="1293"/>
      <c r="AW47" s="1293"/>
      <c r="AX47" s="1293"/>
      <c r="AY47" s="1293"/>
      <c r="AZ47" s="1293"/>
      <c r="BA47" s="1293"/>
      <c r="BB47" s="1293"/>
      <c r="BC47" s="1293"/>
      <c r="BD47" s="1293"/>
      <c r="BE47" s="1293"/>
      <c r="BF47" s="1293"/>
      <c r="BG47" s="1293"/>
      <c r="BH47" s="1293"/>
      <c r="BI47" s="1293"/>
      <c r="BJ47" s="1293"/>
      <c r="BK47" s="1293"/>
      <c r="BL47" s="1293"/>
      <c r="BM47" s="1293"/>
      <c r="BN47" s="1293"/>
      <c r="BO47" s="1293"/>
      <c r="BP47" s="1293"/>
      <c r="BQ47" s="1293"/>
      <c r="BR47" s="1293"/>
      <c r="BS47" s="1293"/>
      <c r="BT47" s="1293"/>
      <c r="BU47" s="1293"/>
      <c r="BV47" s="1293"/>
      <c r="BW47" s="1293"/>
      <c r="BX47" s="1293"/>
      <c r="BY47" s="1293"/>
      <c r="BZ47" s="1293"/>
      <c r="CA47" s="1293"/>
      <c r="CB47" s="1293"/>
      <c r="CC47" s="1293"/>
      <c r="CD47" s="1293"/>
      <c r="CE47" s="1293"/>
      <c r="CF47" s="1293"/>
      <c r="CG47" s="1293"/>
      <c r="CH47" s="1293"/>
      <c r="CI47" s="1293"/>
      <c r="CJ47" s="1293"/>
      <c r="CK47" s="1293"/>
      <c r="CL47" s="1293"/>
      <c r="CM47" s="1293"/>
      <c r="CN47" s="1293"/>
      <c r="CO47" s="1293"/>
      <c r="CP47" s="1293"/>
      <c r="CQ47" s="1293"/>
      <c r="CR47" s="1293"/>
      <c r="CS47" s="1293"/>
      <c r="CT47" s="1293"/>
      <c r="CU47" s="1293"/>
      <c r="CV47" s="1293"/>
      <c r="CW47" s="1293"/>
      <c r="CX47" s="1293"/>
      <c r="CY47" s="1293"/>
      <c r="CZ47" s="1293"/>
      <c r="DA47" s="1293"/>
      <c r="DB47" s="1293"/>
      <c r="DC47" s="1294"/>
    </row>
    <row r="48" spans="2:109" x14ac:dyDescent="0.15">
      <c r="B48" s="1277"/>
      <c r="H48" s="1295"/>
      <c r="I48" s="1295"/>
      <c r="J48" s="1295"/>
      <c r="AN48" s="1295"/>
      <c r="AO48" s="1295"/>
      <c r="AP48" s="1295"/>
      <c r="AZ48" s="1295"/>
      <c r="BA48" s="1295"/>
      <c r="BB48" s="1295"/>
      <c r="BL48" s="1295"/>
      <c r="BM48" s="1295"/>
      <c r="BN48" s="1295"/>
      <c r="BX48" s="1295"/>
      <c r="BY48" s="1295"/>
      <c r="BZ48" s="1295"/>
      <c r="CJ48" s="1295"/>
      <c r="CK48" s="1295"/>
      <c r="CL48" s="1295"/>
      <c r="CV48" s="1295"/>
      <c r="CW48" s="1295"/>
      <c r="CX48" s="1295"/>
    </row>
    <row r="49" spans="1:109" x14ac:dyDescent="0.15">
      <c r="B49" s="1277"/>
      <c r="AN49" s="1270" t="s">
        <v>583</v>
      </c>
    </row>
    <row r="50" spans="1:109" x14ac:dyDescent="0.15">
      <c r="B50" s="1277"/>
      <c r="G50" s="1296"/>
      <c r="H50" s="1296"/>
      <c r="I50" s="1296"/>
      <c r="J50" s="1296"/>
      <c r="K50" s="1297"/>
      <c r="L50" s="1297"/>
      <c r="M50" s="1298"/>
      <c r="N50" s="1298"/>
      <c r="AN50" s="1299"/>
      <c r="AO50" s="1300"/>
      <c r="AP50" s="1300"/>
      <c r="AQ50" s="1300"/>
      <c r="AR50" s="1300"/>
      <c r="AS50" s="1300"/>
      <c r="AT50" s="1300"/>
      <c r="AU50" s="1300"/>
      <c r="AV50" s="1300"/>
      <c r="AW50" s="1300"/>
      <c r="AX50" s="1300"/>
      <c r="AY50" s="1300"/>
      <c r="AZ50" s="1300"/>
      <c r="BA50" s="1300"/>
      <c r="BB50" s="1300"/>
      <c r="BC50" s="1300"/>
      <c r="BD50" s="1300"/>
      <c r="BE50" s="1300"/>
      <c r="BF50" s="1300"/>
      <c r="BG50" s="1300"/>
      <c r="BH50" s="1300"/>
      <c r="BI50" s="1300"/>
      <c r="BJ50" s="1300"/>
      <c r="BK50" s="1300"/>
      <c r="BL50" s="1300"/>
      <c r="BM50" s="1300"/>
      <c r="BN50" s="1300"/>
      <c r="BO50" s="1301"/>
      <c r="BP50" s="1302" t="s">
        <v>545</v>
      </c>
      <c r="BQ50" s="1302"/>
      <c r="BR50" s="1302"/>
      <c r="BS50" s="1302"/>
      <c r="BT50" s="1302"/>
      <c r="BU50" s="1302"/>
      <c r="BV50" s="1302"/>
      <c r="BW50" s="1302"/>
      <c r="BX50" s="1302" t="s">
        <v>546</v>
      </c>
      <c r="BY50" s="1302"/>
      <c r="BZ50" s="1302"/>
      <c r="CA50" s="1302"/>
      <c r="CB50" s="1302"/>
      <c r="CC50" s="1302"/>
      <c r="CD50" s="1302"/>
      <c r="CE50" s="1302"/>
      <c r="CF50" s="1302" t="s">
        <v>547</v>
      </c>
      <c r="CG50" s="1302"/>
      <c r="CH50" s="1302"/>
      <c r="CI50" s="1302"/>
      <c r="CJ50" s="1302"/>
      <c r="CK50" s="1302"/>
      <c r="CL50" s="1302"/>
      <c r="CM50" s="1302"/>
      <c r="CN50" s="1302" t="s">
        <v>548</v>
      </c>
      <c r="CO50" s="1302"/>
      <c r="CP50" s="1302"/>
      <c r="CQ50" s="1302"/>
      <c r="CR50" s="1302"/>
      <c r="CS50" s="1302"/>
      <c r="CT50" s="1302"/>
      <c r="CU50" s="1302"/>
      <c r="CV50" s="1302" t="s">
        <v>549</v>
      </c>
      <c r="CW50" s="1302"/>
      <c r="CX50" s="1302"/>
      <c r="CY50" s="1302"/>
      <c r="CZ50" s="1302"/>
      <c r="DA50" s="1302"/>
      <c r="DB50" s="1302"/>
      <c r="DC50" s="1302"/>
    </row>
    <row r="51" spans="1:109" ht="13.5" customHeight="1" x14ac:dyDescent="0.15">
      <c r="B51" s="1277"/>
      <c r="G51" s="1303"/>
      <c r="H51" s="1303"/>
      <c r="I51" s="1304"/>
      <c r="J51" s="1304"/>
      <c r="K51" s="1305"/>
      <c r="L51" s="1305"/>
      <c r="M51" s="1305"/>
      <c r="N51" s="1305"/>
      <c r="AM51" s="1295"/>
      <c r="AN51" s="1306" t="s">
        <v>584</v>
      </c>
      <c r="AO51" s="1306"/>
      <c r="AP51" s="1306"/>
      <c r="AQ51" s="1306"/>
      <c r="AR51" s="1306"/>
      <c r="AS51" s="1306"/>
      <c r="AT51" s="1306"/>
      <c r="AU51" s="1306"/>
      <c r="AV51" s="1306"/>
      <c r="AW51" s="1306"/>
      <c r="AX51" s="1306"/>
      <c r="AY51" s="1306"/>
      <c r="AZ51" s="1306"/>
      <c r="BA51" s="1306"/>
      <c r="BB51" s="1306" t="s">
        <v>585</v>
      </c>
      <c r="BC51" s="1306"/>
      <c r="BD51" s="1306"/>
      <c r="BE51" s="1306"/>
      <c r="BF51" s="1306"/>
      <c r="BG51" s="1306"/>
      <c r="BH51" s="1306"/>
      <c r="BI51" s="1306"/>
      <c r="BJ51" s="1306"/>
      <c r="BK51" s="1306"/>
      <c r="BL51" s="1306"/>
      <c r="BM51" s="1306"/>
      <c r="BN51" s="1306"/>
      <c r="BO51" s="1306"/>
      <c r="BP51" s="1307"/>
      <c r="BQ51" s="1308"/>
      <c r="BR51" s="1308"/>
      <c r="BS51" s="1308"/>
      <c r="BT51" s="1308"/>
      <c r="BU51" s="1308"/>
      <c r="BV51" s="1308"/>
      <c r="BW51" s="1308"/>
      <c r="BX51" s="1308"/>
      <c r="BY51" s="1308"/>
      <c r="BZ51" s="1308"/>
      <c r="CA51" s="1308"/>
      <c r="CB51" s="1308"/>
      <c r="CC51" s="1308"/>
      <c r="CD51" s="1308"/>
      <c r="CE51" s="1308"/>
      <c r="CF51" s="1308"/>
      <c r="CG51" s="1308"/>
      <c r="CH51" s="1308"/>
      <c r="CI51" s="1308"/>
      <c r="CJ51" s="1308"/>
      <c r="CK51" s="1308"/>
      <c r="CL51" s="1308"/>
      <c r="CM51" s="1308"/>
      <c r="CN51" s="1308"/>
      <c r="CO51" s="1308"/>
      <c r="CP51" s="1308"/>
      <c r="CQ51" s="1308"/>
      <c r="CR51" s="1308"/>
      <c r="CS51" s="1308"/>
      <c r="CT51" s="1308"/>
      <c r="CU51" s="1308"/>
      <c r="CV51" s="1307"/>
      <c r="CW51" s="1308"/>
      <c r="CX51" s="1308"/>
      <c r="CY51" s="1308"/>
      <c r="CZ51" s="1308"/>
      <c r="DA51" s="1308"/>
      <c r="DB51" s="1308"/>
      <c r="DC51" s="1308"/>
    </row>
    <row r="52" spans="1:109" x14ac:dyDescent="0.15">
      <c r="B52" s="1277"/>
      <c r="G52" s="1303"/>
      <c r="H52" s="1303"/>
      <c r="I52" s="1304"/>
      <c r="J52" s="1304"/>
      <c r="K52" s="1305"/>
      <c r="L52" s="1305"/>
      <c r="M52" s="1305"/>
      <c r="N52" s="1305"/>
      <c r="AM52" s="1295"/>
      <c r="AN52" s="1306"/>
      <c r="AO52" s="1306"/>
      <c r="AP52" s="1306"/>
      <c r="AQ52" s="1306"/>
      <c r="AR52" s="1306"/>
      <c r="AS52" s="1306"/>
      <c r="AT52" s="1306"/>
      <c r="AU52" s="1306"/>
      <c r="AV52" s="1306"/>
      <c r="AW52" s="1306"/>
      <c r="AX52" s="1306"/>
      <c r="AY52" s="1306"/>
      <c r="AZ52" s="1306"/>
      <c r="BA52" s="1306"/>
      <c r="BB52" s="1306"/>
      <c r="BC52" s="1306"/>
      <c r="BD52" s="1306"/>
      <c r="BE52" s="1306"/>
      <c r="BF52" s="1306"/>
      <c r="BG52" s="1306"/>
      <c r="BH52" s="1306"/>
      <c r="BI52" s="1306"/>
      <c r="BJ52" s="1306"/>
      <c r="BK52" s="1306"/>
      <c r="BL52" s="1306"/>
      <c r="BM52" s="1306"/>
      <c r="BN52" s="1306"/>
      <c r="BO52" s="1306"/>
      <c r="BP52" s="1308"/>
      <c r="BQ52" s="1308"/>
      <c r="BR52" s="1308"/>
      <c r="BS52" s="1308"/>
      <c r="BT52" s="1308"/>
      <c r="BU52" s="1308"/>
      <c r="BV52" s="1308"/>
      <c r="BW52" s="1308"/>
      <c r="BX52" s="1308"/>
      <c r="BY52" s="1308"/>
      <c r="BZ52" s="1308"/>
      <c r="CA52" s="1308"/>
      <c r="CB52" s="1308"/>
      <c r="CC52" s="1308"/>
      <c r="CD52" s="1308"/>
      <c r="CE52" s="1308"/>
      <c r="CF52" s="1308"/>
      <c r="CG52" s="1308"/>
      <c r="CH52" s="1308"/>
      <c r="CI52" s="1308"/>
      <c r="CJ52" s="1308"/>
      <c r="CK52" s="1308"/>
      <c r="CL52" s="1308"/>
      <c r="CM52" s="1308"/>
      <c r="CN52" s="1308"/>
      <c r="CO52" s="1308"/>
      <c r="CP52" s="1308"/>
      <c r="CQ52" s="1308"/>
      <c r="CR52" s="1308"/>
      <c r="CS52" s="1308"/>
      <c r="CT52" s="1308"/>
      <c r="CU52" s="1308"/>
      <c r="CV52" s="1308"/>
      <c r="CW52" s="1308"/>
      <c r="CX52" s="1308"/>
      <c r="CY52" s="1308"/>
      <c r="CZ52" s="1308"/>
      <c r="DA52" s="1308"/>
      <c r="DB52" s="1308"/>
      <c r="DC52" s="1308"/>
    </row>
    <row r="53" spans="1:109" x14ac:dyDescent="0.15">
      <c r="A53" s="1285"/>
      <c r="B53" s="1277"/>
      <c r="G53" s="1303"/>
      <c r="H53" s="1303"/>
      <c r="I53" s="1296"/>
      <c r="J53" s="1296"/>
      <c r="K53" s="1305"/>
      <c r="L53" s="1305"/>
      <c r="M53" s="1305"/>
      <c r="N53" s="1305"/>
      <c r="AM53" s="1295"/>
      <c r="AN53" s="1306"/>
      <c r="AO53" s="1306"/>
      <c r="AP53" s="1306"/>
      <c r="AQ53" s="1306"/>
      <c r="AR53" s="1306"/>
      <c r="AS53" s="1306"/>
      <c r="AT53" s="1306"/>
      <c r="AU53" s="1306"/>
      <c r="AV53" s="1306"/>
      <c r="AW53" s="1306"/>
      <c r="AX53" s="1306"/>
      <c r="AY53" s="1306"/>
      <c r="AZ53" s="1306"/>
      <c r="BA53" s="1306"/>
      <c r="BB53" s="1306" t="s">
        <v>586</v>
      </c>
      <c r="BC53" s="1306"/>
      <c r="BD53" s="1306"/>
      <c r="BE53" s="1306"/>
      <c r="BF53" s="1306"/>
      <c r="BG53" s="1306"/>
      <c r="BH53" s="1306"/>
      <c r="BI53" s="1306"/>
      <c r="BJ53" s="1306"/>
      <c r="BK53" s="1306"/>
      <c r="BL53" s="1306"/>
      <c r="BM53" s="1306"/>
      <c r="BN53" s="1306"/>
      <c r="BO53" s="1306"/>
      <c r="BP53" s="1307"/>
      <c r="BQ53" s="1308"/>
      <c r="BR53" s="1308"/>
      <c r="BS53" s="1308"/>
      <c r="BT53" s="1308"/>
      <c r="BU53" s="1308"/>
      <c r="BV53" s="1308"/>
      <c r="BW53" s="1308"/>
      <c r="BX53" s="1308">
        <v>63.1</v>
      </c>
      <c r="BY53" s="1308"/>
      <c r="BZ53" s="1308"/>
      <c r="CA53" s="1308"/>
      <c r="CB53" s="1308"/>
      <c r="CC53" s="1308"/>
      <c r="CD53" s="1308"/>
      <c r="CE53" s="1308"/>
      <c r="CF53" s="1308">
        <v>65.7</v>
      </c>
      <c r="CG53" s="1308"/>
      <c r="CH53" s="1308"/>
      <c r="CI53" s="1308"/>
      <c r="CJ53" s="1308"/>
      <c r="CK53" s="1308"/>
      <c r="CL53" s="1308"/>
      <c r="CM53" s="1308"/>
      <c r="CN53" s="1308">
        <v>66.900000000000006</v>
      </c>
      <c r="CO53" s="1308"/>
      <c r="CP53" s="1308"/>
      <c r="CQ53" s="1308"/>
      <c r="CR53" s="1308"/>
      <c r="CS53" s="1308"/>
      <c r="CT53" s="1308"/>
      <c r="CU53" s="1308"/>
      <c r="CV53" s="1307"/>
      <c r="CW53" s="1308"/>
      <c r="CX53" s="1308"/>
      <c r="CY53" s="1308"/>
      <c r="CZ53" s="1308"/>
      <c r="DA53" s="1308"/>
      <c r="DB53" s="1308"/>
      <c r="DC53" s="1308"/>
    </row>
    <row r="54" spans="1:109" x14ac:dyDescent="0.15">
      <c r="A54" s="1285"/>
      <c r="B54" s="1277"/>
      <c r="G54" s="1303"/>
      <c r="H54" s="1303"/>
      <c r="I54" s="1296"/>
      <c r="J54" s="1296"/>
      <c r="K54" s="1305"/>
      <c r="L54" s="1305"/>
      <c r="M54" s="1305"/>
      <c r="N54" s="1305"/>
      <c r="AM54" s="1295"/>
      <c r="AN54" s="1306"/>
      <c r="AO54" s="1306"/>
      <c r="AP54" s="1306"/>
      <c r="AQ54" s="1306"/>
      <c r="AR54" s="1306"/>
      <c r="AS54" s="1306"/>
      <c r="AT54" s="1306"/>
      <c r="AU54" s="1306"/>
      <c r="AV54" s="1306"/>
      <c r="AW54" s="1306"/>
      <c r="AX54" s="1306"/>
      <c r="AY54" s="1306"/>
      <c r="AZ54" s="1306"/>
      <c r="BA54" s="1306"/>
      <c r="BB54" s="1306"/>
      <c r="BC54" s="1306"/>
      <c r="BD54" s="1306"/>
      <c r="BE54" s="1306"/>
      <c r="BF54" s="1306"/>
      <c r="BG54" s="1306"/>
      <c r="BH54" s="1306"/>
      <c r="BI54" s="1306"/>
      <c r="BJ54" s="1306"/>
      <c r="BK54" s="1306"/>
      <c r="BL54" s="1306"/>
      <c r="BM54" s="1306"/>
      <c r="BN54" s="1306"/>
      <c r="BO54" s="1306"/>
      <c r="BP54" s="1308"/>
      <c r="BQ54" s="1308"/>
      <c r="BR54" s="1308"/>
      <c r="BS54" s="1308"/>
      <c r="BT54" s="1308"/>
      <c r="BU54" s="1308"/>
      <c r="BV54" s="1308"/>
      <c r="BW54" s="1308"/>
      <c r="BX54" s="1308"/>
      <c r="BY54" s="1308"/>
      <c r="BZ54" s="1308"/>
      <c r="CA54" s="1308"/>
      <c r="CB54" s="1308"/>
      <c r="CC54" s="1308"/>
      <c r="CD54" s="1308"/>
      <c r="CE54" s="1308"/>
      <c r="CF54" s="1308"/>
      <c r="CG54" s="1308"/>
      <c r="CH54" s="1308"/>
      <c r="CI54" s="1308"/>
      <c r="CJ54" s="1308"/>
      <c r="CK54" s="1308"/>
      <c r="CL54" s="1308"/>
      <c r="CM54" s="1308"/>
      <c r="CN54" s="1308"/>
      <c r="CO54" s="1308"/>
      <c r="CP54" s="1308"/>
      <c r="CQ54" s="1308"/>
      <c r="CR54" s="1308"/>
      <c r="CS54" s="1308"/>
      <c r="CT54" s="1308"/>
      <c r="CU54" s="1308"/>
      <c r="CV54" s="1308"/>
      <c r="CW54" s="1308"/>
      <c r="CX54" s="1308"/>
      <c r="CY54" s="1308"/>
      <c r="CZ54" s="1308"/>
      <c r="DA54" s="1308"/>
      <c r="DB54" s="1308"/>
      <c r="DC54" s="1308"/>
    </row>
    <row r="55" spans="1:109" x14ac:dyDescent="0.15">
      <c r="A55" s="1285"/>
      <c r="B55" s="1277"/>
      <c r="G55" s="1296"/>
      <c r="H55" s="1296"/>
      <c r="I55" s="1296"/>
      <c r="J55" s="1296"/>
      <c r="K55" s="1305"/>
      <c r="L55" s="1305"/>
      <c r="M55" s="1305"/>
      <c r="N55" s="1305"/>
      <c r="AN55" s="1302" t="s">
        <v>587</v>
      </c>
      <c r="AO55" s="1302"/>
      <c r="AP55" s="1302"/>
      <c r="AQ55" s="1302"/>
      <c r="AR55" s="1302"/>
      <c r="AS55" s="1302"/>
      <c r="AT55" s="1302"/>
      <c r="AU55" s="1302"/>
      <c r="AV55" s="1302"/>
      <c r="AW55" s="1302"/>
      <c r="AX55" s="1302"/>
      <c r="AY55" s="1302"/>
      <c r="AZ55" s="1302"/>
      <c r="BA55" s="1302"/>
      <c r="BB55" s="1306" t="s">
        <v>585</v>
      </c>
      <c r="BC55" s="1306"/>
      <c r="BD55" s="1306"/>
      <c r="BE55" s="1306"/>
      <c r="BF55" s="1306"/>
      <c r="BG55" s="1306"/>
      <c r="BH55" s="1306"/>
      <c r="BI55" s="1306"/>
      <c r="BJ55" s="1306"/>
      <c r="BK55" s="1306"/>
      <c r="BL55" s="1306"/>
      <c r="BM55" s="1306"/>
      <c r="BN55" s="1306"/>
      <c r="BO55" s="1306"/>
      <c r="BP55" s="1307"/>
      <c r="BQ55" s="1308"/>
      <c r="BR55" s="1308"/>
      <c r="BS55" s="1308"/>
      <c r="BT55" s="1308"/>
      <c r="BU55" s="1308"/>
      <c r="BV55" s="1308"/>
      <c r="BW55" s="1308"/>
      <c r="BX55" s="1308">
        <v>13</v>
      </c>
      <c r="BY55" s="1308"/>
      <c r="BZ55" s="1308"/>
      <c r="CA55" s="1308"/>
      <c r="CB55" s="1308"/>
      <c r="CC55" s="1308"/>
      <c r="CD55" s="1308"/>
      <c r="CE55" s="1308"/>
      <c r="CF55" s="1308">
        <v>21</v>
      </c>
      <c r="CG55" s="1308"/>
      <c r="CH55" s="1308"/>
      <c r="CI55" s="1308"/>
      <c r="CJ55" s="1308"/>
      <c r="CK55" s="1308"/>
      <c r="CL55" s="1308"/>
      <c r="CM55" s="1308"/>
      <c r="CN55" s="1308">
        <v>20.2</v>
      </c>
      <c r="CO55" s="1308"/>
      <c r="CP55" s="1308"/>
      <c r="CQ55" s="1308"/>
      <c r="CR55" s="1308"/>
      <c r="CS55" s="1308"/>
      <c r="CT55" s="1308"/>
      <c r="CU55" s="1308"/>
      <c r="CV55" s="1307"/>
      <c r="CW55" s="1308"/>
      <c r="CX55" s="1308"/>
      <c r="CY55" s="1308"/>
      <c r="CZ55" s="1308"/>
      <c r="DA55" s="1308"/>
      <c r="DB55" s="1308"/>
      <c r="DC55" s="1308"/>
    </row>
    <row r="56" spans="1:109" x14ac:dyDescent="0.15">
      <c r="A56" s="1285"/>
      <c r="B56" s="1277"/>
      <c r="G56" s="1296"/>
      <c r="H56" s="1296"/>
      <c r="I56" s="1296"/>
      <c r="J56" s="1296"/>
      <c r="K56" s="1305"/>
      <c r="L56" s="1305"/>
      <c r="M56" s="1305"/>
      <c r="N56" s="1305"/>
      <c r="AN56" s="1302"/>
      <c r="AO56" s="1302"/>
      <c r="AP56" s="1302"/>
      <c r="AQ56" s="1302"/>
      <c r="AR56" s="1302"/>
      <c r="AS56" s="1302"/>
      <c r="AT56" s="1302"/>
      <c r="AU56" s="1302"/>
      <c r="AV56" s="1302"/>
      <c r="AW56" s="1302"/>
      <c r="AX56" s="1302"/>
      <c r="AY56" s="1302"/>
      <c r="AZ56" s="1302"/>
      <c r="BA56" s="1302"/>
      <c r="BB56" s="1306"/>
      <c r="BC56" s="1306"/>
      <c r="BD56" s="1306"/>
      <c r="BE56" s="1306"/>
      <c r="BF56" s="1306"/>
      <c r="BG56" s="1306"/>
      <c r="BH56" s="1306"/>
      <c r="BI56" s="1306"/>
      <c r="BJ56" s="1306"/>
      <c r="BK56" s="1306"/>
      <c r="BL56" s="1306"/>
      <c r="BM56" s="1306"/>
      <c r="BN56" s="1306"/>
      <c r="BO56" s="1306"/>
      <c r="BP56" s="1308"/>
      <c r="BQ56" s="1308"/>
      <c r="BR56" s="1308"/>
      <c r="BS56" s="1308"/>
      <c r="BT56" s="1308"/>
      <c r="BU56" s="1308"/>
      <c r="BV56" s="1308"/>
      <c r="BW56" s="1308"/>
      <c r="BX56" s="1308"/>
      <c r="BY56" s="1308"/>
      <c r="BZ56" s="1308"/>
      <c r="CA56" s="1308"/>
      <c r="CB56" s="1308"/>
      <c r="CC56" s="1308"/>
      <c r="CD56" s="1308"/>
      <c r="CE56" s="1308"/>
      <c r="CF56" s="1308"/>
      <c r="CG56" s="1308"/>
      <c r="CH56" s="1308"/>
      <c r="CI56" s="1308"/>
      <c r="CJ56" s="1308"/>
      <c r="CK56" s="1308"/>
      <c r="CL56" s="1308"/>
      <c r="CM56" s="1308"/>
      <c r="CN56" s="1308"/>
      <c r="CO56" s="1308"/>
      <c r="CP56" s="1308"/>
      <c r="CQ56" s="1308"/>
      <c r="CR56" s="1308"/>
      <c r="CS56" s="1308"/>
      <c r="CT56" s="1308"/>
      <c r="CU56" s="1308"/>
      <c r="CV56" s="1308"/>
      <c r="CW56" s="1308"/>
      <c r="CX56" s="1308"/>
      <c r="CY56" s="1308"/>
      <c r="CZ56" s="1308"/>
      <c r="DA56" s="1308"/>
      <c r="DB56" s="1308"/>
      <c r="DC56" s="1308"/>
    </row>
    <row r="57" spans="1:109" s="1285" customFormat="1" x14ac:dyDescent="0.15">
      <c r="B57" s="1309"/>
      <c r="G57" s="1296"/>
      <c r="H57" s="1296"/>
      <c r="I57" s="1310"/>
      <c r="J57" s="1310"/>
      <c r="K57" s="1305"/>
      <c r="L57" s="1305"/>
      <c r="M57" s="1305"/>
      <c r="N57" s="1305"/>
      <c r="AM57" s="1270"/>
      <c r="AN57" s="1302"/>
      <c r="AO57" s="1302"/>
      <c r="AP57" s="1302"/>
      <c r="AQ57" s="1302"/>
      <c r="AR57" s="1302"/>
      <c r="AS57" s="1302"/>
      <c r="AT57" s="1302"/>
      <c r="AU57" s="1302"/>
      <c r="AV57" s="1302"/>
      <c r="AW57" s="1302"/>
      <c r="AX57" s="1302"/>
      <c r="AY57" s="1302"/>
      <c r="AZ57" s="1302"/>
      <c r="BA57" s="1302"/>
      <c r="BB57" s="1306" t="s">
        <v>586</v>
      </c>
      <c r="BC57" s="1306"/>
      <c r="BD57" s="1306"/>
      <c r="BE57" s="1306"/>
      <c r="BF57" s="1306"/>
      <c r="BG57" s="1306"/>
      <c r="BH57" s="1306"/>
      <c r="BI57" s="1306"/>
      <c r="BJ57" s="1306"/>
      <c r="BK57" s="1306"/>
      <c r="BL57" s="1306"/>
      <c r="BM57" s="1306"/>
      <c r="BN57" s="1306"/>
      <c r="BO57" s="1306"/>
      <c r="BP57" s="1307"/>
      <c r="BQ57" s="1308"/>
      <c r="BR57" s="1308"/>
      <c r="BS57" s="1308"/>
      <c r="BT57" s="1308"/>
      <c r="BU57" s="1308"/>
      <c r="BV57" s="1308"/>
      <c r="BW57" s="1308"/>
      <c r="BX57" s="1308">
        <v>53.4</v>
      </c>
      <c r="BY57" s="1308"/>
      <c r="BZ57" s="1308"/>
      <c r="CA57" s="1308"/>
      <c r="CB57" s="1308"/>
      <c r="CC57" s="1308"/>
      <c r="CD57" s="1308"/>
      <c r="CE57" s="1308"/>
      <c r="CF57" s="1308">
        <v>56.1</v>
      </c>
      <c r="CG57" s="1308"/>
      <c r="CH57" s="1308"/>
      <c r="CI57" s="1308"/>
      <c r="CJ57" s="1308"/>
      <c r="CK57" s="1308"/>
      <c r="CL57" s="1308"/>
      <c r="CM57" s="1308"/>
      <c r="CN57" s="1308">
        <v>58.1</v>
      </c>
      <c r="CO57" s="1308"/>
      <c r="CP57" s="1308"/>
      <c r="CQ57" s="1308"/>
      <c r="CR57" s="1308"/>
      <c r="CS57" s="1308"/>
      <c r="CT57" s="1308"/>
      <c r="CU57" s="1308"/>
      <c r="CV57" s="1307"/>
      <c r="CW57" s="1308"/>
      <c r="CX57" s="1308"/>
      <c r="CY57" s="1308"/>
      <c r="CZ57" s="1308"/>
      <c r="DA57" s="1308"/>
      <c r="DB57" s="1308"/>
      <c r="DC57" s="1308"/>
      <c r="DD57" s="1311"/>
      <c r="DE57" s="1309"/>
    </row>
    <row r="58" spans="1:109" s="1285" customFormat="1" x14ac:dyDescent="0.15">
      <c r="A58" s="1270"/>
      <c r="B58" s="1309"/>
      <c r="G58" s="1296"/>
      <c r="H58" s="1296"/>
      <c r="I58" s="1310"/>
      <c r="J58" s="1310"/>
      <c r="K58" s="1305"/>
      <c r="L58" s="1305"/>
      <c r="M58" s="1305"/>
      <c r="N58" s="1305"/>
      <c r="AM58" s="1270"/>
      <c r="AN58" s="1302"/>
      <c r="AO58" s="1302"/>
      <c r="AP58" s="1302"/>
      <c r="AQ58" s="1302"/>
      <c r="AR58" s="1302"/>
      <c r="AS58" s="1302"/>
      <c r="AT58" s="1302"/>
      <c r="AU58" s="1302"/>
      <c r="AV58" s="1302"/>
      <c r="AW58" s="1302"/>
      <c r="AX58" s="1302"/>
      <c r="AY58" s="1302"/>
      <c r="AZ58" s="1302"/>
      <c r="BA58" s="1302"/>
      <c r="BB58" s="1306"/>
      <c r="BC58" s="1306"/>
      <c r="BD58" s="1306"/>
      <c r="BE58" s="1306"/>
      <c r="BF58" s="1306"/>
      <c r="BG58" s="1306"/>
      <c r="BH58" s="1306"/>
      <c r="BI58" s="1306"/>
      <c r="BJ58" s="1306"/>
      <c r="BK58" s="1306"/>
      <c r="BL58" s="1306"/>
      <c r="BM58" s="1306"/>
      <c r="BN58" s="1306"/>
      <c r="BO58" s="1306"/>
      <c r="BP58" s="1308"/>
      <c r="BQ58" s="1308"/>
      <c r="BR58" s="1308"/>
      <c r="BS58" s="1308"/>
      <c r="BT58" s="1308"/>
      <c r="BU58" s="1308"/>
      <c r="BV58" s="1308"/>
      <c r="BW58" s="1308"/>
      <c r="BX58" s="1308"/>
      <c r="BY58" s="1308"/>
      <c r="BZ58" s="1308"/>
      <c r="CA58" s="1308"/>
      <c r="CB58" s="1308"/>
      <c r="CC58" s="1308"/>
      <c r="CD58" s="1308"/>
      <c r="CE58" s="1308"/>
      <c r="CF58" s="1308"/>
      <c r="CG58" s="1308"/>
      <c r="CH58" s="1308"/>
      <c r="CI58" s="1308"/>
      <c r="CJ58" s="1308"/>
      <c r="CK58" s="1308"/>
      <c r="CL58" s="1308"/>
      <c r="CM58" s="1308"/>
      <c r="CN58" s="1308"/>
      <c r="CO58" s="1308"/>
      <c r="CP58" s="1308"/>
      <c r="CQ58" s="1308"/>
      <c r="CR58" s="1308"/>
      <c r="CS58" s="1308"/>
      <c r="CT58" s="1308"/>
      <c r="CU58" s="1308"/>
      <c r="CV58" s="1308"/>
      <c r="CW58" s="1308"/>
      <c r="CX58" s="1308"/>
      <c r="CY58" s="1308"/>
      <c r="CZ58" s="1308"/>
      <c r="DA58" s="1308"/>
      <c r="DB58" s="1308"/>
      <c r="DC58" s="1308"/>
      <c r="DD58" s="1311"/>
      <c r="DE58" s="1309"/>
    </row>
    <row r="59" spans="1:109" s="1285" customFormat="1" x14ac:dyDescent="0.15">
      <c r="A59" s="1270"/>
      <c r="B59" s="1309"/>
      <c r="K59" s="1312"/>
      <c r="L59" s="1312"/>
      <c r="M59" s="1312"/>
      <c r="N59" s="1312"/>
      <c r="AQ59" s="1312"/>
      <c r="AR59" s="1312"/>
      <c r="AS59" s="1312"/>
      <c r="AT59" s="1312"/>
      <c r="BC59" s="1312"/>
      <c r="BD59" s="1312"/>
      <c r="BE59" s="1312"/>
      <c r="BF59" s="1312"/>
      <c r="BO59" s="1312"/>
      <c r="BP59" s="1312"/>
      <c r="BQ59" s="1312"/>
      <c r="BR59" s="1312"/>
      <c r="CA59" s="1312"/>
      <c r="CB59" s="1312"/>
      <c r="CC59" s="1312"/>
      <c r="CD59" s="1312"/>
      <c r="CM59" s="1312"/>
      <c r="CN59" s="1312"/>
      <c r="CO59" s="1312"/>
      <c r="CP59" s="1312"/>
      <c r="CY59" s="1312"/>
      <c r="CZ59" s="1312"/>
      <c r="DA59" s="1312"/>
      <c r="DB59" s="1312"/>
      <c r="DC59" s="1312"/>
      <c r="DD59" s="1311"/>
      <c r="DE59" s="1309"/>
    </row>
    <row r="60" spans="1:109" s="1285" customFormat="1" x14ac:dyDescent="0.15">
      <c r="A60" s="1270"/>
      <c r="B60" s="1309"/>
      <c r="K60" s="1312"/>
      <c r="L60" s="1312"/>
      <c r="M60" s="1312"/>
      <c r="N60" s="1312"/>
      <c r="AQ60" s="1312"/>
      <c r="AR60" s="1312"/>
      <c r="AS60" s="1312"/>
      <c r="AT60" s="1312"/>
      <c r="BC60" s="1312"/>
      <c r="BD60" s="1312"/>
      <c r="BE60" s="1312"/>
      <c r="BF60" s="1312"/>
      <c r="BO60" s="1312"/>
      <c r="BP60" s="1312"/>
      <c r="BQ60" s="1312"/>
      <c r="BR60" s="1312"/>
      <c r="CA60" s="1312"/>
      <c r="CB60" s="1312"/>
      <c r="CC60" s="1312"/>
      <c r="CD60" s="1312"/>
      <c r="CM60" s="1312"/>
      <c r="CN60" s="1312"/>
      <c r="CO60" s="1312"/>
      <c r="CP60" s="1312"/>
      <c r="CY60" s="1312"/>
      <c r="CZ60" s="1312"/>
      <c r="DA60" s="1312"/>
      <c r="DB60" s="1312"/>
      <c r="DC60" s="1312"/>
      <c r="DD60" s="1311"/>
      <c r="DE60" s="1309"/>
    </row>
    <row r="61" spans="1:109" s="1285" customFormat="1" x14ac:dyDescent="0.15">
      <c r="A61" s="1270"/>
      <c r="B61" s="1313"/>
      <c r="C61" s="1314"/>
      <c r="D61" s="1314"/>
      <c r="E61" s="1314"/>
      <c r="F61" s="1314"/>
      <c r="G61" s="1314"/>
      <c r="H61" s="1314"/>
      <c r="I61" s="1314"/>
      <c r="J61" s="1314"/>
      <c r="K61" s="1314"/>
      <c r="L61" s="1314"/>
      <c r="M61" s="1315"/>
      <c r="N61" s="1315"/>
      <c r="O61" s="1314"/>
      <c r="P61" s="1314"/>
      <c r="Q61" s="1314"/>
      <c r="R61" s="1314"/>
      <c r="S61" s="1314"/>
      <c r="T61" s="1314"/>
      <c r="U61" s="1314"/>
      <c r="V61" s="1314"/>
      <c r="W61" s="1314"/>
      <c r="X61" s="1314"/>
      <c r="Y61" s="1314"/>
      <c r="Z61" s="1314"/>
      <c r="AA61" s="1314"/>
      <c r="AB61" s="1314"/>
      <c r="AC61" s="1314"/>
      <c r="AD61" s="1314"/>
      <c r="AE61" s="1314"/>
      <c r="AF61" s="1314"/>
      <c r="AG61" s="1314"/>
      <c r="AH61" s="1314"/>
      <c r="AI61" s="1314"/>
      <c r="AJ61" s="1314"/>
      <c r="AK61" s="1314"/>
      <c r="AL61" s="1314"/>
      <c r="AM61" s="1314"/>
      <c r="AN61" s="1314"/>
      <c r="AO61" s="1314"/>
      <c r="AP61" s="1314"/>
      <c r="AQ61" s="1314"/>
      <c r="AR61" s="1314"/>
      <c r="AS61" s="1315"/>
      <c r="AT61" s="1315"/>
      <c r="AU61" s="1314"/>
      <c r="AV61" s="1314"/>
      <c r="AW61" s="1314"/>
      <c r="AX61" s="1314"/>
      <c r="AY61" s="1314"/>
      <c r="AZ61" s="1314"/>
      <c r="BA61" s="1314"/>
      <c r="BB61" s="1314"/>
      <c r="BC61" s="1314"/>
      <c r="BD61" s="1314"/>
      <c r="BE61" s="1315"/>
      <c r="BF61" s="1315"/>
      <c r="BG61" s="1314"/>
      <c r="BH61" s="1314"/>
      <c r="BI61" s="1314"/>
      <c r="BJ61" s="1314"/>
      <c r="BK61" s="1314"/>
      <c r="BL61" s="1314"/>
      <c r="BM61" s="1314"/>
      <c r="BN61" s="1314"/>
      <c r="BO61" s="1314"/>
      <c r="BP61" s="1314"/>
      <c r="BQ61" s="1315"/>
      <c r="BR61" s="1315"/>
      <c r="BS61" s="1314"/>
      <c r="BT61" s="1314"/>
      <c r="BU61" s="1314"/>
      <c r="BV61" s="1314"/>
      <c r="BW61" s="1314"/>
      <c r="BX61" s="1314"/>
      <c r="BY61" s="1314"/>
      <c r="BZ61" s="1314"/>
      <c r="CA61" s="1314"/>
      <c r="CB61" s="1314"/>
      <c r="CC61" s="1315"/>
      <c r="CD61" s="1315"/>
      <c r="CE61" s="1314"/>
      <c r="CF61" s="1314"/>
      <c r="CG61" s="1314"/>
      <c r="CH61" s="1314"/>
      <c r="CI61" s="1314"/>
      <c r="CJ61" s="1314"/>
      <c r="CK61" s="1314"/>
      <c r="CL61" s="1314"/>
      <c r="CM61" s="1314"/>
      <c r="CN61" s="1314"/>
      <c r="CO61" s="1315"/>
      <c r="CP61" s="1315"/>
      <c r="CQ61" s="1314"/>
      <c r="CR61" s="1314"/>
      <c r="CS61" s="1314"/>
      <c r="CT61" s="1314"/>
      <c r="CU61" s="1314"/>
      <c r="CV61" s="1314"/>
      <c r="CW61" s="1314"/>
      <c r="CX61" s="1314"/>
      <c r="CY61" s="1314"/>
      <c r="CZ61" s="1314"/>
      <c r="DA61" s="1315"/>
      <c r="DB61" s="1315"/>
      <c r="DC61" s="1315"/>
      <c r="DD61" s="1316"/>
      <c r="DE61" s="1309"/>
    </row>
    <row r="62" spans="1:109" x14ac:dyDescent="0.15">
      <c r="B62" s="1282"/>
      <c r="C62" s="1282"/>
      <c r="D62" s="1282"/>
      <c r="E62" s="1282"/>
      <c r="F62" s="1282"/>
      <c r="G62" s="1282"/>
      <c r="H62" s="1282"/>
      <c r="I62" s="1282"/>
      <c r="J62" s="1282"/>
      <c r="K62" s="1282"/>
      <c r="L62" s="1282"/>
      <c r="M62" s="1282"/>
      <c r="N62" s="1282"/>
      <c r="O62" s="1282"/>
      <c r="P62" s="1282"/>
      <c r="Q62" s="1282"/>
      <c r="R62" s="1282"/>
      <c r="S62" s="1282"/>
      <c r="T62" s="1282"/>
      <c r="U62" s="1282"/>
      <c r="V62" s="1282"/>
      <c r="W62" s="1282"/>
      <c r="X62" s="1282"/>
      <c r="Y62" s="1282"/>
      <c r="Z62" s="1282"/>
      <c r="AA62" s="1282"/>
      <c r="AB62" s="1282"/>
      <c r="AC62" s="1282"/>
      <c r="AD62" s="1282"/>
      <c r="AE62" s="1282"/>
      <c r="AF62" s="1282"/>
      <c r="AG62" s="1282"/>
      <c r="AH62" s="1282"/>
      <c r="AI62" s="1282"/>
      <c r="AJ62" s="1282"/>
      <c r="AK62" s="1282"/>
      <c r="AL62" s="1282"/>
      <c r="AM62" s="1282"/>
      <c r="AN62" s="1282"/>
      <c r="AO62" s="1282"/>
      <c r="AP62" s="1282"/>
      <c r="AQ62" s="1282"/>
      <c r="AR62" s="1282"/>
      <c r="AS62" s="1282"/>
      <c r="AT62" s="1282"/>
      <c r="AU62" s="1282"/>
      <c r="AV62" s="1282"/>
      <c r="AW62" s="1282"/>
      <c r="AX62" s="1282"/>
      <c r="AY62" s="1282"/>
      <c r="AZ62" s="1282"/>
      <c r="BA62" s="1282"/>
      <c r="BB62" s="1282"/>
      <c r="BC62" s="1282"/>
      <c r="BD62" s="1282"/>
      <c r="BE62" s="1282"/>
      <c r="BF62" s="1282"/>
      <c r="BG62" s="1282"/>
      <c r="BH62" s="1282"/>
      <c r="BI62" s="1282"/>
      <c r="BJ62" s="1282"/>
      <c r="BK62" s="1282"/>
      <c r="BL62" s="1282"/>
      <c r="BM62" s="1282"/>
      <c r="BN62" s="1282"/>
      <c r="BO62" s="1282"/>
      <c r="BP62" s="1282"/>
      <c r="BQ62" s="1282"/>
      <c r="BR62" s="1282"/>
      <c r="BS62" s="1282"/>
      <c r="BT62" s="1282"/>
      <c r="BU62" s="1282"/>
      <c r="BV62" s="1282"/>
      <c r="BW62" s="1282"/>
      <c r="BX62" s="1282"/>
      <c r="BY62" s="1282"/>
      <c r="BZ62" s="1282"/>
      <c r="CA62" s="1282"/>
      <c r="CB62" s="1282"/>
      <c r="CC62" s="1282"/>
      <c r="CD62" s="1282"/>
      <c r="CE62" s="1282"/>
      <c r="CF62" s="1282"/>
      <c r="CG62" s="1282"/>
      <c r="CH62" s="1282"/>
      <c r="CI62" s="1282"/>
      <c r="CJ62" s="1282"/>
      <c r="CK62" s="1282"/>
      <c r="CL62" s="1282"/>
      <c r="CM62" s="1282"/>
      <c r="CN62" s="1282"/>
      <c r="CO62" s="1282"/>
      <c r="CP62" s="1282"/>
      <c r="CQ62" s="1282"/>
      <c r="CR62" s="1282"/>
      <c r="CS62" s="1282"/>
      <c r="CT62" s="1282"/>
      <c r="CU62" s="1282"/>
      <c r="CV62" s="1282"/>
      <c r="CW62" s="1282"/>
      <c r="CX62" s="1282"/>
      <c r="CY62" s="1282"/>
      <c r="CZ62" s="1282"/>
      <c r="DA62" s="1282"/>
      <c r="DB62" s="1282"/>
      <c r="DC62" s="1282"/>
      <c r="DD62" s="1282"/>
      <c r="DE62" s="1270"/>
    </row>
    <row r="63" spans="1:109" ht="17.25" x14ac:dyDescent="0.15">
      <c r="B63" s="1317" t="s">
        <v>588</v>
      </c>
    </row>
    <row r="64" spans="1:109" x14ac:dyDescent="0.15">
      <c r="B64" s="1277"/>
      <c r="G64" s="1284"/>
      <c r="I64" s="1318"/>
      <c r="J64" s="1318"/>
      <c r="K64" s="1318"/>
      <c r="L64" s="1318"/>
      <c r="M64" s="1318"/>
      <c r="N64" s="1319"/>
      <c r="AM64" s="1284"/>
      <c r="AN64" s="1284" t="s">
        <v>581</v>
      </c>
      <c r="AP64" s="1285"/>
      <c r="AQ64" s="1285"/>
      <c r="AR64" s="1285"/>
      <c r="AY64" s="1284"/>
      <c r="BA64" s="1285"/>
      <c r="BB64" s="1285"/>
      <c r="BC64" s="1285"/>
      <c r="BK64" s="1284"/>
      <c r="BM64" s="1285"/>
      <c r="BN64" s="1285"/>
      <c r="BO64" s="1285"/>
      <c r="BW64" s="1284"/>
      <c r="BY64" s="1285"/>
      <c r="BZ64" s="1285"/>
      <c r="CA64" s="1285"/>
      <c r="CI64" s="1284"/>
      <c r="CK64" s="1285"/>
      <c r="CL64" s="1285"/>
      <c r="CM64" s="1285"/>
      <c r="CU64" s="1284"/>
      <c r="CW64" s="1285"/>
      <c r="CX64" s="1285"/>
      <c r="CY64" s="1285"/>
    </row>
    <row r="65" spans="2:107" x14ac:dyDescent="0.15">
      <c r="B65" s="1277"/>
      <c r="AN65" s="1286" t="s">
        <v>589</v>
      </c>
      <c r="AO65" s="1287"/>
      <c r="AP65" s="1287"/>
      <c r="AQ65" s="1287"/>
      <c r="AR65" s="1287"/>
      <c r="AS65" s="1287"/>
      <c r="AT65" s="1287"/>
      <c r="AU65" s="1287"/>
      <c r="AV65" s="1287"/>
      <c r="AW65" s="1287"/>
      <c r="AX65" s="1287"/>
      <c r="AY65" s="1287"/>
      <c r="AZ65" s="1287"/>
      <c r="BA65" s="1287"/>
      <c r="BB65" s="1287"/>
      <c r="BC65" s="1287"/>
      <c r="BD65" s="1287"/>
      <c r="BE65" s="1287"/>
      <c r="BF65" s="1287"/>
      <c r="BG65" s="1287"/>
      <c r="BH65" s="1287"/>
      <c r="BI65" s="1287"/>
      <c r="BJ65" s="1287"/>
      <c r="BK65" s="1287"/>
      <c r="BL65" s="1287"/>
      <c r="BM65" s="1287"/>
      <c r="BN65" s="1287"/>
      <c r="BO65" s="1287"/>
      <c r="BP65" s="1287"/>
      <c r="BQ65" s="1287"/>
      <c r="BR65" s="1287"/>
      <c r="BS65" s="1287"/>
      <c r="BT65" s="1287"/>
      <c r="BU65" s="1287"/>
      <c r="BV65" s="1287"/>
      <c r="BW65" s="1287"/>
      <c r="BX65" s="1287"/>
      <c r="BY65" s="1287"/>
      <c r="BZ65" s="1287"/>
      <c r="CA65" s="1287"/>
      <c r="CB65" s="1287"/>
      <c r="CC65" s="1287"/>
      <c r="CD65" s="1287"/>
      <c r="CE65" s="1287"/>
      <c r="CF65" s="1287"/>
      <c r="CG65" s="1287"/>
      <c r="CH65" s="1287"/>
      <c r="CI65" s="1287"/>
      <c r="CJ65" s="1287"/>
      <c r="CK65" s="1287"/>
      <c r="CL65" s="1287"/>
      <c r="CM65" s="1287"/>
      <c r="CN65" s="1287"/>
      <c r="CO65" s="1287"/>
      <c r="CP65" s="1287"/>
      <c r="CQ65" s="1287"/>
      <c r="CR65" s="1287"/>
      <c r="CS65" s="1287"/>
      <c r="CT65" s="1287"/>
      <c r="CU65" s="1287"/>
      <c r="CV65" s="1287"/>
      <c r="CW65" s="1287"/>
      <c r="CX65" s="1287"/>
      <c r="CY65" s="1287"/>
      <c r="CZ65" s="1287"/>
      <c r="DA65" s="1287"/>
      <c r="DB65" s="1287"/>
      <c r="DC65" s="1288"/>
    </row>
    <row r="66" spans="2:107" x14ac:dyDescent="0.15">
      <c r="B66" s="1277"/>
      <c r="AN66" s="1289"/>
      <c r="AO66" s="1290"/>
      <c r="AP66" s="1290"/>
      <c r="AQ66" s="1290"/>
      <c r="AR66" s="1290"/>
      <c r="AS66" s="1290"/>
      <c r="AT66" s="1290"/>
      <c r="AU66" s="1290"/>
      <c r="AV66" s="1290"/>
      <c r="AW66" s="1290"/>
      <c r="AX66" s="1290"/>
      <c r="AY66" s="1290"/>
      <c r="AZ66" s="1290"/>
      <c r="BA66" s="1290"/>
      <c r="BB66" s="1290"/>
      <c r="BC66" s="1290"/>
      <c r="BD66" s="1290"/>
      <c r="BE66" s="1290"/>
      <c r="BF66" s="1290"/>
      <c r="BG66" s="1290"/>
      <c r="BH66" s="1290"/>
      <c r="BI66" s="1290"/>
      <c r="BJ66" s="1290"/>
      <c r="BK66" s="1290"/>
      <c r="BL66" s="1290"/>
      <c r="BM66" s="1290"/>
      <c r="BN66" s="1290"/>
      <c r="BO66" s="1290"/>
      <c r="BP66" s="1290"/>
      <c r="BQ66" s="1290"/>
      <c r="BR66" s="1290"/>
      <c r="BS66" s="1290"/>
      <c r="BT66" s="1290"/>
      <c r="BU66" s="1290"/>
      <c r="BV66" s="1290"/>
      <c r="BW66" s="1290"/>
      <c r="BX66" s="1290"/>
      <c r="BY66" s="1290"/>
      <c r="BZ66" s="1290"/>
      <c r="CA66" s="1290"/>
      <c r="CB66" s="1290"/>
      <c r="CC66" s="1290"/>
      <c r="CD66" s="1290"/>
      <c r="CE66" s="1290"/>
      <c r="CF66" s="1290"/>
      <c r="CG66" s="1290"/>
      <c r="CH66" s="1290"/>
      <c r="CI66" s="1290"/>
      <c r="CJ66" s="1290"/>
      <c r="CK66" s="1290"/>
      <c r="CL66" s="1290"/>
      <c r="CM66" s="1290"/>
      <c r="CN66" s="1290"/>
      <c r="CO66" s="1290"/>
      <c r="CP66" s="1290"/>
      <c r="CQ66" s="1290"/>
      <c r="CR66" s="1290"/>
      <c r="CS66" s="1290"/>
      <c r="CT66" s="1290"/>
      <c r="CU66" s="1290"/>
      <c r="CV66" s="1290"/>
      <c r="CW66" s="1290"/>
      <c r="CX66" s="1290"/>
      <c r="CY66" s="1290"/>
      <c r="CZ66" s="1290"/>
      <c r="DA66" s="1290"/>
      <c r="DB66" s="1290"/>
      <c r="DC66" s="1291"/>
    </row>
    <row r="67" spans="2:107" x14ac:dyDescent="0.15">
      <c r="B67" s="1277"/>
      <c r="AN67" s="1289"/>
      <c r="AO67" s="1290"/>
      <c r="AP67" s="1290"/>
      <c r="AQ67" s="1290"/>
      <c r="AR67" s="1290"/>
      <c r="AS67" s="1290"/>
      <c r="AT67" s="1290"/>
      <c r="AU67" s="1290"/>
      <c r="AV67" s="1290"/>
      <c r="AW67" s="1290"/>
      <c r="AX67" s="1290"/>
      <c r="AY67" s="1290"/>
      <c r="AZ67" s="1290"/>
      <c r="BA67" s="1290"/>
      <c r="BB67" s="1290"/>
      <c r="BC67" s="1290"/>
      <c r="BD67" s="1290"/>
      <c r="BE67" s="1290"/>
      <c r="BF67" s="1290"/>
      <c r="BG67" s="1290"/>
      <c r="BH67" s="1290"/>
      <c r="BI67" s="1290"/>
      <c r="BJ67" s="1290"/>
      <c r="BK67" s="1290"/>
      <c r="BL67" s="1290"/>
      <c r="BM67" s="1290"/>
      <c r="BN67" s="1290"/>
      <c r="BO67" s="1290"/>
      <c r="BP67" s="1290"/>
      <c r="BQ67" s="1290"/>
      <c r="BR67" s="1290"/>
      <c r="BS67" s="1290"/>
      <c r="BT67" s="1290"/>
      <c r="BU67" s="1290"/>
      <c r="BV67" s="1290"/>
      <c r="BW67" s="1290"/>
      <c r="BX67" s="1290"/>
      <c r="BY67" s="1290"/>
      <c r="BZ67" s="1290"/>
      <c r="CA67" s="1290"/>
      <c r="CB67" s="1290"/>
      <c r="CC67" s="1290"/>
      <c r="CD67" s="1290"/>
      <c r="CE67" s="1290"/>
      <c r="CF67" s="1290"/>
      <c r="CG67" s="1290"/>
      <c r="CH67" s="1290"/>
      <c r="CI67" s="1290"/>
      <c r="CJ67" s="1290"/>
      <c r="CK67" s="1290"/>
      <c r="CL67" s="1290"/>
      <c r="CM67" s="1290"/>
      <c r="CN67" s="1290"/>
      <c r="CO67" s="1290"/>
      <c r="CP67" s="1290"/>
      <c r="CQ67" s="1290"/>
      <c r="CR67" s="1290"/>
      <c r="CS67" s="1290"/>
      <c r="CT67" s="1290"/>
      <c r="CU67" s="1290"/>
      <c r="CV67" s="1290"/>
      <c r="CW67" s="1290"/>
      <c r="CX67" s="1290"/>
      <c r="CY67" s="1290"/>
      <c r="CZ67" s="1290"/>
      <c r="DA67" s="1290"/>
      <c r="DB67" s="1290"/>
      <c r="DC67" s="1291"/>
    </row>
    <row r="68" spans="2:107" x14ac:dyDescent="0.15">
      <c r="B68" s="1277"/>
      <c r="AN68" s="1289"/>
      <c r="AO68" s="1290"/>
      <c r="AP68" s="1290"/>
      <c r="AQ68" s="1290"/>
      <c r="AR68" s="1290"/>
      <c r="AS68" s="1290"/>
      <c r="AT68" s="1290"/>
      <c r="AU68" s="1290"/>
      <c r="AV68" s="1290"/>
      <c r="AW68" s="1290"/>
      <c r="AX68" s="1290"/>
      <c r="AY68" s="1290"/>
      <c r="AZ68" s="1290"/>
      <c r="BA68" s="1290"/>
      <c r="BB68" s="1290"/>
      <c r="BC68" s="1290"/>
      <c r="BD68" s="1290"/>
      <c r="BE68" s="1290"/>
      <c r="BF68" s="1290"/>
      <c r="BG68" s="1290"/>
      <c r="BH68" s="1290"/>
      <c r="BI68" s="1290"/>
      <c r="BJ68" s="1290"/>
      <c r="BK68" s="1290"/>
      <c r="BL68" s="1290"/>
      <c r="BM68" s="1290"/>
      <c r="BN68" s="1290"/>
      <c r="BO68" s="1290"/>
      <c r="BP68" s="1290"/>
      <c r="BQ68" s="1290"/>
      <c r="BR68" s="1290"/>
      <c r="BS68" s="1290"/>
      <c r="BT68" s="1290"/>
      <c r="BU68" s="1290"/>
      <c r="BV68" s="1290"/>
      <c r="BW68" s="1290"/>
      <c r="BX68" s="1290"/>
      <c r="BY68" s="1290"/>
      <c r="BZ68" s="1290"/>
      <c r="CA68" s="1290"/>
      <c r="CB68" s="1290"/>
      <c r="CC68" s="1290"/>
      <c r="CD68" s="1290"/>
      <c r="CE68" s="1290"/>
      <c r="CF68" s="1290"/>
      <c r="CG68" s="1290"/>
      <c r="CH68" s="1290"/>
      <c r="CI68" s="1290"/>
      <c r="CJ68" s="1290"/>
      <c r="CK68" s="1290"/>
      <c r="CL68" s="1290"/>
      <c r="CM68" s="1290"/>
      <c r="CN68" s="1290"/>
      <c r="CO68" s="1290"/>
      <c r="CP68" s="1290"/>
      <c r="CQ68" s="1290"/>
      <c r="CR68" s="1290"/>
      <c r="CS68" s="1290"/>
      <c r="CT68" s="1290"/>
      <c r="CU68" s="1290"/>
      <c r="CV68" s="1290"/>
      <c r="CW68" s="1290"/>
      <c r="CX68" s="1290"/>
      <c r="CY68" s="1290"/>
      <c r="CZ68" s="1290"/>
      <c r="DA68" s="1290"/>
      <c r="DB68" s="1290"/>
      <c r="DC68" s="1291"/>
    </row>
    <row r="69" spans="2:107" x14ac:dyDescent="0.15">
      <c r="B69" s="1277"/>
      <c r="AN69" s="1292"/>
      <c r="AO69" s="1293"/>
      <c r="AP69" s="1293"/>
      <c r="AQ69" s="1293"/>
      <c r="AR69" s="1293"/>
      <c r="AS69" s="1293"/>
      <c r="AT69" s="1293"/>
      <c r="AU69" s="1293"/>
      <c r="AV69" s="1293"/>
      <c r="AW69" s="1293"/>
      <c r="AX69" s="1293"/>
      <c r="AY69" s="1293"/>
      <c r="AZ69" s="1293"/>
      <c r="BA69" s="1293"/>
      <c r="BB69" s="1293"/>
      <c r="BC69" s="1293"/>
      <c r="BD69" s="1293"/>
      <c r="BE69" s="1293"/>
      <c r="BF69" s="1293"/>
      <c r="BG69" s="1293"/>
      <c r="BH69" s="1293"/>
      <c r="BI69" s="1293"/>
      <c r="BJ69" s="1293"/>
      <c r="BK69" s="1293"/>
      <c r="BL69" s="1293"/>
      <c r="BM69" s="1293"/>
      <c r="BN69" s="1293"/>
      <c r="BO69" s="1293"/>
      <c r="BP69" s="1293"/>
      <c r="BQ69" s="1293"/>
      <c r="BR69" s="1293"/>
      <c r="BS69" s="1293"/>
      <c r="BT69" s="1293"/>
      <c r="BU69" s="1293"/>
      <c r="BV69" s="1293"/>
      <c r="BW69" s="1293"/>
      <c r="BX69" s="1293"/>
      <c r="BY69" s="1293"/>
      <c r="BZ69" s="1293"/>
      <c r="CA69" s="1293"/>
      <c r="CB69" s="1293"/>
      <c r="CC69" s="1293"/>
      <c r="CD69" s="1293"/>
      <c r="CE69" s="1293"/>
      <c r="CF69" s="1293"/>
      <c r="CG69" s="1293"/>
      <c r="CH69" s="1293"/>
      <c r="CI69" s="1293"/>
      <c r="CJ69" s="1293"/>
      <c r="CK69" s="1293"/>
      <c r="CL69" s="1293"/>
      <c r="CM69" s="1293"/>
      <c r="CN69" s="1293"/>
      <c r="CO69" s="1293"/>
      <c r="CP69" s="1293"/>
      <c r="CQ69" s="1293"/>
      <c r="CR69" s="1293"/>
      <c r="CS69" s="1293"/>
      <c r="CT69" s="1293"/>
      <c r="CU69" s="1293"/>
      <c r="CV69" s="1293"/>
      <c r="CW69" s="1293"/>
      <c r="CX69" s="1293"/>
      <c r="CY69" s="1293"/>
      <c r="CZ69" s="1293"/>
      <c r="DA69" s="1293"/>
      <c r="DB69" s="1293"/>
      <c r="DC69" s="1294"/>
    </row>
    <row r="70" spans="2:107" x14ac:dyDescent="0.15">
      <c r="B70" s="1277"/>
      <c r="H70" s="1320"/>
      <c r="I70" s="1320"/>
      <c r="J70" s="1321"/>
      <c r="K70" s="1321"/>
      <c r="L70" s="1322"/>
      <c r="M70" s="1321"/>
      <c r="N70" s="1322"/>
      <c r="AN70" s="1295"/>
      <c r="AO70" s="1295"/>
      <c r="AP70" s="1295"/>
      <c r="AZ70" s="1295"/>
      <c r="BA70" s="1295"/>
      <c r="BB70" s="1295"/>
      <c r="BL70" s="1295"/>
      <c r="BM70" s="1295"/>
      <c r="BN70" s="1295"/>
      <c r="BX70" s="1295"/>
      <c r="BY70" s="1295"/>
      <c r="BZ70" s="1295"/>
      <c r="CJ70" s="1295"/>
      <c r="CK70" s="1295"/>
      <c r="CL70" s="1295"/>
      <c r="CV70" s="1295"/>
      <c r="CW70" s="1295"/>
      <c r="CX70" s="1295"/>
    </row>
    <row r="71" spans="2:107" x14ac:dyDescent="0.15">
      <c r="B71" s="1277"/>
      <c r="G71" s="1323"/>
      <c r="I71" s="1324"/>
      <c r="J71" s="1321"/>
      <c r="K71" s="1321"/>
      <c r="L71" s="1322"/>
      <c r="M71" s="1321"/>
      <c r="N71" s="1322"/>
      <c r="AM71" s="1323"/>
      <c r="AN71" s="1270" t="s">
        <v>583</v>
      </c>
    </row>
    <row r="72" spans="2:107" x14ac:dyDescent="0.15">
      <c r="B72" s="1277"/>
      <c r="G72" s="1296"/>
      <c r="H72" s="1296"/>
      <c r="I72" s="1296"/>
      <c r="J72" s="1296"/>
      <c r="K72" s="1297"/>
      <c r="L72" s="1297"/>
      <c r="M72" s="1298"/>
      <c r="N72" s="1298"/>
      <c r="AN72" s="1299"/>
      <c r="AO72" s="1300"/>
      <c r="AP72" s="1300"/>
      <c r="AQ72" s="1300"/>
      <c r="AR72" s="1300"/>
      <c r="AS72" s="1300"/>
      <c r="AT72" s="1300"/>
      <c r="AU72" s="1300"/>
      <c r="AV72" s="1300"/>
      <c r="AW72" s="1300"/>
      <c r="AX72" s="1300"/>
      <c r="AY72" s="1300"/>
      <c r="AZ72" s="1300"/>
      <c r="BA72" s="1300"/>
      <c r="BB72" s="1300"/>
      <c r="BC72" s="1300"/>
      <c r="BD72" s="1300"/>
      <c r="BE72" s="1300"/>
      <c r="BF72" s="1300"/>
      <c r="BG72" s="1300"/>
      <c r="BH72" s="1300"/>
      <c r="BI72" s="1300"/>
      <c r="BJ72" s="1300"/>
      <c r="BK72" s="1300"/>
      <c r="BL72" s="1300"/>
      <c r="BM72" s="1300"/>
      <c r="BN72" s="1300"/>
      <c r="BO72" s="1301"/>
      <c r="BP72" s="1302" t="s">
        <v>545</v>
      </c>
      <c r="BQ72" s="1302"/>
      <c r="BR72" s="1302"/>
      <c r="BS72" s="1302"/>
      <c r="BT72" s="1302"/>
      <c r="BU72" s="1302"/>
      <c r="BV72" s="1302"/>
      <c r="BW72" s="1302"/>
      <c r="BX72" s="1302" t="s">
        <v>546</v>
      </c>
      <c r="BY72" s="1302"/>
      <c r="BZ72" s="1302"/>
      <c r="CA72" s="1302"/>
      <c r="CB72" s="1302"/>
      <c r="CC72" s="1302"/>
      <c r="CD72" s="1302"/>
      <c r="CE72" s="1302"/>
      <c r="CF72" s="1302" t="s">
        <v>547</v>
      </c>
      <c r="CG72" s="1302"/>
      <c r="CH72" s="1302"/>
      <c r="CI72" s="1302"/>
      <c r="CJ72" s="1302"/>
      <c r="CK72" s="1302"/>
      <c r="CL72" s="1302"/>
      <c r="CM72" s="1302"/>
      <c r="CN72" s="1302" t="s">
        <v>548</v>
      </c>
      <c r="CO72" s="1302"/>
      <c r="CP72" s="1302"/>
      <c r="CQ72" s="1302"/>
      <c r="CR72" s="1302"/>
      <c r="CS72" s="1302"/>
      <c r="CT72" s="1302"/>
      <c r="CU72" s="1302"/>
      <c r="CV72" s="1302" t="s">
        <v>549</v>
      </c>
      <c r="CW72" s="1302"/>
      <c r="CX72" s="1302"/>
      <c r="CY72" s="1302"/>
      <c r="CZ72" s="1302"/>
      <c r="DA72" s="1302"/>
      <c r="DB72" s="1302"/>
      <c r="DC72" s="1302"/>
    </row>
    <row r="73" spans="2:107" x14ac:dyDescent="0.15">
      <c r="B73" s="1277"/>
      <c r="G73" s="1303"/>
      <c r="H73" s="1303"/>
      <c r="I73" s="1303"/>
      <c r="J73" s="1303"/>
      <c r="K73" s="1325"/>
      <c r="L73" s="1325"/>
      <c r="M73" s="1325"/>
      <c r="N73" s="1325"/>
      <c r="AM73" s="1295"/>
      <c r="AN73" s="1306" t="s">
        <v>584</v>
      </c>
      <c r="AO73" s="1306"/>
      <c r="AP73" s="1306"/>
      <c r="AQ73" s="1306"/>
      <c r="AR73" s="1306"/>
      <c r="AS73" s="1306"/>
      <c r="AT73" s="1306"/>
      <c r="AU73" s="1306"/>
      <c r="AV73" s="1306"/>
      <c r="AW73" s="1306"/>
      <c r="AX73" s="1306"/>
      <c r="AY73" s="1306"/>
      <c r="AZ73" s="1306"/>
      <c r="BA73" s="1306"/>
      <c r="BB73" s="1306" t="s">
        <v>585</v>
      </c>
      <c r="BC73" s="1306"/>
      <c r="BD73" s="1306"/>
      <c r="BE73" s="1306"/>
      <c r="BF73" s="1306"/>
      <c r="BG73" s="1306"/>
      <c r="BH73" s="1306"/>
      <c r="BI73" s="1306"/>
      <c r="BJ73" s="1306"/>
      <c r="BK73" s="1306"/>
      <c r="BL73" s="1306"/>
      <c r="BM73" s="1306"/>
      <c r="BN73" s="1306"/>
      <c r="BO73" s="1306"/>
      <c r="BP73" s="1308"/>
      <c r="BQ73" s="1308"/>
      <c r="BR73" s="1308"/>
      <c r="BS73" s="1308"/>
      <c r="BT73" s="1308"/>
      <c r="BU73" s="1308"/>
      <c r="BV73" s="1308"/>
      <c r="BW73" s="1308"/>
      <c r="BX73" s="1308"/>
      <c r="BY73" s="1308"/>
      <c r="BZ73" s="1308"/>
      <c r="CA73" s="1308"/>
      <c r="CB73" s="1308"/>
      <c r="CC73" s="1308"/>
      <c r="CD73" s="1308"/>
      <c r="CE73" s="1308"/>
      <c r="CF73" s="1308"/>
      <c r="CG73" s="1308"/>
      <c r="CH73" s="1308"/>
      <c r="CI73" s="1308"/>
      <c r="CJ73" s="1308"/>
      <c r="CK73" s="1308"/>
      <c r="CL73" s="1308"/>
      <c r="CM73" s="1308"/>
      <c r="CN73" s="1308"/>
      <c r="CO73" s="1308"/>
      <c r="CP73" s="1308"/>
      <c r="CQ73" s="1308"/>
      <c r="CR73" s="1308"/>
      <c r="CS73" s="1308"/>
      <c r="CT73" s="1308"/>
      <c r="CU73" s="1308"/>
      <c r="CV73" s="1308"/>
      <c r="CW73" s="1308"/>
      <c r="CX73" s="1308"/>
      <c r="CY73" s="1308"/>
      <c r="CZ73" s="1308"/>
      <c r="DA73" s="1308"/>
      <c r="DB73" s="1308"/>
      <c r="DC73" s="1308"/>
    </row>
    <row r="74" spans="2:107" x14ac:dyDescent="0.15">
      <c r="B74" s="1277"/>
      <c r="G74" s="1303"/>
      <c r="H74" s="1303"/>
      <c r="I74" s="1303"/>
      <c r="J74" s="1303"/>
      <c r="K74" s="1325"/>
      <c r="L74" s="1325"/>
      <c r="M74" s="1325"/>
      <c r="N74" s="1325"/>
      <c r="AM74" s="1295"/>
      <c r="AN74" s="1306"/>
      <c r="AO74" s="1306"/>
      <c r="AP74" s="1306"/>
      <c r="AQ74" s="1306"/>
      <c r="AR74" s="1306"/>
      <c r="AS74" s="1306"/>
      <c r="AT74" s="1306"/>
      <c r="AU74" s="1306"/>
      <c r="AV74" s="1306"/>
      <c r="AW74" s="1306"/>
      <c r="AX74" s="1306"/>
      <c r="AY74" s="1306"/>
      <c r="AZ74" s="1306"/>
      <c r="BA74" s="1306"/>
      <c r="BB74" s="1306"/>
      <c r="BC74" s="1306"/>
      <c r="BD74" s="1306"/>
      <c r="BE74" s="1306"/>
      <c r="BF74" s="1306"/>
      <c r="BG74" s="1306"/>
      <c r="BH74" s="1306"/>
      <c r="BI74" s="1306"/>
      <c r="BJ74" s="1306"/>
      <c r="BK74" s="1306"/>
      <c r="BL74" s="1306"/>
      <c r="BM74" s="1306"/>
      <c r="BN74" s="1306"/>
      <c r="BO74" s="1306"/>
      <c r="BP74" s="1308"/>
      <c r="BQ74" s="1308"/>
      <c r="BR74" s="1308"/>
      <c r="BS74" s="1308"/>
      <c r="BT74" s="1308"/>
      <c r="BU74" s="1308"/>
      <c r="BV74" s="1308"/>
      <c r="BW74" s="1308"/>
      <c r="BX74" s="1308"/>
      <c r="BY74" s="1308"/>
      <c r="BZ74" s="1308"/>
      <c r="CA74" s="1308"/>
      <c r="CB74" s="1308"/>
      <c r="CC74" s="1308"/>
      <c r="CD74" s="1308"/>
      <c r="CE74" s="1308"/>
      <c r="CF74" s="1308"/>
      <c r="CG74" s="1308"/>
      <c r="CH74" s="1308"/>
      <c r="CI74" s="1308"/>
      <c r="CJ74" s="1308"/>
      <c r="CK74" s="1308"/>
      <c r="CL74" s="1308"/>
      <c r="CM74" s="1308"/>
      <c r="CN74" s="1308"/>
      <c r="CO74" s="1308"/>
      <c r="CP74" s="1308"/>
      <c r="CQ74" s="1308"/>
      <c r="CR74" s="1308"/>
      <c r="CS74" s="1308"/>
      <c r="CT74" s="1308"/>
      <c r="CU74" s="1308"/>
      <c r="CV74" s="1308"/>
      <c r="CW74" s="1308"/>
      <c r="CX74" s="1308"/>
      <c r="CY74" s="1308"/>
      <c r="CZ74" s="1308"/>
      <c r="DA74" s="1308"/>
      <c r="DB74" s="1308"/>
      <c r="DC74" s="1308"/>
    </row>
    <row r="75" spans="2:107" x14ac:dyDescent="0.15">
      <c r="B75" s="1277"/>
      <c r="G75" s="1303"/>
      <c r="H75" s="1303"/>
      <c r="I75" s="1296"/>
      <c r="J75" s="1296"/>
      <c r="K75" s="1305"/>
      <c r="L75" s="1305"/>
      <c r="M75" s="1305"/>
      <c r="N75" s="1305"/>
      <c r="AM75" s="1295"/>
      <c r="AN75" s="1306"/>
      <c r="AO75" s="1306"/>
      <c r="AP75" s="1306"/>
      <c r="AQ75" s="1306"/>
      <c r="AR75" s="1306"/>
      <c r="AS75" s="1306"/>
      <c r="AT75" s="1306"/>
      <c r="AU75" s="1306"/>
      <c r="AV75" s="1306"/>
      <c r="AW75" s="1306"/>
      <c r="AX75" s="1306"/>
      <c r="AY75" s="1306"/>
      <c r="AZ75" s="1306"/>
      <c r="BA75" s="1306"/>
      <c r="BB75" s="1306" t="s">
        <v>590</v>
      </c>
      <c r="BC75" s="1306"/>
      <c r="BD75" s="1306"/>
      <c r="BE75" s="1306"/>
      <c r="BF75" s="1306"/>
      <c r="BG75" s="1306"/>
      <c r="BH75" s="1306"/>
      <c r="BI75" s="1306"/>
      <c r="BJ75" s="1306"/>
      <c r="BK75" s="1306"/>
      <c r="BL75" s="1306"/>
      <c r="BM75" s="1306"/>
      <c r="BN75" s="1306"/>
      <c r="BO75" s="1306"/>
      <c r="BP75" s="1308">
        <v>6</v>
      </c>
      <c r="BQ75" s="1308"/>
      <c r="BR75" s="1308"/>
      <c r="BS75" s="1308"/>
      <c r="BT75" s="1308"/>
      <c r="BU75" s="1308"/>
      <c r="BV75" s="1308"/>
      <c r="BW75" s="1308"/>
      <c r="BX75" s="1308">
        <v>6</v>
      </c>
      <c r="BY75" s="1308"/>
      <c r="BZ75" s="1308"/>
      <c r="CA75" s="1308"/>
      <c r="CB75" s="1308"/>
      <c r="CC75" s="1308"/>
      <c r="CD75" s="1308"/>
      <c r="CE75" s="1308"/>
      <c r="CF75" s="1308">
        <v>5.9</v>
      </c>
      <c r="CG75" s="1308"/>
      <c r="CH75" s="1308"/>
      <c r="CI75" s="1308"/>
      <c r="CJ75" s="1308"/>
      <c r="CK75" s="1308"/>
      <c r="CL75" s="1308"/>
      <c r="CM75" s="1308"/>
      <c r="CN75" s="1308">
        <v>6.4</v>
      </c>
      <c r="CO75" s="1308"/>
      <c r="CP75" s="1308"/>
      <c r="CQ75" s="1308"/>
      <c r="CR75" s="1308"/>
      <c r="CS75" s="1308"/>
      <c r="CT75" s="1308"/>
      <c r="CU75" s="1308"/>
      <c r="CV75" s="1308">
        <v>6.1</v>
      </c>
      <c r="CW75" s="1308"/>
      <c r="CX75" s="1308"/>
      <c r="CY75" s="1308"/>
      <c r="CZ75" s="1308"/>
      <c r="DA75" s="1308"/>
      <c r="DB75" s="1308"/>
      <c r="DC75" s="1308"/>
    </row>
    <row r="76" spans="2:107" x14ac:dyDescent="0.15">
      <c r="B76" s="1277"/>
      <c r="G76" s="1303"/>
      <c r="H76" s="1303"/>
      <c r="I76" s="1296"/>
      <c r="J76" s="1296"/>
      <c r="K76" s="1305"/>
      <c r="L76" s="1305"/>
      <c r="M76" s="1305"/>
      <c r="N76" s="1305"/>
      <c r="AM76" s="1295"/>
      <c r="AN76" s="1306"/>
      <c r="AO76" s="1306"/>
      <c r="AP76" s="1306"/>
      <c r="AQ76" s="1306"/>
      <c r="AR76" s="1306"/>
      <c r="AS76" s="1306"/>
      <c r="AT76" s="1306"/>
      <c r="AU76" s="1306"/>
      <c r="AV76" s="1306"/>
      <c r="AW76" s="1306"/>
      <c r="AX76" s="1306"/>
      <c r="AY76" s="1306"/>
      <c r="AZ76" s="1306"/>
      <c r="BA76" s="1306"/>
      <c r="BB76" s="1306"/>
      <c r="BC76" s="1306"/>
      <c r="BD76" s="1306"/>
      <c r="BE76" s="1306"/>
      <c r="BF76" s="1306"/>
      <c r="BG76" s="1306"/>
      <c r="BH76" s="1306"/>
      <c r="BI76" s="1306"/>
      <c r="BJ76" s="1306"/>
      <c r="BK76" s="1306"/>
      <c r="BL76" s="1306"/>
      <c r="BM76" s="1306"/>
      <c r="BN76" s="1306"/>
      <c r="BO76" s="1306"/>
      <c r="BP76" s="1308"/>
      <c r="BQ76" s="1308"/>
      <c r="BR76" s="1308"/>
      <c r="BS76" s="1308"/>
      <c r="BT76" s="1308"/>
      <c r="BU76" s="1308"/>
      <c r="BV76" s="1308"/>
      <c r="BW76" s="1308"/>
      <c r="BX76" s="1308"/>
      <c r="BY76" s="1308"/>
      <c r="BZ76" s="1308"/>
      <c r="CA76" s="1308"/>
      <c r="CB76" s="1308"/>
      <c r="CC76" s="1308"/>
      <c r="CD76" s="1308"/>
      <c r="CE76" s="1308"/>
      <c r="CF76" s="1308"/>
      <c r="CG76" s="1308"/>
      <c r="CH76" s="1308"/>
      <c r="CI76" s="1308"/>
      <c r="CJ76" s="1308"/>
      <c r="CK76" s="1308"/>
      <c r="CL76" s="1308"/>
      <c r="CM76" s="1308"/>
      <c r="CN76" s="1308"/>
      <c r="CO76" s="1308"/>
      <c r="CP76" s="1308"/>
      <c r="CQ76" s="1308"/>
      <c r="CR76" s="1308"/>
      <c r="CS76" s="1308"/>
      <c r="CT76" s="1308"/>
      <c r="CU76" s="1308"/>
      <c r="CV76" s="1308"/>
      <c r="CW76" s="1308"/>
      <c r="CX76" s="1308"/>
      <c r="CY76" s="1308"/>
      <c r="CZ76" s="1308"/>
      <c r="DA76" s="1308"/>
      <c r="DB76" s="1308"/>
      <c r="DC76" s="1308"/>
    </row>
    <row r="77" spans="2:107" x14ac:dyDescent="0.15">
      <c r="B77" s="1277"/>
      <c r="G77" s="1296"/>
      <c r="H77" s="1296"/>
      <c r="I77" s="1296"/>
      <c r="J77" s="1296"/>
      <c r="K77" s="1325"/>
      <c r="L77" s="1325"/>
      <c r="M77" s="1325"/>
      <c r="N77" s="1325"/>
      <c r="AN77" s="1302" t="s">
        <v>587</v>
      </c>
      <c r="AO77" s="1302"/>
      <c r="AP77" s="1302"/>
      <c r="AQ77" s="1302"/>
      <c r="AR77" s="1302"/>
      <c r="AS77" s="1302"/>
      <c r="AT77" s="1302"/>
      <c r="AU77" s="1302"/>
      <c r="AV77" s="1302"/>
      <c r="AW77" s="1302"/>
      <c r="AX77" s="1302"/>
      <c r="AY77" s="1302"/>
      <c r="AZ77" s="1302"/>
      <c r="BA77" s="1302"/>
      <c r="BB77" s="1306" t="s">
        <v>585</v>
      </c>
      <c r="BC77" s="1306"/>
      <c r="BD77" s="1306"/>
      <c r="BE77" s="1306"/>
      <c r="BF77" s="1306"/>
      <c r="BG77" s="1306"/>
      <c r="BH77" s="1306"/>
      <c r="BI77" s="1306"/>
      <c r="BJ77" s="1306"/>
      <c r="BK77" s="1306"/>
      <c r="BL77" s="1306"/>
      <c r="BM77" s="1306"/>
      <c r="BN77" s="1306"/>
      <c r="BO77" s="1306"/>
      <c r="BP77" s="1308">
        <v>20.3</v>
      </c>
      <c r="BQ77" s="1308"/>
      <c r="BR77" s="1308"/>
      <c r="BS77" s="1308"/>
      <c r="BT77" s="1308"/>
      <c r="BU77" s="1308"/>
      <c r="BV77" s="1308"/>
      <c r="BW77" s="1308"/>
      <c r="BX77" s="1308">
        <v>13</v>
      </c>
      <c r="BY77" s="1308"/>
      <c r="BZ77" s="1308"/>
      <c r="CA77" s="1308"/>
      <c r="CB77" s="1308"/>
      <c r="CC77" s="1308"/>
      <c r="CD77" s="1308"/>
      <c r="CE77" s="1308"/>
      <c r="CF77" s="1308">
        <v>21</v>
      </c>
      <c r="CG77" s="1308"/>
      <c r="CH77" s="1308"/>
      <c r="CI77" s="1308"/>
      <c r="CJ77" s="1308"/>
      <c r="CK77" s="1308"/>
      <c r="CL77" s="1308"/>
      <c r="CM77" s="1308"/>
      <c r="CN77" s="1308">
        <v>20.2</v>
      </c>
      <c r="CO77" s="1308"/>
      <c r="CP77" s="1308"/>
      <c r="CQ77" s="1308"/>
      <c r="CR77" s="1308"/>
      <c r="CS77" s="1308"/>
      <c r="CT77" s="1308"/>
      <c r="CU77" s="1308"/>
      <c r="CV77" s="1308">
        <v>18.3</v>
      </c>
      <c r="CW77" s="1308"/>
      <c r="CX77" s="1308"/>
      <c r="CY77" s="1308"/>
      <c r="CZ77" s="1308"/>
      <c r="DA77" s="1308"/>
      <c r="DB77" s="1308"/>
      <c r="DC77" s="1308"/>
    </row>
    <row r="78" spans="2:107" x14ac:dyDescent="0.15">
      <c r="B78" s="1277"/>
      <c r="G78" s="1296"/>
      <c r="H78" s="1296"/>
      <c r="I78" s="1296"/>
      <c r="J78" s="1296"/>
      <c r="K78" s="1325"/>
      <c r="L78" s="1325"/>
      <c r="M78" s="1325"/>
      <c r="N78" s="1325"/>
      <c r="AN78" s="1302"/>
      <c r="AO78" s="1302"/>
      <c r="AP78" s="1302"/>
      <c r="AQ78" s="1302"/>
      <c r="AR78" s="1302"/>
      <c r="AS78" s="1302"/>
      <c r="AT78" s="1302"/>
      <c r="AU78" s="1302"/>
      <c r="AV78" s="1302"/>
      <c r="AW78" s="1302"/>
      <c r="AX78" s="1302"/>
      <c r="AY78" s="1302"/>
      <c r="AZ78" s="1302"/>
      <c r="BA78" s="1302"/>
      <c r="BB78" s="1306"/>
      <c r="BC78" s="1306"/>
      <c r="BD78" s="1306"/>
      <c r="BE78" s="1306"/>
      <c r="BF78" s="1306"/>
      <c r="BG78" s="1306"/>
      <c r="BH78" s="1306"/>
      <c r="BI78" s="1306"/>
      <c r="BJ78" s="1306"/>
      <c r="BK78" s="1306"/>
      <c r="BL78" s="1306"/>
      <c r="BM78" s="1306"/>
      <c r="BN78" s="1306"/>
      <c r="BO78" s="1306"/>
      <c r="BP78" s="1308"/>
      <c r="BQ78" s="1308"/>
      <c r="BR78" s="1308"/>
      <c r="BS78" s="1308"/>
      <c r="BT78" s="1308"/>
      <c r="BU78" s="1308"/>
      <c r="BV78" s="1308"/>
      <c r="BW78" s="1308"/>
      <c r="BX78" s="1308"/>
      <c r="BY78" s="1308"/>
      <c r="BZ78" s="1308"/>
      <c r="CA78" s="1308"/>
      <c r="CB78" s="1308"/>
      <c r="CC78" s="1308"/>
      <c r="CD78" s="1308"/>
      <c r="CE78" s="1308"/>
      <c r="CF78" s="1308"/>
      <c r="CG78" s="1308"/>
      <c r="CH78" s="1308"/>
      <c r="CI78" s="1308"/>
      <c r="CJ78" s="1308"/>
      <c r="CK78" s="1308"/>
      <c r="CL78" s="1308"/>
      <c r="CM78" s="1308"/>
      <c r="CN78" s="1308"/>
      <c r="CO78" s="1308"/>
      <c r="CP78" s="1308"/>
      <c r="CQ78" s="1308"/>
      <c r="CR78" s="1308"/>
      <c r="CS78" s="1308"/>
      <c r="CT78" s="1308"/>
      <c r="CU78" s="1308"/>
      <c r="CV78" s="1308"/>
      <c r="CW78" s="1308"/>
      <c r="CX78" s="1308"/>
      <c r="CY78" s="1308"/>
      <c r="CZ78" s="1308"/>
      <c r="DA78" s="1308"/>
      <c r="DB78" s="1308"/>
      <c r="DC78" s="1308"/>
    </row>
    <row r="79" spans="2:107" x14ac:dyDescent="0.15">
      <c r="B79" s="1277"/>
      <c r="G79" s="1296"/>
      <c r="H79" s="1296"/>
      <c r="I79" s="1310"/>
      <c r="J79" s="1310"/>
      <c r="K79" s="1326"/>
      <c r="L79" s="1326"/>
      <c r="M79" s="1326"/>
      <c r="N79" s="1326"/>
      <c r="AN79" s="1302"/>
      <c r="AO79" s="1302"/>
      <c r="AP79" s="1302"/>
      <c r="AQ79" s="1302"/>
      <c r="AR79" s="1302"/>
      <c r="AS79" s="1302"/>
      <c r="AT79" s="1302"/>
      <c r="AU79" s="1302"/>
      <c r="AV79" s="1302"/>
      <c r="AW79" s="1302"/>
      <c r="AX79" s="1302"/>
      <c r="AY79" s="1302"/>
      <c r="AZ79" s="1302"/>
      <c r="BA79" s="1302"/>
      <c r="BB79" s="1306" t="s">
        <v>590</v>
      </c>
      <c r="BC79" s="1306"/>
      <c r="BD79" s="1306"/>
      <c r="BE79" s="1306"/>
      <c r="BF79" s="1306"/>
      <c r="BG79" s="1306"/>
      <c r="BH79" s="1306"/>
      <c r="BI79" s="1306"/>
      <c r="BJ79" s="1306"/>
      <c r="BK79" s="1306"/>
      <c r="BL79" s="1306"/>
      <c r="BM79" s="1306"/>
      <c r="BN79" s="1306"/>
      <c r="BO79" s="1306"/>
      <c r="BP79" s="1308">
        <v>7.7</v>
      </c>
      <c r="BQ79" s="1308"/>
      <c r="BR79" s="1308"/>
      <c r="BS79" s="1308"/>
      <c r="BT79" s="1308"/>
      <c r="BU79" s="1308"/>
      <c r="BV79" s="1308"/>
      <c r="BW79" s="1308"/>
      <c r="BX79" s="1308">
        <v>6.8</v>
      </c>
      <c r="BY79" s="1308"/>
      <c r="BZ79" s="1308"/>
      <c r="CA79" s="1308"/>
      <c r="CB79" s="1308"/>
      <c r="CC79" s="1308"/>
      <c r="CD79" s="1308"/>
      <c r="CE79" s="1308"/>
      <c r="CF79" s="1308">
        <v>6.8</v>
      </c>
      <c r="CG79" s="1308"/>
      <c r="CH79" s="1308"/>
      <c r="CI79" s="1308"/>
      <c r="CJ79" s="1308"/>
      <c r="CK79" s="1308"/>
      <c r="CL79" s="1308"/>
      <c r="CM79" s="1308"/>
      <c r="CN79" s="1308">
        <v>6.8</v>
      </c>
      <c r="CO79" s="1308"/>
      <c r="CP79" s="1308"/>
      <c r="CQ79" s="1308"/>
      <c r="CR79" s="1308"/>
      <c r="CS79" s="1308"/>
      <c r="CT79" s="1308"/>
      <c r="CU79" s="1308"/>
      <c r="CV79" s="1308">
        <v>6.8</v>
      </c>
      <c r="CW79" s="1308"/>
      <c r="CX79" s="1308"/>
      <c r="CY79" s="1308"/>
      <c r="CZ79" s="1308"/>
      <c r="DA79" s="1308"/>
      <c r="DB79" s="1308"/>
      <c r="DC79" s="1308"/>
    </row>
    <row r="80" spans="2:107" x14ac:dyDescent="0.15">
      <c r="B80" s="1277"/>
      <c r="G80" s="1296"/>
      <c r="H80" s="1296"/>
      <c r="I80" s="1310"/>
      <c r="J80" s="1310"/>
      <c r="K80" s="1326"/>
      <c r="L80" s="1326"/>
      <c r="M80" s="1326"/>
      <c r="N80" s="1326"/>
      <c r="AN80" s="1302"/>
      <c r="AO80" s="1302"/>
      <c r="AP80" s="1302"/>
      <c r="AQ80" s="1302"/>
      <c r="AR80" s="1302"/>
      <c r="AS80" s="1302"/>
      <c r="AT80" s="1302"/>
      <c r="AU80" s="1302"/>
      <c r="AV80" s="1302"/>
      <c r="AW80" s="1302"/>
      <c r="AX80" s="1302"/>
      <c r="AY80" s="1302"/>
      <c r="AZ80" s="1302"/>
      <c r="BA80" s="1302"/>
      <c r="BB80" s="1306"/>
      <c r="BC80" s="1306"/>
      <c r="BD80" s="1306"/>
      <c r="BE80" s="1306"/>
      <c r="BF80" s="1306"/>
      <c r="BG80" s="1306"/>
      <c r="BH80" s="1306"/>
      <c r="BI80" s="1306"/>
      <c r="BJ80" s="1306"/>
      <c r="BK80" s="1306"/>
      <c r="BL80" s="1306"/>
      <c r="BM80" s="1306"/>
      <c r="BN80" s="1306"/>
      <c r="BO80" s="1306"/>
      <c r="BP80" s="1308"/>
      <c r="BQ80" s="1308"/>
      <c r="BR80" s="1308"/>
      <c r="BS80" s="1308"/>
      <c r="BT80" s="1308"/>
      <c r="BU80" s="1308"/>
      <c r="BV80" s="1308"/>
      <c r="BW80" s="1308"/>
      <c r="BX80" s="1308"/>
      <c r="BY80" s="1308"/>
      <c r="BZ80" s="1308"/>
      <c r="CA80" s="1308"/>
      <c r="CB80" s="1308"/>
      <c r="CC80" s="1308"/>
      <c r="CD80" s="1308"/>
      <c r="CE80" s="1308"/>
      <c r="CF80" s="1308"/>
      <c r="CG80" s="1308"/>
      <c r="CH80" s="1308"/>
      <c r="CI80" s="1308"/>
      <c r="CJ80" s="1308"/>
      <c r="CK80" s="1308"/>
      <c r="CL80" s="1308"/>
      <c r="CM80" s="1308"/>
      <c r="CN80" s="1308"/>
      <c r="CO80" s="1308"/>
      <c r="CP80" s="1308"/>
      <c r="CQ80" s="1308"/>
      <c r="CR80" s="1308"/>
      <c r="CS80" s="1308"/>
      <c r="CT80" s="1308"/>
      <c r="CU80" s="1308"/>
      <c r="CV80" s="1308"/>
      <c r="CW80" s="1308"/>
      <c r="CX80" s="1308"/>
      <c r="CY80" s="1308"/>
      <c r="CZ80" s="1308"/>
      <c r="DA80" s="1308"/>
      <c r="DB80" s="1308"/>
      <c r="DC80" s="1308"/>
    </row>
    <row r="81" spans="2:109" x14ac:dyDescent="0.15">
      <c r="B81" s="1277"/>
    </row>
    <row r="82" spans="2:109" ht="17.25" x14ac:dyDescent="0.15">
      <c r="B82" s="1277"/>
      <c r="K82" s="1327"/>
      <c r="L82" s="1327"/>
      <c r="M82" s="1327"/>
      <c r="N82" s="1327"/>
      <c r="AQ82" s="1327"/>
      <c r="AR82" s="1327"/>
      <c r="AS82" s="1327"/>
      <c r="AT82" s="1327"/>
      <c r="BC82" s="1327"/>
      <c r="BD82" s="1327"/>
      <c r="BE82" s="1327"/>
      <c r="BF82" s="1327"/>
      <c r="BO82" s="1327"/>
      <c r="BP82" s="1327"/>
      <c r="BQ82" s="1327"/>
      <c r="BR82" s="1327"/>
      <c r="CA82" s="1327"/>
      <c r="CB82" s="1327"/>
      <c r="CC82" s="1327"/>
      <c r="CD82" s="1327"/>
      <c r="CM82" s="1327"/>
      <c r="CN82" s="1327"/>
      <c r="CO82" s="1327"/>
      <c r="CP82" s="1327"/>
      <c r="CY82" s="1327"/>
      <c r="CZ82" s="1327"/>
      <c r="DA82" s="1327"/>
      <c r="DB82" s="1327"/>
      <c r="DC82" s="1327"/>
    </row>
    <row r="83" spans="2:109" x14ac:dyDescent="0.15">
      <c r="B83" s="1279"/>
      <c r="C83" s="1280"/>
      <c r="D83" s="1280"/>
      <c r="E83" s="1280"/>
      <c r="F83" s="1280"/>
      <c r="G83" s="1280"/>
      <c r="H83" s="1280"/>
      <c r="I83" s="1280"/>
      <c r="J83" s="1280"/>
      <c r="K83" s="1280"/>
      <c r="L83" s="1280"/>
      <c r="M83" s="1280"/>
      <c r="N83" s="1280"/>
      <c r="O83" s="1280"/>
      <c r="P83" s="1280"/>
      <c r="Q83" s="1280"/>
      <c r="R83" s="1280"/>
      <c r="S83" s="1280"/>
      <c r="T83" s="1280"/>
      <c r="U83" s="1280"/>
      <c r="V83" s="1280"/>
      <c r="W83" s="1280"/>
      <c r="X83" s="1280"/>
      <c r="Y83" s="1280"/>
      <c r="Z83" s="1280"/>
      <c r="AA83" s="1280"/>
      <c r="AB83" s="1280"/>
      <c r="AC83" s="1280"/>
      <c r="AD83" s="1280"/>
      <c r="AE83" s="1280"/>
      <c r="AF83" s="1280"/>
      <c r="AG83" s="1280"/>
      <c r="AH83" s="1280"/>
      <c r="AI83" s="1280"/>
      <c r="AJ83" s="1280"/>
      <c r="AK83" s="1280"/>
      <c r="AL83" s="1280"/>
      <c r="AM83" s="1280"/>
      <c r="AN83" s="1280"/>
      <c r="AO83" s="1280"/>
      <c r="AP83" s="1280"/>
      <c r="AQ83" s="1280"/>
      <c r="AR83" s="1280"/>
      <c r="AS83" s="1280"/>
      <c r="AT83" s="1280"/>
      <c r="AU83" s="1280"/>
      <c r="AV83" s="1280"/>
      <c r="AW83" s="1280"/>
      <c r="AX83" s="1280"/>
      <c r="AY83" s="1280"/>
      <c r="AZ83" s="1280"/>
      <c r="BA83" s="1280"/>
      <c r="BB83" s="1280"/>
      <c r="BC83" s="1280"/>
      <c r="BD83" s="1280"/>
      <c r="BE83" s="1280"/>
      <c r="BF83" s="1280"/>
      <c r="BG83" s="1280"/>
      <c r="BH83" s="1280"/>
      <c r="BI83" s="1280"/>
      <c r="BJ83" s="1280"/>
      <c r="BK83" s="1280"/>
      <c r="BL83" s="1280"/>
      <c r="BM83" s="1280"/>
      <c r="BN83" s="1280"/>
      <c r="BO83" s="1280"/>
      <c r="BP83" s="1280"/>
      <c r="BQ83" s="1280"/>
      <c r="BR83" s="1280"/>
      <c r="BS83" s="1280"/>
      <c r="BT83" s="1280"/>
      <c r="BU83" s="1280"/>
      <c r="BV83" s="1280"/>
      <c r="BW83" s="1280"/>
      <c r="BX83" s="1280"/>
      <c r="BY83" s="1280"/>
      <c r="BZ83" s="1280"/>
      <c r="CA83" s="1280"/>
      <c r="CB83" s="1280"/>
      <c r="CC83" s="1280"/>
      <c r="CD83" s="1280"/>
      <c r="CE83" s="1280"/>
      <c r="CF83" s="1280"/>
      <c r="CG83" s="1280"/>
      <c r="CH83" s="1280"/>
      <c r="CI83" s="1280"/>
      <c r="CJ83" s="1280"/>
      <c r="CK83" s="1280"/>
      <c r="CL83" s="1280"/>
      <c r="CM83" s="1280"/>
      <c r="CN83" s="1280"/>
      <c r="CO83" s="1280"/>
      <c r="CP83" s="1280"/>
      <c r="CQ83" s="1280"/>
      <c r="CR83" s="1280"/>
      <c r="CS83" s="1280"/>
      <c r="CT83" s="1280"/>
      <c r="CU83" s="1280"/>
      <c r="CV83" s="1280"/>
      <c r="CW83" s="1280"/>
      <c r="CX83" s="1280"/>
      <c r="CY83" s="1280"/>
      <c r="CZ83" s="1280"/>
      <c r="DA83" s="1280"/>
      <c r="DB83" s="1280"/>
      <c r="DC83" s="1280"/>
      <c r="DD83" s="1281"/>
    </row>
    <row r="84" spans="2:109" x14ac:dyDescent="0.15">
      <c r="DD84" s="1270"/>
      <c r="DE84" s="1270"/>
    </row>
    <row r="85" spans="2:109" x14ac:dyDescent="0.15">
      <c r="DD85" s="1270"/>
      <c r="DE85" s="1270"/>
    </row>
    <row r="86" spans="2:109" hidden="1" x14ac:dyDescent="0.15">
      <c r="DD86" s="1270"/>
      <c r="DE86" s="1270"/>
    </row>
    <row r="87" spans="2:109" hidden="1" x14ac:dyDescent="0.15">
      <c r="K87" s="1328"/>
      <c r="AQ87" s="1328"/>
      <c r="BC87" s="1328"/>
      <c r="BO87" s="1328"/>
      <c r="CA87" s="1328"/>
      <c r="CM87" s="1328"/>
      <c r="CY87" s="1328"/>
      <c r="DD87" s="1270"/>
      <c r="DE87" s="1270"/>
    </row>
    <row r="88" spans="2:109" hidden="1" x14ac:dyDescent="0.15">
      <c r="DD88" s="1270"/>
      <c r="DE88" s="1270"/>
    </row>
    <row r="89" spans="2:109" hidden="1" x14ac:dyDescent="0.15">
      <c r="DD89" s="1270"/>
      <c r="DE89" s="1270"/>
    </row>
    <row r="90" spans="2:109" hidden="1" x14ac:dyDescent="0.15">
      <c r="DD90" s="1270"/>
      <c r="DE90" s="1270"/>
    </row>
    <row r="91" spans="2:109" hidden="1" x14ac:dyDescent="0.15">
      <c r="DD91" s="1270"/>
      <c r="DE91" s="1270"/>
    </row>
    <row r="92" spans="2:109" ht="13.5" hidden="1" customHeight="1" x14ac:dyDescent="0.15">
      <c r="DD92" s="1270"/>
      <c r="DE92" s="1270"/>
    </row>
    <row r="93" spans="2:109" ht="13.5" hidden="1" customHeight="1" x14ac:dyDescent="0.15">
      <c r="DD93" s="1270"/>
      <c r="DE93" s="1270"/>
    </row>
    <row r="94" spans="2:109" ht="13.5" hidden="1" customHeight="1" x14ac:dyDescent="0.15">
      <c r="DD94" s="1270"/>
      <c r="DE94" s="1270"/>
    </row>
    <row r="95" spans="2:109" ht="13.5" hidden="1" customHeight="1" x14ac:dyDescent="0.15">
      <c r="DD95" s="1270"/>
      <c r="DE95" s="1270"/>
    </row>
    <row r="96" spans="2:109" ht="13.5" hidden="1" customHeight="1" x14ac:dyDescent="0.15">
      <c r="DD96" s="1270"/>
      <c r="DE96" s="1270"/>
    </row>
    <row r="97" spans="108:109" ht="13.5" hidden="1" customHeight="1" x14ac:dyDescent="0.15">
      <c r="DD97" s="1270"/>
      <c r="DE97" s="1270"/>
    </row>
    <row r="98" spans="108:109" ht="13.5" hidden="1" customHeight="1" x14ac:dyDescent="0.15">
      <c r="DD98" s="1270"/>
      <c r="DE98" s="1270"/>
    </row>
    <row r="99" spans="108:109" ht="13.5" hidden="1" customHeight="1" x14ac:dyDescent="0.15">
      <c r="DD99" s="1270"/>
      <c r="DE99" s="1270"/>
    </row>
    <row r="100" spans="108:109" ht="13.5" hidden="1" customHeight="1" x14ac:dyDescent="0.15">
      <c r="DD100" s="1270"/>
      <c r="DE100" s="1270"/>
    </row>
    <row r="101" spans="108:109" ht="13.5" hidden="1" customHeight="1" x14ac:dyDescent="0.15">
      <c r="DD101" s="1270"/>
      <c r="DE101" s="1270"/>
    </row>
    <row r="102" spans="108:109" ht="13.5" hidden="1" customHeight="1" x14ac:dyDescent="0.15">
      <c r="DD102" s="1270"/>
      <c r="DE102" s="1270"/>
    </row>
    <row r="103" spans="108:109" ht="13.5" hidden="1" customHeight="1" x14ac:dyDescent="0.15">
      <c r="DD103" s="1270"/>
      <c r="DE103" s="1270"/>
    </row>
    <row r="104" spans="108:109" ht="13.5" hidden="1" customHeight="1" x14ac:dyDescent="0.15">
      <c r="DD104" s="1270"/>
      <c r="DE104" s="1270"/>
    </row>
    <row r="105" spans="108:109" ht="13.5" hidden="1" customHeight="1" x14ac:dyDescent="0.15">
      <c r="DD105" s="1270"/>
      <c r="DE105" s="1270"/>
    </row>
    <row r="106" spans="108:109" ht="13.5" hidden="1" customHeight="1" x14ac:dyDescent="0.15">
      <c r="DD106" s="1270"/>
      <c r="DE106" s="1270"/>
    </row>
    <row r="107" spans="108:109" ht="13.5" hidden="1" customHeight="1" x14ac:dyDescent="0.15">
      <c r="DD107" s="1270"/>
      <c r="DE107" s="1270"/>
    </row>
    <row r="108" spans="108:109" ht="13.5" hidden="1" customHeight="1" x14ac:dyDescent="0.15">
      <c r="DD108" s="1270"/>
      <c r="DE108" s="1270"/>
    </row>
    <row r="109" spans="108:109" ht="13.5" hidden="1" customHeight="1" x14ac:dyDescent="0.15">
      <c r="DD109" s="1270"/>
      <c r="DE109" s="1270"/>
    </row>
    <row r="110" spans="108:109" ht="13.5" hidden="1" customHeight="1" x14ac:dyDescent="0.15">
      <c r="DD110" s="1270"/>
      <c r="DE110" s="1270"/>
    </row>
    <row r="111" spans="108:109" ht="13.5" hidden="1" customHeight="1" x14ac:dyDescent="0.15">
      <c r="DD111" s="1270"/>
      <c r="DE111" s="1270"/>
    </row>
    <row r="112" spans="108:109" ht="13.5" hidden="1" customHeight="1" x14ac:dyDescent="0.15">
      <c r="DD112" s="1270"/>
      <c r="DE112" s="1270"/>
    </row>
    <row r="113" spans="108:109" ht="13.5" hidden="1" customHeight="1" x14ac:dyDescent="0.15">
      <c r="DD113" s="1270"/>
      <c r="DE113" s="1270"/>
    </row>
    <row r="114" spans="108:109" ht="13.5" hidden="1" customHeight="1" x14ac:dyDescent="0.15">
      <c r="DD114" s="1270"/>
      <c r="DE114" s="1270"/>
    </row>
    <row r="115" spans="108:109" ht="13.5" hidden="1" customHeight="1" x14ac:dyDescent="0.15">
      <c r="DD115" s="1270"/>
      <c r="DE115" s="1270"/>
    </row>
    <row r="116" spans="108:109" ht="13.5" hidden="1" customHeight="1" x14ac:dyDescent="0.15">
      <c r="DD116" s="1270"/>
      <c r="DE116" s="1270"/>
    </row>
    <row r="117" spans="108:109" ht="13.5" hidden="1" customHeight="1" x14ac:dyDescent="0.15">
      <c r="DD117" s="1270"/>
      <c r="DE117" s="1270"/>
    </row>
    <row r="118" spans="108:109" ht="13.5" hidden="1" customHeight="1" x14ac:dyDescent="0.15">
      <c r="DD118" s="1270"/>
      <c r="DE118" s="1270"/>
    </row>
    <row r="119" spans="108:109" ht="13.5" hidden="1" customHeight="1" x14ac:dyDescent="0.15">
      <c r="DD119" s="1270"/>
      <c r="DE119" s="1270"/>
    </row>
    <row r="120" spans="108:109" ht="13.5" hidden="1" customHeight="1" x14ac:dyDescent="0.15">
      <c r="DD120" s="1270"/>
      <c r="DE120" s="1270"/>
    </row>
    <row r="121" spans="108:109" ht="13.5" hidden="1" customHeight="1" x14ac:dyDescent="0.15">
      <c r="DD121" s="1270"/>
      <c r="DE121" s="1270"/>
    </row>
    <row r="122" spans="108:109" ht="13.5" hidden="1" customHeight="1" x14ac:dyDescent="0.15">
      <c r="DD122" s="1270"/>
      <c r="DE122" s="1270"/>
    </row>
    <row r="123" spans="108:109" ht="13.5" hidden="1" customHeight="1" x14ac:dyDescent="0.15">
      <c r="DD123" s="1270"/>
      <c r="DE123" s="1270"/>
    </row>
    <row r="124" spans="108:109" ht="13.5" hidden="1" customHeight="1" x14ac:dyDescent="0.15">
      <c r="DD124" s="1270"/>
      <c r="DE124" s="1270"/>
    </row>
    <row r="125" spans="108:109" ht="13.5" hidden="1" customHeight="1" x14ac:dyDescent="0.15">
      <c r="DD125" s="1270"/>
      <c r="DE125" s="1270"/>
    </row>
    <row r="126" spans="108:109" ht="13.5" hidden="1" customHeight="1" x14ac:dyDescent="0.15">
      <c r="DD126" s="1270"/>
      <c r="DE126" s="1270"/>
    </row>
    <row r="127" spans="108:109" ht="13.5" hidden="1" customHeight="1" x14ac:dyDescent="0.15">
      <c r="DD127" s="1270"/>
      <c r="DE127" s="1270"/>
    </row>
    <row r="128" spans="108:109" ht="13.5" hidden="1" customHeight="1" x14ac:dyDescent="0.15">
      <c r="DD128" s="1270"/>
      <c r="DE128" s="1270"/>
    </row>
    <row r="129" spans="108:109" ht="13.5" hidden="1" customHeight="1" x14ac:dyDescent="0.15">
      <c r="DD129" s="1270"/>
      <c r="DE129" s="1270"/>
    </row>
    <row r="130" spans="108:109" ht="13.5" hidden="1" customHeight="1" x14ac:dyDescent="0.15">
      <c r="DD130" s="1270"/>
      <c r="DE130" s="1270"/>
    </row>
    <row r="131" spans="108:109" ht="13.5" hidden="1" customHeight="1" x14ac:dyDescent="0.15">
      <c r="DD131" s="1270"/>
      <c r="DE131" s="1270"/>
    </row>
    <row r="132" spans="108:109" ht="13.5" hidden="1" customHeight="1" x14ac:dyDescent="0.15">
      <c r="DD132" s="1270"/>
      <c r="DE132" s="1270"/>
    </row>
    <row r="133" spans="108:109" ht="13.5" hidden="1" customHeight="1" x14ac:dyDescent="0.15">
      <c r="DD133" s="1270"/>
      <c r="DE133" s="1270"/>
    </row>
    <row r="134" spans="108:109" ht="13.5" hidden="1" customHeight="1" x14ac:dyDescent="0.15">
      <c r="DD134" s="1270"/>
      <c r="DE134" s="1270"/>
    </row>
    <row r="135" spans="108:109" ht="13.5" hidden="1" customHeight="1" x14ac:dyDescent="0.15">
      <c r="DD135" s="1270"/>
      <c r="DE135" s="1270"/>
    </row>
    <row r="136" spans="108:109" ht="13.5" hidden="1" customHeight="1" x14ac:dyDescent="0.15">
      <c r="DD136" s="1270"/>
      <c r="DE136" s="1270"/>
    </row>
    <row r="137" spans="108:109" ht="13.5" hidden="1" customHeight="1" x14ac:dyDescent="0.15">
      <c r="DD137" s="1270"/>
      <c r="DE137" s="1270"/>
    </row>
    <row r="138" spans="108:109" ht="13.5" hidden="1" customHeight="1" x14ac:dyDescent="0.15">
      <c r="DD138" s="1270"/>
      <c r="DE138" s="1270"/>
    </row>
    <row r="139" spans="108:109" ht="13.5" hidden="1" customHeight="1" x14ac:dyDescent="0.15">
      <c r="DD139" s="1270"/>
      <c r="DE139" s="1270"/>
    </row>
    <row r="140" spans="108:109" ht="13.5" hidden="1" customHeight="1" x14ac:dyDescent="0.15">
      <c r="DD140" s="1270"/>
      <c r="DE140" s="1270"/>
    </row>
    <row r="141" spans="108:109" ht="13.5" hidden="1" customHeight="1" x14ac:dyDescent="0.15">
      <c r="DD141" s="1270"/>
      <c r="DE141" s="1270"/>
    </row>
    <row r="142" spans="108:109" ht="13.5" hidden="1" customHeight="1" x14ac:dyDescent="0.15">
      <c r="DD142" s="1270"/>
      <c r="DE142" s="1270"/>
    </row>
    <row r="143" spans="108:109" ht="13.5" hidden="1" customHeight="1" x14ac:dyDescent="0.15">
      <c r="DD143" s="1270"/>
      <c r="DE143" s="1270"/>
    </row>
    <row r="144" spans="108:109" ht="13.5" hidden="1" customHeight="1" x14ac:dyDescent="0.15">
      <c r="DD144" s="1270"/>
      <c r="DE144" s="1270"/>
    </row>
    <row r="145" spans="108:109" ht="13.5" hidden="1" customHeight="1" x14ac:dyDescent="0.15">
      <c r="DD145" s="1270"/>
      <c r="DE145" s="1270"/>
    </row>
    <row r="146" spans="108:109" ht="13.5" hidden="1" customHeight="1" x14ac:dyDescent="0.15">
      <c r="DD146" s="1270"/>
      <c r="DE146" s="1270"/>
    </row>
    <row r="147" spans="108:109" ht="13.5" hidden="1" customHeight="1" x14ac:dyDescent="0.15">
      <c r="DD147" s="1270"/>
      <c r="DE147" s="1270"/>
    </row>
    <row r="148" spans="108:109" ht="13.5" hidden="1" customHeight="1" x14ac:dyDescent="0.15">
      <c r="DD148" s="1270"/>
      <c r="DE148" s="1270"/>
    </row>
    <row r="149" spans="108:109" ht="13.5" hidden="1" customHeight="1" x14ac:dyDescent="0.15">
      <c r="DD149" s="1270"/>
      <c r="DE149" s="1270"/>
    </row>
    <row r="150" spans="108:109" ht="13.5" hidden="1" customHeight="1" x14ac:dyDescent="0.15">
      <c r="DD150" s="1270"/>
      <c r="DE150" s="1270"/>
    </row>
    <row r="151" spans="108:109" ht="13.5" hidden="1" customHeight="1" x14ac:dyDescent="0.15">
      <c r="DD151" s="1270"/>
      <c r="DE151" s="1270"/>
    </row>
    <row r="152" spans="108:109" ht="13.5" hidden="1" customHeight="1" x14ac:dyDescent="0.15">
      <c r="DD152" s="1270"/>
      <c r="DE152" s="1270"/>
    </row>
    <row r="153" spans="108:109" ht="13.5" hidden="1" customHeight="1" x14ac:dyDescent="0.15">
      <c r="DD153" s="1270"/>
      <c r="DE153" s="1270"/>
    </row>
    <row r="154" spans="108:109" ht="13.5" hidden="1" customHeight="1" x14ac:dyDescent="0.15">
      <c r="DD154" s="1270"/>
      <c r="DE154" s="1270"/>
    </row>
    <row r="155" spans="108:109" ht="13.5" hidden="1" customHeight="1" x14ac:dyDescent="0.15">
      <c r="DD155" s="1270"/>
      <c r="DE155" s="1270"/>
    </row>
    <row r="156" spans="108:109" ht="13.5" hidden="1" customHeight="1" x14ac:dyDescent="0.15">
      <c r="DD156" s="1270"/>
      <c r="DE156" s="1270"/>
    </row>
    <row r="157" spans="108:109" ht="13.5" hidden="1" customHeight="1" x14ac:dyDescent="0.15">
      <c r="DD157" s="1270"/>
      <c r="DE157" s="1270"/>
    </row>
    <row r="158" spans="108:109" ht="13.5" hidden="1" customHeight="1" x14ac:dyDescent="0.15">
      <c r="DD158" s="1270"/>
      <c r="DE158" s="1270"/>
    </row>
    <row r="159" spans="108:109" ht="13.5" hidden="1" customHeight="1" x14ac:dyDescent="0.15">
      <c r="DD159" s="1270"/>
      <c r="DE159" s="1270"/>
    </row>
    <row r="160" spans="108:109" ht="13.5" hidden="1" customHeight="1" x14ac:dyDescent="0.15">
      <c r="DD160" s="1270"/>
      <c r="DE160" s="1270"/>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h/nKA9YHyDLfoYgSdTx1xVUXkJlPo/g+ccF490x2VBCKrzwfj1MUK6Kz9Cw6SH4gIQKJKyvaAEClYQkZw5wEvQ==" saltValue="Q6B6lA2V2xJHWkJbrROzV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9C240-B01F-4988-A87C-3C6F1ED10832}">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85B64qy+fIc0VGMORUS2e52NpilQismRPLgUyTHzTCOWKoBFaRtLC7QABiYFGNjveYsZmg38iC22cH1DK3O/Og==" saltValue="2CPgZqVVZTeNDY3+2eMsw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95D176-CDD0-46BF-905E-A981C760B078}">
  <sheetPr>
    <pageSetUpPr fitToPage="1"/>
  </sheetPr>
  <dimension ref="A1:DR135"/>
  <sheetViews>
    <sheetView showGridLines="0" zoomScale="40" zoomScaleNormal="4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1NL/+AxLkL1J3d9YB91yYO5itgE+DdTEHsJ+45Sf5OfKenjFQ2H4v4dvHBVdhZmgAdH1SNs9WN+b4tqZ/yb7A==" saltValue="N47i2WSvw30/9XDo8gZk4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542</v>
      </c>
      <c r="G2" s="156"/>
      <c r="H2" s="157"/>
    </row>
    <row r="3" spans="1:8" x14ac:dyDescent="0.15">
      <c r="A3" s="153" t="s">
        <v>535</v>
      </c>
      <c r="B3" s="158"/>
      <c r="C3" s="159"/>
      <c r="D3" s="160">
        <v>51931</v>
      </c>
      <c r="E3" s="161"/>
      <c r="F3" s="162">
        <v>53292</v>
      </c>
      <c r="G3" s="163"/>
      <c r="H3" s="164"/>
    </row>
    <row r="4" spans="1:8" x14ac:dyDescent="0.15">
      <c r="A4" s="165"/>
      <c r="B4" s="166"/>
      <c r="C4" s="167"/>
      <c r="D4" s="168">
        <v>25354</v>
      </c>
      <c r="E4" s="169"/>
      <c r="F4" s="170">
        <v>28900</v>
      </c>
      <c r="G4" s="171"/>
      <c r="H4" s="172"/>
    </row>
    <row r="5" spans="1:8" x14ac:dyDescent="0.15">
      <c r="A5" s="153" t="s">
        <v>537</v>
      </c>
      <c r="B5" s="158"/>
      <c r="C5" s="159"/>
      <c r="D5" s="160">
        <v>27417</v>
      </c>
      <c r="E5" s="161"/>
      <c r="F5" s="162">
        <v>49919</v>
      </c>
      <c r="G5" s="163"/>
      <c r="H5" s="164"/>
    </row>
    <row r="6" spans="1:8" x14ac:dyDescent="0.15">
      <c r="A6" s="165"/>
      <c r="B6" s="166"/>
      <c r="C6" s="167"/>
      <c r="D6" s="168">
        <v>17108</v>
      </c>
      <c r="E6" s="169"/>
      <c r="F6" s="170">
        <v>26398</v>
      </c>
      <c r="G6" s="171"/>
      <c r="H6" s="172"/>
    </row>
    <row r="7" spans="1:8" x14ac:dyDescent="0.15">
      <c r="A7" s="153" t="s">
        <v>538</v>
      </c>
      <c r="B7" s="158"/>
      <c r="C7" s="159"/>
      <c r="D7" s="160">
        <v>42465</v>
      </c>
      <c r="E7" s="161"/>
      <c r="F7" s="162">
        <v>47738</v>
      </c>
      <c r="G7" s="163"/>
      <c r="H7" s="164"/>
    </row>
    <row r="8" spans="1:8" x14ac:dyDescent="0.15">
      <c r="A8" s="165"/>
      <c r="B8" s="166"/>
      <c r="C8" s="167"/>
      <c r="D8" s="168">
        <v>22345</v>
      </c>
      <c r="E8" s="169"/>
      <c r="F8" s="170">
        <v>24937</v>
      </c>
      <c r="G8" s="171"/>
      <c r="H8" s="172"/>
    </row>
    <row r="9" spans="1:8" x14ac:dyDescent="0.15">
      <c r="A9" s="153" t="s">
        <v>539</v>
      </c>
      <c r="B9" s="158"/>
      <c r="C9" s="159"/>
      <c r="D9" s="160">
        <v>32805</v>
      </c>
      <c r="E9" s="161"/>
      <c r="F9" s="162">
        <v>52191</v>
      </c>
      <c r="G9" s="163"/>
      <c r="H9" s="164"/>
    </row>
    <row r="10" spans="1:8" x14ac:dyDescent="0.15">
      <c r="A10" s="165"/>
      <c r="B10" s="166"/>
      <c r="C10" s="167"/>
      <c r="D10" s="168">
        <v>22384</v>
      </c>
      <c r="E10" s="169"/>
      <c r="F10" s="170">
        <v>24843</v>
      </c>
      <c r="G10" s="171"/>
      <c r="H10" s="172"/>
    </row>
    <row r="11" spans="1:8" x14ac:dyDescent="0.15">
      <c r="A11" s="153" t="s">
        <v>540</v>
      </c>
      <c r="B11" s="158"/>
      <c r="C11" s="159"/>
      <c r="D11" s="160">
        <v>40006</v>
      </c>
      <c r="E11" s="161"/>
      <c r="F11" s="162">
        <v>47387</v>
      </c>
      <c r="G11" s="163"/>
      <c r="H11" s="164"/>
    </row>
    <row r="12" spans="1:8" x14ac:dyDescent="0.15">
      <c r="A12" s="165"/>
      <c r="B12" s="166"/>
      <c r="C12" s="173"/>
      <c r="D12" s="168">
        <v>27186</v>
      </c>
      <c r="E12" s="169"/>
      <c r="F12" s="170">
        <v>24928</v>
      </c>
      <c r="G12" s="171"/>
      <c r="H12" s="172"/>
    </row>
    <row r="13" spans="1:8" x14ac:dyDescent="0.15">
      <c r="A13" s="153"/>
      <c r="B13" s="158"/>
      <c r="C13" s="174"/>
      <c r="D13" s="175">
        <v>38925</v>
      </c>
      <c r="E13" s="176"/>
      <c r="F13" s="177">
        <v>50105</v>
      </c>
      <c r="G13" s="178"/>
      <c r="H13" s="164"/>
    </row>
    <row r="14" spans="1:8" x14ac:dyDescent="0.15">
      <c r="A14" s="165"/>
      <c r="B14" s="166"/>
      <c r="C14" s="167"/>
      <c r="D14" s="168">
        <v>22875</v>
      </c>
      <c r="E14" s="169"/>
      <c r="F14" s="170">
        <v>26001</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5.23</v>
      </c>
      <c r="C19" s="179">
        <f>ROUND(VALUE(SUBSTITUTE(実質収支比率等に係る経年分析!G$48,"▲","-")),2)</f>
        <v>6.01</v>
      </c>
      <c r="D19" s="179">
        <f>ROUND(VALUE(SUBSTITUTE(実質収支比率等に係る経年分析!H$48,"▲","-")),2)</f>
        <v>5.45</v>
      </c>
      <c r="E19" s="179">
        <f>ROUND(VALUE(SUBSTITUTE(実質収支比率等に係る経年分析!I$48,"▲","-")),2)</f>
        <v>6</v>
      </c>
      <c r="F19" s="179">
        <f>ROUND(VALUE(SUBSTITUTE(実質収支比率等に係る経年分析!J$48,"▲","-")),2)</f>
        <v>5.96</v>
      </c>
    </row>
    <row r="20" spans="1:11" x14ac:dyDescent="0.15">
      <c r="A20" s="179" t="s">
        <v>54</v>
      </c>
      <c r="B20" s="179">
        <f>ROUND(VALUE(SUBSTITUTE(実質収支比率等に係る経年分析!F$47,"▲","-")),2)</f>
        <v>14.66</v>
      </c>
      <c r="C20" s="179">
        <f>ROUND(VALUE(SUBSTITUTE(実質収支比率等に係る経年分析!G$47,"▲","-")),2)</f>
        <v>14.46</v>
      </c>
      <c r="D20" s="179">
        <f>ROUND(VALUE(SUBSTITUTE(実質収支比率等に係る経年分析!H$47,"▲","-")),2)</f>
        <v>14.09</v>
      </c>
      <c r="E20" s="179">
        <f>ROUND(VALUE(SUBSTITUTE(実質収支比率等に係る経年分析!I$47,"▲","-")),2)</f>
        <v>16.22</v>
      </c>
      <c r="F20" s="179">
        <f>ROUND(VALUE(SUBSTITUTE(実質収支比率等に係る経年分析!J$47,"▲","-")),2)</f>
        <v>19.21</v>
      </c>
    </row>
    <row r="21" spans="1:11" x14ac:dyDescent="0.15">
      <c r="A21" s="179" t="s">
        <v>55</v>
      </c>
      <c r="B21" s="179">
        <f>IF(ISNUMBER(VALUE(SUBSTITUTE(実質収支比率等に係る経年分析!F$49,"▲","-"))),ROUND(VALUE(SUBSTITUTE(実質収支比率等に係る経年分析!F$49,"▲","-")),2),NA())</f>
        <v>0.3</v>
      </c>
      <c r="C21" s="179">
        <f>IF(ISNUMBER(VALUE(SUBSTITUTE(実質収支比率等に係る経年分析!G$49,"▲","-"))),ROUND(VALUE(SUBSTITUTE(実質収支比率等に係る経年分析!G$49,"▲","-")),2),NA())</f>
        <v>1.58</v>
      </c>
      <c r="D21" s="179">
        <f>IF(ISNUMBER(VALUE(SUBSTITUTE(実質収支比率等に係る経年分析!H$49,"▲","-"))),ROUND(VALUE(SUBSTITUTE(実質収支比率等に係る経年分析!H$49,"▲","-")),2),NA())</f>
        <v>-0.9</v>
      </c>
      <c r="E21" s="179">
        <f>IF(ISNUMBER(VALUE(SUBSTITUTE(実質収支比率等に係る経年分析!I$49,"▲","-"))),ROUND(VALUE(SUBSTITUTE(実質収支比率等に係る経年分析!I$49,"▲","-")),2),NA())</f>
        <v>2.82</v>
      </c>
      <c r="F21" s="179">
        <f>IF(ISNUMBER(VALUE(SUBSTITUTE(実質収支比率等に係る経年分析!J$49,"▲","-"))),ROUND(VALUE(SUBSTITUTE(実質収支比率等に係る経年分析!J$49,"▲","-")),2),NA())</f>
        <v>3.47</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奨学資金特別会計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0.03</v>
      </c>
    </row>
    <row r="31" spans="1:11" x14ac:dyDescent="0.15">
      <c r="A31" s="180" t="str">
        <f>IF(連結実質赤字比率に係る赤字・黒字の構成分析!C$39="",NA(),連結実質赤字比率に係る赤字・黒字の構成分析!C$39)</f>
        <v>介護保険事業特別会計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0.8</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0.98</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0.93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3.19</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0.06</v>
      </c>
    </row>
    <row r="32" spans="1:11" x14ac:dyDescent="0.15">
      <c r="A32" s="180" t="str">
        <f>IF(連結実質赤字比率に係る赤字・黒字の構成分析!C$38="",NA(),連結実質赤字比率に係る赤字・黒字の構成分析!C$38)</f>
        <v>農業集落排水事業特別会計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7.0000000000000007E-2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0.08</v>
      </c>
    </row>
    <row r="33" spans="1:16" x14ac:dyDescent="0.15">
      <c r="A33" s="180" t="str">
        <f>IF(連結実質赤字比率に係る赤字・黒字の構成分析!C$37="",NA(),連結実質赤字比率に係る赤字・黒字の構成分析!C$37)</f>
        <v>公共下水道事業特別会計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0.37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0.15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0.19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0.17</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2.44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1.22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2.81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2.94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0.41</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5.21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6.01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5.45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5.95</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12.71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12.51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12.14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12.24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11.96</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1130</v>
      </c>
      <c r="E42" s="181"/>
      <c r="F42" s="181"/>
      <c r="G42" s="181">
        <f>'実質公債費比率（分子）の構造'!L$52</f>
        <v>1056</v>
      </c>
      <c r="H42" s="181"/>
      <c r="I42" s="181"/>
      <c r="J42" s="181">
        <f>'実質公債費比率（分子）の構造'!M$52</f>
        <v>1078</v>
      </c>
      <c r="K42" s="181"/>
      <c r="L42" s="181"/>
      <c r="M42" s="181">
        <f>'実質公債費比率（分子）の構造'!N$52</f>
        <v>1106</v>
      </c>
      <c r="N42" s="181"/>
      <c r="O42" s="181"/>
      <c r="P42" s="181">
        <f>'実質公債費比率（分子）の構造'!O$52</f>
        <v>1075</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65</v>
      </c>
      <c r="B45" s="181">
        <f>'実質公債費比率（分子）の構造'!K$49</f>
        <v>28</v>
      </c>
      <c r="C45" s="181"/>
      <c r="D45" s="181"/>
      <c r="E45" s="181">
        <f>'実質公債費比率（分子）の構造'!L$49</f>
        <v>42</v>
      </c>
      <c r="F45" s="181"/>
      <c r="G45" s="181"/>
      <c r="H45" s="181">
        <f>'実質公債費比率（分子）の構造'!M$49</f>
        <v>54</v>
      </c>
      <c r="I45" s="181"/>
      <c r="J45" s="181"/>
      <c r="K45" s="181">
        <f>'実質公債費比率（分子）の構造'!N$49</f>
        <v>58</v>
      </c>
      <c r="L45" s="181"/>
      <c r="M45" s="181"/>
      <c r="N45" s="181">
        <f>'実質公債費比率（分子）の構造'!O$49</f>
        <v>66</v>
      </c>
      <c r="O45" s="181"/>
      <c r="P45" s="181"/>
    </row>
    <row r="46" spans="1:16" x14ac:dyDescent="0.15">
      <c r="A46" s="181" t="s">
        <v>66</v>
      </c>
      <c r="B46" s="181">
        <f>'実質公債費比率（分子）の構造'!K$48</f>
        <v>711</v>
      </c>
      <c r="C46" s="181"/>
      <c r="D46" s="181"/>
      <c r="E46" s="181">
        <f>'実質公債費比率（分子）の構造'!L$48</f>
        <v>740</v>
      </c>
      <c r="F46" s="181"/>
      <c r="G46" s="181"/>
      <c r="H46" s="181">
        <f>'実質公債費比率（分子）の構造'!M$48</f>
        <v>670</v>
      </c>
      <c r="I46" s="181"/>
      <c r="J46" s="181"/>
      <c r="K46" s="181">
        <f>'実質公債費比率（分子）の構造'!N$48</f>
        <v>713</v>
      </c>
      <c r="L46" s="181"/>
      <c r="M46" s="181"/>
      <c r="N46" s="181">
        <f>'実質公債費比率（分子）の構造'!O$48</f>
        <v>622</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741</v>
      </c>
      <c r="C49" s="181"/>
      <c r="D49" s="181"/>
      <c r="E49" s="181">
        <f>'実質公債費比率（分子）の構造'!L$45</f>
        <v>726</v>
      </c>
      <c r="F49" s="181"/>
      <c r="G49" s="181"/>
      <c r="H49" s="181">
        <f>'実質公債費比率（分子）の構造'!M$45</f>
        <v>775</v>
      </c>
      <c r="I49" s="181"/>
      <c r="J49" s="181"/>
      <c r="K49" s="181">
        <f>'実質公債費比率（分子）の構造'!N$45</f>
        <v>800</v>
      </c>
      <c r="L49" s="181"/>
      <c r="M49" s="181"/>
      <c r="N49" s="181">
        <f>'実質公債費比率（分子）の構造'!O$45</f>
        <v>798</v>
      </c>
      <c r="O49" s="181"/>
      <c r="P49" s="181"/>
    </row>
    <row r="50" spans="1:16" x14ac:dyDescent="0.15">
      <c r="A50" s="181" t="s">
        <v>70</v>
      </c>
      <c r="B50" s="181" t="e">
        <f>NA()</f>
        <v>#N/A</v>
      </c>
      <c r="C50" s="181">
        <f>IF(ISNUMBER('実質公債費比率（分子）の構造'!K$53),'実質公債費比率（分子）の構造'!K$53,NA())</f>
        <v>350</v>
      </c>
      <c r="D50" s="181" t="e">
        <f>NA()</f>
        <v>#N/A</v>
      </c>
      <c r="E50" s="181" t="e">
        <f>NA()</f>
        <v>#N/A</v>
      </c>
      <c r="F50" s="181">
        <f>IF(ISNUMBER('実質公債費比率（分子）の構造'!L$53),'実質公債費比率（分子）の構造'!L$53,NA())</f>
        <v>452</v>
      </c>
      <c r="G50" s="181" t="e">
        <f>NA()</f>
        <v>#N/A</v>
      </c>
      <c r="H50" s="181" t="e">
        <f>NA()</f>
        <v>#N/A</v>
      </c>
      <c r="I50" s="181">
        <f>IF(ISNUMBER('実質公債費比率（分子）の構造'!M$53),'実質公債費比率（分子）の構造'!M$53,NA())</f>
        <v>421</v>
      </c>
      <c r="J50" s="181" t="e">
        <f>NA()</f>
        <v>#N/A</v>
      </c>
      <c r="K50" s="181" t="e">
        <f>NA()</f>
        <v>#N/A</v>
      </c>
      <c r="L50" s="181">
        <f>IF(ISNUMBER('実質公債費比率（分子）の構造'!N$53),'実質公債費比率（分子）の構造'!N$53,NA())</f>
        <v>465</v>
      </c>
      <c r="M50" s="181" t="e">
        <f>NA()</f>
        <v>#N/A</v>
      </c>
      <c r="N50" s="181" t="e">
        <f>NA()</f>
        <v>#N/A</v>
      </c>
      <c r="O50" s="181">
        <f>IF(ISNUMBER('実質公債費比率（分子）の構造'!O$53),'実質公債費比率（分子）の構造'!O$53,NA())</f>
        <v>411</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12537</v>
      </c>
      <c r="E56" s="180"/>
      <c r="F56" s="180"/>
      <c r="G56" s="180">
        <f>'将来負担比率（分子）の構造'!J$52</f>
        <v>12676</v>
      </c>
      <c r="H56" s="180"/>
      <c r="I56" s="180"/>
      <c r="J56" s="180">
        <f>'将来負担比率（分子）の構造'!K$52</f>
        <v>12557</v>
      </c>
      <c r="K56" s="180"/>
      <c r="L56" s="180"/>
      <c r="M56" s="180">
        <f>'将来負担比率（分子）の構造'!L$52</f>
        <v>12319</v>
      </c>
      <c r="N56" s="180"/>
      <c r="O56" s="180"/>
      <c r="P56" s="180">
        <f>'将来負担比率（分子）の構造'!M$52</f>
        <v>12464</v>
      </c>
    </row>
    <row r="57" spans="1:16" x14ac:dyDescent="0.15">
      <c r="A57" s="180" t="s">
        <v>41</v>
      </c>
      <c r="B57" s="180"/>
      <c r="C57" s="180"/>
      <c r="D57" s="180">
        <f>'将来負担比率（分子）の構造'!I$51</f>
        <v>410</v>
      </c>
      <c r="E57" s="180"/>
      <c r="F57" s="180"/>
      <c r="G57" s="180">
        <f>'将来負担比率（分子）の構造'!J$51</f>
        <v>60</v>
      </c>
      <c r="H57" s="180"/>
      <c r="I57" s="180"/>
      <c r="J57" s="180">
        <f>'将来負担比率（分子）の構造'!K$51</f>
        <v>39</v>
      </c>
      <c r="K57" s="180"/>
      <c r="L57" s="180"/>
      <c r="M57" s="180">
        <f>'将来負担比率（分子）の構造'!L$51</f>
        <v>19</v>
      </c>
      <c r="N57" s="180"/>
      <c r="O57" s="180"/>
      <c r="P57" s="180">
        <f>'将来負担比率（分子）の構造'!M$51</f>
        <v>9</v>
      </c>
    </row>
    <row r="58" spans="1:16" x14ac:dyDescent="0.15">
      <c r="A58" s="180" t="s">
        <v>40</v>
      </c>
      <c r="B58" s="180"/>
      <c r="C58" s="180"/>
      <c r="D58" s="180">
        <f>'将来負担比率（分子）の構造'!I$50</f>
        <v>5188</v>
      </c>
      <c r="E58" s="180"/>
      <c r="F58" s="180"/>
      <c r="G58" s="180">
        <f>'将来負担比率（分子）の構造'!J$50</f>
        <v>5491</v>
      </c>
      <c r="H58" s="180"/>
      <c r="I58" s="180"/>
      <c r="J58" s="180">
        <f>'将来負担比率（分子）の構造'!K$50</f>
        <v>5504</v>
      </c>
      <c r="K58" s="180"/>
      <c r="L58" s="180"/>
      <c r="M58" s="180">
        <f>'将来負担比率（分子）の構造'!L$50</f>
        <v>5691</v>
      </c>
      <c r="N58" s="180"/>
      <c r="O58" s="180"/>
      <c r="P58" s="180">
        <f>'将来負担比率（分子）の構造'!M$50</f>
        <v>5998</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f>'将来負担比率（分子）の構造'!I$46</f>
        <v>0</v>
      </c>
      <c r="C61" s="180"/>
      <c r="D61" s="180"/>
      <c r="E61" s="180">
        <f>'将来負担比率（分子）の構造'!J$46</f>
        <v>0</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758</v>
      </c>
      <c r="C62" s="180"/>
      <c r="D62" s="180"/>
      <c r="E62" s="180">
        <f>'将来負担比率（分子）の構造'!J$45</f>
        <v>633</v>
      </c>
      <c r="F62" s="180"/>
      <c r="G62" s="180"/>
      <c r="H62" s="180">
        <f>'将来負担比率（分子）の構造'!K$45</f>
        <v>695</v>
      </c>
      <c r="I62" s="180"/>
      <c r="J62" s="180"/>
      <c r="K62" s="180">
        <f>'将来負担比率（分子）の構造'!L$45</f>
        <v>740</v>
      </c>
      <c r="L62" s="180"/>
      <c r="M62" s="180"/>
      <c r="N62" s="180">
        <f>'将来負担比率（分子）の構造'!M$45</f>
        <v>762</v>
      </c>
      <c r="O62" s="180"/>
      <c r="P62" s="180"/>
    </row>
    <row r="63" spans="1:16" x14ac:dyDescent="0.15">
      <c r="A63" s="180" t="s">
        <v>33</v>
      </c>
      <c r="B63" s="180">
        <f>'将来負担比率（分子）の構造'!I$44</f>
        <v>255</v>
      </c>
      <c r="C63" s="180"/>
      <c r="D63" s="180"/>
      <c r="E63" s="180">
        <f>'将来負担比率（分子）の構造'!J$44</f>
        <v>434</v>
      </c>
      <c r="F63" s="180"/>
      <c r="G63" s="180"/>
      <c r="H63" s="180">
        <f>'将来負担比率（分子）の構造'!K$44</f>
        <v>391</v>
      </c>
      <c r="I63" s="180"/>
      <c r="J63" s="180"/>
      <c r="K63" s="180">
        <f>'将来負担比率（分子）の構造'!L$44</f>
        <v>332</v>
      </c>
      <c r="L63" s="180"/>
      <c r="M63" s="180"/>
      <c r="N63" s="180">
        <f>'将来負担比率（分子）の構造'!M$44</f>
        <v>329</v>
      </c>
      <c r="O63" s="180"/>
      <c r="P63" s="180"/>
    </row>
    <row r="64" spans="1:16" x14ac:dyDescent="0.15">
      <c r="A64" s="180" t="s">
        <v>32</v>
      </c>
      <c r="B64" s="180">
        <f>'将来負担比率（分子）の構造'!I$43</f>
        <v>8014</v>
      </c>
      <c r="C64" s="180"/>
      <c r="D64" s="180"/>
      <c r="E64" s="180">
        <f>'将来負担比率（分子）の構造'!J$43</f>
        <v>7907</v>
      </c>
      <c r="F64" s="180"/>
      <c r="G64" s="180"/>
      <c r="H64" s="180">
        <f>'将来負担比率（分子）の構造'!K$43</f>
        <v>7672</v>
      </c>
      <c r="I64" s="180"/>
      <c r="J64" s="180"/>
      <c r="K64" s="180">
        <f>'将来負担比率（分子）の構造'!L$43</f>
        <v>7034</v>
      </c>
      <c r="L64" s="180"/>
      <c r="M64" s="180"/>
      <c r="N64" s="180">
        <f>'将来負担比率（分子）の構造'!M$43</f>
        <v>6486</v>
      </c>
      <c r="O64" s="180"/>
      <c r="P64" s="180"/>
    </row>
    <row r="65" spans="1:16" x14ac:dyDescent="0.15">
      <c r="A65" s="180" t="s">
        <v>31</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30</v>
      </c>
      <c r="B66" s="180">
        <f>'将来負担比率（分子）の構造'!I$41</f>
        <v>7649</v>
      </c>
      <c r="C66" s="180"/>
      <c r="D66" s="180"/>
      <c r="E66" s="180">
        <f>'将来負担比率（分子）の構造'!J$41</f>
        <v>7724</v>
      </c>
      <c r="F66" s="180"/>
      <c r="G66" s="180"/>
      <c r="H66" s="180">
        <f>'将来負担比率（分子）の構造'!K$41</f>
        <v>7707</v>
      </c>
      <c r="I66" s="180"/>
      <c r="J66" s="180"/>
      <c r="K66" s="180">
        <f>'将来負担比率（分子）の構造'!L$41</f>
        <v>7552</v>
      </c>
      <c r="L66" s="180"/>
      <c r="M66" s="180"/>
      <c r="N66" s="180">
        <f>'将来負担比率（分子）の構造'!M$41</f>
        <v>7364</v>
      </c>
      <c r="O66" s="180"/>
      <c r="P66" s="180"/>
    </row>
    <row r="67" spans="1:16" x14ac:dyDescent="0.15">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1121</v>
      </c>
      <c r="C72" s="184">
        <f>基金残高に係る経年分析!G55</f>
        <v>1300</v>
      </c>
      <c r="D72" s="184">
        <f>基金残高に係る経年分析!H55</f>
        <v>1577</v>
      </c>
    </row>
    <row r="73" spans="1:16" x14ac:dyDescent="0.15">
      <c r="A73" s="183" t="s">
        <v>77</v>
      </c>
      <c r="B73" s="184">
        <f>基金残高に係る経年分析!F56</f>
        <v>517</v>
      </c>
      <c r="C73" s="184">
        <f>基金残高に係る経年分析!G56</f>
        <v>517</v>
      </c>
      <c r="D73" s="184">
        <f>基金残高に係る経年分析!H56</f>
        <v>518</v>
      </c>
    </row>
    <row r="74" spans="1:16" x14ac:dyDescent="0.15">
      <c r="A74" s="183" t="s">
        <v>78</v>
      </c>
      <c r="B74" s="184">
        <f>基金残高に係る経年分析!F57</f>
        <v>3223</v>
      </c>
      <c r="C74" s="184">
        <f>基金残高に係る経年分析!G57</f>
        <v>3202</v>
      </c>
      <c r="D74" s="184">
        <f>基金残高に係る経年分析!H57</f>
        <v>3188</v>
      </c>
    </row>
  </sheetData>
  <sheetProtection algorithmName="SHA-512" hashValue="abti8MF8ymio1B+B4e+gtSdCKlz0832vsvvu6PSVmqv/fc5WlKgT5fa3bX7HRJkUi1vondSzJkc+XM/V7PjMEw==" saltValue="u1UR2uJI88f3GuJ4W4Oy+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209</v>
      </c>
      <c r="DI1" s="756"/>
      <c r="DJ1" s="756"/>
      <c r="DK1" s="756"/>
      <c r="DL1" s="756"/>
      <c r="DM1" s="756"/>
      <c r="DN1" s="757"/>
      <c r="DO1" s="225"/>
      <c r="DP1" s="755" t="s">
        <v>210</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212</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213</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214</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215</v>
      </c>
      <c r="S4" s="698"/>
      <c r="T4" s="698"/>
      <c r="U4" s="698"/>
      <c r="V4" s="698"/>
      <c r="W4" s="698"/>
      <c r="X4" s="698"/>
      <c r="Y4" s="699"/>
      <c r="Z4" s="697" t="s">
        <v>216</v>
      </c>
      <c r="AA4" s="698"/>
      <c r="AB4" s="698"/>
      <c r="AC4" s="699"/>
      <c r="AD4" s="697" t="s">
        <v>217</v>
      </c>
      <c r="AE4" s="698"/>
      <c r="AF4" s="698"/>
      <c r="AG4" s="698"/>
      <c r="AH4" s="698"/>
      <c r="AI4" s="698"/>
      <c r="AJ4" s="698"/>
      <c r="AK4" s="699"/>
      <c r="AL4" s="697" t="s">
        <v>216</v>
      </c>
      <c r="AM4" s="698"/>
      <c r="AN4" s="698"/>
      <c r="AO4" s="699"/>
      <c r="AP4" s="758" t="s">
        <v>218</v>
      </c>
      <c r="AQ4" s="758"/>
      <c r="AR4" s="758"/>
      <c r="AS4" s="758"/>
      <c r="AT4" s="758"/>
      <c r="AU4" s="758"/>
      <c r="AV4" s="758"/>
      <c r="AW4" s="758"/>
      <c r="AX4" s="758"/>
      <c r="AY4" s="758"/>
      <c r="AZ4" s="758"/>
      <c r="BA4" s="758"/>
      <c r="BB4" s="758"/>
      <c r="BC4" s="758"/>
      <c r="BD4" s="758"/>
      <c r="BE4" s="758"/>
      <c r="BF4" s="758"/>
      <c r="BG4" s="758" t="s">
        <v>219</v>
      </c>
      <c r="BH4" s="758"/>
      <c r="BI4" s="758"/>
      <c r="BJ4" s="758"/>
      <c r="BK4" s="758"/>
      <c r="BL4" s="758"/>
      <c r="BM4" s="758"/>
      <c r="BN4" s="758"/>
      <c r="BO4" s="758" t="s">
        <v>216</v>
      </c>
      <c r="BP4" s="758"/>
      <c r="BQ4" s="758"/>
      <c r="BR4" s="758"/>
      <c r="BS4" s="758" t="s">
        <v>220</v>
      </c>
      <c r="BT4" s="758"/>
      <c r="BU4" s="758"/>
      <c r="BV4" s="758"/>
      <c r="BW4" s="758"/>
      <c r="BX4" s="758"/>
      <c r="BY4" s="758"/>
      <c r="BZ4" s="758"/>
      <c r="CA4" s="758"/>
      <c r="CB4" s="758"/>
      <c r="CD4" s="740" t="s">
        <v>221</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222</v>
      </c>
      <c r="C5" s="723"/>
      <c r="D5" s="723"/>
      <c r="E5" s="723"/>
      <c r="F5" s="723"/>
      <c r="G5" s="723"/>
      <c r="H5" s="723"/>
      <c r="I5" s="723"/>
      <c r="J5" s="723"/>
      <c r="K5" s="723"/>
      <c r="L5" s="723"/>
      <c r="M5" s="723"/>
      <c r="N5" s="723"/>
      <c r="O5" s="723"/>
      <c r="P5" s="723"/>
      <c r="Q5" s="724"/>
      <c r="R5" s="688">
        <v>5755944</v>
      </c>
      <c r="S5" s="689"/>
      <c r="T5" s="689"/>
      <c r="U5" s="689"/>
      <c r="V5" s="689"/>
      <c r="W5" s="689"/>
      <c r="X5" s="689"/>
      <c r="Y5" s="735"/>
      <c r="Z5" s="753">
        <v>43.4</v>
      </c>
      <c r="AA5" s="753"/>
      <c r="AB5" s="753"/>
      <c r="AC5" s="753"/>
      <c r="AD5" s="754">
        <v>5755292</v>
      </c>
      <c r="AE5" s="754"/>
      <c r="AF5" s="754"/>
      <c r="AG5" s="754"/>
      <c r="AH5" s="754"/>
      <c r="AI5" s="754"/>
      <c r="AJ5" s="754"/>
      <c r="AK5" s="754"/>
      <c r="AL5" s="736">
        <v>69.8</v>
      </c>
      <c r="AM5" s="705"/>
      <c r="AN5" s="705"/>
      <c r="AO5" s="737"/>
      <c r="AP5" s="722" t="s">
        <v>223</v>
      </c>
      <c r="AQ5" s="723"/>
      <c r="AR5" s="723"/>
      <c r="AS5" s="723"/>
      <c r="AT5" s="723"/>
      <c r="AU5" s="723"/>
      <c r="AV5" s="723"/>
      <c r="AW5" s="723"/>
      <c r="AX5" s="723"/>
      <c r="AY5" s="723"/>
      <c r="AZ5" s="723"/>
      <c r="BA5" s="723"/>
      <c r="BB5" s="723"/>
      <c r="BC5" s="723"/>
      <c r="BD5" s="723"/>
      <c r="BE5" s="723"/>
      <c r="BF5" s="724"/>
      <c r="BG5" s="623">
        <v>5755292</v>
      </c>
      <c r="BH5" s="626"/>
      <c r="BI5" s="626"/>
      <c r="BJ5" s="626"/>
      <c r="BK5" s="626"/>
      <c r="BL5" s="626"/>
      <c r="BM5" s="626"/>
      <c r="BN5" s="627"/>
      <c r="BO5" s="685">
        <v>100</v>
      </c>
      <c r="BP5" s="685"/>
      <c r="BQ5" s="685"/>
      <c r="BR5" s="685"/>
      <c r="BS5" s="686">
        <v>150606</v>
      </c>
      <c r="BT5" s="686"/>
      <c r="BU5" s="686"/>
      <c r="BV5" s="686"/>
      <c r="BW5" s="686"/>
      <c r="BX5" s="686"/>
      <c r="BY5" s="686"/>
      <c r="BZ5" s="686"/>
      <c r="CA5" s="686"/>
      <c r="CB5" s="727"/>
      <c r="CD5" s="740" t="s">
        <v>218</v>
      </c>
      <c r="CE5" s="741"/>
      <c r="CF5" s="741"/>
      <c r="CG5" s="741"/>
      <c r="CH5" s="741"/>
      <c r="CI5" s="741"/>
      <c r="CJ5" s="741"/>
      <c r="CK5" s="741"/>
      <c r="CL5" s="741"/>
      <c r="CM5" s="741"/>
      <c r="CN5" s="741"/>
      <c r="CO5" s="741"/>
      <c r="CP5" s="741"/>
      <c r="CQ5" s="742"/>
      <c r="CR5" s="740" t="s">
        <v>224</v>
      </c>
      <c r="CS5" s="741"/>
      <c r="CT5" s="741"/>
      <c r="CU5" s="741"/>
      <c r="CV5" s="741"/>
      <c r="CW5" s="741"/>
      <c r="CX5" s="741"/>
      <c r="CY5" s="742"/>
      <c r="CZ5" s="740" t="s">
        <v>216</v>
      </c>
      <c r="DA5" s="741"/>
      <c r="DB5" s="741"/>
      <c r="DC5" s="742"/>
      <c r="DD5" s="740" t="s">
        <v>225</v>
      </c>
      <c r="DE5" s="741"/>
      <c r="DF5" s="741"/>
      <c r="DG5" s="741"/>
      <c r="DH5" s="741"/>
      <c r="DI5" s="741"/>
      <c r="DJ5" s="741"/>
      <c r="DK5" s="741"/>
      <c r="DL5" s="741"/>
      <c r="DM5" s="741"/>
      <c r="DN5" s="741"/>
      <c r="DO5" s="741"/>
      <c r="DP5" s="742"/>
      <c r="DQ5" s="740" t="s">
        <v>226</v>
      </c>
      <c r="DR5" s="741"/>
      <c r="DS5" s="741"/>
      <c r="DT5" s="741"/>
      <c r="DU5" s="741"/>
      <c r="DV5" s="741"/>
      <c r="DW5" s="741"/>
      <c r="DX5" s="741"/>
      <c r="DY5" s="741"/>
      <c r="DZ5" s="741"/>
      <c r="EA5" s="741"/>
      <c r="EB5" s="741"/>
      <c r="EC5" s="742"/>
    </row>
    <row r="6" spans="2:143" ht="11.25" customHeight="1" x14ac:dyDescent="0.15">
      <c r="B6" s="620" t="s">
        <v>227</v>
      </c>
      <c r="C6" s="621"/>
      <c r="D6" s="621"/>
      <c r="E6" s="621"/>
      <c r="F6" s="621"/>
      <c r="G6" s="621"/>
      <c r="H6" s="621"/>
      <c r="I6" s="621"/>
      <c r="J6" s="621"/>
      <c r="K6" s="621"/>
      <c r="L6" s="621"/>
      <c r="M6" s="621"/>
      <c r="N6" s="621"/>
      <c r="O6" s="621"/>
      <c r="P6" s="621"/>
      <c r="Q6" s="622"/>
      <c r="R6" s="623">
        <v>155404</v>
      </c>
      <c r="S6" s="626"/>
      <c r="T6" s="626"/>
      <c r="U6" s="626"/>
      <c r="V6" s="626"/>
      <c r="W6" s="626"/>
      <c r="X6" s="626"/>
      <c r="Y6" s="627"/>
      <c r="Z6" s="685">
        <v>1.2</v>
      </c>
      <c r="AA6" s="685"/>
      <c r="AB6" s="685"/>
      <c r="AC6" s="685"/>
      <c r="AD6" s="686">
        <v>155404</v>
      </c>
      <c r="AE6" s="686"/>
      <c r="AF6" s="686"/>
      <c r="AG6" s="686"/>
      <c r="AH6" s="686"/>
      <c r="AI6" s="686"/>
      <c r="AJ6" s="686"/>
      <c r="AK6" s="686"/>
      <c r="AL6" s="628">
        <v>1.9</v>
      </c>
      <c r="AM6" s="629"/>
      <c r="AN6" s="629"/>
      <c r="AO6" s="687"/>
      <c r="AP6" s="620" t="s">
        <v>228</v>
      </c>
      <c r="AQ6" s="621"/>
      <c r="AR6" s="621"/>
      <c r="AS6" s="621"/>
      <c r="AT6" s="621"/>
      <c r="AU6" s="621"/>
      <c r="AV6" s="621"/>
      <c r="AW6" s="621"/>
      <c r="AX6" s="621"/>
      <c r="AY6" s="621"/>
      <c r="AZ6" s="621"/>
      <c r="BA6" s="621"/>
      <c r="BB6" s="621"/>
      <c r="BC6" s="621"/>
      <c r="BD6" s="621"/>
      <c r="BE6" s="621"/>
      <c r="BF6" s="622"/>
      <c r="BG6" s="623">
        <v>5755292</v>
      </c>
      <c r="BH6" s="626"/>
      <c r="BI6" s="626"/>
      <c r="BJ6" s="626"/>
      <c r="BK6" s="626"/>
      <c r="BL6" s="626"/>
      <c r="BM6" s="626"/>
      <c r="BN6" s="627"/>
      <c r="BO6" s="685">
        <v>100</v>
      </c>
      <c r="BP6" s="685"/>
      <c r="BQ6" s="685"/>
      <c r="BR6" s="685"/>
      <c r="BS6" s="686">
        <v>150606</v>
      </c>
      <c r="BT6" s="686"/>
      <c r="BU6" s="686"/>
      <c r="BV6" s="686"/>
      <c r="BW6" s="686"/>
      <c r="BX6" s="686"/>
      <c r="BY6" s="686"/>
      <c r="BZ6" s="686"/>
      <c r="CA6" s="686"/>
      <c r="CB6" s="727"/>
      <c r="CD6" s="694" t="s">
        <v>229</v>
      </c>
      <c r="CE6" s="695"/>
      <c r="CF6" s="695"/>
      <c r="CG6" s="695"/>
      <c r="CH6" s="695"/>
      <c r="CI6" s="695"/>
      <c r="CJ6" s="695"/>
      <c r="CK6" s="695"/>
      <c r="CL6" s="695"/>
      <c r="CM6" s="695"/>
      <c r="CN6" s="695"/>
      <c r="CO6" s="695"/>
      <c r="CP6" s="695"/>
      <c r="CQ6" s="696"/>
      <c r="CR6" s="623">
        <v>131738</v>
      </c>
      <c r="CS6" s="626"/>
      <c r="CT6" s="626"/>
      <c r="CU6" s="626"/>
      <c r="CV6" s="626"/>
      <c r="CW6" s="626"/>
      <c r="CX6" s="626"/>
      <c r="CY6" s="627"/>
      <c r="CZ6" s="736">
        <v>1</v>
      </c>
      <c r="DA6" s="705"/>
      <c r="DB6" s="705"/>
      <c r="DC6" s="739"/>
      <c r="DD6" s="631" t="s">
        <v>125</v>
      </c>
      <c r="DE6" s="626"/>
      <c r="DF6" s="626"/>
      <c r="DG6" s="626"/>
      <c r="DH6" s="626"/>
      <c r="DI6" s="626"/>
      <c r="DJ6" s="626"/>
      <c r="DK6" s="626"/>
      <c r="DL6" s="626"/>
      <c r="DM6" s="626"/>
      <c r="DN6" s="626"/>
      <c r="DO6" s="626"/>
      <c r="DP6" s="627"/>
      <c r="DQ6" s="631">
        <v>131738</v>
      </c>
      <c r="DR6" s="626"/>
      <c r="DS6" s="626"/>
      <c r="DT6" s="626"/>
      <c r="DU6" s="626"/>
      <c r="DV6" s="626"/>
      <c r="DW6" s="626"/>
      <c r="DX6" s="626"/>
      <c r="DY6" s="626"/>
      <c r="DZ6" s="626"/>
      <c r="EA6" s="626"/>
      <c r="EB6" s="626"/>
      <c r="EC6" s="666"/>
    </row>
    <row r="7" spans="2:143" ht="11.25" customHeight="1" x14ac:dyDescent="0.15">
      <c r="B7" s="620" t="s">
        <v>230</v>
      </c>
      <c r="C7" s="621"/>
      <c r="D7" s="621"/>
      <c r="E7" s="621"/>
      <c r="F7" s="621"/>
      <c r="G7" s="621"/>
      <c r="H7" s="621"/>
      <c r="I7" s="621"/>
      <c r="J7" s="621"/>
      <c r="K7" s="621"/>
      <c r="L7" s="621"/>
      <c r="M7" s="621"/>
      <c r="N7" s="621"/>
      <c r="O7" s="621"/>
      <c r="P7" s="621"/>
      <c r="Q7" s="622"/>
      <c r="R7" s="623">
        <v>8289</v>
      </c>
      <c r="S7" s="626"/>
      <c r="T7" s="626"/>
      <c r="U7" s="626"/>
      <c r="V7" s="626"/>
      <c r="W7" s="626"/>
      <c r="X7" s="626"/>
      <c r="Y7" s="627"/>
      <c r="Z7" s="685">
        <v>0.1</v>
      </c>
      <c r="AA7" s="685"/>
      <c r="AB7" s="685"/>
      <c r="AC7" s="685"/>
      <c r="AD7" s="686">
        <v>8289</v>
      </c>
      <c r="AE7" s="686"/>
      <c r="AF7" s="686"/>
      <c r="AG7" s="686"/>
      <c r="AH7" s="686"/>
      <c r="AI7" s="686"/>
      <c r="AJ7" s="686"/>
      <c r="AK7" s="686"/>
      <c r="AL7" s="628">
        <v>0.1</v>
      </c>
      <c r="AM7" s="629"/>
      <c r="AN7" s="629"/>
      <c r="AO7" s="687"/>
      <c r="AP7" s="620" t="s">
        <v>231</v>
      </c>
      <c r="AQ7" s="621"/>
      <c r="AR7" s="621"/>
      <c r="AS7" s="621"/>
      <c r="AT7" s="621"/>
      <c r="AU7" s="621"/>
      <c r="AV7" s="621"/>
      <c r="AW7" s="621"/>
      <c r="AX7" s="621"/>
      <c r="AY7" s="621"/>
      <c r="AZ7" s="621"/>
      <c r="BA7" s="621"/>
      <c r="BB7" s="621"/>
      <c r="BC7" s="621"/>
      <c r="BD7" s="621"/>
      <c r="BE7" s="621"/>
      <c r="BF7" s="622"/>
      <c r="BG7" s="623">
        <v>2878605</v>
      </c>
      <c r="BH7" s="626"/>
      <c r="BI7" s="626"/>
      <c r="BJ7" s="626"/>
      <c r="BK7" s="626"/>
      <c r="BL7" s="626"/>
      <c r="BM7" s="626"/>
      <c r="BN7" s="627"/>
      <c r="BO7" s="685">
        <v>50</v>
      </c>
      <c r="BP7" s="685"/>
      <c r="BQ7" s="685"/>
      <c r="BR7" s="685"/>
      <c r="BS7" s="686">
        <v>150606</v>
      </c>
      <c r="BT7" s="686"/>
      <c r="BU7" s="686"/>
      <c r="BV7" s="686"/>
      <c r="BW7" s="686"/>
      <c r="BX7" s="686"/>
      <c r="BY7" s="686"/>
      <c r="BZ7" s="686"/>
      <c r="CA7" s="686"/>
      <c r="CB7" s="727"/>
      <c r="CD7" s="667" t="s">
        <v>232</v>
      </c>
      <c r="CE7" s="664"/>
      <c r="CF7" s="664"/>
      <c r="CG7" s="664"/>
      <c r="CH7" s="664"/>
      <c r="CI7" s="664"/>
      <c r="CJ7" s="664"/>
      <c r="CK7" s="664"/>
      <c r="CL7" s="664"/>
      <c r="CM7" s="664"/>
      <c r="CN7" s="664"/>
      <c r="CO7" s="664"/>
      <c r="CP7" s="664"/>
      <c r="CQ7" s="665"/>
      <c r="CR7" s="623">
        <v>1685382</v>
      </c>
      <c r="CS7" s="626"/>
      <c r="CT7" s="626"/>
      <c r="CU7" s="626"/>
      <c r="CV7" s="626"/>
      <c r="CW7" s="626"/>
      <c r="CX7" s="626"/>
      <c r="CY7" s="627"/>
      <c r="CZ7" s="685">
        <v>13.3</v>
      </c>
      <c r="DA7" s="685"/>
      <c r="DB7" s="685"/>
      <c r="DC7" s="685"/>
      <c r="DD7" s="631">
        <v>67842</v>
      </c>
      <c r="DE7" s="626"/>
      <c r="DF7" s="626"/>
      <c r="DG7" s="626"/>
      <c r="DH7" s="626"/>
      <c r="DI7" s="626"/>
      <c r="DJ7" s="626"/>
      <c r="DK7" s="626"/>
      <c r="DL7" s="626"/>
      <c r="DM7" s="626"/>
      <c r="DN7" s="626"/>
      <c r="DO7" s="626"/>
      <c r="DP7" s="627"/>
      <c r="DQ7" s="631">
        <v>1536474</v>
      </c>
      <c r="DR7" s="626"/>
      <c r="DS7" s="626"/>
      <c r="DT7" s="626"/>
      <c r="DU7" s="626"/>
      <c r="DV7" s="626"/>
      <c r="DW7" s="626"/>
      <c r="DX7" s="626"/>
      <c r="DY7" s="626"/>
      <c r="DZ7" s="626"/>
      <c r="EA7" s="626"/>
      <c r="EB7" s="626"/>
      <c r="EC7" s="666"/>
    </row>
    <row r="8" spans="2:143" ht="11.25" customHeight="1" x14ac:dyDescent="0.15">
      <c r="B8" s="620" t="s">
        <v>233</v>
      </c>
      <c r="C8" s="621"/>
      <c r="D8" s="621"/>
      <c r="E8" s="621"/>
      <c r="F8" s="621"/>
      <c r="G8" s="621"/>
      <c r="H8" s="621"/>
      <c r="I8" s="621"/>
      <c r="J8" s="621"/>
      <c r="K8" s="621"/>
      <c r="L8" s="621"/>
      <c r="M8" s="621"/>
      <c r="N8" s="621"/>
      <c r="O8" s="621"/>
      <c r="P8" s="621"/>
      <c r="Q8" s="622"/>
      <c r="R8" s="623">
        <v>17631</v>
      </c>
      <c r="S8" s="626"/>
      <c r="T8" s="626"/>
      <c r="U8" s="626"/>
      <c r="V8" s="626"/>
      <c r="W8" s="626"/>
      <c r="X8" s="626"/>
      <c r="Y8" s="627"/>
      <c r="Z8" s="685">
        <v>0.1</v>
      </c>
      <c r="AA8" s="685"/>
      <c r="AB8" s="685"/>
      <c r="AC8" s="685"/>
      <c r="AD8" s="686">
        <v>17631</v>
      </c>
      <c r="AE8" s="686"/>
      <c r="AF8" s="686"/>
      <c r="AG8" s="686"/>
      <c r="AH8" s="686"/>
      <c r="AI8" s="686"/>
      <c r="AJ8" s="686"/>
      <c r="AK8" s="686"/>
      <c r="AL8" s="628">
        <v>0.2</v>
      </c>
      <c r="AM8" s="629"/>
      <c r="AN8" s="629"/>
      <c r="AO8" s="687"/>
      <c r="AP8" s="620" t="s">
        <v>234</v>
      </c>
      <c r="AQ8" s="621"/>
      <c r="AR8" s="621"/>
      <c r="AS8" s="621"/>
      <c r="AT8" s="621"/>
      <c r="AU8" s="621"/>
      <c r="AV8" s="621"/>
      <c r="AW8" s="621"/>
      <c r="AX8" s="621"/>
      <c r="AY8" s="621"/>
      <c r="AZ8" s="621"/>
      <c r="BA8" s="621"/>
      <c r="BB8" s="621"/>
      <c r="BC8" s="621"/>
      <c r="BD8" s="621"/>
      <c r="BE8" s="621"/>
      <c r="BF8" s="622"/>
      <c r="BG8" s="623">
        <v>69627</v>
      </c>
      <c r="BH8" s="626"/>
      <c r="BI8" s="626"/>
      <c r="BJ8" s="626"/>
      <c r="BK8" s="626"/>
      <c r="BL8" s="626"/>
      <c r="BM8" s="626"/>
      <c r="BN8" s="627"/>
      <c r="BO8" s="685">
        <v>1.2</v>
      </c>
      <c r="BP8" s="685"/>
      <c r="BQ8" s="685"/>
      <c r="BR8" s="685"/>
      <c r="BS8" s="631" t="s">
        <v>125</v>
      </c>
      <c r="BT8" s="626"/>
      <c r="BU8" s="626"/>
      <c r="BV8" s="626"/>
      <c r="BW8" s="626"/>
      <c r="BX8" s="626"/>
      <c r="BY8" s="626"/>
      <c r="BZ8" s="626"/>
      <c r="CA8" s="626"/>
      <c r="CB8" s="666"/>
      <c r="CD8" s="667" t="s">
        <v>235</v>
      </c>
      <c r="CE8" s="664"/>
      <c r="CF8" s="664"/>
      <c r="CG8" s="664"/>
      <c r="CH8" s="664"/>
      <c r="CI8" s="664"/>
      <c r="CJ8" s="664"/>
      <c r="CK8" s="664"/>
      <c r="CL8" s="664"/>
      <c r="CM8" s="664"/>
      <c r="CN8" s="664"/>
      <c r="CO8" s="664"/>
      <c r="CP8" s="664"/>
      <c r="CQ8" s="665"/>
      <c r="CR8" s="623">
        <v>4781241</v>
      </c>
      <c r="CS8" s="626"/>
      <c r="CT8" s="626"/>
      <c r="CU8" s="626"/>
      <c r="CV8" s="626"/>
      <c r="CW8" s="626"/>
      <c r="CX8" s="626"/>
      <c r="CY8" s="627"/>
      <c r="CZ8" s="685">
        <v>37.700000000000003</v>
      </c>
      <c r="DA8" s="685"/>
      <c r="DB8" s="685"/>
      <c r="DC8" s="685"/>
      <c r="DD8" s="631">
        <v>262626</v>
      </c>
      <c r="DE8" s="626"/>
      <c r="DF8" s="626"/>
      <c r="DG8" s="626"/>
      <c r="DH8" s="626"/>
      <c r="DI8" s="626"/>
      <c r="DJ8" s="626"/>
      <c r="DK8" s="626"/>
      <c r="DL8" s="626"/>
      <c r="DM8" s="626"/>
      <c r="DN8" s="626"/>
      <c r="DO8" s="626"/>
      <c r="DP8" s="627"/>
      <c r="DQ8" s="631">
        <v>2478714</v>
      </c>
      <c r="DR8" s="626"/>
      <c r="DS8" s="626"/>
      <c r="DT8" s="626"/>
      <c r="DU8" s="626"/>
      <c r="DV8" s="626"/>
      <c r="DW8" s="626"/>
      <c r="DX8" s="626"/>
      <c r="DY8" s="626"/>
      <c r="DZ8" s="626"/>
      <c r="EA8" s="626"/>
      <c r="EB8" s="626"/>
      <c r="EC8" s="666"/>
    </row>
    <row r="9" spans="2:143" ht="11.25" customHeight="1" x14ac:dyDescent="0.15">
      <c r="B9" s="620" t="s">
        <v>236</v>
      </c>
      <c r="C9" s="621"/>
      <c r="D9" s="621"/>
      <c r="E9" s="621"/>
      <c r="F9" s="621"/>
      <c r="G9" s="621"/>
      <c r="H9" s="621"/>
      <c r="I9" s="621"/>
      <c r="J9" s="621"/>
      <c r="K9" s="621"/>
      <c r="L9" s="621"/>
      <c r="M9" s="621"/>
      <c r="N9" s="621"/>
      <c r="O9" s="621"/>
      <c r="P9" s="621"/>
      <c r="Q9" s="622"/>
      <c r="R9" s="623">
        <v>15902</v>
      </c>
      <c r="S9" s="626"/>
      <c r="T9" s="626"/>
      <c r="U9" s="626"/>
      <c r="V9" s="626"/>
      <c r="W9" s="626"/>
      <c r="X9" s="626"/>
      <c r="Y9" s="627"/>
      <c r="Z9" s="685">
        <v>0.1</v>
      </c>
      <c r="AA9" s="685"/>
      <c r="AB9" s="685"/>
      <c r="AC9" s="685"/>
      <c r="AD9" s="686">
        <v>15902</v>
      </c>
      <c r="AE9" s="686"/>
      <c r="AF9" s="686"/>
      <c r="AG9" s="686"/>
      <c r="AH9" s="686"/>
      <c r="AI9" s="686"/>
      <c r="AJ9" s="686"/>
      <c r="AK9" s="686"/>
      <c r="AL9" s="628">
        <v>0.2</v>
      </c>
      <c r="AM9" s="629"/>
      <c r="AN9" s="629"/>
      <c r="AO9" s="687"/>
      <c r="AP9" s="620" t="s">
        <v>237</v>
      </c>
      <c r="AQ9" s="621"/>
      <c r="AR9" s="621"/>
      <c r="AS9" s="621"/>
      <c r="AT9" s="621"/>
      <c r="AU9" s="621"/>
      <c r="AV9" s="621"/>
      <c r="AW9" s="621"/>
      <c r="AX9" s="621"/>
      <c r="AY9" s="621"/>
      <c r="AZ9" s="621"/>
      <c r="BA9" s="621"/>
      <c r="BB9" s="621"/>
      <c r="BC9" s="621"/>
      <c r="BD9" s="621"/>
      <c r="BE9" s="621"/>
      <c r="BF9" s="622"/>
      <c r="BG9" s="623">
        <v>2036317</v>
      </c>
      <c r="BH9" s="626"/>
      <c r="BI9" s="626"/>
      <c r="BJ9" s="626"/>
      <c r="BK9" s="626"/>
      <c r="BL9" s="626"/>
      <c r="BM9" s="626"/>
      <c r="BN9" s="627"/>
      <c r="BO9" s="685">
        <v>35.4</v>
      </c>
      <c r="BP9" s="685"/>
      <c r="BQ9" s="685"/>
      <c r="BR9" s="685"/>
      <c r="BS9" s="631" t="s">
        <v>125</v>
      </c>
      <c r="BT9" s="626"/>
      <c r="BU9" s="626"/>
      <c r="BV9" s="626"/>
      <c r="BW9" s="626"/>
      <c r="BX9" s="626"/>
      <c r="BY9" s="626"/>
      <c r="BZ9" s="626"/>
      <c r="CA9" s="626"/>
      <c r="CB9" s="666"/>
      <c r="CD9" s="667" t="s">
        <v>238</v>
      </c>
      <c r="CE9" s="664"/>
      <c r="CF9" s="664"/>
      <c r="CG9" s="664"/>
      <c r="CH9" s="664"/>
      <c r="CI9" s="664"/>
      <c r="CJ9" s="664"/>
      <c r="CK9" s="664"/>
      <c r="CL9" s="664"/>
      <c r="CM9" s="664"/>
      <c r="CN9" s="664"/>
      <c r="CO9" s="664"/>
      <c r="CP9" s="664"/>
      <c r="CQ9" s="665"/>
      <c r="CR9" s="623">
        <v>973351</v>
      </c>
      <c r="CS9" s="626"/>
      <c r="CT9" s="626"/>
      <c r="CU9" s="626"/>
      <c r="CV9" s="626"/>
      <c r="CW9" s="626"/>
      <c r="CX9" s="626"/>
      <c r="CY9" s="627"/>
      <c r="CZ9" s="685">
        <v>7.7</v>
      </c>
      <c r="DA9" s="685"/>
      <c r="DB9" s="685"/>
      <c r="DC9" s="685"/>
      <c r="DD9" s="631">
        <v>229494</v>
      </c>
      <c r="DE9" s="626"/>
      <c r="DF9" s="626"/>
      <c r="DG9" s="626"/>
      <c r="DH9" s="626"/>
      <c r="DI9" s="626"/>
      <c r="DJ9" s="626"/>
      <c r="DK9" s="626"/>
      <c r="DL9" s="626"/>
      <c r="DM9" s="626"/>
      <c r="DN9" s="626"/>
      <c r="DO9" s="626"/>
      <c r="DP9" s="627"/>
      <c r="DQ9" s="631">
        <v>805236</v>
      </c>
      <c r="DR9" s="626"/>
      <c r="DS9" s="626"/>
      <c r="DT9" s="626"/>
      <c r="DU9" s="626"/>
      <c r="DV9" s="626"/>
      <c r="DW9" s="626"/>
      <c r="DX9" s="626"/>
      <c r="DY9" s="626"/>
      <c r="DZ9" s="626"/>
      <c r="EA9" s="626"/>
      <c r="EB9" s="626"/>
      <c r="EC9" s="666"/>
    </row>
    <row r="10" spans="2:143" ht="11.25" customHeight="1" x14ac:dyDescent="0.15">
      <c r="B10" s="620" t="s">
        <v>239</v>
      </c>
      <c r="C10" s="621"/>
      <c r="D10" s="621"/>
      <c r="E10" s="621"/>
      <c r="F10" s="621"/>
      <c r="G10" s="621"/>
      <c r="H10" s="621"/>
      <c r="I10" s="621"/>
      <c r="J10" s="621"/>
      <c r="K10" s="621"/>
      <c r="L10" s="621"/>
      <c r="M10" s="621"/>
      <c r="N10" s="621"/>
      <c r="O10" s="621"/>
      <c r="P10" s="621"/>
      <c r="Q10" s="622"/>
      <c r="R10" s="623" t="s">
        <v>125</v>
      </c>
      <c r="S10" s="626"/>
      <c r="T10" s="626"/>
      <c r="U10" s="626"/>
      <c r="V10" s="626"/>
      <c r="W10" s="626"/>
      <c r="X10" s="626"/>
      <c r="Y10" s="627"/>
      <c r="Z10" s="685" t="s">
        <v>125</v>
      </c>
      <c r="AA10" s="685"/>
      <c r="AB10" s="685"/>
      <c r="AC10" s="685"/>
      <c r="AD10" s="686" t="s">
        <v>125</v>
      </c>
      <c r="AE10" s="686"/>
      <c r="AF10" s="686"/>
      <c r="AG10" s="686"/>
      <c r="AH10" s="686"/>
      <c r="AI10" s="686"/>
      <c r="AJ10" s="686"/>
      <c r="AK10" s="686"/>
      <c r="AL10" s="628" t="s">
        <v>125</v>
      </c>
      <c r="AM10" s="629"/>
      <c r="AN10" s="629"/>
      <c r="AO10" s="687"/>
      <c r="AP10" s="620" t="s">
        <v>240</v>
      </c>
      <c r="AQ10" s="621"/>
      <c r="AR10" s="621"/>
      <c r="AS10" s="621"/>
      <c r="AT10" s="621"/>
      <c r="AU10" s="621"/>
      <c r="AV10" s="621"/>
      <c r="AW10" s="621"/>
      <c r="AX10" s="621"/>
      <c r="AY10" s="621"/>
      <c r="AZ10" s="621"/>
      <c r="BA10" s="621"/>
      <c r="BB10" s="621"/>
      <c r="BC10" s="621"/>
      <c r="BD10" s="621"/>
      <c r="BE10" s="621"/>
      <c r="BF10" s="622"/>
      <c r="BG10" s="623">
        <v>115205</v>
      </c>
      <c r="BH10" s="626"/>
      <c r="BI10" s="626"/>
      <c r="BJ10" s="626"/>
      <c r="BK10" s="626"/>
      <c r="BL10" s="626"/>
      <c r="BM10" s="626"/>
      <c r="BN10" s="627"/>
      <c r="BO10" s="685">
        <v>2</v>
      </c>
      <c r="BP10" s="685"/>
      <c r="BQ10" s="685"/>
      <c r="BR10" s="685"/>
      <c r="BS10" s="631">
        <v>20074</v>
      </c>
      <c r="BT10" s="626"/>
      <c r="BU10" s="626"/>
      <c r="BV10" s="626"/>
      <c r="BW10" s="626"/>
      <c r="BX10" s="626"/>
      <c r="BY10" s="626"/>
      <c r="BZ10" s="626"/>
      <c r="CA10" s="626"/>
      <c r="CB10" s="666"/>
      <c r="CD10" s="667" t="s">
        <v>241</v>
      </c>
      <c r="CE10" s="664"/>
      <c r="CF10" s="664"/>
      <c r="CG10" s="664"/>
      <c r="CH10" s="664"/>
      <c r="CI10" s="664"/>
      <c r="CJ10" s="664"/>
      <c r="CK10" s="664"/>
      <c r="CL10" s="664"/>
      <c r="CM10" s="664"/>
      <c r="CN10" s="664"/>
      <c r="CO10" s="664"/>
      <c r="CP10" s="664"/>
      <c r="CQ10" s="665"/>
      <c r="CR10" s="623">
        <v>77</v>
      </c>
      <c r="CS10" s="626"/>
      <c r="CT10" s="626"/>
      <c r="CU10" s="626"/>
      <c r="CV10" s="626"/>
      <c r="CW10" s="626"/>
      <c r="CX10" s="626"/>
      <c r="CY10" s="627"/>
      <c r="CZ10" s="685">
        <v>0</v>
      </c>
      <c r="DA10" s="685"/>
      <c r="DB10" s="685"/>
      <c r="DC10" s="685"/>
      <c r="DD10" s="631" t="s">
        <v>125</v>
      </c>
      <c r="DE10" s="626"/>
      <c r="DF10" s="626"/>
      <c r="DG10" s="626"/>
      <c r="DH10" s="626"/>
      <c r="DI10" s="626"/>
      <c r="DJ10" s="626"/>
      <c r="DK10" s="626"/>
      <c r="DL10" s="626"/>
      <c r="DM10" s="626"/>
      <c r="DN10" s="626"/>
      <c r="DO10" s="626"/>
      <c r="DP10" s="627"/>
      <c r="DQ10" s="631">
        <v>77</v>
      </c>
      <c r="DR10" s="626"/>
      <c r="DS10" s="626"/>
      <c r="DT10" s="626"/>
      <c r="DU10" s="626"/>
      <c r="DV10" s="626"/>
      <c r="DW10" s="626"/>
      <c r="DX10" s="626"/>
      <c r="DY10" s="626"/>
      <c r="DZ10" s="626"/>
      <c r="EA10" s="626"/>
      <c r="EB10" s="626"/>
      <c r="EC10" s="666"/>
    </row>
    <row r="11" spans="2:143" ht="11.25" customHeight="1" x14ac:dyDescent="0.15">
      <c r="B11" s="620" t="s">
        <v>242</v>
      </c>
      <c r="C11" s="621"/>
      <c r="D11" s="621"/>
      <c r="E11" s="621"/>
      <c r="F11" s="621"/>
      <c r="G11" s="621"/>
      <c r="H11" s="621"/>
      <c r="I11" s="621"/>
      <c r="J11" s="621"/>
      <c r="K11" s="621"/>
      <c r="L11" s="621"/>
      <c r="M11" s="621"/>
      <c r="N11" s="621"/>
      <c r="O11" s="621"/>
      <c r="P11" s="621"/>
      <c r="Q11" s="622"/>
      <c r="R11" s="623" t="s">
        <v>125</v>
      </c>
      <c r="S11" s="626"/>
      <c r="T11" s="626"/>
      <c r="U11" s="626"/>
      <c r="V11" s="626"/>
      <c r="W11" s="626"/>
      <c r="X11" s="626"/>
      <c r="Y11" s="627"/>
      <c r="Z11" s="685" t="s">
        <v>125</v>
      </c>
      <c r="AA11" s="685"/>
      <c r="AB11" s="685"/>
      <c r="AC11" s="685"/>
      <c r="AD11" s="686" t="s">
        <v>125</v>
      </c>
      <c r="AE11" s="686"/>
      <c r="AF11" s="686"/>
      <c r="AG11" s="686"/>
      <c r="AH11" s="686"/>
      <c r="AI11" s="686"/>
      <c r="AJ11" s="686"/>
      <c r="AK11" s="686"/>
      <c r="AL11" s="628" t="s">
        <v>125</v>
      </c>
      <c r="AM11" s="629"/>
      <c r="AN11" s="629"/>
      <c r="AO11" s="687"/>
      <c r="AP11" s="620" t="s">
        <v>243</v>
      </c>
      <c r="AQ11" s="621"/>
      <c r="AR11" s="621"/>
      <c r="AS11" s="621"/>
      <c r="AT11" s="621"/>
      <c r="AU11" s="621"/>
      <c r="AV11" s="621"/>
      <c r="AW11" s="621"/>
      <c r="AX11" s="621"/>
      <c r="AY11" s="621"/>
      <c r="AZ11" s="621"/>
      <c r="BA11" s="621"/>
      <c r="BB11" s="621"/>
      <c r="BC11" s="621"/>
      <c r="BD11" s="621"/>
      <c r="BE11" s="621"/>
      <c r="BF11" s="622"/>
      <c r="BG11" s="623">
        <v>657456</v>
      </c>
      <c r="BH11" s="626"/>
      <c r="BI11" s="626"/>
      <c r="BJ11" s="626"/>
      <c r="BK11" s="626"/>
      <c r="BL11" s="626"/>
      <c r="BM11" s="626"/>
      <c r="BN11" s="627"/>
      <c r="BO11" s="685">
        <v>11.4</v>
      </c>
      <c r="BP11" s="685"/>
      <c r="BQ11" s="685"/>
      <c r="BR11" s="685"/>
      <c r="BS11" s="631">
        <v>130532</v>
      </c>
      <c r="BT11" s="626"/>
      <c r="BU11" s="626"/>
      <c r="BV11" s="626"/>
      <c r="BW11" s="626"/>
      <c r="BX11" s="626"/>
      <c r="BY11" s="626"/>
      <c r="BZ11" s="626"/>
      <c r="CA11" s="626"/>
      <c r="CB11" s="666"/>
      <c r="CD11" s="667" t="s">
        <v>244</v>
      </c>
      <c r="CE11" s="664"/>
      <c r="CF11" s="664"/>
      <c r="CG11" s="664"/>
      <c r="CH11" s="664"/>
      <c r="CI11" s="664"/>
      <c r="CJ11" s="664"/>
      <c r="CK11" s="664"/>
      <c r="CL11" s="664"/>
      <c r="CM11" s="664"/>
      <c r="CN11" s="664"/>
      <c r="CO11" s="664"/>
      <c r="CP11" s="664"/>
      <c r="CQ11" s="665"/>
      <c r="CR11" s="623">
        <v>563087</v>
      </c>
      <c r="CS11" s="626"/>
      <c r="CT11" s="626"/>
      <c r="CU11" s="626"/>
      <c r="CV11" s="626"/>
      <c r="CW11" s="626"/>
      <c r="CX11" s="626"/>
      <c r="CY11" s="627"/>
      <c r="CZ11" s="685">
        <v>4.4000000000000004</v>
      </c>
      <c r="DA11" s="685"/>
      <c r="DB11" s="685"/>
      <c r="DC11" s="685"/>
      <c r="DD11" s="631">
        <v>136889</v>
      </c>
      <c r="DE11" s="626"/>
      <c r="DF11" s="626"/>
      <c r="DG11" s="626"/>
      <c r="DH11" s="626"/>
      <c r="DI11" s="626"/>
      <c r="DJ11" s="626"/>
      <c r="DK11" s="626"/>
      <c r="DL11" s="626"/>
      <c r="DM11" s="626"/>
      <c r="DN11" s="626"/>
      <c r="DO11" s="626"/>
      <c r="DP11" s="627"/>
      <c r="DQ11" s="631">
        <v>420435</v>
      </c>
      <c r="DR11" s="626"/>
      <c r="DS11" s="626"/>
      <c r="DT11" s="626"/>
      <c r="DU11" s="626"/>
      <c r="DV11" s="626"/>
      <c r="DW11" s="626"/>
      <c r="DX11" s="626"/>
      <c r="DY11" s="626"/>
      <c r="DZ11" s="626"/>
      <c r="EA11" s="626"/>
      <c r="EB11" s="626"/>
      <c r="EC11" s="666"/>
    </row>
    <row r="12" spans="2:143" ht="11.25" customHeight="1" x14ac:dyDescent="0.15">
      <c r="B12" s="620" t="s">
        <v>245</v>
      </c>
      <c r="C12" s="621"/>
      <c r="D12" s="621"/>
      <c r="E12" s="621"/>
      <c r="F12" s="621"/>
      <c r="G12" s="621"/>
      <c r="H12" s="621"/>
      <c r="I12" s="621"/>
      <c r="J12" s="621"/>
      <c r="K12" s="621"/>
      <c r="L12" s="621"/>
      <c r="M12" s="621"/>
      <c r="N12" s="621"/>
      <c r="O12" s="621"/>
      <c r="P12" s="621"/>
      <c r="Q12" s="622"/>
      <c r="R12" s="623">
        <v>738133</v>
      </c>
      <c r="S12" s="626"/>
      <c r="T12" s="626"/>
      <c r="U12" s="626"/>
      <c r="V12" s="626"/>
      <c r="W12" s="626"/>
      <c r="X12" s="626"/>
      <c r="Y12" s="627"/>
      <c r="Z12" s="685">
        <v>5.6</v>
      </c>
      <c r="AA12" s="685"/>
      <c r="AB12" s="685"/>
      <c r="AC12" s="685"/>
      <c r="AD12" s="686">
        <v>738133</v>
      </c>
      <c r="AE12" s="686"/>
      <c r="AF12" s="686"/>
      <c r="AG12" s="686"/>
      <c r="AH12" s="686"/>
      <c r="AI12" s="686"/>
      <c r="AJ12" s="686"/>
      <c r="AK12" s="686"/>
      <c r="AL12" s="628">
        <v>9</v>
      </c>
      <c r="AM12" s="629"/>
      <c r="AN12" s="629"/>
      <c r="AO12" s="687"/>
      <c r="AP12" s="620" t="s">
        <v>246</v>
      </c>
      <c r="AQ12" s="621"/>
      <c r="AR12" s="621"/>
      <c r="AS12" s="621"/>
      <c r="AT12" s="621"/>
      <c r="AU12" s="621"/>
      <c r="AV12" s="621"/>
      <c r="AW12" s="621"/>
      <c r="AX12" s="621"/>
      <c r="AY12" s="621"/>
      <c r="AZ12" s="621"/>
      <c r="BA12" s="621"/>
      <c r="BB12" s="621"/>
      <c r="BC12" s="621"/>
      <c r="BD12" s="621"/>
      <c r="BE12" s="621"/>
      <c r="BF12" s="622"/>
      <c r="BG12" s="623">
        <v>2541684</v>
      </c>
      <c r="BH12" s="626"/>
      <c r="BI12" s="626"/>
      <c r="BJ12" s="626"/>
      <c r="BK12" s="626"/>
      <c r="BL12" s="626"/>
      <c r="BM12" s="626"/>
      <c r="BN12" s="627"/>
      <c r="BO12" s="685">
        <v>44.2</v>
      </c>
      <c r="BP12" s="685"/>
      <c r="BQ12" s="685"/>
      <c r="BR12" s="685"/>
      <c r="BS12" s="631" t="s">
        <v>125</v>
      </c>
      <c r="BT12" s="626"/>
      <c r="BU12" s="626"/>
      <c r="BV12" s="626"/>
      <c r="BW12" s="626"/>
      <c r="BX12" s="626"/>
      <c r="BY12" s="626"/>
      <c r="BZ12" s="626"/>
      <c r="CA12" s="626"/>
      <c r="CB12" s="666"/>
      <c r="CD12" s="667" t="s">
        <v>247</v>
      </c>
      <c r="CE12" s="664"/>
      <c r="CF12" s="664"/>
      <c r="CG12" s="664"/>
      <c r="CH12" s="664"/>
      <c r="CI12" s="664"/>
      <c r="CJ12" s="664"/>
      <c r="CK12" s="664"/>
      <c r="CL12" s="664"/>
      <c r="CM12" s="664"/>
      <c r="CN12" s="664"/>
      <c r="CO12" s="664"/>
      <c r="CP12" s="664"/>
      <c r="CQ12" s="665"/>
      <c r="CR12" s="623">
        <v>476059</v>
      </c>
      <c r="CS12" s="626"/>
      <c r="CT12" s="626"/>
      <c r="CU12" s="626"/>
      <c r="CV12" s="626"/>
      <c r="CW12" s="626"/>
      <c r="CX12" s="626"/>
      <c r="CY12" s="627"/>
      <c r="CZ12" s="685">
        <v>3.8</v>
      </c>
      <c r="DA12" s="685"/>
      <c r="DB12" s="685"/>
      <c r="DC12" s="685"/>
      <c r="DD12" s="631">
        <v>136229</v>
      </c>
      <c r="DE12" s="626"/>
      <c r="DF12" s="626"/>
      <c r="DG12" s="626"/>
      <c r="DH12" s="626"/>
      <c r="DI12" s="626"/>
      <c r="DJ12" s="626"/>
      <c r="DK12" s="626"/>
      <c r="DL12" s="626"/>
      <c r="DM12" s="626"/>
      <c r="DN12" s="626"/>
      <c r="DO12" s="626"/>
      <c r="DP12" s="627"/>
      <c r="DQ12" s="631">
        <v>137076</v>
      </c>
      <c r="DR12" s="626"/>
      <c r="DS12" s="626"/>
      <c r="DT12" s="626"/>
      <c r="DU12" s="626"/>
      <c r="DV12" s="626"/>
      <c r="DW12" s="626"/>
      <c r="DX12" s="626"/>
      <c r="DY12" s="626"/>
      <c r="DZ12" s="626"/>
      <c r="EA12" s="626"/>
      <c r="EB12" s="626"/>
      <c r="EC12" s="666"/>
    </row>
    <row r="13" spans="2:143" ht="11.25" customHeight="1" x14ac:dyDescent="0.15">
      <c r="B13" s="620" t="s">
        <v>248</v>
      </c>
      <c r="C13" s="621"/>
      <c r="D13" s="621"/>
      <c r="E13" s="621"/>
      <c r="F13" s="621"/>
      <c r="G13" s="621"/>
      <c r="H13" s="621"/>
      <c r="I13" s="621"/>
      <c r="J13" s="621"/>
      <c r="K13" s="621"/>
      <c r="L13" s="621"/>
      <c r="M13" s="621"/>
      <c r="N13" s="621"/>
      <c r="O13" s="621"/>
      <c r="P13" s="621"/>
      <c r="Q13" s="622"/>
      <c r="R13" s="623">
        <v>26986</v>
      </c>
      <c r="S13" s="626"/>
      <c r="T13" s="626"/>
      <c r="U13" s="626"/>
      <c r="V13" s="626"/>
      <c r="W13" s="626"/>
      <c r="X13" s="626"/>
      <c r="Y13" s="627"/>
      <c r="Z13" s="685">
        <v>0.2</v>
      </c>
      <c r="AA13" s="685"/>
      <c r="AB13" s="685"/>
      <c r="AC13" s="685"/>
      <c r="AD13" s="686">
        <v>26986</v>
      </c>
      <c r="AE13" s="686"/>
      <c r="AF13" s="686"/>
      <c r="AG13" s="686"/>
      <c r="AH13" s="686"/>
      <c r="AI13" s="686"/>
      <c r="AJ13" s="686"/>
      <c r="AK13" s="686"/>
      <c r="AL13" s="628">
        <v>0.3</v>
      </c>
      <c r="AM13" s="629"/>
      <c r="AN13" s="629"/>
      <c r="AO13" s="687"/>
      <c r="AP13" s="620" t="s">
        <v>249</v>
      </c>
      <c r="AQ13" s="621"/>
      <c r="AR13" s="621"/>
      <c r="AS13" s="621"/>
      <c r="AT13" s="621"/>
      <c r="AU13" s="621"/>
      <c r="AV13" s="621"/>
      <c r="AW13" s="621"/>
      <c r="AX13" s="621"/>
      <c r="AY13" s="621"/>
      <c r="AZ13" s="621"/>
      <c r="BA13" s="621"/>
      <c r="BB13" s="621"/>
      <c r="BC13" s="621"/>
      <c r="BD13" s="621"/>
      <c r="BE13" s="621"/>
      <c r="BF13" s="622"/>
      <c r="BG13" s="623">
        <v>2538600</v>
      </c>
      <c r="BH13" s="626"/>
      <c r="BI13" s="626"/>
      <c r="BJ13" s="626"/>
      <c r="BK13" s="626"/>
      <c r="BL13" s="626"/>
      <c r="BM13" s="626"/>
      <c r="BN13" s="627"/>
      <c r="BO13" s="685">
        <v>44.1</v>
      </c>
      <c r="BP13" s="685"/>
      <c r="BQ13" s="685"/>
      <c r="BR13" s="685"/>
      <c r="BS13" s="631" t="s">
        <v>125</v>
      </c>
      <c r="BT13" s="626"/>
      <c r="BU13" s="626"/>
      <c r="BV13" s="626"/>
      <c r="BW13" s="626"/>
      <c r="BX13" s="626"/>
      <c r="BY13" s="626"/>
      <c r="BZ13" s="626"/>
      <c r="CA13" s="626"/>
      <c r="CB13" s="666"/>
      <c r="CD13" s="667" t="s">
        <v>250</v>
      </c>
      <c r="CE13" s="664"/>
      <c r="CF13" s="664"/>
      <c r="CG13" s="664"/>
      <c r="CH13" s="664"/>
      <c r="CI13" s="664"/>
      <c r="CJ13" s="664"/>
      <c r="CK13" s="664"/>
      <c r="CL13" s="664"/>
      <c r="CM13" s="664"/>
      <c r="CN13" s="664"/>
      <c r="CO13" s="664"/>
      <c r="CP13" s="664"/>
      <c r="CQ13" s="665"/>
      <c r="CR13" s="623">
        <v>1251145</v>
      </c>
      <c r="CS13" s="626"/>
      <c r="CT13" s="626"/>
      <c r="CU13" s="626"/>
      <c r="CV13" s="626"/>
      <c r="CW13" s="626"/>
      <c r="CX13" s="626"/>
      <c r="CY13" s="627"/>
      <c r="CZ13" s="685">
        <v>9.9</v>
      </c>
      <c r="DA13" s="685"/>
      <c r="DB13" s="685"/>
      <c r="DC13" s="685"/>
      <c r="DD13" s="631">
        <v>499713</v>
      </c>
      <c r="DE13" s="626"/>
      <c r="DF13" s="626"/>
      <c r="DG13" s="626"/>
      <c r="DH13" s="626"/>
      <c r="DI13" s="626"/>
      <c r="DJ13" s="626"/>
      <c r="DK13" s="626"/>
      <c r="DL13" s="626"/>
      <c r="DM13" s="626"/>
      <c r="DN13" s="626"/>
      <c r="DO13" s="626"/>
      <c r="DP13" s="627"/>
      <c r="DQ13" s="631">
        <v>983653</v>
      </c>
      <c r="DR13" s="626"/>
      <c r="DS13" s="626"/>
      <c r="DT13" s="626"/>
      <c r="DU13" s="626"/>
      <c r="DV13" s="626"/>
      <c r="DW13" s="626"/>
      <c r="DX13" s="626"/>
      <c r="DY13" s="626"/>
      <c r="DZ13" s="626"/>
      <c r="EA13" s="626"/>
      <c r="EB13" s="626"/>
      <c r="EC13" s="666"/>
    </row>
    <row r="14" spans="2:143" ht="11.25" customHeight="1" x14ac:dyDescent="0.15">
      <c r="B14" s="620" t="s">
        <v>251</v>
      </c>
      <c r="C14" s="621"/>
      <c r="D14" s="621"/>
      <c r="E14" s="621"/>
      <c r="F14" s="621"/>
      <c r="G14" s="621"/>
      <c r="H14" s="621"/>
      <c r="I14" s="621"/>
      <c r="J14" s="621"/>
      <c r="K14" s="621"/>
      <c r="L14" s="621"/>
      <c r="M14" s="621"/>
      <c r="N14" s="621"/>
      <c r="O14" s="621"/>
      <c r="P14" s="621"/>
      <c r="Q14" s="622"/>
      <c r="R14" s="623" t="s">
        <v>125</v>
      </c>
      <c r="S14" s="626"/>
      <c r="T14" s="626"/>
      <c r="U14" s="626"/>
      <c r="V14" s="626"/>
      <c r="W14" s="626"/>
      <c r="X14" s="626"/>
      <c r="Y14" s="627"/>
      <c r="Z14" s="685" t="s">
        <v>125</v>
      </c>
      <c r="AA14" s="685"/>
      <c r="AB14" s="685"/>
      <c r="AC14" s="685"/>
      <c r="AD14" s="686" t="s">
        <v>125</v>
      </c>
      <c r="AE14" s="686"/>
      <c r="AF14" s="686"/>
      <c r="AG14" s="686"/>
      <c r="AH14" s="686"/>
      <c r="AI14" s="686"/>
      <c r="AJ14" s="686"/>
      <c r="AK14" s="686"/>
      <c r="AL14" s="628" t="s">
        <v>125</v>
      </c>
      <c r="AM14" s="629"/>
      <c r="AN14" s="629"/>
      <c r="AO14" s="687"/>
      <c r="AP14" s="620" t="s">
        <v>252</v>
      </c>
      <c r="AQ14" s="621"/>
      <c r="AR14" s="621"/>
      <c r="AS14" s="621"/>
      <c r="AT14" s="621"/>
      <c r="AU14" s="621"/>
      <c r="AV14" s="621"/>
      <c r="AW14" s="621"/>
      <c r="AX14" s="621"/>
      <c r="AY14" s="621"/>
      <c r="AZ14" s="621"/>
      <c r="BA14" s="621"/>
      <c r="BB14" s="621"/>
      <c r="BC14" s="621"/>
      <c r="BD14" s="621"/>
      <c r="BE14" s="621"/>
      <c r="BF14" s="622"/>
      <c r="BG14" s="623">
        <v>97000</v>
      </c>
      <c r="BH14" s="626"/>
      <c r="BI14" s="626"/>
      <c r="BJ14" s="626"/>
      <c r="BK14" s="626"/>
      <c r="BL14" s="626"/>
      <c r="BM14" s="626"/>
      <c r="BN14" s="627"/>
      <c r="BO14" s="685">
        <v>1.7</v>
      </c>
      <c r="BP14" s="685"/>
      <c r="BQ14" s="685"/>
      <c r="BR14" s="685"/>
      <c r="BS14" s="631" t="s">
        <v>125</v>
      </c>
      <c r="BT14" s="626"/>
      <c r="BU14" s="626"/>
      <c r="BV14" s="626"/>
      <c r="BW14" s="626"/>
      <c r="BX14" s="626"/>
      <c r="BY14" s="626"/>
      <c r="BZ14" s="626"/>
      <c r="CA14" s="626"/>
      <c r="CB14" s="666"/>
      <c r="CD14" s="667" t="s">
        <v>253</v>
      </c>
      <c r="CE14" s="664"/>
      <c r="CF14" s="664"/>
      <c r="CG14" s="664"/>
      <c r="CH14" s="664"/>
      <c r="CI14" s="664"/>
      <c r="CJ14" s="664"/>
      <c r="CK14" s="664"/>
      <c r="CL14" s="664"/>
      <c r="CM14" s="664"/>
      <c r="CN14" s="664"/>
      <c r="CO14" s="664"/>
      <c r="CP14" s="664"/>
      <c r="CQ14" s="665"/>
      <c r="CR14" s="623">
        <v>625352</v>
      </c>
      <c r="CS14" s="626"/>
      <c r="CT14" s="626"/>
      <c r="CU14" s="626"/>
      <c r="CV14" s="626"/>
      <c r="CW14" s="626"/>
      <c r="CX14" s="626"/>
      <c r="CY14" s="627"/>
      <c r="CZ14" s="685">
        <v>4.9000000000000004</v>
      </c>
      <c r="DA14" s="685"/>
      <c r="DB14" s="685"/>
      <c r="DC14" s="685"/>
      <c r="DD14" s="631">
        <v>12851</v>
      </c>
      <c r="DE14" s="626"/>
      <c r="DF14" s="626"/>
      <c r="DG14" s="626"/>
      <c r="DH14" s="626"/>
      <c r="DI14" s="626"/>
      <c r="DJ14" s="626"/>
      <c r="DK14" s="626"/>
      <c r="DL14" s="626"/>
      <c r="DM14" s="626"/>
      <c r="DN14" s="626"/>
      <c r="DO14" s="626"/>
      <c r="DP14" s="627"/>
      <c r="DQ14" s="631">
        <v>612478</v>
      </c>
      <c r="DR14" s="626"/>
      <c r="DS14" s="626"/>
      <c r="DT14" s="626"/>
      <c r="DU14" s="626"/>
      <c r="DV14" s="626"/>
      <c r="DW14" s="626"/>
      <c r="DX14" s="626"/>
      <c r="DY14" s="626"/>
      <c r="DZ14" s="626"/>
      <c r="EA14" s="626"/>
      <c r="EB14" s="626"/>
      <c r="EC14" s="666"/>
    </row>
    <row r="15" spans="2:143" ht="11.25" customHeight="1" x14ac:dyDescent="0.15">
      <c r="B15" s="620" t="s">
        <v>254</v>
      </c>
      <c r="C15" s="621"/>
      <c r="D15" s="621"/>
      <c r="E15" s="621"/>
      <c r="F15" s="621"/>
      <c r="G15" s="621"/>
      <c r="H15" s="621"/>
      <c r="I15" s="621"/>
      <c r="J15" s="621"/>
      <c r="K15" s="621"/>
      <c r="L15" s="621"/>
      <c r="M15" s="621"/>
      <c r="N15" s="621"/>
      <c r="O15" s="621"/>
      <c r="P15" s="621"/>
      <c r="Q15" s="622"/>
      <c r="R15" s="623">
        <v>55857</v>
      </c>
      <c r="S15" s="626"/>
      <c r="T15" s="626"/>
      <c r="U15" s="626"/>
      <c r="V15" s="626"/>
      <c r="W15" s="626"/>
      <c r="X15" s="626"/>
      <c r="Y15" s="627"/>
      <c r="Z15" s="685">
        <v>0.4</v>
      </c>
      <c r="AA15" s="685"/>
      <c r="AB15" s="685"/>
      <c r="AC15" s="685"/>
      <c r="AD15" s="686">
        <v>55857</v>
      </c>
      <c r="AE15" s="686"/>
      <c r="AF15" s="686"/>
      <c r="AG15" s="686"/>
      <c r="AH15" s="686"/>
      <c r="AI15" s="686"/>
      <c r="AJ15" s="686"/>
      <c r="AK15" s="686"/>
      <c r="AL15" s="628">
        <v>0.7</v>
      </c>
      <c r="AM15" s="629"/>
      <c r="AN15" s="629"/>
      <c r="AO15" s="687"/>
      <c r="AP15" s="620" t="s">
        <v>255</v>
      </c>
      <c r="AQ15" s="621"/>
      <c r="AR15" s="621"/>
      <c r="AS15" s="621"/>
      <c r="AT15" s="621"/>
      <c r="AU15" s="621"/>
      <c r="AV15" s="621"/>
      <c r="AW15" s="621"/>
      <c r="AX15" s="621"/>
      <c r="AY15" s="621"/>
      <c r="AZ15" s="621"/>
      <c r="BA15" s="621"/>
      <c r="BB15" s="621"/>
      <c r="BC15" s="621"/>
      <c r="BD15" s="621"/>
      <c r="BE15" s="621"/>
      <c r="BF15" s="622"/>
      <c r="BG15" s="623">
        <v>238003</v>
      </c>
      <c r="BH15" s="626"/>
      <c r="BI15" s="626"/>
      <c r="BJ15" s="626"/>
      <c r="BK15" s="626"/>
      <c r="BL15" s="626"/>
      <c r="BM15" s="626"/>
      <c r="BN15" s="627"/>
      <c r="BO15" s="685">
        <v>4.0999999999999996</v>
      </c>
      <c r="BP15" s="685"/>
      <c r="BQ15" s="685"/>
      <c r="BR15" s="685"/>
      <c r="BS15" s="631" t="s">
        <v>125</v>
      </c>
      <c r="BT15" s="626"/>
      <c r="BU15" s="626"/>
      <c r="BV15" s="626"/>
      <c r="BW15" s="626"/>
      <c r="BX15" s="626"/>
      <c r="BY15" s="626"/>
      <c r="BZ15" s="626"/>
      <c r="CA15" s="626"/>
      <c r="CB15" s="666"/>
      <c r="CD15" s="667" t="s">
        <v>256</v>
      </c>
      <c r="CE15" s="664"/>
      <c r="CF15" s="664"/>
      <c r="CG15" s="664"/>
      <c r="CH15" s="664"/>
      <c r="CI15" s="664"/>
      <c r="CJ15" s="664"/>
      <c r="CK15" s="664"/>
      <c r="CL15" s="664"/>
      <c r="CM15" s="664"/>
      <c r="CN15" s="664"/>
      <c r="CO15" s="664"/>
      <c r="CP15" s="664"/>
      <c r="CQ15" s="665"/>
      <c r="CR15" s="623">
        <v>1392034</v>
      </c>
      <c r="CS15" s="626"/>
      <c r="CT15" s="626"/>
      <c r="CU15" s="626"/>
      <c r="CV15" s="626"/>
      <c r="CW15" s="626"/>
      <c r="CX15" s="626"/>
      <c r="CY15" s="627"/>
      <c r="CZ15" s="685">
        <v>11</v>
      </c>
      <c r="DA15" s="685"/>
      <c r="DB15" s="685"/>
      <c r="DC15" s="685"/>
      <c r="DD15" s="631">
        <v>235627</v>
      </c>
      <c r="DE15" s="626"/>
      <c r="DF15" s="626"/>
      <c r="DG15" s="626"/>
      <c r="DH15" s="626"/>
      <c r="DI15" s="626"/>
      <c r="DJ15" s="626"/>
      <c r="DK15" s="626"/>
      <c r="DL15" s="626"/>
      <c r="DM15" s="626"/>
      <c r="DN15" s="626"/>
      <c r="DO15" s="626"/>
      <c r="DP15" s="627"/>
      <c r="DQ15" s="631">
        <v>1186806</v>
      </c>
      <c r="DR15" s="626"/>
      <c r="DS15" s="626"/>
      <c r="DT15" s="626"/>
      <c r="DU15" s="626"/>
      <c r="DV15" s="626"/>
      <c r="DW15" s="626"/>
      <c r="DX15" s="626"/>
      <c r="DY15" s="626"/>
      <c r="DZ15" s="626"/>
      <c r="EA15" s="626"/>
      <c r="EB15" s="626"/>
      <c r="EC15" s="666"/>
    </row>
    <row r="16" spans="2:143" ht="11.25" customHeight="1" x14ac:dyDescent="0.15">
      <c r="B16" s="620" t="s">
        <v>257</v>
      </c>
      <c r="C16" s="621"/>
      <c r="D16" s="621"/>
      <c r="E16" s="621"/>
      <c r="F16" s="621"/>
      <c r="G16" s="621"/>
      <c r="H16" s="621"/>
      <c r="I16" s="621"/>
      <c r="J16" s="621"/>
      <c r="K16" s="621"/>
      <c r="L16" s="621"/>
      <c r="M16" s="621"/>
      <c r="N16" s="621"/>
      <c r="O16" s="621"/>
      <c r="P16" s="621"/>
      <c r="Q16" s="622"/>
      <c r="R16" s="623" t="s">
        <v>125</v>
      </c>
      <c r="S16" s="626"/>
      <c r="T16" s="626"/>
      <c r="U16" s="626"/>
      <c r="V16" s="626"/>
      <c r="W16" s="626"/>
      <c r="X16" s="626"/>
      <c r="Y16" s="627"/>
      <c r="Z16" s="685" t="s">
        <v>125</v>
      </c>
      <c r="AA16" s="685"/>
      <c r="AB16" s="685"/>
      <c r="AC16" s="685"/>
      <c r="AD16" s="686" t="s">
        <v>125</v>
      </c>
      <c r="AE16" s="686"/>
      <c r="AF16" s="686"/>
      <c r="AG16" s="686"/>
      <c r="AH16" s="686"/>
      <c r="AI16" s="686"/>
      <c r="AJ16" s="686"/>
      <c r="AK16" s="686"/>
      <c r="AL16" s="628" t="s">
        <v>125</v>
      </c>
      <c r="AM16" s="629"/>
      <c r="AN16" s="629"/>
      <c r="AO16" s="687"/>
      <c r="AP16" s="620" t="s">
        <v>258</v>
      </c>
      <c r="AQ16" s="621"/>
      <c r="AR16" s="621"/>
      <c r="AS16" s="621"/>
      <c r="AT16" s="621"/>
      <c r="AU16" s="621"/>
      <c r="AV16" s="621"/>
      <c r="AW16" s="621"/>
      <c r="AX16" s="621"/>
      <c r="AY16" s="621"/>
      <c r="AZ16" s="621"/>
      <c r="BA16" s="621"/>
      <c r="BB16" s="621"/>
      <c r="BC16" s="621"/>
      <c r="BD16" s="621"/>
      <c r="BE16" s="621"/>
      <c r="BF16" s="622"/>
      <c r="BG16" s="623" t="s">
        <v>125</v>
      </c>
      <c r="BH16" s="626"/>
      <c r="BI16" s="626"/>
      <c r="BJ16" s="626"/>
      <c r="BK16" s="626"/>
      <c r="BL16" s="626"/>
      <c r="BM16" s="626"/>
      <c r="BN16" s="627"/>
      <c r="BO16" s="685" t="s">
        <v>125</v>
      </c>
      <c r="BP16" s="685"/>
      <c r="BQ16" s="685"/>
      <c r="BR16" s="685"/>
      <c r="BS16" s="631" t="s">
        <v>125</v>
      </c>
      <c r="BT16" s="626"/>
      <c r="BU16" s="626"/>
      <c r="BV16" s="626"/>
      <c r="BW16" s="626"/>
      <c r="BX16" s="626"/>
      <c r="BY16" s="626"/>
      <c r="BZ16" s="626"/>
      <c r="CA16" s="626"/>
      <c r="CB16" s="666"/>
      <c r="CD16" s="667" t="s">
        <v>259</v>
      </c>
      <c r="CE16" s="664"/>
      <c r="CF16" s="664"/>
      <c r="CG16" s="664"/>
      <c r="CH16" s="664"/>
      <c r="CI16" s="664"/>
      <c r="CJ16" s="664"/>
      <c r="CK16" s="664"/>
      <c r="CL16" s="664"/>
      <c r="CM16" s="664"/>
      <c r="CN16" s="664"/>
      <c r="CO16" s="664"/>
      <c r="CP16" s="664"/>
      <c r="CQ16" s="665"/>
      <c r="CR16" s="623">
        <v>4385</v>
      </c>
      <c r="CS16" s="626"/>
      <c r="CT16" s="626"/>
      <c r="CU16" s="626"/>
      <c r="CV16" s="626"/>
      <c r="CW16" s="626"/>
      <c r="CX16" s="626"/>
      <c r="CY16" s="627"/>
      <c r="CZ16" s="685">
        <v>0</v>
      </c>
      <c r="DA16" s="685"/>
      <c r="DB16" s="685"/>
      <c r="DC16" s="685"/>
      <c r="DD16" s="631" t="s">
        <v>125</v>
      </c>
      <c r="DE16" s="626"/>
      <c r="DF16" s="626"/>
      <c r="DG16" s="626"/>
      <c r="DH16" s="626"/>
      <c r="DI16" s="626"/>
      <c r="DJ16" s="626"/>
      <c r="DK16" s="626"/>
      <c r="DL16" s="626"/>
      <c r="DM16" s="626"/>
      <c r="DN16" s="626"/>
      <c r="DO16" s="626"/>
      <c r="DP16" s="627"/>
      <c r="DQ16" s="631">
        <v>15</v>
      </c>
      <c r="DR16" s="626"/>
      <c r="DS16" s="626"/>
      <c r="DT16" s="626"/>
      <c r="DU16" s="626"/>
      <c r="DV16" s="626"/>
      <c r="DW16" s="626"/>
      <c r="DX16" s="626"/>
      <c r="DY16" s="626"/>
      <c r="DZ16" s="626"/>
      <c r="EA16" s="626"/>
      <c r="EB16" s="626"/>
      <c r="EC16" s="666"/>
    </row>
    <row r="17" spans="2:133" ht="11.25" customHeight="1" x14ac:dyDescent="0.15">
      <c r="B17" s="620" t="s">
        <v>260</v>
      </c>
      <c r="C17" s="621"/>
      <c r="D17" s="621"/>
      <c r="E17" s="621"/>
      <c r="F17" s="621"/>
      <c r="G17" s="621"/>
      <c r="H17" s="621"/>
      <c r="I17" s="621"/>
      <c r="J17" s="621"/>
      <c r="K17" s="621"/>
      <c r="L17" s="621"/>
      <c r="M17" s="621"/>
      <c r="N17" s="621"/>
      <c r="O17" s="621"/>
      <c r="P17" s="621"/>
      <c r="Q17" s="622"/>
      <c r="R17" s="623">
        <v>33964</v>
      </c>
      <c r="S17" s="626"/>
      <c r="T17" s="626"/>
      <c r="U17" s="626"/>
      <c r="V17" s="626"/>
      <c r="W17" s="626"/>
      <c r="X17" s="626"/>
      <c r="Y17" s="627"/>
      <c r="Z17" s="685">
        <v>0.3</v>
      </c>
      <c r="AA17" s="685"/>
      <c r="AB17" s="685"/>
      <c r="AC17" s="685"/>
      <c r="AD17" s="686">
        <v>33964</v>
      </c>
      <c r="AE17" s="686"/>
      <c r="AF17" s="686"/>
      <c r="AG17" s="686"/>
      <c r="AH17" s="686"/>
      <c r="AI17" s="686"/>
      <c r="AJ17" s="686"/>
      <c r="AK17" s="686"/>
      <c r="AL17" s="628">
        <v>0.4</v>
      </c>
      <c r="AM17" s="629"/>
      <c r="AN17" s="629"/>
      <c r="AO17" s="687"/>
      <c r="AP17" s="620" t="s">
        <v>261</v>
      </c>
      <c r="AQ17" s="621"/>
      <c r="AR17" s="621"/>
      <c r="AS17" s="621"/>
      <c r="AT17" s="621"/>
      <c r="AU17" s="621"/>
      <c r="AV17" s="621"/>
      <c r="AW17" s="621"/>
      <c r="AX17" s="621"/>
      <c r="AY17" s="621"/>
      <c r="AZ17" s="621"/>
      <c r="BA17" s="621"/>
      <c r="BB17" s="621"/>
      <c r="BC17" s="621"/>
      <c r="BD17" s="621"/>
      <c r="BE17" s="621"/>
      <c r="BF17" s="622"/>
      <c r="BG17" s="623" t="s">
        <v>125</v>
      </c>
      <c r="BH17" s="626"/>
      <c r="BI17" s="626"/>
      <c r="BJ17" s="626"/>
      <c r="BK17" s="626"/>
      <c r="BL17" s="626"/>
      <c r="BM17" s="626"/>
      <c r="BN17" s="627"/>
      <c r="BO17" s="685" t="s">
        <v>125</v>
      </c>
      <c r="BP17" s="685"/>
      <c r="BQ17" s="685"/>
      <c r="BR17" s="685"/>
      <c r="BS17" s="631" t="s">
        <v>125</v>
      </c>
      <c r="BT17" s="626"/>
      <c r="BU17" s="626"/>
      <c r="BV17" s="626"/>
      <c r="BW17" s="626"/>
      <c r="BX17" s="626"/>
      <c r="BY17" s="626"/>
      <c r="BZ17" s="626"/>
      <c r="CA17" s="626"/>
      <c r="CB17" s="666"/>
      <c r="CD17" s="667" t="s">
        <v>262</v>
      </c>
      <c r="CE17" s="664"/>
      <c r="CF17" s="664"/>
      <c r="CG17" s="664"/>
      <c r="CH17" s="664"/>
      <c r="CI17" s="664"/>
      <c r="CJ17" s="664"/>
      <c r="CK17" s="664"/>
      <c r="CL17" s="664"/>
      <c r="CM17" s="664"/>
      <c r="CN17" s="664"/>
      <c r="CO17" s="664"/>
      <c r="CP17" s="664"/>
      <c r="CQ17" s="665"/>
      <c r="CR17" s="623">
        <v>798203</v>
      </c>
      <c r="CS17" s="626"/>
      <c r="CT17" s="626"/>
      <c r="CU17" s="626"/>
      <c r="CV17" s="626"/>
      <c r="CW17" s="626"/>
      <c r="CX17" s="626"/>
      <c r="CY17" s="627"/>
      <c r="CZ17" s="685">
        <v>6.3</v>
      </c>
      <c r="DA17" s="685"/>
      <c r="DB17" s="685"/>
      <c r="DC17" s="685"/>
      <c r="DD17" s="631" t="s">
        <v>125</v>
      </c>
      <c r="DE17" s="626"/>
      <c r="DF17" s="626"/>
      <c r="DG17" s="626"/>
      <c r="DH17" s="626"/>
      <c r="DI17" s="626"/>
      <c r="DJ17" s="626"/>
      <c r="DK17" s="626"/>
      <c r="DL17" s="626"/>
      <c r="DM17" s="626"/>
      <c r="DN17" s="626"/>
      <c r="DO17" s="626"/>
      <c r="DP17" s="627"/>
      <c r="DQ17" s="631">
        <v>797250</v>
      </c>
      <c r="DR17" s="626"/>
      <c r="DS17" s="626"/>
      <c r="DT17" s="626"/>
      <c r="DU17" s="626"/>
      <c r="DV17" s="626"/>
      <c r="DW17" s="626"/>
      <c r="DX17" s="626"/>
      <c r="DY17" s="626"/>
      <c r="DZ17" s="626"/>
      <c r="EA17" s="626"/>
      <c r="EB17" s="626"/>
      <c r="EC17" s="666"/>
    </row>
    <row r="18" spans="2:133" ht="11.25" customHeight="1" x14ac:dyDescent="0.15">
      <c r="B18" s="620" t="s">
        <v>263</v>
      </c>
      <c r="C18" s="621"/>
      <c r="D18" s="621"/>
      <c r="E18" s="621"/>
      <c r="F18" s="621"/>
      <c r="G18" s="621"/>
      <c r="H18" s="621"/>
      <c r="I18" s="621"/>
      <c r="J18" s="621"/>
      <c r="K18" s="621"/>
      <c r="L18" s="621"/>
      <c r="M18" s="621"/>
      <c r="N18" s="621"/>
      <c r="O18" s="621"/>
      <c r="P18" s="621"/>
      <c r="Q18" s="622"/>
      <c r="R18" s="623">
        <v>1567977</v>
      </c>
      <c r="S18" s="626"/>
      <c r="T18" s="626"/>
      <c r="U18" s="626"/>
      <c r="V18" s="626"/>
      <c r="W18" s="626"/>
      <c r="X18" s="626"/>
      <c r="Y18" s="627"/>
      <c r="Z18" s="685">
        <v>11.8</v>
      </c>
      <c r="AA18" s="685"/>
      <c r="AB18" s="685"/>
      <c r="AC18" s="685"/>
      <c r="AD18" s="686">
        <v>1395288</v>
      </c>
      <c r="AE18" s="686"/>
      <c r="AF18" s="686"/>
      <c r="AG18" s="686"/>
      <c r="AH18" s="686"/>
      <c r="AI18" s="686"/>
      <c r="AJ18" s="686"/>
      <c r="AK18" s="686"/>
      <c r="AL18" s="628">
        <v>16.899999999999999</v>
      </c>
      <c r="AM18" s="629"/>
      <c r="AN18" s="629"/>
      <c r="AO18" s="687"/>
      <c r="AP18" s="620" t="s">
        <v>264</v>
      </c>
      <c r="AQ18" s="621"/>
      <c r="AR18" s="621"/>
      <c r="AS18" s="621"/>
      <c r="AT18" s="621"/>
      <c r="AU18" s="621"/>
      <c r="AV18" s="621"/>
      <c r="AW18" s="621"/>
      <c r="AX18" s="621"/>
      <c r="AY18" s="621"/>
      <c r="AZ18" s="621"/>
      <c r="BA18" s="621"/>
      <c r="BB18" s="621"/>
      <c r="BC18" s="621"/>
      <c r="BD18" s="621"/>
      <c r="BE18" s="621"/>
      <c r="BF18" s="622"/>
      <c r="BG18" s="623" t="s">
        <v>125</v>
      </c>
      <c r="BH18" s="626"/>
      <c r="BI18" s="626"/>
      <c r="BJ18" s="626"/>
      <c r="BK18" s="626"/>
      <c r="BL18" s="626"/>
      <c r="BM18" s="626"/>
      <c r="BN18" s="627"/>
      <c r="BO18" s="685" t="s">
        <v>125</v>
      </c>
      <c r="BP18" s="685"/>
      <c r="BQ18" s="685"/>
      <c r="BR18" s="685"/>
      <c r="BS18" s="631" t="s">
        <v>125</v>
      </c>
      <c r="BT18" s="626"/>
      <c r="BU18" s="626"/>
      <c r="BV18" s="626"/>
      <c r="BW18" s="626"/>
      <c r="BX18" s="626"/>
      <c r="BY18" s="626"/>
      <c r="BZ18" s="626"/>
      <c r="CA18" s="626"/>
      <c r="CB18" s="666"/>
      <c r="CD18" s="667" t="s">
        <v>265</v>
      </c>
      <c r="CE18" s="664"/>
      <c r="CF18" s="664"/>
      <c r="CG18" s="664"/>
      <c r="CH18" s="664"/>
      <c r="CI18" s="664"/>
      <c r="CJ18" s="664"/>
      <c r="CK18" s="664"/>
      <c r="CL18" s="664"/>
      <c r="CM18" s="664"/>
      <c r="CN18" s="664"/>
      <c r="CO18" s="664"/>
      <c r="CP18" s="664"/>
      <c r="CQ18" s="665"/>
      <c r="CR18" s="623" t="s">
        <v>125</v>
      </c>
      <c r="CS18" s="626"/>
      <c r="CT18" s="626"/>
      <c r="CU18" s="626"/>
      <c r="CV18" s="626"/>
      <c r="CW18" s="626"/>
      <c r="CX18" s="626"/>
      <c r="CY18" s="627"/>
      <c r="CZ18" s="685" t="s">
        <v>125</v>
      </c>
      <c r="DA18" s="685"/>
      <c r="DB18" s="685"/>
      <c r="DC18" s="685"/>
      <c r="DD18" s="631" t="s">
        <v>125</v>
      </c>
      <c r="DE18" s="626"/>
      <c r="DF18" s="626"/>
      <c r="DG18" s="626"/>
      <c r="DH18" s="626"/>
      <c r="DI18" s="626"/>
      <c r="DJ18" s="626"/>
      <c r="DK18" s="626"/>
      <c r="DL18" s="626"/>
      <c r="DM18" s="626"/>
      <c r="DN18" s="626"/>
      <c r="DO18" s="626"/>
      <c r="DP18" s="627"/>
      <c r="DQ18" s="631" t="s">
        <v>125</v>
      </c>
      <c r="DR18" s="626"/>
      <c r="DS18" s="626"/>
      <c r="DT18" s="626"/>
      <c r="DU18" s="626"/>
      <c r="DV18" s="626"/>
      <c r="DW18" s="626"/>
      <c r="DX18" s="626"/>
      <c r="DY18" s="626"/>
      <c r="DZ18" s="626"/>
      <c r="EA18" s="626"/>
      <c r="EB18" s="626"/>
      <c r="EC18" s="666"/>
    </row>
    <row r="19" spans="2:133" ht="11.25" customHeight="1" x14ac:dyDescent="0.15">
      <c r="B19" s="620" t="s">
        <v>266</v>
      </c>
      <c r="C19" s="621"/>
      <c r="D19" s="621"/>
      <c r="E19" s="621"/>
      <c r="F19" s="621"/>
      <c r="G19" s="621"/>
      <c r="H19" s="621"/>
      <c r="I19" s="621"/>
      <c r="J19" s="621"/>
      <c r="K19" s="621"/>
      <c r="L19" s="621"/>
      <c r="M19" s="621"/>
      <c r="N19" s="621"/>
      <c r="O19" s="621"/>
      <c r="P19" s="621"/>
      <c r="Q19" s="622"/>
      <c r="R19" s="623">
        <v>1395288</v>
      </c>
      <c r="S19" s="626"/>
      <c r="T19" s="626"/>
      <c r="U19" s="626"/>
      <c r="V19" s="626"/>
      <c r="W19" s="626"/>
      <c r="X19" s="626"/>
      <c r="Y19" s="627"/>
      <c r="Z19" s="685">
        <v>10.5</v>
      </c>
      <c r="AA19" s="685"/>
      <c r="AB19" s="685"/>
      <c r="AC19" s="685"/>
      <c r="AD19" s="686">
        <v>1395288</v>
      </c>
      <c r="AE19" s="686"/>
      <c r="AF19" s="686"/>
      <c r="AG19" s="686"/>
      <c r="AH19" s="686"/>
      <c r="AI19" s="686"/>
      <c r="AJ19" s="686"/>
      <c r="AK19" s="686"/>
      <c r="AL19" s="628">
        <v>16.899999999999999</v>
      </c>
      <c r="AM19" s="629"/>
      <c r="AN19" s="629"/>
      <c r="AO19" s="687"/>
      <c r="AP19" s="620" t="s">
        <v>267</v>
      </c>
      <c r="AQ19" s="621"/>
      <c r="AR19" s="621"/>
      <c r="AS19" s="621"/>
      <c r="AT19" s="621"/>
      <c r="AU19" s="621"/>
      <c r="AV19" s="621"/>
      <c r="AW19" s="621"/>
      <c r="AX19" s="621"/>
      <c r="AY19" s="621"/>
      <c r="AZ19" s="621"/>
      <c r="BA19" s="621"/>
      <c r="BB19" s="621"/>
      <c r="BC19" s="621"/>
      <c r="BD19" s="621"/>
      <c r="BE19" s="621"/>
      <c r="BF19" s="622"/>
      <c r="BG19" s="623">
        <v>652</v>
      </c>
      <c r="BH19" s="626"/>
      <c r="BI19" s="626"/>
      <c r="BJ19" s="626"/>
      <c r="BK19" s="626"/>
      <c r="BL19" s="626"/>
      <c r="BM19" s="626"/>
      <c r="BN19" s="627"/>
      <c r="BO19" s="685">
        <v>0</v>
      </c>
      <c r="BP19" s="685"/>
      <c r="BQ19" s="685"/>
      <c r="BR19" s="685"/>
      <c r="BS19" s="631" t="s">
        <v>125</v>
      </c>
      <c r="BT19" s="626"/>
      <c r="BU19" s="626"/>
      <c r="BV19" s="626"/>
      <c r="BW19" s="626"/>
      <c r="BX19" s="626"/>
      <c r="BY19" s="626"/>
      <c r="BZ19" s="626"/>
      <c r="CA19" s="626"/>
      <c r="CB19" s="666"/>
      <c r="CD19" s="667" t="s">
        <v>268</v>
      </c>
      <c r="CE19" s="664"/>
      <c r="CF19" s="664"/>
      <c r="CG19" s="664"/>
      <c r="CH19" s="664"/>
      <c r="CI19" s="664"/>
      <c r="CJ19" s="664"/>
      <c r="CK19" s="664"/>
      <c r="CL19" s="664"/>
      <c r="CM19" s="664"/>
      <c r="CN19" s="664"/>
      <c r="CO19" s="664"/>
      <c r="CP19" s="664"/>
      <c r="CQ19" s="665"/>
      <c r="CR19" s="623" t="s">
        <v>125</v>
      </c>
      <c r="CS19" s="626"/>
      <c r="CT19" s="626"/>
      <c r="CU19" s="626"/>
      <c r="CV19" s="626"/>
      <c r="CW19" s="626"/>
      <c r="CX19" s="626"/>
      <c r="CY19" s="627"/>
      <c r="CZ19" s="685" t="s">
        <v>125</v>
      </c>
      <c r="DA19" s="685"/>
      <c r="DB19" s="685"/>
      <c r="DC19" s="685"/>
      <c r="DD19" s="631" t="s">
        <v>125</v>
      </c>
      <c r="DE19" s="626"/>
      <c r="DF19" s="626"/>
      <c r="DG19" s="626"/>
      <c r="DH19" s="626"/>
      <c r="DI19" s="626"/>
      <c r="DJ19" s="626"/>
      <c r="DK19" s="626"/>
      <c r="DL19" s="626"/>
      <c r="DM19" s="626"/>
      <c r="DN19" s="626"/>
      <c r="DO19" s="626"/>
      <c r="DP19" s="627"/>
      <c r="DQ19" s="631" t="s">
        <v>125</v>
      </c>
      <c r="DR19" s="626"/>
      <c r="DS19" s="626"/>
      <c r="DT19" s="626"/>
      <c r="DU19" s="626"/>
      <c r="DV19" s="626"/>
      <c r="DW19" s="626"/>
      <c r="DX19" s="626"/>
      <c r="DY19" s="626"/>
      <c r="DZ19" s="626"/>
      <c r="EA19" s="626"/>
      <c r="EB19" s="626"/>
      <c r="EC19" s="666"/>
    </row>
    <row r="20" spans="2:133" ht="11.25" customHeight="1" x14ac:dyDescent="0.15">
      <c r="B20" s="620" t="s">
        <v>269</v>
      </c>
      <c r="C20" s="621"/>
      <c r="D20" s="621"/>
      <c r="E20" s="621"/>
      <c r="F20" s="621"/>
      <c r="G20" s="621"/>
      <c r="H20" s="621"/>
      <c r="I20" s="621"/>
      <c r="J20" s="621"/>
      <c r="K20" s="621"/>
      <c r="L20" s="621"/>
      <c r="M20" s="621"/>
      <c r="N20" s="621"/>
      <c r="O20" s="621"/>
      <c r="P20" s="621"/>
      <c r="Q20" s="622"/>
      <c r="R20" s="623">
        <v>172650</v>
      </c>
      <c r="S20" s="626"/>
      <c r="T20" s="626"/>
      <c r="U20" s="626"/>
      <c r="V20" s="626"/>
      <c r="W20" s="626"/>
      <c r="X20" s="626"/>
      <c r="Y20" s="627"/>
      <c r="Z20" s="685">
        <v>1.3</v>
      </c>
      <c r="AA20" s="685"/>
      <c r="AB20" s="685"/>
      <c r="AC20" s="685"/>
      <c r="AD20" s="686" t="s">
        <v>125</v>
      </c>
      <c r="AE20" s="686"/>
      <c r="AF20" s="686"/>
      <c r="AG20" s="686"/>
      <c r="AH20" s="686"/>
      <c r="AI20" s="686"/>
      <c r="AJ20" s="686"/>
      <c r="AK20" s="686"/>
      <c r="AL20" s="628" t="s">
        <v>125</v>
      </c>
      <c r="AM20" s="629"/>
      <c r="AN20" s="629"/>
      <c r="AO20" s="687"/>
      <c r="AP20" s="620" t="s">
        <v>270</v>
      </c>
      <c r="AQ20" s="621"/>
      <c r="AR20" s="621"/>
      <c r="AS20" s="621"/>
      <c r="AT20" s="621"/>
      <c r="AU20" s="621"/>
      <c r="AV20" s="621"/>
      <c r="AW20" s="621"/>
      <c r="AX20" s="621"/>
      <c r="AY20" s="621"/>
      <c r="AZ20" s="621"/>
      <c r="BA20" s="621"/>
      <c r="BB20" s="621"/>
      <c r="BC20" s="621"/>
      <c r="BD20" s="621"/>
      <c r="BE20" s="621"/>
      <c r="BF20" s="622"/>
      <c r="BG20" s="623">
        <v>652</v>
      </c>
      <c r="BH20" s="626"/>
      <c r="BI20" s="626"/>
      <c r="BJ20" s="626"/>
      <c r="BK20" s="626"/>
      <c r="BL20" s="626"/>
      <c r="BM20" s="626"/>
      <c r="BN20" s="627"/>
      <c r="BO20" s="685">
        <v>0</v>
      </c>
      <c r="BP20" s="685"/>
      <c r="BQ20" s="685"/>
      <c r="BR20" s="685"/>
      <c r="BS20" s="631" t="s">
        <v>125</v>
      </c>
      <c r="BT20" s="626"/>
      <c r="BU20" s="626"/>
      <c r="BV20" s="626"/>
      <c r="BW20" s="626"/>
      <c r="BX20" s="626"/>
      <c r="BY20" s="626"/>
      <c r="BZ20" s="626"/>
      <c r="CA20" s="626"/>
      <c r="CB20" s="666"/>
      <c r="CD20" s="667" t="s">
        <v>271</v>
      </c>
      <c r="CE20" s="664"/>
      <c r="CF20" s="664"/>
      <c r="CG20" s="664"/>
      <c r="CH20" s="664"/>
      <c r="CI20" s="664"/>
      <c r="CJ20" s="664"/>
      <c r="CK20" s="664"/>
      <c r="CL20" s="664"/>
      <c r="CM20" s="664"/>
      <c r="CN20" s="664"/>
      <c r="CO20" s="664"/>
      <c r="CP20" s="664"/>
      <c r="CQ20" s="665"/>
      <c r="CR20" s="623">
        <v>12682054</v>
      </c>
      <c r="CS20" s="626"/>
      <c r="CT20" s="626"/>
      <c r="CU20" s="626"/>
      <c r="CV20" s="626"/>
      <c r="CW20" s="626"/>
      <c r="CX20" s="626"/>
      <c r="CY20" s="627"/>
      <c r="CZ20" s="685">
        <v>100</v>
      </c>
      <c r="DA20" s="685"/>
      <c r="DB20" s="685"/>
      <c r="DC20" s="685"/>
      <c r="DD20" s="631">
        <v>1581271</v>
      </c>
      <c r="DE20" s="626"/>
      <c r="DF20" s="626"/>
      <c r="DG20" s="626"/>
      <c r="DH20" s="626"/>
      <c r="DI20" s="626"/>
      <c r="DJ20" s="626"/>
      <c r="DK20" s="626"/>
      <c r="DL20" s="626"/>
      <c r="DM20" s="626"/>
      <c r="DN20" s="626"/>
      <c r="DO20" s="626"/>
      <c r="DP20" s="627"/>
      <c r="DQ20" s="631">
        <v>9089952</v>
      </c>
      <c r="DR20" s="626"/>
      <c r="DS20" s="626"/>
      <c r="DT20" s="626"/>
      <c r="DU20" s="626"/>
      <c r="DV20" s="626"/>
      <c r="DW20" s="626"/>
      <c r="DX20" s="626"/>
      <c r="DY20" s="626"/>
      <c r="DZ20" s="626"/>
      <c r="EA20" s="626"/>
      <c r="EB20" s="626"/>
      <c r="EC20" s="666"/>
    </row>
    <row r="21" spans="2:133" ht="11.25" customHeight="1" x14ac:dyDescent="0.15">
      <c r="B21" s="620" t="s">
        <v>272</v>
      </c>
      <c r="C21" s="621"/>
      <c r="D21" s="621"/>
      <c r="E21" s="621"/>
      <c r="F21" s="621"/>
      <c r="G21" s="621"/>
      <c r="H21" s="621"/>
      <c r="I21" s="621"/>
      <c r="J21" s="621"/>
      <c r="K21" s="621"/>
      <c r="L21" s="621"/>
      <c r="M21" s="621"/>
      <c r="N21" s="621"/>
      <c r="O21" s="621"/>
      <c r="P21" s="621"/>
      <c r="Q21" s="622"/>
      <c r="R21" s="623">
        <v>39</v>
      </c>
      <c r="S21" s="626"/>
      <c r="T21" s="626"/>
      <c r="U21" s="626"/>
      <c r="V21" s="626"/>
      <c r="W21" s="626"/>
      <c r="X21" s="626"/>
      <c r="Y21" s="627"/>
      <c r="Z21" s="685">
        <v>0</v>
      </c>
      <c r="AA21" s="685"/>
      <c r="AB21" s="685"/>
      <c r="AC21" s="685"/>
      <c r="AD21" s="686" t="s">
        <v>125</v>
      </c>
      <c r="AE21" s="686"/>
      <c r="AF21" s="686"/>
      <c r="AG21" s="686"/>
      <c r="AH21" s="686"/>
      <c r="AI21" s="686"/>
      <c r="AJ21" s="686"/>
      <c r="AK21" s="686"/>
      <c r="AL21" s="628" t="s">
        <v>125</v>
      </c>
      <c r="AM21" s="629"/>
      <c r="AN21" s="629"/>
      <c r="AO21" s="687"/>
      <c r="AP21" s="731" t="s">
        <v>273</v>
      </c>
      <c r="AQ21" s="738"/>
      <c r="AR21" s="738"/>
      <c r="AS21" s="738"/>
      <c r="AT21" s="738"/>
      <c r="AU21" s="738"/>
      <c r="AV21" s="738"/>
      <c r="AW21" s="738"/>
      <c r="AX21" s="738"/>
      <c r="AY21" s="738"/>
      <c r="AZ21" s="738"/>
      <c r="BA21" s="738"/>
      <c r="BB21" s="738"/>
      <c r="BC21" s="738"/>
      <c r="BD21" s="738"/>
      <c r="BE21" s="738"/>
      <c r="BF21" s="733"/>
      <c r="BG21" s="623" t="s">
        <v>274</v>
      </c>
      <c r="BH21" s="626"/>
      <c r="BI21" s="626"/>
      <c r="BJ21" s="626"/>
      <c r="BK21" s="626"/>
      <c r="BL21" s="626"/>
      <c r="BM21" s="626"/>
      <c r="BN21" s="627"/>
      <c r="BO21" s="685" t="s">
        <v>125</v>
      </c>
      <c r="BP21" s="685"/>
      <c r="BQ21" s="685"/>
      <c r="BR21" s="685"/>
      <c r="BS21" s="631" t="s">
        <v>125</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275</v>
      </c>
      <c r="C22" s="621"/>
      <c r="D22" s="621"/>
      <c r="E22" s="621"/>
      <c r="F22" s="621"/>
      <c r="G22" s="621"/>
      <c r="H22" s="621"/>
      <c r="I22" s="621"/>
      <c r="J22" s="621"/>
      <c r="K22" s="621"/>
      <c r="L22" s="621"/>
      <c r="M22" s="621"/>
      <c r="N22" s="621"/>
      <c r="O22" s="621"/>
      <c r="P22" s="621"/>
      <c r="Q22" s="622"/>
      <c r="R22" s="623">
        <v>8376087</v>
      </c>
      <c r="S22" s="626"/>
      <c r="T22" s="626"/>
      <c r="U22" s="626"/>
      <c r="V22" s="626"/>
      <c r="W22" s="626"/>
      <c r="X22" s="626"/>
      <c r="Y22" s="627"/>
      <c r="Z22" s="685">
        <v>63.1</v>
      </c>
      <c r="AA22" s="685"/>
      <c r="AB22" s="685"/>
      <c r="AC22" s="685"/>
      <c r="AD22" s="686">
        <v>8202746</v>
      </c>
      <c r="AE22" s="686"/>
      <c r="AF22" s="686"/>
      <c r="AG22" s="686"/>
      <c r="AH22" s="686"/>
      <c r="AI22" s="686"/>
      <c r="AJ22" s="686"/>
      <c r="AK22" s="686"/>
      <c r="AL22" s="628">
        <v>99.5</v>
      </c>
      <c r="AM22" s="629"/>
      <c r="AN22" s="629"/>
      <c r="AO22" s="687"/>
      <c r="AP22" s="731" t="s">
        <v>276</v>
      </c>
      <c r="AQ22" s="738"/>
      <c r="AR22" s="738"/>
      <c r="AS22" s="738"/>
      <c r="AT22" s="738"/>
      <c r="AU22" s="738"/>
      <c r="AV22" s="738"/>
      <c r="AW22" s="738"/>
      <c r="AX22" s="738"/>
      <c r="AY22" s="738"/>
      <c r="AZ22" s="738"/>
      <c r="BA22" s="738"/>
      <c r="BB22" s="738"/>
      <c r="BC22" s="738"/>
      <c r="BD22" s="738"/>
      <c r="BE22" s="738"/>
      <c r="BF22" s="733"/>
      <c r="BG22" s="623" t="s">
        <v>125</v>
      </c>
      <c r="BH22" s="626"/>
      <c r="BI22" s="626"/>
      <c r="BJ22" s="626"/>
      <c r="BK22" s="626"/>
      <c r="BL22" s="626"/>
      <c r="BM22" s="626"/>
      <c r="BN22" s="627"/>
      <c r="BO22" s="685" t="s">
        <v>125</v>
      </c>
      <c r="BP22" s="685"/>
      <c r="BQ22" s="685"/>
      <c r="BR22" s="685"/>
      <c r="BS22" s="631" t="s">
        <v>125</v>
      </c>
      <c r="BT22" s="626"/>
      <c r="BU22" s="626"/>
      <c r="BV22" s="626"/>
      <c r="BW22" s="626"/>
      <c r="BX22" s="626"/>
      <c r="BY22" s="626"/>
      <c r="BZ22" s="626"/>
      <c r="CA22" s="626"/>
      <c r="CB22" s="666"/>
      <c r="CD22" s="740" t="s">
        <v>277</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278</v>
      </c>
      <c r="C23" s="621"/>
      <c r="D23" s="621"/>
      <c r="E23" s="621"/>
      <c r="F23" s="621"/>
      <c r="G23" s="621"/>
      <c r="H23" s="621"/>
      <c r="I23" s="621"/>
      <c r="J23" s="621"/>
      <c r="K23" s="621"/>
      <c r="L23" s="621"/>
      <c r="M23" s="621"/>
      <c r="N23" s="621"/>
      <c r="O23" s="621"/>
      <c r="P23" s="621"/>
      <c r="Q23" s="622"/>
      <c r="R23" s="623">
        <v>4427</v>
      </c>
      <c r="S23" s="626"/>
      <c r="T23" s="626"/>
      <c r="U23" s="626"/>
      <c r="V23" s="626"/>
      <c r="W23" s="626"/>
      <c r="X23" s="626"/>
      <c r="Y23" s="627"/>
      <c r="Z23" s="685">
        <v>0</v>
      </c>
      <c r="AA23" s="685"/>
      <c r="AB23" s="685"/>
      <c r="AC23" s="685"/>
      <c r="AD23" s="686">
        <v>4427</v>
      </c>
      <c r="AE23" s="686"/>
      <c r="AF23" s="686"/>
      <c r="AG23" s="686"/>
      <c r="AH23" s="686"/>
      <c r="AI23" s="686"/>
      <c r="AJ23" s="686"/>
      <c r="AK23" s="686"/>
      <c r="AL23" s="628">
        <v>0.1</v>
      </c>
      <c r="AM23" s="629"/>
      <c r="AN23" s="629"/>
      <c r="AO23" s="687"/>
      <c r="AP23" s="731" t="s">
        <v>279</v>
      </c>
      <c r="AQ23" s="738"/>
      <c r="AR23" s="738"/>
      <c r="AS23" s="738"/>
      <c r="AT23" s="738"/>
      <c r="AU23" s="738"/>
      <c r="AV23" s="738"/>
      <c r="AW23" s="738"/>
      <c r="AX23" s="738"/>
      <c r="AY23" s="738"/>
      <c r="AZ23" s="738"/>
      <c r="BA23" s="738"/>
      <c r="BB23" s="738"/>
      <c r="BC23" s="738"/>
      <c r="BD23" s="738"/>
      <c r="BE23" s="738"/>
      <c r="BF23" s="733"/>
      <c r="BG23" s="623">
        <v>652</v>
      </c>
      <c r="BH23" s="626"/>
      <c r="BI23" s="626"/>
      <c r="BJ23" s="626"/>
      <c r="BK23" s="626"/>
      <c r="BL23" s="626"/>
      <c r="BM23" s="626"/>
      <c r="BN23" s="627"/>
      <c r="BO23" s="685">
        <v>0</v>
      </c>
      <c r="BP23" s="685"/>
      <c r="BQ23" s="685"/>
      <c r="BR23" s="685"/>
      <c r="BS23" s="631" t="s">
        <v>125</v>
      </c>
      <c r="BT23" s="626"/>
      <c r="BU23" s="626"/>
      <c r="BV23" s="626"/>
      <c r="BW23" s="626"/>
      <c r="BX23" s="626"/>
      <c r="BY23" s="626"/>
      <c r="BZ23" s="626"/>
      <c r="CA23" s="626"/>
      <c r="CB23" s="666"/>
      <c r="CD23" s="740" t="s">
        <v>218</v>
      </c>
      <c r="CE23" s="741"/>
      <c r="CF23" s="741"/>
      <c r="CG23" s="741"/>
      <c r="CH23" s="741"/>
      <c r="CI23" s="741"/>
      <c r="CJ23" s="741"/>
      <c r="CK23" s="741"/>
      <c r="CL23" s="741"/>
      <c r="CM23" s="741"/>
      <c r="CN23" s="741"/>
      <c r="CO23" s="741"/>
      <c r="CP23" s="741"/>
      <c r="CQ23" s="742"/>
      <c r="CR23" s="740" t="s">
        <v>280</v>
      </c>
      <c r="CS23" s="741"/>
      <c r="CT23" s="741"/>
      <c r="CU23" s="741"/>
      <c r="CV23" s="741"/>
      <c r="CW23" s="741"/>
      <c r="CX23" s="741"/>
      <c r="CY23" s="742"/>
      <c r="CZ23" s="740" t="s">
        <v>281</v>
      </c>
      <c r="DA23" s="741"/>
      <c r="DB23" s="741"/>
      <c r="DC23" s="742"/>
      <c r="DD23" s="740" t="s">
        <v>282</v>
      </c>
      <c r="DE23" s="741"/>
      <c r="DF23" s="741"/>
      <c r="DG23" s="741"/>
      <c r="DH23" s="741"/>
      <c r="DI23" s="741"/>
      <c r="DJ23" s="741"/>
      <c r="DK23" s="742"/>
      <c r="DL23" s="749" t="s">
        <v>283</v>
      </c>
      <c r="DM23" s="750"/>
      <c r="DN23" s="750"/>
      <c r="DO23" s="750"/>
      <c r="DP23" s="750"/>
      <c r="DQ23" s="750"/>
      <c r="DR23" s="750"/>
      <c r="DS23" s="750"/>
      <c r="DT23" s="750"/>
      <c r="DU23" s="750"/>
      <c r="DV23" s="751"/>
      <c r="DW23" s="740" t="s">
        <v>284</v>
      </c>
      <c r="DX23" s="741"/>
      <c r="DY23" s="741"/>
      <c r="DZ23" s="741"/>
      <c r="EA23" s="741"/>
      <c r="EB23" s="741"/>
      <c r="EC23" s="742"/>
    </row>
    <row r="24" spans="2:133" ht="11.25" customHeight="1" x14ac:dyDescent="0.15">
      <c r="B24" s="620" t="s">
        <v>285</v>
      </c>
      <c r="C24" s="621"/>
      <c r="D24" s="621"/>
      <c r="E24" s="621"/>
      <c r="F24" s="621"/>
      <c r="G24" s="621"/>
      <c r="H24" s="621"/>
      <c r="I24" s="621"/>
      <c r="J24" s="621"/>
      <c r="K24" s="621"/>
      <c r="L24" s="621"/>
      <c r="M24" s="621"/>
      <c r="N24" s="621"/>
      <c r="O24" s="621"/>
      <c r="P24" s="621"/>
      <c r="Q24" s="622"/>
      <c r="R24" s="623">
        <v>185174</v>
      </c>
      <c r="S24" s="626"/>
      <c r="T24" s="626"/>
      <c r="U24" s="626"/>
      <c r="V24" s="626"/>
      <c r="W24" s="626"/>
      <c r="X24" s="626"/>
      <c r="Y24" s="627"/>
      <c r="Z24" s="685">
        <v>1.4</v>
      </c>
      <c r="AA24" s="685"/>
      <c r="AB24" s="685"/>
      <c r="AC24" s="685"/>
      <c r="AD24" s="686" t="s">
        <v>125</v>
      </c>
      <c r="AE24" s="686"/>
      <c r="AF24" s="686"/>
      <c r="AG24" s="686"/>
      <c r="AH24" s="686"/>
      <c r="AI24" s="686"/>
      <c r="AJ24" s="686"/>
      <c r="AK24" s="686"/>
      <c r="AL24" s="628" t="s">
        <v>125</v>
      </c>
      <c r="AM24" s="629"/>
      <c r="AN24" s="629"/>
      <c r="AO24" s="687"/>
      <c r="AP24" s="731" t="s">
        <v>286</v>
      </c>
      <c r="AQ24" s="738"/>
      <c r="AR24" s="738"/>
      <c r="AS24" s="738"/>
      <c r="AT24" s="738"/>
      <c r="AU24" s="738"/>
      <c r="AV24" s="738"/>
      <c r="AW24" s="738"/>
      <c r="AX24" s="738"/>
      <c r="AY24" s="738"/>
      <c r="AZ24" s="738"/>
      <c r="BA24" s="738"/>
      <c r="BB24" s="738"/>
      <c r="BC24" s="738"/>
      <c r="BD24" s="738"/>
      <c r="BE24" s="738"/>
      <c r="BF24" s="733"/>
      <c r="BG24" s="623" t="s">
        <v>125</v>
      </c>
      <c r="BH24" s="626"/>
      <c r="BI24" s="626"/>
      <c r="BJ24" s="626"/>
      <c r="BK24" s="626"/>
      <c r="BL24" s="626"/>
      <c r="BM24" s="626"/>
      <c r="BN24" s="627"/>
      <c r="BO24" s="685" t="s">
        <v>125</v>
      </c>
      <c r="BP24" s="685"/>
      <c r="BQ24" s="685"/>
      <c r="BR24" s="685"/>
      <c r="BS24" s="631" t="s">
        <v>125</v>
      </c>
      <c r="BT24" s="626"/>
      <c r="BU24" s="626"/>
      <c r="BV24" s="626"/>
      <c r="BW24" s="626"/>
      <c r="BX24" s="626"/>
      <c r="BY24" s="626"/>
      <c r="BZ24" s="626"/>
      <c r="CA24" s="626"/>
      <c r="CB24" s="666"/>
      <c r="CD24" s="694" t="s">
        <v>287</v>
      </c>
      <c r="CE24" s="695"/>
      <c r="CF24" s="695"/>
      <c r="CG24" s="695"/>
      <c r="CH24" s="695"/>
      <c r="CI24" s="695"/>
      <c r="CJ24" s="695"/>
      <c r="CK24" s="695"/>
      <c r="CL24" s="695"/>
      <c r="CM24" s="695"/>
      <c r="CN24" s="695"/>
      <c r="CO24" s="695"/>
      <c r="CP24" s="695"/>
      <c r="CQ24" s="696"/>
      <c r="CR24" s="688">
        <v>5370663</v>
      </c>
      <c r="CS24" s="689"/>
      <c r="CT24" s="689"/>
      <c r="CU24" s="689"/>
      <c r="CV24" s="689"/>
      <c r="CW24" s="689"/>
      <c r="CX24" s="689"/>
      <c r="CY24" s="735"/>
      <c r="CZ24" s="736">
        <v>42.3</v>
      </c>
      <c r="DA24" s="705"/>
      <c r="DB24" s="705"/>
      <c r="DC24" s="739"/>
      <c r="DD24" s="734">
        <v>3426686</v>
      </c>
      <c r="DE24" s="689"/>
      <c r="DF24" s="689"/>
      <c r="DG24" s="689"/>
      <c r="DH24" s="689"/>
      <c r="DI24" s="689"/>
      <c r="DJ24" s="689"/>
      <c r="DK24" s="735"/>
      <c r="DL24" s="734">
        <v>3415203</v>
      </c>
      <c r="DM24" s="689"/>
      <c r="DN24" s="689"/>
      <c r="DO24" s="689"/>
      <c r="DP24" s="689"/>
      <c r="DQ24" s="689"/>
      <c r="DR24" s="689"/>
      <c r="DS24" s="689"/>
      <c r="DT24" s="689"/>
      <c r="DU24" s="689"/>
      <c r="DV24" s="735"/>
      <c r="DW24" s="736">
        <v>40.4</v>
      </c>
      <c r="DX24" s="705"/>
      <c r="DY24" s="705"/>
      <c r="DZ24" s="705"/>
      <c r="EA24" s="705"/>
      <c r="EB24" s="705"/>
      <c r="EC24" s="737"/>
    </row>
    <row r="25" spans="2:133" ht="11.25" customHeight="1" x14ac:dyDescent="0.15">
      <c r="B25" s="620" t="s">
        <v>288</v>
      </c>
      <c r="C25" s="621"/>
      <c r="D25" s="621"/>
      <c r="E25" s="621"/>
      <c r="F25" s="621"/>
      <c r="G25" s="621"/>
      <c r="H25" s="621"/>
      <c r="I25" s="621"/>
      <c r="J25" s="621"/>
      <c r="K25" s="621"/>
      <c r="L25" s="621"/>
      <c r="M25" s="621"/>
      <c r="N25" s="621"/>
      <c r="O25" s="621"/>
      <c r="P25" s="621"/>
      <c r="Q25" s="622"/>
      <c r="R25" s="623">
        <v>188553</v>
      </c>
      <c r="S25" s="626"/>
      <c r="T25" s="626"/>
      <c r="U25" s="626"/>
      <c r="V25" s="626"/>
      <c r="W25" s="626"/>
      <c r="X25" s="626"/>
      <c r="Y25" s="627"/>
      <c r="Z25" s="685">
        <v>1.4</v>
      </c>
      <c r="AA25" s="685"/>
      <c r="AB25" s="685"/>
      <c r="AC25" s="685"/>
      <c r="AD25" s="686">
        <v>9187</v>
      </c>
      <c r="AE25" s="686"/>
      <c r="AF25" s="686"/>
      <c r="AG25" s="686"/>
      <c r="AH25" s="686"/>
      <c r="AI25" s="686"/>
      <c r="AJ25" s="686"/>
      <c r="AK25" s="686"/>
      <c r="AL25" s="628">
        <v>0.1</v>
      </c>
      <c r="AM25" s="629"/>
      <c r="AN25" s="629"/>
      <c r="AO25" s="687"/>
      <c r="AP25" s="731" t="s">
        <v>289</v>
      </c>
      <c r="AQ25" s="738"/>
      <c r="AR25" s="738"/>
      <c r="AS25" s="738"/>
      <c r="AT25" s="738"/>
      <c r="AU25" s="738"/>
      <c r="AV25" s="738"/>
      <c r="AW25" s="738"/>
      <c r="AX25" s="738"/>
      <c r="AY25" s="738"/>
      <c r="AZ25" s="738"/>
      <c r="BA25" s="738"/>
      <c r="BB25" s="738"/>
      <c r="BC25" s="738"/>
      <c r="BD25" s="738"/>
      <c r="BE25" s="738"/>
      <c r="BF25" s="733"/>
      <c r="BG25" s="623" t="s">
        <v>125</v>
      </c>
      <c r="BH25" s="626"/>
      <c r="BI25" s="626"/>
      <c r="BJ25" s="626"/>
      <c r="BK25" s="626"/>
      <c r="BL25" s="626"/>
      <c r="BM25" s="626"/>
      <c r="BN25" s="627"/>
      <c r="BO25" s="685" t="s">
        <v>125</v>
      </c>
      <c r="BP25" s="685"/>
      <c r="BQ25" s="685"/>
      <c r="BR25" s="685"/>
      <c r="BS25" s="631" t="s">
        <v>125</v>
      </c>
      <c r="BT25" s="626"/>
      <c r="BU25" s="626"/>
      <c r="BV25" s="626"/>
      <c r="BW25" s="626"/>
      <c r="BX25" s="626"/>
      <c r="BY25" s="626"/>
      <c r="BZ25" s="626"/>
      <c r="CA25" s="626"/>
      <c r="CB25" s="666"/>
      <c r="CD25" s="667" t="s">
        <v>290</v>
      </c>
      <c r="CE25" s="664"/>
      <c r="CF25" s="664"/>
      <c r="CG25" s="664"/>
      <c r="CH25" s="664"/>
      <c r="CI25" s="664"/>
      <c r="CJ25" s="664"/>
      <c r="CK25" s="664"/>
      <c r="CL25" s="664"/>
      <c r="CM25" s="664"/>
      <c r="CN25" s="664"/>
      <c r="CO25" s="664"/>
      <c r="CP25" s="664"/>
      <c r="CQ25" s="665"/>
      <c r="CR25" s="623">
        <v>1809686</v>
      </c>
      <c r="CS25" s="624"/>
      <c r="CT25" s="624"/>
      <c r="CU25" s="624"/>
      <c r="CV25" s="624"/>
      <c r="CW25" s="624"/>
      <c r="CX25" s="624"/>
      <c r="CY25" s="625"/>
      <c r="CZ25" s="628">
        <v>14.3</v>
      </c>
      <c r="DA25" s="657"/>
      <c r="DB25" s="657"/>
      <c r="DC25" s="658"/>
      <c r="DD25" s="631">
        <v>1678455</v>
      </c>
      <c r="DE25" s="624"/>
      <c r="DF25" s="624"/>
      <c r="DG25" s="624"/>
      <c r="DH25" s="624"/>
      <c r="DI25" s="624"/>
      <c r="DJ25" s="624"/>
      <c r="DK25" s="625"/>
      <c r="DL25" s="631">
        <v>1668749</v>
      </c>
      <c r="DM25" s="624"/>
      <c r="DN25" s="624"/>
      <c r="DO25" s="624"/>
      <c r="DP25" s="624"/>
      <c r="DQ25" s="624"/>
      <c r="DR25" s="624"/>
      <c r="DS25" s="624"/>
      <c r="DT25" s="624"/>
      <c r="DU25" s="624"/>
      <c r="DV25" s="625"/>
      <c r="DW25" s="628">
        <v>19.8</v>
      </c>
      <c r="DX25" s="657"/>
      <c r="DY25" s="657"/>
      <c r="DZ25" s="657"/>
      <c r="EA25" s="657"/>
      <c r="EB25" s="657"/>
      <c r="EC25" s="659"/>
    </row>
    <row r="26" spans="2:133" ht="11.25" customHeight="1" x14ac:dyDescent="0.15">
      <c r="B26" s="620" t="s">
        <v>291</v>
      </c>
      <c r="C26" s="621"/>
      <c r="D26" s="621"/>
      <c r="E26" s="621"/>
      <c r="F26" s="621"/>
      <c r="G26" s="621"/>
      <c r="H26" s="621"/>
      <c r="I26" s="621"/>
      <c r="J26" s="621"/>
      <c r="K26" s="621"/>
      <c r="L26" s="621"/>
      <c r="M26" s="621"/>
      <c r="N26" s="621"/>
      <c r="O26" s="621"/>
      <c r="P26" s="621"/>
      <c r="Q26" s="622"/>
      <c r="R26" s="623">
        <v>82822</v>
      </c>
      <c r="S26" s="626"/>
      <c r="T26" s="626"/>
      <c r="U26" s="626"/>
      <c r="V26" s="626"/>
      <c r="W26" s="626"/>
      <c r="X26" s="626"/>
      <c r="Y26" s="627"/>
      <c r="Z26" s="685">
        <v>0.6</v>
      </c>
      <c r="AA26" s="685"/>
      <c r="AB26" s="685"/>
      <c r="AC26" s="685"/>
      <c r="AD26" s="686" t="s">
        <v>125</v>
      </c>
      <c r="AE26" s="686"/>
      <c r="AF26" s="686"/>
      <c r="AG26" s="686"/>
      <c r="AH26" s="686"/>
      <c r="AI26" s="686"/>
      <c r="AJ26" s="686"/>
      <c r="AK26" s="686"/>
      <c r="AL26" s="628" t="s">
        <v>125</v>
      </c>
      <c r="AM26" s="629"/>
      <c r="AN26" s="629"/>
      <c r="AO26" s="687"/>
      <c r="AP26" s="731" t="s">
        <v>292</v>
      </c>
      <c r="AQ26" s="732"/>
      <c r="AR26" s="732"/>
      <c r="AS26" s="732"/>
      <c r="AT26" s="732"/>
      <c r="AU26" s="732"/>
      <c r="AV26" s="732"/>
      <c r="AW26" s="732"/>
      <c r="AX26" s="732"/>
      <c r="AY26" s="732"/>
      <c r="AZ26" s="732"/>
      <c r="BA26" s="732"/>
      <c r="BB26" s="732"/>
      <c r="BC26" s="732"/>
      <c r="BD26" s="732"/>
      <c r="BE26" s="732"/>
      <c r="BF26" s="733"/>
      <c r="BG26" s="623" t="s">
        <v>125</v>
      </c>
      <c r="BH26" s="626"/>
      <c r="BI26" s="626"/>
      <c r="BJ26" s="626"/>
      <c r="BK26" s="626"/>
      <c r="BL26" s="626"/>
      <c r="BM26" s="626"/>
      <c r="BN26" s="627"/>
      <c r="BO26" s="685" t="s">
        <v>125</v>
      </c>
      <c r="BP26" s="685"/>
      <c r="BQ26" s="685"/>
      <c r="BR26" s="685"/>
      <c r="BS26" s="631" t="s">
        <v>125</v>
      </c>
      <c r="BT26" s="626"/>
      <c r="BU26" s="626"/>
      <c r="BV26" s="626"/>
      <c r="BW26" s="626"/>
      <c r="BX26" s="626"/>
      <c r="BY26" s="626"/>
      <c r="BZ26" s="626"/>
      <c r="CA26" s="626"/>
      <c r="CB26" s="666"/>
      <c r="CD26" s="667" t="s">
        <v>293</v>
      </c>
      <c r="CE26" s="664"/>
      <c r="CF26" s="664"/>
      <c r="CG26" s="664"/>
      <c r="CH26" s="664"/>
      <c r="CI26" s="664"/>
      <c r="CJ26" s="664"/>
      <c r="CK26" s="664"/>
      <c r="CL26" s="664"/>
      <c r="CM26" s="664"/>
      <c r="CN26" s="664"/>
      <c r="CO26" s="664"/>
      <c r="CP26" s="664"/>
      <c r="CQ26" s="665"/>
      <c r="CR26" s="623">
        <v>1139713</v>
      </c>
      <c r="CS26" s="626"/>
      <c r="CT26" s="626"/>
      <c r="CU26" s="626"/>
      <c r="CV26" s="626"/>
      <c r="CW26" s="626"/>
      <c r="CX26" s="626"/>
      <c r="CY26" s="627"/>
      <c r="CZ26" s="628">
        <v>9</v>
      </c>
      <c r="DA26" s="657"/>
      <c r="DB26" s="657"/>
      <c r="DC26" s="658"/>
      <c r="DD26" s="631">
        <v>1038631</v>
      </c>
      <c r="DE26" s="626"/>
      <c r="DF26" s="626"/>
      <c r="DG26" s="626"/>
      <c r="DH26" s="626"/>
      <c r="DI26" s="626"/>
      <c r="DJ26" s="626"/>
      <c r="DK26" s="627"/>
      <c r="DL26" s="631" t="s">
        <v>125</v>
      </c>
      <c r="DM26" s="626"/>
      <c r="DN26" s="626"/>
      <c r="DO26" s="626"/>
      <c r="DP26" s="626"/>
      <c r="DQ26" s="626"/>
      <c r="DR26" s="626"/>
      <c r="DS26" s="626"/>
      <c r="DT26" s="626"/>
      <c r="DU26" s="626"/>
      <c r="DV26" s="627"/>
      <c r="DW26" s="628" t="s">
        <v>125</v>
      </c>
      <c r="DX26" s="657"/>
      <c r="DY26" s="657"/>
      <c r="DZ26" s="657"/>
      <c r="EA26" s="657"/>
      <c r="EB26" s="657"/>
      <c r="EC26" s="659"/>
    </row>
    <row r="27" spans="2:133" ht="11.25" customHeight="1" x14ac:dyDescent="0.15">
      <c r="B27" s="620" t="s">
        <v>294</v>
      </c>
      <c r="C27" s="621"/>
      <c r="D27" s="621"/>
      <c r="E27" s="621"/>
      <c r="F27" s="621"/>
      <c r="G27" s="621"/>
      <c r="H27" s="621"/>
      <c r="I27" s="621"/>
      <c r="J27" s="621"/>
      <c r="K27" s="621"/>
      <c r="L27" s="621"/>
      <c r="M27" s="621"/>
      <c r="N27" s="621"/>
      <c r="O27" s="621"/>
      <c r="P27" s="621"/>
      <c r="Q27" s="622"/>
      <c r="R27" s="623">
        <v>1500133</v>
      </c>
      <c r="S27" s="626"/>
      <c r="T27" s="626"/>
      <c r="U27" s="626"/>
      <c r="V27" s="626"/>
      <c r="W27" s="626"/>
      <c r="X27" s="626"/>
      <c r="Y27" s="627"/>
      <c r="Z27" s="685">
        <v>11.3</v>
      </c>
      <c r="AA27" s="685"/>
      <c r="AB27" s="685"/>
      <c r="AC27" s="685"/>
      <c r="AD27" s="686" t="s">
        <v>125</v>
      </c>
      <c r="AE27" s="686"/>
      <c r="AF27" s="686"/>
      <c r="AG27" s="686"/>
      <c r="AH27" s="686"/>
      <c r="AI27" s="686"/>
      <c r="AJ27" s="686"/>
      <c r="AK27" s="686"/>
      <c r="AL27" s="628" t="s">
        <v>125</v>
      </c>
      <c r="AM27" s="629"/>
      <c r="AN27" s="629"/>
      <c r="AO27" s="687"/>
      <c r="AP27" s="620" t="s">
        <v>295</v>
      </c>
      <c r="AQ27" s="621"/>
      <c r="AR27" s="621"/>
      <c r="AS27" s="621"/>
      <c r="AT27" s="621"/>
      <c r="AU27" s="621"/>
      <c r="AV27" s="621"/>
      <c r="AW27" s="621"/>
      <c r="AX27" s="621"/>
      <c r="AY27" s="621"/>
      <c r="AZ27" s="621"/>
      <c r="BA27" s="621"/>
      <c r="BB27" s="621"/>
      <c r="BC27" s="621"/>
      <c r="BD27" s="621"/>
      <c r="BE27" s="621"/>
      <c r="BF27" s="622"/>
      <c r="BG27" s="623">
        <v>5755944</v>
      </c>
      <c r="BH27" s="626"/>
      <c r="BI27" s="626"/>
      <c r="BJ27" s="626"/>
      <c r="BK27" s="626"/>
      <c r="BL27" s="626"/>
      <c r="BM27" s="626"/>
      <c r="BN27" s="627"/>
      <c r="BO27" s="685">
        <v>100</v>
      </c>
      <c r="BP27" s="685"/>
      <c r="BQ27" s="685"/>
      <c r="BR27" s="685"/>
      <c r="BS27" s="631">
        <v>150606</v>
      </c>
      <c r="BT27" s="626"/>
      <c r="BU27" s="626"/>
      <c r="BV27" s="626"/>
      <c r="BW27" s="626"/>
      <c r="BX27" s="626"/>
      <c r="BY27" s="626"/>
      <c r="BZ27" s="626"/>
      <c r="CA27" s="626"/>
      <c r="CB27" s="666"/>
      <c r="CD27" s="667" t="s">
        <v>296</v>
      </c>
      <c r="CE27" s="664"/>
      <c r="CF27" s="664"/>
      <c r="CG27" s="664"/>
      <c r="CH27" s="664"/>
      <c r="CI27" s="664"/>
      <c r="CJ27" s="664"/>
      <c r="CK27" s="664"/>
      <c r="CL27" s="664"/>
      <c r="CM27" s="664"/>
      <c r="CN27" s="664"/>
      <c r="CO27" s="664"/>
      <c r="CP27" s="664"/>
      <c r="CQ27" s="665"/>
      <c r="CR27" s="623">
        <v>2762774</v>
      </c>
      <c r="CS27" s="624"/>
      <c r="CT27" s="624"/>
      <c r="CU27" s="624"/>
      <c r="CV27" s="624"/>
      <c r="CW27" s="624"/>
      <c r="CX27" s="624"/>
      <c r="CY27" s="625"/>
      <c r="CZ27" s="628">
        <v>21.8</v>
      </c>
      <c r="DA27" s="657"/>
      <c r="DB27" s="657"/>
      <c r="DC27" s="658"/>
      <c r="DD27" s="631">
        <v>950981</v>
      </c>
      <c r="DE27" s="624"/>
      <c r="DF27" s="624"/>
      <c r="DG27" s="624"/>
      <c r="DH27" s="624"/>
      <c r="DI27" s="624"/>
      <c r="DJ27" s="624"/>
      <c r="DK27" s="625"/>
      <c r="DL27" s="631">
        <v>949204</v>
      </c>
      <c r="DM27" s="624"/>
      <c r="DN27" s="624"/>
      <c r="DO27" s="624"/>
      <c r="DP27" s="624"/>
      <c r="DQ27" s="624"/>
      <c r="DR27" s="624"/>
      <c r="DS27" s="624"/>
      <c r="DT27" s="624"/>
      <c r="DU27" s="624"/>
      <c r="DV27" s="625"/>
      <c r="DW27" s="628">
        <v>11.2</v>
      </c>
      <c r="DX27" s="657"/>
      <c r="DY27" s="657"/>
      <c r="DZ27" s="657"/>
      <c r="EA27" s="657"/>
      <c r="EB27" s="657"/>
      <c r="EC27" s="659"/>
    </row>
    <row r="28" spans="2:133" ht="11.25" customHeight="1" x14ac:dyDescent="0.15">
      <c r="B28" s="728" t="s">
        <v>297</v>
      </c>
      <c r="C28" s="729"/>
      <c r="D28" s="729"/>
      <c r="E28" s="729"/>
      <c r="F28" s="729"/>
      <c r="G28" s="729"/>
      <c r="H28" s="729"/>
      <c r="I28" s="729"/>
      <c r="J28" s="729"/>
      <c r="K28" s="729"/>
      <c r="L28" s="729"/>
      <c r="M28" s="729"/>
      <c r="N28" s="729"/>
      <c r="O28" s="729"/>
      <c r="P28" s="729"/>
      <c r="Q28" s="730"/>
      <c r="R28" s="623" t="s">
        <v>125</v>
      </c>
      <c r="S28" s="626"/>
      <c r="T28" s="626"/>
      <c r="U28" s="626"/>
      <c r="V28" s="626"/>
      <c r="W28" s="626"/>
      <c r="X28" s="626"/>
      <c r="Y28" s="627"/>
      <c r="Z28" s="685" t="s">
        <v>125</v>
      </c>
      <c r="AA28" s="685"/>
      <c r="AB28" s="685"/>
      <c r="AC28" s="685"/>
      <c r="AD28" s="686" t="s">
        <v>125</v>
      </c>
      <c r="AE28" s="686"/>
      <c r="AF28" s="686"/>
      <c r="AG28" s="686"/>
      <c r="AH28" s="686"/>
      <c r="AI28" s="686"/>
      <c r="AJ28" s="686"/>
      <c r="AK28" s="686"/>
      <c r="AL28" s="628" t="s">
        <v>125</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298</v>
      </c>
      <c r="CE28" s="664"/>
      <c r="CF28" s="664"/>
      <c r="CG28" s="664"/>
      <c r="CH28" s="664"/>
      <c r="CI28" s="664"/>
      <c r="CJ28" s="664"/>
      <c r="CK28" s="664"/>
      <c r="CL28" s="664"/>
      <c r="CM28" s="664"/>
      <c r="CN28" s="664"/>
      <c r="CO28" s="664"/>
      <c r="CP28" s="664"/>
      <c r="CQ28" s="665"/>
      <c r="CR28" s="623">
        <v>798203</v>
      </c>
      <c r="CS28" s="626"/>
      <c r="CT28" s="626"/>
      <c r="CU28" s="626"/>
      <c r="CV28" s="626"/>
      <c r="CW28" s="626"/>
      <c r="CX28" s="626"/>
      <c r="CY28" s="627"/>
      <c r="CZ28" s="628">
        <v>6.3</v>
      </c>
      <c r="DA28" s="657"/>
      <c r="DB28" s="657"/>
      <c r="DC28" s="658"/>
      <c r="DD28" s="631">
        <v>797250</v>
      </c>
      <c r="DE28" s="626"/>
      <c r="DF28" s="626"/>
      <c r="DG28" s="626"/>
      <c r="DH28" s="626"/>
      <c r="DI28" s="626"/>
      <c r="DJ28" s="626"/>
      <c r="DK28" s="627"/>
      <c r="DL28" s="631">
        <v>797250</v>
      </c>
      <c r="DM28" s="626"/>
      <c r="DN28" s="626"/>
      <c r="DO28" s="626"/>
      <c r="DP28" s="626"/>
      <c r="DQ28" s="626"/>
      <c r="DR28" s="626"/>
      <c r="DS28" s="626"/>
      <c r="DT28" s="626"/>
      <c r="DU28" s="626"/>
      <c r="DV28" s="627"/>
      <c r="DW28" s="628">
        <v>9.4</v>
      </c>
      <c r="DX28" s="657"/>
      <c r="DY28" s="657"/>
      <c r="DZ28" s="657"/>
      <c r="EA28" s="657"/>
      <c r="EB28" s="657"/>
      <c r="EC28" s="659"/>
    </row>
    <row r="29" spans="2:133" ht="11.25" customHeight="1" x14ac:dyDescent="0.15">
      <c r="B29" s="620" t="s">
        <v>299</v>
      </c>
      <c r="C29" s="621"/>
      <c r="D29" s="621"/>
      <c r="E29" s="621"/>
      <c r="F29" s="621"/>
      <c r="G29" s="621"/>
      <c r="H29" s="621"/>
      <c r="I29" s="621"/>
      <c r="J29" s="621"/>
      <c r="K29" s="621"/>
      <c r="L29" s="621"/>
      <c r="M29" s="621"/>
      <c r="N29" s="621"/>
      <c r="O29" s="621"/>
      <c r="P29" s="621"/>
      <c r="Q29" s="622"/>
      <c r="R29" s="623">
        <v>973482</v>
      </c>
      <c r="S29" s="626"/>
      <c r="T29" s="626"/>
      <c r="U29" s="626"/>
      <c r="V29" s="626"/>
      <c r="W29" s="626"/>
      <c r="X29" s="626"/>
      <c r="Y29" s="627"/>
      <c r="Z29" s="685">
        <v>7.3</v>
      </c>
      <c r="AA29" s="685"/>
      <c r="AB29" s="685"/>
      <c r="AC29" s="685"/>
      <c r="AD29" s="686" t="s">
        <v>125</v>
      </c>
      <c r="AE29" s="686"/>
      <c r="AF29" s="686"/>
      <c r="AG29" s="686"/>
      <c r="AH29" s="686"/>
      <c r="AI29" s="686"/>
      <c r="AJ29" s="686"/>
      <c r="AK29" s="686"/>
      <c r="AL29" s="628" t="s">
        <v>125</v>
      </c>
      <c r="AM29" s="629"/>
      <c r="AN29" s="629"/>
      <c r="AO29" s="687"/>
      <c r="AP29" s="697" t="s">
        <v>218</v>
      </c>
      <c r="AQ29" s="698"/>
      <c r="AR29" s="698"/>
      <c r="AS29" s="698"/>
      <c r="AT29" s="698"/>
      <c r="AU29" s="698"/>
      <c r="AV29" s="698"/>
      <c r="AW29" s="698"/>
      <c r="AX29" s="698"/>
      <c r="AY29" s="698"/>
      <c r="AZ29" s="698"/>
      <c r="BA29" s="698"/>
      <c r="BB29" s="698"/>
      <c r="BC29" s="698"/>
      <c r="BD29" s="698"/>
      <c r="BE29" s="698"/>
      <c r="BF29" s="699"/>
      <c r="BG29" s="697" t="s">
        <v>300</v>
      </c>
      <c r="BH29" s="725"/>
      <c r="BI29" s="725"/>
      <c r="BJ29" s="725"/>
      <c r="BK29" s="725"/>
      <c r="BL29" s="725"/>
      <c r="BM29" s="725"/>
      <c r="BN29" s="725"/>
      <c r="BO29" s="725"/>
      <c r="BP29" s="725"/>
      <c r="BQ29" s="726"/>
      <c r="BR29" s="697" t="s">
        <v>301</v>
      </c>
      <c r="BS29" s="725"/>
      <c r="BT29" s="725"/>
      <c r="BU29" s="725"/>
      <c r="BV29" s="725"/>
      <c r="BW29" s="725"/>
      <c r="BX29" s="725"/>
      <c r="BY29" s="725"/>
      <c r="BZ29" s="725"/>
      <c r="CA29" s="725"/>
      <c r="CB29" s="726"/>
      <c r="CD29" s="707" t="s">
        <v>302</v>
      </c>
      <c r="CE29" s="708"/>
      <c r="CF29" s="667" t="s">
        <v>69</v>
      </c>
      <c r="CG29" s="664"/>
      <c r="CH29" s="664"/>
      <c r="CI29" s="664"/>
      <c r="CJ29" s="664"/>
      <c r="CK29" s="664"/>
      <c r="CL29" s="664"/>
      <c r="CM29" s="664"/>
      <c r="CN29" s="664"/>
      <c r="CO29" s="664"/>
      <c r="CP29" s="664"/>
      <c r="CQ29" s="665"/>
      <c r="CR29" s="623">
        <v>798203</v>
      </c>
      <c r="CS29" s="624"/>
      <c r="CT29" s="624"/>
      <c r="CU29" s="624"/>
      <c r="CV29" s="624"/>
      <c r="CW29" s="624"/>
      <c r="CX29" s="624"/>
      <c r="CY29" s="625"/>
      <c r="CZ29" s="628">
        <v>6.3</v>
      </c>
      <c r="DA29" s="657"/>
      <c r="DB29" s="657"/>
      <c r="DC29" s="658"/>
      <c r="DD29" s="631">
        <v>797250</v>
      </c>
      <c r="DE29" s="624"/>
      <c r="DF29" s="624"/>
      <c r="DG29" s="624"/>
      <c r="DH29" s="624"/>
      <c r="DI29" s="624"/>
      <c r="DJ29" s="624"/>
      <c r="DK29" s="625"/>
      <c r="DL29" s="631">
        <v>797250</v>
      </c>
      <c r="DM29" s="624"/>
      <c r="DN29" s="624"/>
      <c r="DO29" s="624"/>
      <c r="DP29" s="624"/>
      <c r="DQ29" s="624"/>
      <c r="DR29" s="624"/>
      <c r="DS29" s="624"/>
      <c r="DT29" s="624"/>
      <c r="DU29" s="624"/>
      <c r="DV29" s="625"/>
      <c r="DW29" s="628">
        <v>9.4</v>
      </c>
      <c r="DX29" s="657"/>
      <c r="DY29" s="657"/>
      <c r="DZ29" s="657"/>
      <c r="EA29" s="657"/>
      <c r="EB29" s="657"/>
      <c r="EC29" s="659"/>
    </row>
    <row r="30" spans="2:133" ht="11.25" customHeight="1" x14ac:dyDescent="0.15">
      <c r="B30" s="620" t="s">
        <v>303</v>
      </c>
      <c r="C30" s="621"/>
      <c r="D30" s="621"/>
      <c r="E30" s="621"/>
      <c r="F30" s="621"/>
      <c r="G30" s="621"/>
      <c r="H30" s="621"/>
      <c r="I30" s="621"/>
      <c r="J30" s="621"/>
      <c r="K30" s="621"/>
      <c r="L30" s="621"/>
      <c r="M30" s="621"/>
      <c r="N30" s="621"/>
      <c r="O30" s="621"/>
      <c r="P30" s="621"/>
      <c r="Q30" s="622"/>
      <c r="R30" s="623">
        <v>58431</v>
      </c>
      <c r="S30" s="626"/>
      <c r="T30" s="626"/>
      <c r="U30" s="626"/>
      <c r="V30" s="626"/>
      <c r="W30" s="626"/>
      <c r="X30" s="626"/>
      <c r="Y30" s="627"/>
      <c r="Z30" s="685">
        <v>0.4</v>
      </c>
      <c r="AA30" s="685"/>
      <c r="AB30" s="685"/>
      <c r="AC30" s="685"/>
      <c r="AD30" s="686">
        <v>28091</v>
      </c>
      <c r="AE30" s="686"/>
      <c r="AF30" s="686"/>
      <c r="AG30" s="686"/>
      <c r="AH30" s="686"/>
      <c r="AI30" s="686"/>
      <c r="AJ30" s="686"/>
      <c r="AK30" s="686"/>
      <c r="AL30" s="628">
        <v>0.3</v>
      </c>
      <c r="AM30" s="629"/>
      <c r="AN30" s="629"/>
      <c r="AO30" s="687"/>
      <c r="AP30" s="713" t="s">
        <v>304</v>
      </c>
      <c r="AQ30" s="714"/>
      <c r="AR30" s="714"/>
      <c r="AS30" s="714"/>
      <c r="AT30" s="719" t="s">
        <v>305</v>
      </c>
      <c r="AU30" s="230"/>
      <c r="AV30" s="230"/>
      <c r="AW30" s="230"/>
      <c r="AX30" s="722" t="s">
        <v>182</v>
      </c>
      <c r="AY30" s="723"/>
      <c r="AZ30" s="723"/>
      <c r="BA30" s="723"/>
      <c r="BB30" s="723"/>
      <c r="BC30" s="723"/>
      <c r="BD30" s="723"/>
      <c r="BE30" s="723"/>
      <c r="BF30" s="724"/>
      <c r="BG30" s="703">
        <v>98.7</v>
      </c>
      <c r="BH30" s="704"/>
      <c r="BI30" s="704"/>
      <c r="BJ30" s="704"/>
      <c r="BK30" s="704"/>
      <c r="BL30" s="704"/>
      <c r="BM30" s="705">
        <v>94.9</v>
      </c>
      <c r="BN30" s="704"/>
      <c r="BO30" s="704"/>
      <c r="BP30" s="704"/>
      <c r="BQ30" s="706"/>
      <c r="BR30" s="703">
        <v>98.5</v>
      </c>
      <c r="BS30" s="704"/>
      <c r="BT30" s="704"/>
      <c r="BU30" s="704"/>
      <c r="BV30" s="704"/>
      <c r="BW30" s="704"/>
      <c r="BX30" s="705">
        <v>93.9</v>
      </c>
      <c r="BY30" s="704"/>
      <c r="BZ30" s="704"/>
      <c r="CA30" s="704"/>
      <c r="CB30" s="706"/>
      <c r="CD30" s="709"/>
      <c r="CE30" s="710"/>
      <c r="CF30" s="667" t="s">
        <v>306</v>
      </c>
      <c r="CG30" s="664"/>
      <c r="CH30" s="664"/>
      <c r="CI30" s="664"/>
      <c r="CJ30" s="664"/>
      <c r="CK30" s="664"/>
      <c r="CL30" s="664"/>
      <c r="CM30" s="664"/>
      <c r="CN30" s="664"/>
      <c r="CO30" s="664"/>
      <c r="CP30" s="664"/>
      <c r="CQ30" s="665"/>
      <c r="CR30" s="623">
        <v>757735</v>
      </c>
      <c r="CS30" s="626"/>
      <c r="CT30" s="626"/>
      <c r="CU30" s="626"/>
      <c r="CV30" s="626"/>
      <c r="CW30" s="626"/>
      <c r="CX30" s="626"/>
      <c r="CY30" s="627"/>
      <c r="CZ30" s="628">
        <v>6</v>
      </c>
      <c r="DA30" s="657"/>
      <c r="DB30" s="657"/>
      <c r="DC30" s="658"/>
      <c r="DD30" s="631">
        <v>756865</v>
      </c>
      <c r="DE30" s="626"/>
      <c r="DF30" s="626"/>
      <c r="DG30" s="626"/>
      <c r="DH30" s="626"/>
      <c r="DI30" s="626"/>
      <c r="DJ30" s="626"/>
      <c r="DK30" s="627"/>
      <c r="DL30" s="631">
        <v>756865</v>
      </c>
      <c r="DM30" s="626"/>
      <c r="DN30" s="626"/>
      <c r="DO30" s="626"/>
      <c r="DP30" s="626"/>
      <c r="DQ30" s="626"/>
      <c r="DR30" s="626"/>
      <c r="DS30" s="626"/>
      <c r="DT30" s="626"/>
      <c r="DU30" s="626"/>
      <c r="DV30" s="627"/>
      <c r="DW30" s="628">
        <v>9</v>
      </c>
      <c r="DX30" s="657"/>
      <c r="DY30" s="657"/>
      <c r="DZ30" s="657"/>
      <c r="EA30" s="657"/>
      <c r="EB30" s="657"/>
      <c r="EC30" s="659"/>
    </row>
    <row r="31" spans="2:133" ht="11.25" customHeight="1" x14ac:dyDescent="0.15">
      <c r="B31" s="620" t="s">
        <v>307</v>
      </c>
      <c r="C31" s="621"/>
      <c r="D31" s="621"/>
      <c r="E31" s="621"/>
      <c r="F31" s="621"/>
      <c r="G31" s="621"/>
      <c r="H31" s="621"/>
      <c r="I31" s="621"/>
      <c r="J31" s="621"/>
      <c r="K31" s="621"/>
      <c r="L31" s="621"/>
      <c r="M31" s="621"/>
      <c r="N31" s="621"/>
      <c r="O31" s="621"/>
      <c r="P31" s="621"/>
      <c r="Q31" s="622"/>
      <c r="R31" s="623">
        <v>115663</v>
      </c>
      <c r="S31" s="626"/>
      <c r="T31" s="626"/>
      <c r="U31" s="626"/>
      <c r="V31" s="626"/>
      <c r="W31" s="626"/>
      <c r="X31" s="626"/>
      <c r="Y31" s="627"/>
      <c r="Z31" s="685">
        <v>0.9</v>
      </c>
      <c r="AA31" s="685"/>
      <c r="AB31" s="685"/>
      <c r="AC31" s="685"/>
      <c r="AD31" s="686" t="s">
        <v>125</v>
      </c>
      <c r="AE31" s="686"/>
      <c r="AF31" s="686"/>
      <c r="AG31" s="686"/>
      <c r="AH31" s="686"/>
      <c r="AI31" s="686"/>
      <c r="AJ31" s="686"/>
      <c r="AK31" s="686"/>
      <c r="AL31" s="628" t="s">
        <v>125</v>
      </c>
      <c r="AM31" s="629"/>
      <c r="AN31" s="629"/>
      <c r="AO31" s="687"/>
      <c r="AP31" s="715"/>
      <c r="AQ31" s="716"/>
      <c r="AR31" s="716"/>
      <c r="AS31" s="716"/>
      <c r="AT31" s="720"/>
      <c r="AU31" s="229" t="s">
        <v>308</v>
      </c>
      <c r="AV31" s="229"/>
      <c r="AW31" s="229"/>
      <c r="AX31" s="620" t="s">
        <v>309</v>
      </c>
      <c r="AY31" s="621"/>
      <c r="AZ31" s="621"/>
      <c r="BA31" s="621"/>
      <c r="BB31" s="621"/>
      <c r="BC31" s="621"/>
      <c r="BD31" s="621"/>
      <c r="BE31" s="621"/>
      <c r="BF31" s="622"/>
      <c r="BG31" s="701">
        <v>98.9</v>
      </c>
      <c r="BH31" s="624"/>
      <c r="BI31" s="624"/>
      <c r="BJ31" s="624"/>
      <c r="BK31" s="624"/>
      <c r="BL31" s="624"/>
      <c r="BM31" s="629">
        <v>96.6</v>
      </c>
      <c r="BN31" s="702"/>
      <c r="BO31" s="702"/>
      <c r="BP31" s="702"/>
      <c r="BQ31" s="663"/>
      <c r="BR31" s="701">
        <v>98.8</v>
      </c>
      <c r="BS31" s="624"/>
      <c r="BT31" s="624"/>
      <c r="BU31" s="624"/>
      <c r="BV31" s="624"/>
      <c r="BW31" s="624"/>
      <c r="BX31" s="629">
        <v>95.8</v>
      </c>
      <c r="BY31" s="702"/>
      <c r="BZ31" s="702"/>
      <c r="CA31" s="702"/>
      <c r="CB31" s="663"/>
      <c r="CD31" s="709"/>
      <c r="CE31" s="710"/>
      <c r="CF31" s="667" t="s">
        <v>310</v>
      </c>
      <c r="CG31" s="664"/>
      <c r="CH31" s="664"/>
      <c r="CI31" s="664"/>
      <c r="CJ31" s="664"/>
      <c r="CK31" s="664"/>
      <c r="CL31" s="664"/>
      <c r="CM31" s="664"/>
      <c r="CN31" s="664"/>
      <c r="CO31" s="664"/>
      <c r="CP31" s="664"/>
      <c r="CQ31" s="665"/>
      <c r="CR31" s="623">
        <v>40468</v>
      </c>
      <c r="CS31" s="624"/>
      <c r="CT31" s="624"/>
      <c r="CU31" s="624"/>
      <c r="CV31" s="624"/>
      <c r="CW31" s="624"/>
      <c r="CX31" s="624"/>
      <c r="CY31" s="625"/>
      <c r="CZ31" s="628">
        <v>0.3</v>
      </c>
      <c r="DA31" s="657"/>
      <c r="DB31" s="657"/>
      <c r="DC31" s="658"/>
      <c r="DD31" s="631">
        <v>40385</v>
      </c>
      <c r="DE31" s="624"/>
      <c r="DF31" s="624"/>
      <c r="DG31" s="624"/>
      <c r="DH31" s="624"/>
      <c r="DI31" s="624"/>
      <c r="DJ31" s="624"/>
      <c r="DK31" s="625"/>
      <c r="DL31" s="631">
        <v>40385</v>
      </c>
      <c r="DM31" s="624"/>
      <c r="DN31" s="624"/>
      <c r="DO31" s="624"/>
      <c r="DP31" s="624"/>
      <c r="DQ31" s="624"/>
      <c r="DR31" s="624"/>
      <c r="DS31" s="624"/>
      <c r="DT31" s="624"/>
      <c r="DU31" s="624"/>
      <c r="DV31" s="625"/>
      <c r="DW31" s="628">
        <v>0.5</v>
      </c>
      <c r="DX31" s="657"/>
      <c r="DY31" s="657"/>
      <c r="DZ31" s="657"/>
      <c r="EA31" s="657"/>
      <c r="EB31" s="657"/>
      <c r="EC31" s="659"/>
    </row>
    <row r="32" spans="2:133" ht="11.25" customHeight="1" x14ac:dyDescent="0.15">
      <c r="B32" s="620" t="s">
        <v>311</v>
      </c>
      <c r="C32" s="621"/>
      <c r="D32" s="621"/>
      <c r="E32" s="621"/>
      <c r="F32" s="621"/>
      <c r="G32" s="621"/>
      <c r="H32" s="621"/>
      <c r="I32" s="621"/>
      <c r="J32" s="621"/>
      <c r="K32" s="621"/>
      <c r="L32" s="621"/>
      <c r="M32" s="621"/>
      <c r="N32" s="621"/>
      <c r="O32" s="621"/>
      <c r="P32" s="621"/>
      <c r="Q32" s="622"/>
      <c r="R32" s="623">
        <v>525340</v>
      </c>
      <c r="S32" s="626"/>
      <c r="T32" s="626"/>
      <c r="U32" s="626"/>
      <c r="V32" s="626"/>
      <c r="W32" s="626"/>
      <c r="X32" s="626"/>
      <c r="Y32" s="627"/>
      <c r="Z32" s="685">
        <v>4</v>
      </c>
      <c r="AA32" s="685"/>
      <c r="AB32" s="685"/>
      <c r="AC32" s="685"/>
      <c r="AD32" s="686" t="s">
        <v>125</v>
      </c>
      <c r="AE32" s="686"/>
      <c r="AF32" s="686"/>
      <c r="AG32" s="686"/>
      <c r="AH32" s="686"/>
      <c r="AI32" s="686"/>
      <c r="AJ32" s="686"/>
      <c r="AK32" s="686"/>
      <c r="AL32" s="628" t="s">
        <v>125</v>
      </c>
      <c r="AM32" s="629"/>
      <c r="AN32" s="629"/>
      <c r="AO32" s="687"/>
      <c r="AP32" s="717"/>
      <c r="AQ32" s="718"/>
      <c r="AR32" s="718"/>
      <c r="AS32" s="718"/>
      <c r="AT32" s="721"/>
      <c r="AU32" s="231"/>
      <c r="AV32" s="231"/>
      <c r="AW32" s="231"/>
      <c r="AX32" s="635" t="s">
        <v>312</v>
      </c>
      <c r="AY32" s="636"/>
      <c r="AZ32" s="636"/>
      <c r="BA32" s="636"/>
      <c r="BB32" s="636"/>
      <c r="BC32" s="636"/>
      <c r="BD32" s="636"/>
      <c r="BE32" s="636"/>
      <c r="BF32" s="637"/>
      <c r="BG32" s="700">
        <v>98.3</v>
      </c>
      <c r="BH32" s="639"/>
      <c r="BI32" s="639"/>
      <c r="BJ32" s="639"/>
      <c r="BK32" s="639"/>
      <c r="BL32" s="639"/>
      <c r="BM32" s="683">
        <v>92.8</v>
      </c>
      <c r="BN32" s="639"/>
      <c r="BO32" s="639"/>
      <c r="BP32" s="639"/>
      <c r="BQ32" s="676"/>
      <c r="BR32" s="700">
        <v>98.1</v>
      </c>
      <c r="BS32" s="639"/>
      <c r="BT32" s="639"/>
      <c r="BU32" s="639"/>
      <c r="BV32" s="639"/>
      <c r="BW32" s="639"/>
      <c r="BX32" s="683">
        <v>91.7</v>
      </c>
      <c r="BY32" s="639"/>
      <c r="BZ32" s="639"/>
      <c r="CA32" s="639"/>
      <c r="CB32" s="676"/>
      <c r="CD32" s="711"/>
      <c r="CE32" s="712"/>
      <c r="CF32" s="667" t="s">
        <v>313</v>
      </c>
      <c r="CG32" s="664"/>
      <c r="CH32" s="664"/>
      <c r="CI32" s="664"/>
      <c r="CJ32" s="664"/>
      <c r="CK32" s="664"/>
      <c r="CL32" s="664"/>
      <c r="CM32" s="664"/>
      <c r="CN32" s="664"/>
      <c r="CO32" s="664"/>
      <c r="CP32" s="664"/>
      <c r="CQ32" s="665"/>
      <c r="CR32" s="623" t="s">
        <v>125</v>
      </c>
      <c r="CS32" s="626"/>
      <c r="CT32" s="626"/>
      <c r="CU32" s="626"/>
      <c r="CV32" s="626"/>
      <c r="CW32" s="626"/>
      <c r="CX32" s="626"/>
      <c r="CY32" s="627"/>
      <c r="CZ32" s="628" t="s">
        <v>125</v>
      </c>
      <c r="DA32" s="657"/>
      <c r="DB32" s="657"/>
      <c r="DC32" s="658"/>
      <c r="DD32" s="631" t="s">
        <v>125</v>
      </c>
      <c r="DE32" s="626"/>
      <c r="DF32" s="626"/>
      <c r="DG32" s="626"/>
      <c r="DH32" s="626"/>
      <c r="DI32" s="626"/>
      <c r="DJ32" s="626"/>
      <c r="DK32" s="627"/>
      <c r="DL32" s="631" t="s">
        <v>125</v>
      </c>
      <c r="DM32" s="626"/>
      <c r="DN32" s="626"/>
      <c r="DO32" s="626"/>
      <c r="DP32" s="626"/>
      <c r="DQ32" s="626"/>
      <c r="DR32" s="626"/>
      <c r="DS32" s="626"/>
      <c r="DT32" s="626"/>
      <c r="DU32" s="626"/>
      <c r="DV32" s="627"/>
      <c r="DW32" s="628" t="s">
        <v>274</v>
      </c>
      <c r="DX32" s="657"/>
      <c r="DY32" s="657"/>
      <c r="DZ32" s="657"/>
      <c r="EA32" s="657"/>
      <c r="EB32" s="657"/>
      <c r="EC32" s="659"/>
    </row>
    <row r="33" spans="2:133" ht="11.25" customHeight="1" x14ac:dyDescent="0.15">
      <c r="B33" s="620" t="s">
        <v>314</v>
      </c>
      <c r="C33" s="621"/>
      <c r="D33" s="621"/>
      <c r="E33" s="621"/>
      <c r="F33" s="621"/>
      <c r="G33" s="621"/>
      <c r="H33" s="621"/>
      <c r="I33" s="621"/>
      <c r="J33" s="621"/>
      <c r="K33" s="621"/>
      <c r="L33" s="621"/>
      <c r="M33" s="621"/>
      <c r="N33" s="621"/>
      <c r="O33" s="621"/>
      <c r="P33" s="621"/>
      <c r="Q33" s="622"/>
      <c r="R33" s="623">
        <v>481810</v>
      </c>
      <c r="S33" s="626"/>
      <c r="T33" s="626"/>
      <c r="U33" s="626"/>
      <c r="V33" s="626"/>
      <c r="W33" s="626"/>
      <c r="X33" s="626"/>
      <c r="Y33" s="627"/>
      <c r="Z33" s="685">
        <v>3.6</v>
      </c>
      <c r="AA33" s="685"/>
      <c r="AB33" s="685"/>
      <c r="AC33" s="685"/>
      <c r="AD33" s="686" t="s">
        <v>125</v>
      </c>
      <c r="AE33" s="686"/>
      <c r="AF33" s="686"/>
      <c r="AG33" s="686"/>
      <c r="AH33" s="686"/>
      <c r="AI33" s="686"/>
      <c r="AJ33" s="686"/>
      <c r="AK33" s="686"/>
      <c r="AL33" s="628" t="s">
        <v>125</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315</v>
      </c>
      <c r="CE33" s="664"/>
      <c r="CF33" s="664"/>
      <c r="CG33" s="664"/>
      <c r="CH33" s="664"/>
      <c r="CI33" s="664"/>
      <c r="CJ33" s="664"/>
      <c r="CK33" s="664"/>
      <c r="CL33" s="664"/>
      <c r="CM33" s="664"/>
      <c r="CN33" s="664"/>
      <c r="CO33" s="664"/>
      <c r="CP33" s="664"/>
      <c r="CQ33" s="665"/>
      <c r="CR33" s="623">
        <v>5725735</v>
      </c>
      <c r="CS33" s="624"/>
      <c r="CT33" s="624"/>
      <c r="CU33" s="624"/>
      <c r="CV33" s="624"/>
      <c r="CW33" s="624"/>
      <c r="CX33" s="624"/>
      <c r="CY33" s="625"/>
      <c r="CZ33" s="628">
        <v>45.1</v>
      </c>
      <c r="DA33" s="657"/>
      <c r="DB33" s="657"/>
      <c r="DC33" s="658"/>
      <c r="DD33" s="631">
        <v>4803049</v>
      </c>
      <c r="DE33" s="624"/>
      <c r="DF33" s="624"/>
      <c r="DG33" s="624"/>
      <c r="DH33" s="624"/>
      <c r="DI33" s="624"/>
      <c r="DJ33" s="624"/>
      <c r="DK33" s="625"/>
      <c r="DL33" s="631">
        <v>4032342</v>
      </c>
      <c r="DM33" s="624"/>
      <c r="DN33" s="624"/>
      <c r="DO33" s="624"/>
      <c r="DP33" s="624"/>
      <c r="DQ33" s="624"/>
      <c r="DR33" s="624"/>
      <c r="DS33" s="624"/>
      <c r="DT33" s="624"/>
      <c r="DU33" s="624"/>
      <c r="DV33" s="625"/>
      <c r="DW33" s="628">
        <v>47.7</v>
      </c>
      <c r="DX33" s="657"/>
      <c r="DY33" s="657"/>
      <c r="DZ33" s="657"/>
      <c r="EA33" s="657"/>
      <c r="EB33" s="657"/>
      <c r="EC33" s="659"/>
    </row>
    <row r="34" spans="2:133" ht="11.25" customHeight="1" x14ac:dyDescent="0.15">
      <c r="B34" s="620" t="s">
        <v>316</v>
      </c>
      <c r="C34" s="621"/>
      <c r="D34" s="621"/>
      <c r="E34" s="621"/>
      <c r="F34" s="621"/>
      <c r="G34" s="621"/>
      <c r="H34" s="621"/>
      <c r="I34" s="621"/>
      <c r="J34" s="621"/>
      <c r="K34" s="621"/>
      <c r="L34" s="621"/>
      <c r="M34" s="621"/>
      <c r="N34" s="621"/>
      <c r="O34" s="621"/>
      <c r="P34" s="621"/>
      <c r="Q34" s="622"/>
      <c r="R34" s="623">
        <v>203078</v>
      </c>
      <c r="S34" s="626"/>
      <c r="T34" s="626"/>
      <c r="U34" s="626"/>
      <c r="V34" s="626"/>
      <c r="W34" s="626"/>
      <c r="X34" s="626"/>
      <c r="Y34" s="627"/>
      <c r="Z34" s="685">
        <v>1.5</v>
      </c>
      <c r="AA34" s="685"/>
      <c r="AB34" s="685"/>
      <c r="AC34" s="685"/>
      <c r="AD34" s="686">
        <v>1013</v>
      </c>
      <c r="AE34" s="686"/>
      <c r="AF34" s="686"/>
      <c r="AG34" s="686"/>
      <c r="AH34" s="686"/>
      <c r="AI34" s="686"/>
      <c r="AJ34" s="686"/>
      <c r="AK34" s="686"/>
      <c r="AL34" s="628">
        <v>0</v>
      </c>
      <c r="AM34" s="629"/>
      <c r="AN34" s="629"/>
      <c r="AO34" s="687"/>
      <c r="AP34" s="234"/>
      <c r="AQ34" s="697" t="s">
        <v>317</v>
      </c>
      <c r="AR34" s="698"/>
      <c r="AS34" s="698"/>
      <c r="AT34" s="698"/>
      <c r="AU34" s="698"/>
      <c r="AV34" s="698"/>
      <c r="AW34" s="698"/>
      <c r="AX34" s="698"/>
      <c r="AY34" s="698"/>
      <c r="AZ34" s="698"/>
      <c r="BA34" s="698"/>
      <c r="BB34" s="698"/>
      <c r="BC34" s="698"/>
      <c r="BD34" s="698"/>
      <c r="BE34" s="698"/>
      <c r="BF34" s="699"/>
      <c r="BG34" s="697" t="s">
        <v>318</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319</v>
      </c>
      <c r="CE34" s="664"/>
      <c r="CF34" s="664"/>
      <c r="CG34" s="664"/>
      <c r="CH34" s="664"/>
      <c r="CI34" s="664"/>
      <c r="CJ34" s="664"/>
      <c r="CK34" s="664"/>
      <c r="CL34" s="664"/>
      <c r="CM34" s="664"/>
      <c r="CN34" s="664"/>
      <c r="CO34" s="664"/>
      <c r="CP34" s="664"/>
      <c r="CQ34" s="665"/>
      <c r="CR34" s="623">
        <v>1974498</v>
      </c>
      <c r="CS34" s="626"/>
      <c r="CT34" s="626"/>
      <c r="CU34" s="626"/>
      <c r="CV34" s="626"/>
      <c r="CW34" s="626"/>
      <c r="CX34" s="626"/>
      <c r="CY34" s="627"/>
      <c r="CZ34" s="628">
        <v>15.6</v>
      </c>
      <c r="DA34" s="657"/>
      <c r="DB34" s="657"/>
      <c r="DC34" s="658"/>
      <c r="DD34" s="631">
        <v>1628030</v>
      </c>
      <c r="DE34" s="626"/>
      <c r="DF34" s="626"/>
      <c r="DG34" s="626"/>
      <c r="DH34" s="626"/>
      <c r="DI34" s="626"/>
      <c r="DJ34" s="626"/>
      <c r="DK34" s="627"/>
      <c r="DL34" s="631">
        <v>1519735</v>
      </c>
      <c r="DM34" s="626"/>
      <c r="DN34" s="626"/>
      <c r="DO34" s="626"/>
      <c r="DP34" s="626"/>
      <c r="DQ34" s="626"/>
      <c r="DR34" s="626"/>
      <c r="DS34" s="626"/>
      <c r="DT34" s="626"/>
      <c r="DU34" s="626"/>
      <c r="DV34" s="627"/>
      <c r="DW34" s="628">
        <v>18</v>
      </c>
      <c r="DX34" s="657"/>
      <c r="DY34" s="657"/>
      <c r="DZ34" s="657"/>
      <c r="EA34" s="657"/>
      <c r="EB34" s="657"/>
      <c r="EC34" s="659"/>
    </row>
    <row r="35" spans="2:133" ht="11.25" customHeight="1" x14ac:dyDescent="0.15">
      <c r="B35" s="620" t="s">
        <v>320</v>
      </c>
      <c r="C35" s="621"/>
      <c r="D35" s="621"/>
      <c r="E35" s="621"/>
      <c r="F35" s="621"/>
      <c r="G35" s="621"/>
      <c r="H35" s="621"/>
      <c r="I35" s="621"/>
      <c r="J35" s="621"/>
      <c r="K35" s="621"/>
      <c r="L35" s="621"/>
      <c r="M35" s="621"/>
      <c r="N35" s="621"/>
      <c r="O35" s="621"/>
      <c r="P35" s="621"/>
      <c r="Q35" s="622"/>
      <c r="R35" s="623">
        <v>570100</v>
      </c>
      <c r="S35" s="626"/>
      <c r="T35" s="626"/>
      <c r="U35" s="626"/>
      <c r="V35" s="626"/>
      <c r="W35" s="626"/>
      <c r="X35" s="626"/>
      <c r="Y35" s="627"/>
      <c r="Z35" s="685">
        <v>4.3</v>
      </c>
      <c r="AA35" s="685"/>
      <c r="AB35" s="685"/>
      <c r="AC35" s="685"/>
      <c r="AD35" s="686" t="s">
        <v>125</v>
      </c>
      <c r="AE35" s="686"/>
      <c r="AF35" s="686"/>
      <c r="AG35" s="686"/>
      <c r="AH35" s="686"/>
      <c r="AI35" s="686"/>
      <c r="AJ35" s="686"/>
      <c r="AK35" s="686"/>
      <c r="AL35" s="628" t="s">
        <v>125</v>
      </c>
      <c r="AM35" s="629"/>
      <c r="AN35" s="629"/>
      <c r="AO35" s="687"/>
      <c r="AP35" s="234"/>
      <c r="AQ35" s="691" t="s">
        <v>321</v>
      </c>
      <c r="AR35" s="692"/>
      <c r="AS35" s="692"/>
      <c r="AT35" s="692"/>
      <c r="AU35" s="692"/>
      <c r="AV35" s="692"/>
      <c r="AW35" s="692"/>
      <c r="AX35" s="692"/>
      <c r="AY35" s="693"/>
      <c r="AZ35" s="688">
        <v>1867760</v>
      </c>
      <c r="BA35" s="689"/>
      <c r="BB35" s="689"/>
      <c r="BC35" s="689"/>
      <c r="BD35" s="689"/>
      <c r="BE35" s="689"/>
      <c r="BF35" s="690"/>
      <c r="BG35" s="694" t="s">
        <v>322</v>
      </c>
      <c r="BH35" s="695"/>
      <c r="BI35" s="695"/>
      <c r="BJ35" s="695"/>
      <c r="BK35" s="695"/>
      <c r="BL35" s="695"/>
      <c r="BM35" s="695"/>
      <c r="BN35" s="695"/>
      <c r="BO35" s="695"/>
      <c r="BP35" s="695"/>
      <c r="BQ35" s="695"/>
      <c r="BR35" s="695"/>
      <c r="BS35" s="695"/>
      <c r="BT35" s="695"/>
      <c r="BU35" s="696"/>
      <c r="BV35" s="688">
        <v>33723</v>
      </c>
      <c r="BW35" s="689"/>
      <c r="BX35" s="689"/>
      <c r="BY35" s="689"/>
      <c r="BZ35" s="689"/>
      <c r="CA35" s="689"/>
      <c r="CB35" s="690"/>
      <c r="CD35" s="667" t="s">
        <v>323</v>
      </c>
      <c r="CE35" s="664"/>
      <c r="CF35" s="664"/>
      <c r="CG35" s="664"/>
      <c r="CH35" s="664"/>
      <c r="CI35" s="664"/>
      <c r="CJ35" s="664"/>
      <c r="CK35" s="664"/>
      <c r="CL35" s="664"/>
      <c r="CM35" s="664"/>
      <c r="CN35" s="664"/>
      <c r="CO35" s="664"/>
      <c r="CP35" s="664"/>
      <c r="CQ35" s="665"/>
      <c r="CR35" s="623">
        <v>90975</v>
      </c>
      <c r="CS35" s="624"/>
      <c r="CT35" s="624"/>
      <c r="CU35" s="624"/>
      <c r="CV35" s="624"/>
      <c r="CW35" s="624"/>
      <c r="CX35" s="624"/>
      <c r="CY35" s="625"/>
      <c r="CZ35" s="628">
        <v>0.7</v>
      </c>
      <c r="DA35" s="657"/>
      <c r="DB35" s="657"/>
      <c r="DC35" s="658"/>
      <c r="DD35" s="631">
        <v>69377</v>
      </c>
      <c r="DE35" s="624"/>
      <c r="DF35" s="624"/>
      <c r="DG35" s="624"/>
      <c r="DH35" s="624"/>
      <c r="DI35" s="624"/>
      <c r="DJ35" s="624"/>
      <c r="DK35" s="625"/>
      <c r="DL35" s="631">
        <v>69122</v>
      </c>
      <c r="DM35" s="624"/>
      <c r="DN35" s="624"/>
      <c r="DO35" s="624"/>
      <c r="DP35" s="624"/>
      <c r="DQ35" s="624"/>
      <c r="DR35" s="624"/>
      <c r="DS35" s="624"/>
      <c r="DT35" s="624"/>
      <c r="DU35" s="624"/>
      <c r="DV35" s="625"/>
      <c r="DW35" s="628">
        <v>0.8</v>
      </c>
      <c r="DX35" s="657"/>
      <c r="DY35" s="657"/>
      <c r="DZ35" s="657"/>
      <c r="EA35" s="657"/>
      <c r="EB35" s="657"/>
      <c r="EC35" s="659"/>
    </row>
    <row r="36" spans="2:133" ht="11.25" customHeight="1" x14ac:dyDescent="0.15">
      <c r="B36" s="620" t="s">
        <v>324</v>
      </c>
      <c r="C36" s="621"/>
      <c r="D36" s="621"/>
      <c r="E36" s="621"/>
      <c r="F36" s="621"/>
      <c r="G36" s="621"/>
      <c r="H36" s="621"/>
      <c r="I36" s="621"/>
      <c r="J36" s="621"/>
      <c r="K36" s="621"/>
      <c r="L36" s="621"/>
      <c r="M36" s="621"/>
      <c r="N36" s="621"/>
      <c r="O36" s="621"/>
      <c r="P36" s="621"/>
      <c r="Q36" s="622"/>
      <c r="R36" s="623" t="s">
        <v>125</v>
      </c>
      <c r="S36" s="626"/>
      <c r="T36" s="626"/>
      <c r="U36" s="626"/>
      <c r="V36" s="626"/>
      <c r="W36" s="626"/>
      <c r="X36" s="626"/>
      <c r="Y36" s="627"/>
      <c r="Z36" s="685" t="s">
        <v>125</v>
      </c>
      <c r="AA36" s="685"/>
      <c r="AB36" s="685"/>
      <c r="AC36" s="685"/>
      <c r="AD36" s="686" t="s">
        <v>125</v>
      </c>
      <c r="AE36" s="686"/>
      <c r="AF36" s="686"/>
      <c r="AG36" s="686"/>
      <c r="AH36" s="686"/>
      <c r="AI36" s="686"/>
      <c r="AJ36" s="686"/>
      <c r="AK36" s="686"/>
      <c r="AL36" s="628" t="s">
        <v>125</v>
      </c>
      <c r="AM36" s="629"/>
      <c r="AN36" s="629"/>
      <c r="AO36" s="687"/>
      <c r="AQ36" s="660" t="s">
        <v>325</v>
      </c>
      <c r="AR36" s="661"/>
      <c r="AS36" s="661"/>
      <c r="AT36" s="661"/>
      <c r="AU36" s="661"/>
      <c r="AV36" s="661"/>
      <c r="AW36" s="661"/>
      <c r="AX36" s="661"/>
      <c r="AY36" s="662"/>
      <c r="AZ36" s="623">
        <v>663233</v>
      </c>
      <c r="BA36" s="626"/>
      <c r="BB36" s="626"/>
      <c r="BC36" s="626"/>
      <c r="BD36" s="624"/>
      <c r="BE36" s="624"/>
      <c r="BF36" s="663"/>
      <c r="BG36" s="667" t="s">
        <v>326</v>
      </c>
      <c r="BH36" s="664"/>
      <c r="BI36" s="664"/>
      <c r="BJ36" s="664"/>
      <c r="BK36" s="664"/>
      <c r="BL36" s="664"/>
      <c r="BM36" s="664"/>
      <c r="BN36" s="664"/>
      <c r="BO36" s="664"/>
      <c r="BP36" s="664"/>
      <c r="BQ36" s="664"/>
      <c r="BR36" s="664"/>
      <c r="BS36" s="664"/>
      <c r="BT36" s="664"/>
      <c r="BU36" s="665"/>
      <c r="BV36" s="623">
        <v>129184</v>
      </c>
      <c r="BW36" s="626"/>
      <c r="BX36" s="626"/>
      <c r="BY36" s="626"/>
      <c r="BZ36" s="626"/>
      <c r="CA36" s="626"/>
      <c r="CB36" s="666"/>
      <c r="CD36" s="667" t="s">
        <v>327</v>
      </c>
      <c r="CE36" s="664"/>
      <c r="CF36" s="664"/>
      <c r="CG36" s="664"/>
      <c r="CH36" s="664"/>
      <c r="CI36" s="664"/>
      <c r="CJ36" s="664"/>
      <c r="CK36" s="664"/>
      <c r="CL36" s="664"/>
      <c r="CM36" s="664"/>
      <c r="CN36" s="664"/>
      <c r="CO36" s="664"/>
      <c r="CP36" s="664"/>
      <c r="CQ36" s="665"/>
      <c r="CR36" s="623">
        <v>1133000</v>
      </c>
      <c r="CS36" s="626"/>
      <c r="CT36" s="626"/>
      <c r="CU36" s="626"/>
      <c r="CV36" s="626"/>
      <c r="CW36" s="626"/>
      <c r="CX36" s="626"/>
      <c r="CY36" s="627"/>
      <c r="CZ36" s="628">
        <v>8.9</v>
      </c>
      <c r="DA36" s="657"/>
      <c r="DB36" s="657"/>
      <c r="DC36" s="658"/>
      <c r="DD36" s="631">
        <v>913625</v>
      </c>
      <c r="DE36" s="626"/>
      <c r="DF36" s="626"/>
      <c r="DG36" s="626"/>
      <c r="DH36" s="626"/>
      <c r="DI36" s="626"/>
      <c r="DJ36" s="626"/>
      <c r="DK36" s="627"/>
      <c r="DL36" s="631">
        <v>875808</v>
      </c>
      <c r="DM36" s="626"/>
      <c r="DN36" s="626"/>
      <c r="DO36" s="626"/>
      <c r="DP36" s="626"/>
      <c r="DQ36" s="626"/>
      <c r="DR36" s="626"/>
      <c r="DS36" s="626"/>
      <c r="DT36" s="626"/>
      <c r="DU36" s="626"/>
      <c r="DV36" s="627"/>
      <c r="DW36" s="628">
        <v>10.4</v>
      </c>
      <c r="DX36" s="657"/>
      <c r="DY36" s="657"/>
      <c r="DZ36" s="657"/>
      <c r="EA36" s="657"/>
      <c r="EB36" s="657"/>
      <c r="EC36" s="659"/>
    </row>
    <row r="37" spans="2:133" ht="11.25" customHeight="1" x14ac:dyDescent="0.15">
      <c r="B37" s="620" t="s">
        <v>328</v>
      </c>
      <c r="C37" s="621"/>
      <c r="D37" s="621"/>
      <c r="E37" s="621"/>
      <c r="F37" s="621"/>
      <c r="G37" s="621"/>
      <c r="H37" s="621"/>
      <c r="I37" s="621"/>
      <c r="J37" s="621"/>
      <c r="K37" s="621"/>
      <c r="L37" s="621"/>
      <c r="M37" s="621"/>
      <c r="N37" s="621"/>
      <c r="O37" s="621"/>
      <c r="P37" s="621"/>
      <c r="Q37" s="622"/>
      <c r="R37" s="623">
        <v>200000</v>
      </c>
      <c r="S37" s="626"/>
      <c r="T37" s="626"/>
      <c r="U37" s="626"/>
      <c r="V37" s="626"/>
      <c r="W37" s="626"/>
      <c r="X37" s="626"/>
      <c r="Y37" s="627"/>
      <c r="Z37" s="685">
        <v>1.5</v>
      </c>
      <c r="AA37" s="685"/>
      <c r="AB37" s="685"/>
      <c r="AC37" s="685"/>
      <c r="AD37" s="686" t="s">
        <v>125</v>
      </c>
      <c r="AE37" s="686"/>
      <c r="AF37" s="686"/>
      <c r="AG37" s="686"/>
      <c r="AH37" s="686"/>
      <c r="AI37" s="686"/>
      <c r="AJ37" s="686"/>
      <c r="AK37" s="686"/>
      <c r="AL37" s="628" t="s">
        <v>125</v>
      </c>
      <c r="AM37" s="629"/>
      <c r="AN37" s="629"/>
      <c r="AO37" s="687"/>
      <c r="AQ37" s="660" t="s">
        <v>329</v>
      </c>
      <c r="AR37" s="661"/>
      <c r="AS37" s="661"/>
      <c r="AT37" s="661"/>
      <c r="AU37" s="661"/>
      <c r="AV37" s="661"/>
      <c r="AW37" s="661"/>
      <c r="AX37" s="661"/>
      <c r="AY37" s="662"/>
      <c r="AZ37" s="623">
        <v>8895</v>
      </c>
      <c r="BA37" s="626"/>
      <c r="BB37" s="626"/>
      <c r="BC37" s="626"/>
      <c r="BD37" s="624"/>
      <c r="BE37" s="624"/>
      <c r="BF37" s="663"/>
      <c r="BG37" s="667" t="s">
        <v>330</v>
      </c>
      <c r="BH37" s="664"/>
      <c r="BI37" s="664"/>
      <c r="BJ37" s="664"/>
      <c r="BK37" s="664"/>
      <c r="BL37" s="664"/>
      <c r="BM37" s="664"/>
      <c r="BN37" s="664"/>
      <c r="BO37" s="664"/>
      <c r="BP37" s="664"/>
      <c r="BQ37" s="664"/>
      <c r="BR37" s="664"/>
      <c r="BS37" s="664"/>
      <c r="BT37" s="664"/>
      <c r="BU37" s="665"/>
      <c r="BV37" s="623">
        <v>5711</v>
      </c>
      <c r="BW37" s="626"/>
      <c r="BX37" s="626"/>
      <c r="BY37" s="626"/>
      <c r="BZ37" s="626"/>
      <c r="CA37" s="626"/>
      <c r="CB37" s="666"/>
      <c r="CD37" s="667" t="s">
        <v>331</v>
      </c>
      <c r="CE37" s="664"/>
      <c r="CF37" s="664"/>
      <c r="CG37" s="664"/>
      <c r="CH37" s="664"/>
      <c r="CI37" s="664"/>
      <c r="CJ37" s="664"/>
      <c r="CK37" s="664"/>
      <c r="CL37" s="664"/>
      <c r="CM37" s="664"/>
      <c r="CN37" s="664"/>
      <c r="CO37" s="664"/>
      <c r="CP37" s="664"/>
      <c r="CQ37" s="665"/>
      <c r="CR37" s="623">
        <v>546763</v>
      </c>
      <c r="CS37" s="624"/>
      <c r="CT37" s="624"/>
      <c r="CU37" s="624"/>
      <c r="CV37" s="624"/>
      <c r="CW37" s="624"/>
      <c r="CX37" s="624"/>
      <c r="CY37" s="625"/>
      <c r="CZ37" s="628">
        <v>4.3</v>
      </c>
      <c r="DA37" s="657"/>
      <c r="DB37" s="657"/>
      <c r="DC37" s="658"/>
      <c r="DD37" s="631">
        <v>546721</v>
      </c>
      <c r="DE37" s="624"/>
      <c r="DF37" s="624"/>
      <c r="DG37" s="624"/>
      <c r="DH37" s="624"/>
      <c r="DI37" s="624"/>
      <c r="DJ37" s="624"/>
      <c r="DK37" s="625"/>
      <c r="DL37" s="631">
        <v>544321</v>
      </c>
      <c r="DM37" s="624"/>
      <c r="DN37" s="624"/>
      <c r="DO37" s="624"/>
      <c r="DP37" s="624"/>
      <c r="DQ37" s="624"/>
      <c r="DR37" s="624"/>
      <c r="DS37" s="624"/>
      <c r="DT37" s="624"/>
      <c r="DU37" s="624"/>
      <c r="DV37" s="625"/>
      <c r="DW37" s="628">
        <v>6.4</v>
      </c>
      <c r="DX37" s="657"/>
      <c r="DY37" s="657"/>
      <c r="DZ37" s="657"/>
      <c r="EA37" s="657"/>
      <c r="EB37" s="657"/>
      <c r="EC37" s="659"/>
    </row>
    <row r="38" spans="2:133" ht="11.25" customHeight="1" x14ac:dyDescent="0.15">
      <c r="B38" s="635" t="s">
        <v>332</v>
      </c>
      <c r="C38" s="636"/>
      <c r="D38" s="636"/>
      <c r="E38" s="636"/>
      <c r="F38" s="636"/>
      <c r="G38" s="636"/>
      <c r="H38" s="636"/>
      <c r="I38" s="636"/>
      <c r="J38" s="636"/>
      <c r="K38" s="636"/>
      <c r="L38" s="636"/>
      <c r="M38" s="636"/>
      <c r="N38" s="636"/>
      <c r="O38" s="636"/>
      <c r="P38" s="636"/>
      <c r="Q38" s="637"/>
      <c r="R38" s="638">
        <v>13265100</v>
      </c>
      <c r="S38" s="675"/>
      <c r="T38" s="675"/>
      <c r="U38" s="675"/>
      <c r="V38" s="675"/>
      <c r="W38" s="675"/>
      <c r="X38" s="675"/>
      <c r="Y38" s="680"/>
      <c r="Z38" s="681">
        <v>100</v>
      </c>
      <c r="AA38" s="681"/>
      <c r="AB38" s="681"/>
      <c r="AC38" s="681"/>
      <c r="AD38" s="682">
        <v>8245464</v>
      </c>
      <c r="AE38" s="682"/>
      <c r="AF38" s="682"/>
      <c r="AG38" s="682"/>
      <c r="AH38" s="682"/>
      <c r="AI38" s="682"/>
      <c r="AJ38" s="682"/>
      <c r="AK38" s="682"/>
      <c r="AL38" s="641">
        <v>100</v>
      </c>
      <c r="AM38" s="683"/>
      <c r="AN38" s="683"/>
      <c r="AO38" s="684"/>
      <c r="AQ38" s="660" t="s">
        <v>333</v>
      </c>
      <c r="AR38" s="661"/>
      <c r="AS38" s="661"/>
      <c r="AT38" s="661"/>
      <c r="AU38" s="661"/>
      <c r="AV38" s="661"/>
      <c r="AW38" s="661"/>
      <c r="AX38" s="661"/>
      <c r="AY38" s="662"/>
      <c r="AZ38" s="623" t="s">
        <v>125</v>
      </c>
      <c r="BA38" s="626"/>
      <c r="BB38" s="626"/>
      <c r="BC38" s="626"/>
      <c r="BD38" s="624"/>
      <c r="BE38" s="624"/>
      <c r="BF38" s="663"/>
      <c r="BG38" s="667" t="s">
        <v>334</v>
      </c>
      <c r="BH38" s="664"/>
      <c r="BI38" s="664"/>
      <c r="BJ38" s="664"/>
      <c r="BK38" s="664"/>
      <c r="BL38" s="664"/>
      <c r="BM38" s="664"/>
      <c r="BN38" s="664"/>
      <c r="BO38" s="664"/>
      <c r="BP38" s="664"/>
      <c r="BQ38" s="664"/>
      <c r="BR38" s="664"/>
      <c r="BS38" s="664"/>
      <c r="BT38" s="664"/>
      <c r="BU38" s="665"/>
      <c r="BV38" s="623">
        <v>9649</v>
      </c>
      <c r="BW38" s="626"/>
      <c r="BX38" s="626"/>
      <c r="BY38" s="626"/>
      <c r="BZ38" s="626"/>
      <c r="CA38" s="626"/>
      <c r="CB38" s="666"/>
      <c r="CD38" s="667" t="s">
        <v>335</v>
      </c>
      <c r="CE38" s="664"/>
      <c r="CF38" s="664"/>
      <c r="CG38" s="664"/>
      <c r="CH38" s="664"/>
      <c r="CI38" s="664"/>
      <c r="CJ38" s="664"/>
      <c r="CK38" s="664"/>
      <c r="CL38" s="664"/>
      <c r="CM38" s="664"/>
      <c r="CN38" s="664"/>
      <c r="CO38" s="664"/>
      <c r="CP38" s="664"/>
      <c r="CQ38" s="665"/>
      <c r="CR38" s="623">
        <v>1858865</v>
      </c>
      <c r="CS38" s="626"/>
      <c r="CT38" s="626"/>
      <c r="CU38" s="626"/>
      <c r="CV38" s="626"/>
      <c r="CW38" s="626"/>
      <c r="CX38" s="626"/>
      <c r="CY38" s="627"/>
      <c r="CZ38" s="628">
        <v>14.7</v>
      </c>
      <c r="DA38" s="657"/>
      <c r="DB38" s="657"/>
      <c r="DC38" s="658"/>
      <c r="DD38" s="631">
        <v>1632204</v>
      </c>
      <c r="DE38" s="626"/>
      <c r="DF38" s="626"/>
      <c r="DG38" s="626"/>
      <c r="DH38" s="626"/>
      <c r="DI38" s="626"/>
      <c r="DJ38" s="626"/>
      <c r="DK38" s="627"/>
      <c r="DL38" s="631">
        <v>1567677</v>
      </c>
      <c r="DM38" s="626"/>
      <c r="DN38" s="626"/>
      <c r="DO38" s="626"/>
      <c r="DP38" s="626"/>
      <c r="DQ38" s="626"/>
      <c r="DR38" s="626"/>
      <c r="DS38" s="626"/>
      <c r="DT38" s="626"/>
      <c r="DU38" s="626"/>
      <c r="DV38" s="627"/>
      <c r="DW38" s="628">
        <v>18.600000000000001</v>
      </c>
      <c r="DX38" s="657"/>
      <c r="DY38" s="657"/>
      <c r="DZ38" s="657"/>
      <c r="EA38" s="657"/>
      <c r="EB38" s="657"/>
      <c r="EC38" s="659"/>
    </row>
    <row r="39" spans="2:133" ht="11.25" customHeight="1" x14ac:dyDescent="0.15">
      <c r="AQ39" s="660" t="s">
        <v>336</v>
      </c>
      <c r="AR39" s="661"/>
      <c r="AS39" s="661"/>
      <c r="AT39" s="661"/>
      <c r="AU39" s="661"/>
      <c r="AV39" s="661"/>
      <c r="AW39" s="661"/>
      <c r="AX39" s="661"/>
      <c r="AY39" s="662"/>
      <c r="AZ39" s="623" t="s">
        <v>125</v>
      </c>
      <c r="BA39" s="626"/>
      <c r="BB39" s="626"/>
      <c r="BC39" s="626"/>
      <c r="BD39" s="624"/>
      <c r="BE39" s="624"/>
      <c r="BF39" s="663"/>
      <c r="BG39" s="668" t="s">
        <v>337</v>
      </c>
      <c r="BH39" s="669"/>
      <c r="BI39" s="669"/>
      <c r="BJ39" s="669"/>
      <c r="BK39" s="669"/>
      <c r="BL39" s="235"/>
      <c r="BM39" s="664" t="s">
        <v>338</v>
      </c>
      <c r="BN39" s="664"/>
      <c r="BO39" s="664"/>
      <c r="BP39" s="664"/>
      <c r="BQ39" s="664"/>
      <c r="BR39" s="664"/>
      <c r="BS39" s="664"/>
      <c r="BT39" s="664"/>
      <c r="BU39" s="665"/>
      <c r="BV39" s="623">
        <v>99</v>
      </c>
      <c r="BW39" s="626"/>
      <c r="BX39" s="626"/>
      <c r="BY39" s="626"/>
      <c r="BZ39" s="626"/>
      <c r="CA39" s="626"/>
      <c r="CB39" s="666"/>
      <c r="CD39" s="667" t="s">
        <v>339</v>
      </c>
      <c r="CE39" s="664"/>
      <c r="CF39" s="664"/>
      <c r="CG39" s="664"/>
      <c r="CH39" s="664"/>
      <c r="CI39" s="664"/>
      <c r="CJ39" s="664"/>
      <c r="CK39" s="664"/>
      <c r="CL39" s="664"/>
      <c r="CM39" s="664"/>
      <c r="CN39" s="664"/>
      <c r="CO39" s="664"/>
      <c r="CP39" s="664"/>
      <c r="CQ39" s="665"/>
      <c r="CR39" s="623">
        <v>574397</v>
      </c>
      <c r="CS39" s="624"/>
      <c r="CT39" s="624"/>
      <c r="CU39" s="624"/>
      <c r="CV39" s="624"/>
      <c r="CW39" s="624"/>
      <c r="CX39" s="624"/>
      <c r="CY39" s="625"/>
      <c r="CZ39" s="628">
        <v>4.5</v>
      </c>
      <c r="DA39" s="657"/>
      <c r="DB39" s="657"/>
      <c r="DC39" s="658"/>
      <c r="DD39" s="631">
        <v>559813</v>
      </c>
      <c r="DE39" s="624"/>
      <c r="DF39" s="624"/>
      <c r="DG39" s="624"/>
      <c r="DH39" s="624"/>
      <c r="DI39" s="624"/>
      <c r="DJ39" s="624"/>
      <c r="DK39" s="625"/>
      <c r="DL39" s="631" t="s">
        <v>125</v>
      </c>
      <c r="DM39" s="624"/>
      <c r="DN39" s="624"/>
      <c r="DO39" s="624"/>
      <c r="DP39" s="624"/>
      <c r="DQ39" s="624"/>
      <c r="DR39" s="624"/>
      <c r="DS39" s="624"/>
      <c r="DT39" s="624"/>
      <c r="DU39" s="624"/>
      <c r="DV39" s="625"/>
      <c r="DW39" s="628" t="s">
        <v>125</v>
      </c>
      <c r="DX39" s="657"/>
      <c r="DY39" s="657"/>
      <c r="DZ39" s="657"/>
      <c r="EA39" s="657"/>
      <c r="EB39" s="657"/>
      <c r="EC39" s="659"/>
    </row>
    <row r="40" spans="2:133" ht="11.25" customHeight="1" x14ac:dyDescent="0.15">
      <c r="AQ40" s="660" t="s">
        <v>340</v>
      </c>
      <c r="AR40" s="661"/>
      <c r="AS40" s="661"/>
      <c r="AT40" s="661"/>
      <c r="AU40" s="661"/>
      <c r="AV40" s="661"/>
      <c r="AW40" s="661"/>
      <c r="AX40" s="661"/>
      <c r="AY40" s="662"/>
      <c r="AZ40" s="623">
        <v>337819</v>
      </c>
      <c r="BA40" s="626"/>
      <c r="BB40" s="626"/>
      <c r="BC40" s="626"/>
      <c r="BD40" s="624"/>
      <c r="BE40" s="624"/>
      <c r="BF40" s="663"/>
      <c r="BG40" s="668"/>
      <c r="BH40" s="669"/>
      <c r="BI40" s="669"/>
      <c r="BJ40" s="669"/>
      <c r="BK40" s="669"/>
      <c r="BL40" s="235"/>
      <c r="BM40" s="664" t="s">
        <v>341</v>
      </c>
      <c r="BN40" s="664"/>
      <c r="BO40" s="664"/>
      <c r="BP40" s="664"/>
      <c r="BQ40" s="664"/>
      <c r="BR40" s="664"/>
      <c r="BS40" s="664"/>
      <c r="BT40" s="664"/>
      <c r="BU40" s="665"/>
      <c r="BV40" s="623" t="s">
        <v>125</v>
      </c>
      <c r="BW40" s="626"/>
      <c r="BX40" s="626"/>
      <c r="BY40" s="626"/>
      <c r="BZ40" s="626"/>
      <c r="CA40" s="626"/>
      <c r="CB40" s="666"/>
      <c r="CD40" s="667" t="s">
        <v>342</v>
      </c>
      <c r="CE40" s="664"/>
      <c r="CF40" s="664"/>
      <c r="CG40" s="664"/>
      <c r="CH40" s="664"/>
      <c r="CI40" s="664"/>
      <c r="CJ40" s="664"/>
      <c r="CK40" s="664"/>
      <c r="CL40" s="664"/>
      <c r="CM40" s="664"/>
      <c r="CN40" s="664"/>
      <c r="CO40" s="664"/>
      <c r="CP40" s="664"/>
      <c r="CQ40" s="665"/>
      <c r="CR40" s="623">
        <v>94000</v>
      </c>
      <c r="CS40" s="626"/>
      <c r="CT40" s="626"/>
      <c r="CU40" s="626"/>
      <c r="CV40" s="626"/>
      <c r="CW40" s="626"/>
      <c r="CX40" s="626"/>
      <c r="CY40" s="627"/>
      <c r="CZ40" s="628">
        <v>0.7</v>
      </c>
      <c r="DA40" s="657"/>
      <c r="DB40" s="657"/>
      <c r="DC40" s="658"/>
      <c r="DD40" s="631" t="s">
        <v>125</v>
      </c>
      <c r="DE40" s="626"/>
      <c r="DF40" s="626"/>
      <c r="DG40" s="626"/>
      <c r="DH40" s="626"/>
      <c r="DI40" s="626"/>
      <c r="DJ40" s="626"/>
      <c r="DK40" s="627"/>
      <c r="DL40" s="631" t="s">
        <v>125</v>
      </c>
      <c r="DM40" s="626"/>
      <c r="DN40" s="626"/>
      <c r="DO40" s="626"/>
      <c r="DP40" s="626"/>
      <c r="DQ40" s="626"/>
      <c r="DR40" s="626"/>
      <c r="DS40" s="626"/>
      <c r="DT40" s="626"/>
      <c r="DU40" s="626"/>
      <c r="DV40" s="627"/>
      <c r="DW40" s="628" t="s">
        <v>125</v>
      </c>
      <c r="DX40" s="657"/>
      <c r="DY40" s="657"/>
      <c r="DZ40" s="657"/>
      <c r="EA40" s="657"/>
      <c r="EB40" s="657"/>
      <c r="EC40" s="659"/>
    </row>
    <row r="41" spans="2:133" ht="11.25" customHeight="1" x14ac:dyDescent="0.15">
      <c r="AQ41" s="672" t="s">
        <v>343</v>
      </c>
      <c r="AR41" s="673"/>
      <c r="AS41" s="673"/>
      <c r="AT41" s="673"/>
      <c r="AU41" s="673"/>
      <c r="AV41" s="673"/>
      <c r="AW41" s="673"/>
      <c r="AX41" s="673"/>
      <c r="AY41" s="674"/>
      <c r="AZ41" s="638">
        <v>857813</v>
      </c>
      <c r="BA41" s="675"/>
      <c r="BB41" s="675"/>
      <c r="BC41" s="675"/>
      <c r="BD41" s="639"/>
      <c r="BE41" s="639"/>
      <c r="BF41" s="676"/>
      <c r="BG41" s="670"/>
      <c r="BH41" s="671"/>
      <c r="BI41" s="671"/>
      <c r="BJ41" s="671"/>
      <c r="BK41" s="671"/>
      <c r="BL41" s="236"/>
      <c r="BM41" s="677" t="s">
        <v>344</v>
      </c>
      <c r="BN41" s="677"/>
      <c r="BO41" s="677"/>
      <c r="BP41" s="677"/>
      <c r="BQ41" s="677"/>
      <c r="BR41" s="677"/>
      <c r="BS41" s="677"/>
      <c r="BT41" s="677"/>
      <c r="BU41" s="678"/>
      <c r="BV41" s="638">
        <v>299</v>
      </c>
      <c r="BW41" s="675"/>
      <c r="BX41" s="675"/>
      <c r="BY41" s="675"/>
      <c r="BZ41" s="675"/>
      <c r="CA41" s="675"/>
      <c r="CB41" s="679"/>
      <c r="CD41" s="667" t="s">
        <v>345</v>
      </c>
      <c r="CE41" s="664"/>
      <c r="CF41" s="664"/>
      <c r="CG41" s="664"/>
      <c r="CH41" s="664"/>
      <c r="CI41" s="664"/>
      <c r="CJ41" s="664"/>
      <c r="CK41" s="664"/>
      <c r="CL41" s="664"/>
      <c r="CM41" s="664"/>
      <c r="CN41" s="664"/>
      <c r="CO41" s="664"/>
      <c r="CP41" s="664"/>
      <c r="CQ41" s="665"/>
      <c r="CR41" s="623" t="s">
        <v>125</v>
      </c>
      <c r="CS41" s="624"/>
      <c r="CT41" s="624"/>
      <c r="CU41" s="624"/>
      <c r="CV41" s="624"/>
      <c r="CW41" s="624"/>
      <c r="CX41" s="624"/>
      <c r="CY41" s="625"/>
      <c r="CZ41" s="628" t="s">
        <v>125</v>
      </c>
      <c r="DA41" s="657"/>
      <c r="DB41" s="657"/>
      <c r="DC41" s="658"/>
      <c r="DD41" s="631" t="s">
        <v>125</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346</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347</v>
      </c>
      <c r="CE42" s="621"/>
      <c r="CF42" s="621"/>
      <c r="CG42" s="621"/>
      <c r="CH42" s="621"/>
      <c r="CI42" s="621"/>
      <c r="CJ42" s="621"/>
      <c r="CK42" s="621"/>
      <c r="CL42" s="621"/>
      <c r="CM42" s="621"/>
      <c r="CN42" s="621"/>
      <c r="CO42" s="621"/>
      <c r="CP42" s="621"/>
      <c r="CQ42" s="622"/>
      <c r="CR42" s="623">
        <v>1585656</v>
      </c>
      <c r="CS42" s="626"/>
      <c r="CT42" s="626"/>
      <c r="CU42" s="626"/>
      <c r="CV42" s="626"/>
      <c r="CW42" s="626"/>
      <c r="CX42" s="626"/>
      <c r="CY42" s="627"/>
      <c r="CZ42" s="628">
        <v>12.5</v>
      </c>
      <c r="DA42" s="629"/>
      <c r="DB42" s="629"/>
      <c r="DC42" s="630"/>
      <c r="DD42" s="631">
        <v>860217</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348</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349</v>
      </c>
      <c r="CE43" s="621"/>
      <c r="CF43" s="621"/>
      <c r="CG43" s="621"/>
      <c r="CH43" s="621"/>
      <c r="CI43" s="621"/>
      <c r="CJ43" s="621"/>
      <c r="CK43" s="621"/>
      <c r="CL43" s="621"/>
      <c r="CM43" s="621"/>
      <c r="CN43" s="621"/>
      <c r="CO43" s="621"/>
      <c r="CP43" s="621"/>
      <c r="CQ43" s="622"/>
      <c r="CR43" s="623">
        <v>135614</v>
      </c>
      <c r="CS43" s="624"/>
      <c r="CT43" s="624"/>
      <c r="CU43" s="624"/>
      <c r="CV43" s="624"/>
      <c r="CW43" s="624"/>
      <c r="CX43" s="624"/>
      <c r="CY43" s="625"/>
      <c r="CZ43" s="628">
        <v>1.1000000000000001</v>
      </c>
      <c r="DA43" s="657"/>
      <c r="DB43" s="657"/>
      <c r="DC43" s="658"/>
      <c r="DD43" s="631">
        <v>135449</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350</v>
      </c>
      <c r="CD44" s="651" t="s">
        <v>302</v>
      </c>
      <c r="CE44" s="652"/>
      <c r="CF44" s="620" t="s">
        <v>351</v>
      </c>
      <c r="CG44" s="621"/>
      <c r="CH44" s="621"/>
      <c r="CI44" s="621"/>
      <c r="CJ44" s="621"/>
      <c r="CK44" s="621"/>
      <c r="CL44" s="621"/>
      <c r="CM44" s="621"/>
      <c r="CN44" s="621"/>
      <c r="CO44" s="621"/>
      <c r="CP44" s="621"/>
      <c r="CQ44" s="622"/>
      <c r="CR44" s="623">
        <v>1581271</v>
      </c>
      <c r="CS44" s="626"/>
      <c r="CT44" s="626"/>
      <c r="CU44" s="626"/>
      <c r="CV44" s="626"/>
      <c r="CW44" s="626"/>
      <c r="CX44" s="626"/>
      <c r="CY44" s="627"/>
      <c r="CZ44" s="628">
        <v>12.5</v>
      </c>
      <c r="DA44" s="629"/>
      <c r="DB44" s="629"/>
      <c r="DC44" s="630"/>
      <c r="DD44" s="631">
        <v>860202</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352</v>
      </c>
      <c r="CG45" s="621"/>
      <c r="CH45" s="621"/>
      <c r="CI45" s="621"/>
      <c r="CJ45" s="621"/>
      <c r="CK45" s="621"/>
      <c r="CL45" s="621"/>
      <c r="CM45" s="621"/>
      <c r="CN45" s="621"/>
      <c r="CO45" s="621"/>
      <c r="CP45" s="621"/>
      <c r="CQ45" s="622"/>
      <c r="CR45" s="623">
        <v>404730</v>
      </c>
      <c r="CS45" s="624"/>
      <c r="CT45" s="624"/>
      <c r="CU45" s="624"/>
      <c r="CV45" s="624"/>
      <c r="CW45" s="624"/>
      <c r="CX45" s="624"/>
      <c r="CY45" s="625"/>
      <c r="CZ45" s="628">
        <v>3.2</v>
      </c>
      <c r="DA45" s="657"/>
      <c r="DB45" s="657"/>
      <c r="DC45" s="658"/>
      <c r="DD45" s="631">
        <v>128263</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353</v>
      </c>
      <c r="CG46" s="621"/>
      <c r="CH46" s="621"/>
      <c r="CI46" s="621"/>
      <c r="CJ46" s="621"/>
      <c r="CK46" s="621"/>
      <c r="CL46" s="621"/>
      <c r="CM46" s="621"/>
      <c r="CN46" s="621"/>
      <c r="CO46" s="621"/>
      <c r="CP46" s="621"/>
      <c r="CQ46" s="622"/>
      <c r="CR46" s="623">
        <v>1074541</v>
      </c>
      <c r="CS46" s="626"/>
      <c r="CT46" s="626"/>
      <c r="CU46" s="626"/>
      <c r="CV46" s="626"/>
      <c r="CW46" s="626"/>
      <c r="CX46" s="626"/>
      <c r="CY46" s="627"/>
      <c r="CZ46" s="628">
        <v>8.5</v>
      </c>
      <c r="DA46" s="629"/>
      <c r="DB46" s="629"/>
      <c r="DC46" s="630"/>
      <c r="DD46" s="631">
        <v>726239</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354</v>
      </c>
      <c r="CG47" s="621"/>
      <c r="CH47" s="621"/>
      <c r="CI47" s="621"/>
      <c r="CJ47" s="621"/>
      <c r="CK47" s="621"/>
      <c r="CL47" s="621"/>
      <c r="CM47" s="621"/>
      <c r="CN47" s="621"/>
      <c r="CO47" s="621"/>
      <c r="CP47" s="621"/>
      <c r="CQ47" s="622"/>
      <c r="CR47" s="623">
        <v>4385</v>
      </c>
      <c r="CS47" s="624"/>
      <c r="CT47" s="624"/>
      <c r="CU47" s="624"/>
      <c r="CV47" s="624"/>
      <c r="CW47" s="624"/>
      <c r="CX47" s="624"/>
      <c r="CY47" s="625"/>
      <c r="CZ47" s="628">
        <v>0</v>
      </c>
      <c r="DA47" s="657"/>
      <c r="DB47" s="657"/>
      <c r="DC47" s="658"/>
      <c r="DD47" s="631">
        <v>15</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355</v>
      </c>
      <c r="CG48" s="621"/>
      <c r="CH48" s="621"/>
      <c r="CI48" s="621"/>
      <c r="CJ48" s="621"/>
      <c r="CK48" s="621"/>
      <c r="CL48" s="621"/>
      <c r="CM48" s="621"/>
      <c r="CN48" s="621"/>
      <c r="CO48" s="621"/>
      <c r="CP48" s="621"/>
      <c r="CQ48" s="622"/>
      <c r="CR48" s="623" t="s">
        <v>125</v>
      </c>
      <c r="CS48" s="626"/>
      <c r="CT48" s="626"/>
      <c r="CU48" s="626"/>
      <c r="CV48" s="626"/>
      <c r="CW48" s="626"/>
      <c r="CX48" s="626"/>
      <c r="CY48" s="627"/>
      <c r="CZ48" s="628" t="s">
        <v>125</v>
      </c>
      <c r="DA48" s="629"/>
      <c r="DB48" s="629"/>
      <c r="DC48" s="630"/>
      <c r="DD48" s="631" t="s">
        <v>125</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356</v>
      </c>
      <c r="CE49" s="636"/>
      <c r="CF49" s="636"/>
      <c r="CG49" s="636"/>
      <c r="CH49" s="636"/>
      <c r="CI49" s="636"/>
      <c r="CJ49" s="636"/>
      <c r="CK49" s="636"/>
      <c r="CL49" s="636"/>
      <c r="CM49" s="636"/>
      <c r="CN49" s="636"/>
      <c r="CO49" s="636"/>
      <c r="CP49" s="636"/>
      <c r="CQ49" s="637"/>
      <c r="CR49" s="638">
        <v>12682054</v>
      </c>
      <c r="CS49" s="639"/>
      <c r="CT49" s="639"/>
      <c r="CU49" s="639"/>
      <c r="CV49" s="639"/>
      <c r="CW49" s="639"/>
      <c r="CX49" s="639"/>
      <c r="CY49" s="640"/>
      <c r="CZ49" s="641">
        <v>100</v>
      </c>
      <c r="DA49" s="642"/>
      <c r="DB49" s="642"/>
      <c r="DC49" s="643"/>
      <c r="DD49" s="644">
        <v>9089952</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zwTDwvmX2Q5M1Sxs4wkvmRGPrzgn8nd8jbYuZXtD5OWTYtlh8Ah1Yd/G5buYBiYg1hNGpCyvmslhpR34JOLw==" saltValue="CvDxFBdRyanxjauDKyICO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357</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2" t="s">
        <v>358</v>
      </c>
      <c r="DK2" s="1163"/>
      <c r="DL2" s="1163"/>
      <c r="DM2" s="1163"/>
      <c r="DN2" s="1163"/>
      <c r="DO2" s="1164"/>
      <c r="DP2" s="249"/>
      <c r="DQ2" s="1162" t="s">
        <v>359</v>
      </c>
      <c r="DR2" s="1163"/>
      <c r="DS2" s="1163"/>
      <c r="DT2" s="1163"/>
      <c r="DU2" s="1163"/>
      <c r="DV2" s="1163"/>
      <c r="DW2" s="1163"/>
      <c r="DX2" s="1163"/>
      <c r="DY2" s="1163"/>
      <c r="DZ2" s="1164"/>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5" t="s">
        <v>360</v>
      </c>
      <c r="B4" s="1115"/>
      <c r="C4" s="1115"/>
      <c r="D4" s="1115"/>
      <c r="E4" s="1115"/>
      <c r="F4" s="1115"/>
      <c r="G4" s="1115"/>
      <c r="H4" s="1115"/>
      <c r="I4" s="1115"/>
      <c r="J4" s="1115"/>
      <c r="K4" s="1115"/>
      <c r="L4" s="1115"/>
      <c r="M4" s="1115"/>
      <c r="N4" s="1115"/>
      <c r="O4" s="1115"/>
      <c r="P4" s="1115"/>
      <c r="Q4" s="1115"/>
      <c r="R4" s="1115"/>
      <c r="S4" s="1115"/>
      <c r="T4" s="1115"/>
      <c r="U4" s="1115"/>
      <c r="V4" s="1115"/>
      <c r="W4" s="1115"/>
      <c r="X4" s="1115"/>
      <c r="Y4" s="1115"/>
      <c r="Z4" s="1115"/>
      <c r="AA4" s="1115"/>
      <c r="AB4" s="1115"/>
      <c r="AC4" s="1115"/>
      <c r="AD4" s="1115"/>
      <c r="AE4" s="1115"/>
      <c r="AF4" s="1115"/>
      <c r="AG4" s="1115"/>
      <c r="AH4" s="1115"/>
      <c r="AI4" s="1115"/>
      <c r="AJ4" s="1115"/>
      <c r="AK4" s="1115"/>
      <c r="AL4" s="1115"/>
      <c r="AM4" s="1115"/>
      <c r="AN4" s="1115"/>
      <c r="AO4" s="1115"/>
      <c r="AP4" s="1115"/>
      <c r="AQ4" s="1115"/>
      <c r="AR4" s="1115"/>
      <c r="AS4" s="1115"/>
      <c r="AT4" s="1115"/>
      <c r="AU4" s="1115"/>
      <c r="AV4" s="1115"/>
      <c r="AW4" s="1115"/>
      <c r="AX4" s="1115"/>
      <c r="AY4" s="1115"/>
      <c r="AZ4" s="252"/>
      <c r="BA4" s="252"/>
      <c r="BB4" s="252"/>
      <c r="BC4" s="252"/>
      <c r="BD4" s="252"/>
      <c r="BE4" s="253"/>
      <c r="BF4" s="253"/>
      <c r="BG4" s="253"/>
      <c r="BH4" s="253"/>
      <c r="BI4" s="253"/>
      <c r="BJ4" s="253"/>
      <c r="BK4" s="253"/>
      <c r="BL4" s="253"/>
      <c r="BM4" s="253"/>
      <c r="BN4" s="253"/>
      <c r="BO4" s="253"/>
      <c r="BP4" s="253"/>
      <c r="BQ4" s="252" t="s">
        <v>361</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7" t="s">
        <v>362</v>
      </c>
      <c r="B5" s="1048"/>
      <c r="C5" s="1048"/>
      <c r="D5" s="1048"/>
      <c r="E5" s="1048"/>
      <c r="F5" s="1048"/>
      <c r="G5" s="1048"/>
      <c r="H5" s="1048"/>
      <c r="I5" s="1048"/>
      <c r="J5" s="1048"/>
      <c r="K5" s="1048"/>
      <c r="L5" s="1048"/>
      <c r="M5" s="1048"/>
      <c r="N5" s="1048"/>
      <c r="O5" s="1048"/>
      <c r="P5" s="1049"/>
      <c r="Q5" s="1053" t="s">
        <v>363</v>
      </c>
      <c r="R5" s="1054"/>
      <c r="S5" s="1054"/>
      <c r="T5" s="1054"/>
      <c r="U5" s="1055"/>
      <c r="V5" s="1053" t="s">
        <v>364</v>
      </c>
      <c r="W5" s="1054"/>
      <c r="X5" s="1054"/>
      <c r="Y5" s="1054"/>
      <c r="Z5" s="1055"/>
      <c r="AA5" s="1053" t="s">
        <v>365</v>
      </c>
      <c r="AB5" s="1054"/>
      <c r="AC5" s="1054"/>
      <c r="AD5" s="1054"/>
      <c r="AE5" s="1054"/>
      <c r="AF5" s="1165" t="s">
        <v>366</v>
      </c>
      <c r="AG5" s="1054"/>
      <c r="AH5" s="1054"/>
      <c r="AI5" s="1054"/>
      <c r="AJ5" s="1069"/>
      <c r="AK5" s="1054" t="s">
        <v>367</v>
      </c>
      <c r="AL5" s="1054"/>
      <c r="AM5" s="1054"/>
      <c r="AN5" s="1054"/>
      <c r="AO5" s="1055"/>
      <c r="AP5" s="1053" t="s">
        <v>368</v>
      </c>
      <c r="AQ5" s="1054"/>
      <c r="AR5" s="1054"/>
      <c r="AS5" s="1054"/>
      <c r="AT5" s="1055"/>
      <c r="AU5" s="1053" t="s">
        <v>369</v>
      </c>
      <c r="AV5" s="1054"/>
      <c r="AW5" s="1054"/>
      <c r="AX5" s="1054"/>
      <c r="AY5" s="1069"/>
      <c r="AZ5" s="256"/>
      <c r="BA5" s="256"/>
      <c r="BB5" s="256"/>
      <c r="BC5" s="256"/>
      <c r="BD5" s="256"/>
      <c r="BE5" s="257"/>
      <c r="BF5" s="257"/>
      <c r="BG5" s="257"/>
      <c r="BH5" s="257"/>
      <c r="BI5" s="257"/>
      <c r="BJ5" s="257"/>
      <c r="BK5" s="257"/>
      <c r="BL5" s="257"/>
      <c r="BM5" s="257"/>
      <c r="BN5" s="257"/>
      <c r="BO5" s="257"/>
      <c r="BP5" s="257"/>
      <c r="BQ5" s="1047" t="s">
        <v>370</v>
      </c>
      <c r="BR5" s="1048"/>
      <c r="BS5" s="1048"/>
      <c r="BT5" s="1048"/>
      <c r="BU5" s="1048"/>
      <c r="BV5" s="1048"/>
      <c r="BW5" s="1048"/>
      <c r="BX5" s="1048"/>
      <c r="BY5" s="1048"/>
      <c r="BZ5" s="1048"/>
      <c r="CA5" s="1048"/>
      <c r="CB5" s="1048"/>
      <c r="CC5" s="1048"/>
      <c r="CD5" s="1048"/>
      <c r="CE5" s="1048"/>
      <c r="CF5" s="1048"/>
      <c r="CG5" s="1049"/>
      <c r="CH5" s="1053" t="s">
        <v>371</v>
      </c>
      <c r="CI5" s="1054"/>
      <c r="CJ5" s="1054"/>
      <c r="CK5" s="1054"/>
      <c r="CL5" s="1055"/>
      <c r="CM5" s="1053" t="s">
        <v>372</v>
      </c>
      <c r="CN5" s="1054"/>
      <c r="CO5" s="1054"/>
      <c r="CP5" s="1054"/>
      <c r="CQ5" s="1055"/>
      <c r="CR5" s="1053" t="s">
        <v>373</v>
      </c>
      <c r="CS5" s="1054"/>
      <c r="CT5" s="1054"/>
      <c r="CU5" s="1054"/>
      <c r="CV5" s="1055"/>
      <c r="CW5" s="1053" t="s">
        <v>374</v>
      </c>
      <c r="CX5" s="1054"/>
      <c r="CY5" s="1054"/>
      <c r="CZ5" s="1054"/>
      <c r="DA5" s="1055"/>
      <c r="DB5" s="1053" t="s">
        <v>375</v>
      </c>
      <c r="DC5" s="1054"/>
      <c r="DD5" s="1054"/>
      <c r="DE5" s="1054"/>
      <c r="DF5" s="1055"/>
      <c r="DG5" s="1150" t="s">
        <v>376</v>
      </c>
      <c r="DH5" s="1151"/>
      <c r="DI5" s="1151"/>
      <c r="DJ5" s="1151"/>
      <c r="DK5" s="1152"/>
      <c r="DL5" s="1150" t="s">
        <v>377</v>
      </c>
      <c r="DM5" s="1151"/>
      <c r="DN5" s="1151"/>
      <c r="DO5" s="1151"/>
      <c r="DP5" s="1152"/>
      <c r="DQ5" s="1053" t="s">
        <v>378</v>
      </c>
      <c r="DR5" s="1054"/>
      <c r="DS5" s="1054"/>
      <c r="DT5" s="1054"/>
      <c r="DU5" s="1055"/>
      <c r="DV5" s="1053" t="s">
        <v>369</v>
      </c>
      <c r="DW5" s="1054"/>
      <c r="DX5" s="1054"/>
      <c r="DY5" s="1054"/>
      <c r="DZ5" s="1069"/>
      <c r="EA5" s="254"/>
    </row>
    <row r="6" spans="1:131" s="255" customFormat="1" ht="26.25" customHeight="1" thickBot="1" x14ac:dyDescent="0.2">
      <c r="A6" s="1050"/>
      <c r="B6" s="1051"/>
      <c r="C6" s="1051"/>
      <c r="D6" s="1051"/>
      <c r="E6" s="1051"/>
      <c r="F6" s="1051"/>
      <c r="G6" s="1051"/>
      <c r="H6" s="1051"/>
      <c r="I6" s="1051"/>
      <c r="J6" s="1051"/>
      <c r="K6" s="1051"/>
      <c r="L6" s="1051"/>
      <c r="M6" s="1051"/>
      <c r="N6" s="1051"/>
      <c r="O6" s="1051"/>
      <c r="P6" s="1052"/>
      <c r="Q6" s="1056"/>
      <c r="R6" s="1057"/>
      <c r="S6" s="1057"/>
      <c r="T6" s="1057"/>
      <c r="U6" s="1058"/>
      <c r="V6" s="1056"/>
      <c r="W6" s="1057"/>
      <c r="X6" s="1057"/>
      <c r="Y6" s="1057"/>
      <c r="Z6" s="1058"/>
      <c r="AA6" s="1056"/>
      <c r="AB6" s="1057"/>
      <c r="AC6" s="1057"/>
      <c r="AD6" s="1057"/>
      <c r="AE6" s="1057"/>
      <c r="AF6" s="1166"/>
      <c r="AG6" s="1057"/>
      <c r="AH6" s="1057"/>
      <c r="AI6" s="1057"/>
      <c r="AJ6" s="1070"/>
      <c r="AK6" s="1057"/>
      <c r="AL6" s="1057"/>
      <c r="AM6" s="1057"/>
      <c r="AN6" s="1057"/>
      <c r="AO6" s="1058"/>
      <c r="AP6" s="1056"/>
      <c r="AQ6" s="1057"/>
      <c r="AR6" s="1057"/>
      <c r="AS6" s="1057"/>
      <c r="AT6" s="1058"/>
      <c r="AU6" s="1056"/>
      <c r="AV6" s="1057"/>
      <c r="AW6" s="1057"/>
      <c r="AX6" s="1057"/>
      <c r="AY6" s="1070"/>
      <c r="AZ6" s="252"/>
      <c r="BA6" s="252"/>
      <c r="BB6" s="252"/>
      <c r="BC6" s="252"/>
      <c r="BD6" s="252"/>
      <c r="BE6" s="253"/>
      <c r="BF6" s="253"/>
      <c r="BG6" s="253"/>
      <c r="BH6" s="253"/>
      <c r="BI6" s="253"/>
      <c r="BJ6" s="253"/>
      <c r="BK6" s="253"/>
      <c r="BL6" s="253"/>
      <c r="BM6" s="253"/>
      <c r="BN6" s="253"/>
      <c r="BO6" s="253"/>
      <c r="BP6" s="253"/>
      <c r="BQ6" s="1050"/>
      <c r="BR6" s="1051"/>
      <c r="BS6" s="1051"/>
      <c r="BT6" s="1051"/>
      <c r="BU6" s="1051"/>
      <c r="BV6" s="1051"/>
      <c r="BW6" s="1051"/>
      <c r="BX6" s="1051"/>
      <c r="BY6" s="1051"/>
      <c r="BZ6" s="1051"/>
      <c r="CA6" s="1051"/>
      <c r="CB6" s="1051"/>
      <c r="CC6" s="1051"/>
      <c r="CD6" s="1051"/>
      <c r="CE6" s="1051"/>
      <c r="CF6" s="1051"/>
      <c r="CG6" s="1052"/>
      <c r="CH6" s="1056"/>
      <c r="CI6" s="1057"/>
      <c r="CJ6" s="1057"/>
      <c r="CK6" s="1057"/>
      <c r="CL6" s="1058"/>
      <c r="CM6" s="1056"/>
      <c r="CN6" s="1057"/>
      <c r="CO6" s="1057"/>
      <c r="CP6" s="1057"/>
      <c r="CQ6" s="1058"/>
      <c r="CR6" s="1056"/>
      <c r="CS6" s="1057"/>
      <c r="CT6" s="1057"/>
      <c r="CU6" s="1057"/>
      <c r="CV6" s="1058"/>
      <c r="CW6" s="1056"/>
      <c r="CX6" s="1057"/>
      <c r="CY6" s="1057"/>
      <c r="CZ6" s="1057"/>
      <c r="DA6" s="1058"/>
      <c r="DB6" s="1056"/>
      <c r="DC6" s="1057"/>
      <c r="DD6" s="1057"/>
      <c r="DE6" s="1057"/>
      <c r="DF6" s="1058"/>
      <c r="DG6" s="1153"/>
      <c r="DH6" s="1154"/>
      <c r="DI6" s="1154"/>
      <c r="DJ6" s="1154"/>
      <c r="DK6" s="1155"/>
      <c r="DL6" s="1153"/>
      <c r="DM6" s="1154"/>
      <c r="DN6" s="1154"/>
      <c r="DO6" s="1154"/>
      <c r="DP6" s="1155"/>
      <c r="DQ6" s="1056"/>
      <c r="DR6" s="1057"/>
      <c r="DS6" s="1057"/>
      <c r="DT6" s="1057"/>
      <c r="DU6" s="1058"/>
      <c r="DV6" s="1056"/>
      <c r="DW6" s="1057"/>
      <c r="DX6" s="1057"/>
      <c r="DY6" s="1057"/>
      <c r="DZ6" s="1070"/>
      <c r="EA6" s="254"/>
    </row>
    <row r="7" spans="1:131" s="255" customFormat="1" ht="26.25" customHeight="1" thickTop="1" x14ac:dyDescent="0.15">
      <c r="A7" s="258">
        <v>1</v>
      </c>
      <c r="B7" s="1102" t="s">
        <v>379</v>
      </c>
      <c r="C7" s="1103"/>
      <c r="D7" s="1103"/>
      <c r="E7" s="1103"/>
      <c r="F7" s="1103"/>
      <c r="G7" s="1103"/>
      <c r="H7" s="1103"/>
      <c r="I7" s="1103"/>
      <c r="J7" s="1103"/>
      <c r="K7" s="1103"/>
      <c r="L7" s="1103"/>
      <c r="M7" s="1103"/>
      <c r="N7" s="1103"/>
      <c r="O7" s="1103"/>
      <c r="P7" s="1104"/>
      <c r="Q7" s="1156">
        <v>13262</v>
      </c>
      <c r="R7" s="1157"/>
      <c r="S7" s="1157"/>
      <c r="T7" s="1157"/>
      <c r="U7" s="1157"/>
      <c r="V7" s="1157">
        <v>12679</v>
      </c>
      <c r="W7" s="1157"/>
      <c r="X7" s="1157"/>
      <c r="Y7" s="1157"/>
      <c r="Z7" s="1157"/>
      <c r="AA7" s="1157">
        <f>Q7-V7</f>
        <v>583</v>
      </c>
      <c r="AB7" s="1157"/>
      <c r="AC7" s="1157"/>
      <c r="AD7" s="1157"/>
      <c r="AE7" s="1158"/>
      <c r="AF7" s="1159">
        <v>489</v>
      </c>
      <c r="AG7" s="1160"/>
      <c r="AH7" s="1160"/>
      <c r="AI7" s="1160"/>
      <c r="AJ7" s="1161"/>
      <c r="AK7" s="1143">
        <v>517</v>
      </c>
      <c r="AL7" s="1144"/>
      <c r="AM7" s="1144"/>
      <c r="AN7" s="1144"/>
      <c r="AO7" s="1144"/>
      <c r="AP7" s="1144">
        <v>7364</v>
      </c>
      <c r="AQ7" s="1144"/>
      <c r="AR7" s="1144"/>
      <c r="AS7" s="1144"/>
      <c r="AT7" s="1144"/>
      <c r="AU7" s="1145"/>
      <c r="AV7" s="1145"/>
      <c r="AW7" s="1145"/>
      <c r="AX7" s="1145"/>
      <c r="AY7" s="1146"/>
      <c r="AZ7" s="252"/>
      <c r="BA7" s="252"/>
      <c r="BB7" s="252"/>
      <c r="BC7" s="252"/>
      <c r="BD7" s="252"/>
      <c r="BE7" s="253"/>
      <c r="BF7" s="253"/>
      <c r="BG7" s="253"/>
      <c r="BH7" s="253"/>
      <c r="BI7" s="253"/>
      <c r="BJ7" s="253"/>
      <c r="BK7" s="253"/>
      <c r="BL7" s="253"/>
      <c r="BM7" s="253"/>
      <c r="BN7" s="253"/>
      <c r="BO7" s="253"/>
      <c r="BP7" s="253"/>
      <c r="BQ7" s="259">
        <v>1</v>
      </c>
      <c r="BR7" s="260"/>
      <c r="BS7" s="1147" t="s">
        <v>571</v>
      </c>
      <c r="BT7" s="1148"/>
      <c r="BU7" s="1148"/>
      <c r="BV7" s="1148"/>
      <c r="BW7" s="1148"/>
      <c r="BX7" s="1148"/>
      <c r="BY7" s="1148"/>
      <c r="BZ7" s="1148"/>
      <c r="CA7" s="1148"/>
      <c r="CB7" s="1148"/>
      <c r="CC7" s="1148"/>
      <c r="CD7" s="1148"/>
      <c r="CE7" s="1148"/>
      <c r="CF7" s="1148"/>
      <c r="CG7" s="1149"/>
      <c r="CH7" s="1140">
        <v>11</v>
      </c>
      <c r="CI7" s="1141"/>
      <c r="CJ7" s="1141"/>
      <c r="CK7" s="1141"/>
      <c r="CL7" s="1142"/>
      <c r="CM7" s="1140">
        <v>56</v>
      </c>
      <c r="CN7" s="1141"/>
      <c r="CO7" s="1141"/>
      <c r="CP7" s="1141"/>
      <c r="CQ7" s="1142"/>
      <c r="CR7" s="1140">
        <v>16</v>
      </c>
      <c r="CS7" s="1141"/>
      <c r="CT7" s="1141"/>
      <c r="CU7" s="1141"/>
      <c r="CV7" s="1142"/>
      <c r="CW7" s="1140">
        <v>0</v>
      </c>
      <c r="CX7" s="1141"/>
      <c r="CY7" s="1141"/>
      <c r="CZ7" s="1141"/>
      <c r="DA7" s="1142"/>
      <c r="DB7" s="1140"/>
      <c r="DC7" s="1141"/>
      <c r="DD7" s="1141"/>
      <c r="DE7" s="1141"/>
      <c r="DF7" s="1142"/>
      <c r="DG7" s="1140"/>
      <c r="DH7" s="1141"/>
      <c r="DI7" s="1141"/>
      <c r="DJ7" s="1141"/>
      <c r="DK7" s="1142"/>
      <c r="DL7" s="1140"/>
      <c r="DM7" s="1141"/>
      <c r="DN7" s="1141"/>
      <c r="DO7" s="1141"/>
      <c r="DP7" s="1142"/>
      <c r="DQ7" s="1140"/>
      <c r="DR7" s="1141"/>
      <c r="DS7" s="1141"/>
      <c r="DT7" s="1141"/>
      <c r="DU7" s="1142"/>
      <c r="DV7" s="1167"/>
      <c r="DW7" s="1168"/>
      <c r="DX7" s="1168"/>
      <c r="DY7" s="1168"/>
      <c r="DZ7" s="1169"/>
      <c r="EA7" s="254"/>
    </row>
    <row r="8" spans="1:131" s="255" customFormat="1" ht="26.25" customHeight="1" x14ac:dyDescent="0.15">
      <c r="A8" s="261">
        <v>2</v>
      </c>
      <c r="B8" s="1089" t="s">
        <v>380</v>
      </c>
      <c r="C8" s="1090"/>
      <c r="D8" s="1090"/>
      <c r="E8" s="1090"/>
      <c r="F8" s="1090"/>
      <c r="G8" s="1090"/>
      <c r="H8" s="1090"/>
      <c r="I8" s="1090"/>
      <c r="J8" s="1090"/>
      <c r="K8" s="1090"/>
      <c r="L8" s="1090"/>
      <c r="M8" s="1090"/>
      <c r="N8" s="1090"/>
      <c r="O8" s="1090"/>
      <c r="P8" s="1091"/>
      <c r="Q8" s="1095">
        <v>3</v>
      </c>
      <c r="R8" s="1096"/>
      <c r="S8" s="1096"/>
      <c r="T8" s="1096"/>
      <c r="U8" s="1096"/>
      <c r="V8" s="1096">
        <v>3</v>
      </c>
      <c r="W8" s="1096"/>
      <c r="X8" s="1096"/>
      <c r="Y8" s="1096"/>
      <c r="Z8" s="1096"/>
      <c r="AA8" s="1096" t="s">
        <v>125</v>
      </c>
      <c r="AB8" s="1096"/>
      <c r="AC8" s="1096"/>
      <c r="AD8" s="1096"/>
      <c r="AE8" s="1097"/>
      <c r="AF8" s="1071" t="s">
        <v>125</v>
      </c>
      <c r="AG8" s="1072"/>
      <c r="AH8" s="1072"/>
      <c r="AI8" s="1072"/>
      <c r="AJ8" s="1073"/>
      <c r="AK8" s="1139">
        <v>3</v>
      </c>
      <c r="AL8" s="1139"/>
      <c r="AM8" s="1139"/>
      <c r="AN8" s="1139"/>
      <c r="AO8" s="1139"/>
      <c r="AP8" s="1139" t="s">
        <v>125</v>
      </c>
      <c r="AQ8" s="1139"/>
      <c r="AR8" s="1139"/>
      <c r="AS8" s="1139"/>
      <c r="AT8" s="1139"/>
      <c r="AU8" s="1136"/>
      <c r="AV8" s="1136"/>
      <c r="AW8" s="1136"/>
      <c r="AX8" s="1136"/>
      <c r="AY8" s="1137"/>
      <c r="AZ8" s="252"/>
      <c r="BA8" s="252"/>
      <c r="BB8" s="252"/>
      <c r="BC8" s="252"/>
      <c r="BD8" s="252"/>
      <c r="BE8" s="253"/>
      <c r="BF8" s="253"/>
      <c r="BG8" s="253"/>
      <c r="BH8" s="253"/>
      <c r="BI8" s="253"/>
      <c r="BJ8" s="253"/>
      <c r="BK8" s="253"/>
      <c r="BL8" s="253"/>
      <c r="BM8" s="253"/>
      <c r="BN8" s="253"/>
      <c r="BO8" s="253"/>
      <c r="BP8" s="253"/>
      <c r="BQ8" s="262">
        <v>2</v>
      </c>
      <c r="BR8" s="263"/>
      <c r="BS8" s="1066"/>
      <c r="BT8" s="1067"/>
      <c r="BU8" s="1067"/>
      <c r="BV8" s="1067"/>
      <c r="BW8" s="1067"/>
      <c r="BX8" s="1067"/>
      <c r="BY8" s="1067"/>
      <c r="BZ8" s="1067"/>
      <c r="CA8" s="1067"/>
      <c r="CB8" s="1067"/>
      <c r="CC8" s="1067"/>
      <c r="CD8" s="1067"/>
      <c r="CE8" s="1067"/>
      <c r="CF8" s="1067"/>
      <c r="CG8" s="1068"/>
      <c r="CH8" s="1041"/>
      <c r="CI8" s="1042"/>
      <c r="CJ8" s="1042"/>
      <c r="CK8" s="1042"/>
      <c r="CL8" s="1043"/>
      <c r="CM8" s="1041"/>
      <c r="CN8" s="1042"/>
      <c r="CO8" s="1042"/>
      <c r="CP8" s="1042"/>
      <c r="CQ8" s="1043"/>
      <c r="CR8" s="1041"/>
      <c r="CS8" s="1042"/>
      <c r="CT8" s="1042"/>
      <c r="CU8" s="1042"/>
      <c r="CV8" s="1043"/>
      <c r="CW8" s="1041"/>
      <c r="CX8" s="1042"/>
      <c r="CY8" s="1042"/>
      <c r="CZ8" s="1042"/>
      <c r="DA8" s="1043"/>
      <c r="DB8" s="1041"/>
      <c r="DC8" s="1042"/>
      <c r="DD8" s="1042"/>
      <c r="DE8" s="1042"/>
      <c r="DF8" s="1043"/>
      <c r="DG8" s="1041"/>
      <c r="DH8" s="1042"/>
      <c r="DI8" s="1042"/>
      <c r="DJ8" s="1042"/>
      <c r="DK8" s="1043"/>
      <c r="DL8" s="1041"/>
      <c r="DM8" s="1042"/>
      <c r="DN8" s="1042"/>
      <c r="DO8" s="1042"/>
      <c r="DP8" s="1043"/>
      <c r="DQ8" s="1041"/>
      <c r="DR8" s="1042"/>
      <c r="DS8" s="1042"/>
      <c r="DT8" s="1042"/>
      <c r="DU8" s="1043"/>
      <c r="DV8" s="1044"/>
      <c r="DW8" s="1045"/>
      <c r="DX8" s="1045"/>
      <c r="DY8" s="1045"/>
      <c r="DZ8" s="1046"/>
      <c r="EA8" s="254"/>
    </row>
    <row r="9" spans="1:131" s="255" customFormat="1" ht="26.25" customHeight="1" x14ac:dyDescent="0.15">
      <c r="A9" s="261">
        <v>3</v>
      </c>
      <c r="B9" s="1089"/>
      <c r="C9" s="1090"/>
      <c r="D9" s="1090"/>
      <c r="E9" s="1090"/>
      <c r="F9" s="1090"/>
      <c r="G9" s="1090"/>
      <c r="H9" s="1090"/>
      <c r="I9" s="1090"/>
      <c r="J9" s="1090"/>
      <c r="K9" s="1090"/>
      <c r="L9" s="1090"/>
      <c r="M9" s="1090"/>
      <c r="N9" s="1090"/>
      <c r="O9" s="1090"/>
      <c r="P9" s="1091"/>
      <c r="Q9" s="1095"/>
      <c r="R9" s="1096"/>
      <c r="S9" s="1096"/>
      <c r="T9" s="1096"/>
      <c r="U9" s="1096"/>
      <c r="V9" s="1096"/>
      <c r="W9" s="1096"/>
      <c r="X9" s="1096"/>
      <c r="Y9" s="1096"/>
      <c r="Z9" s="1096"/>
      <c r="AA9" s="1096"/>
      <c r="AB9" s="1096"/>
      <c r="AC9" s="1096"/>
      <c r="AD9" s="1096"/>
      <c r="AE9" s="1097"/>
      <c r="AF9" s="1071"/>
      <c r="AG9" s="1072"/>
      <c r="AH9" s="1072"/>
      <c r="AI9" s="1072"/>
      <c r="AJ9" s="1073"/>
      <c r="AK9" s="1138"/>
      <c r="AL9" s="1139"/>
      <c r="AM9" s="1139"/>
      <c r="AN9" s="1139"/>
      <c r="AO9" s="1139"/>
      <c r="AP9" s="1139"/>
      <c r="AQ9" s="1139"/>
      <c r="AR9" s="1139"/>
      <c r="AS9" s="1139"/>
      <c r="AT9" s="1139"/>
      <c r="AU9" s="1136"/>
      <c r="AV9" s="1136"/>
      <c r="AW9" s="1136"/>
      <c r="AX9" s="1136"/>
      <c r="AY9" s="1137"/>
      <c r="AZ9" s="252"/>
      <c r="BA9" s="252"/>
      <c r="BB9" s="252"/>
      <c r="BC9" s="252"/>
      <c r="BD9" s="252"/>
      <c r="BE9" s="253"/>
      <c r="BF9" s="253"/>
      <c r="BG9" s="253"/>
      <c r="BH9" s="253"/>
      <c r="BI9" s="253"/>
      <c r="BJ9" s="253"/>
      <c r="BK9" s="253"/>
      <c r="BL9" s="253"/>
      <c r="BM9" s="253"/>
      <c r="BN9" s="253"/>
      <c r="BO9" s="253"/>
      <c r="BP9" s="253"/>
      <c r="BQ9" s="262">
        <v>3</v>
      </c>
      <c r="BR9" s="263"/>
      <c r="BS9" s="1066"/>
      <c r="BT9" s="1067"/>
      <c r="BU9" s="1067"/>
      <c r="BV9" s="1067"/>
      <c r="BW9" s="1067"/>
      <c r="BX9" s="1067"/>
      <c r="BY9" s="1067"/>
      <c r="BZ9" s="1067"/>
      <c r="CA9" s="1067"/>
      <c r="CB9" s="1067"/>
      <c r="CC9" s="1067"/>
      <c r="CD9" s="1067"/>
      <c r="CE9" s="1067"/>
      <c r="CF9" s="1067"/>
      <c r="CG9" s="1068"/>
      <c r="CH9" s="1041"/>
      <c r="CI9" s="1042"/>
      <c r="CJ9" s="1042"/>
      <c r="CK9" s="1042"/>
      <c r="CL9" s="1043"/>
      <c r="CM9" s="1041"/>
      <c r="CN9" s="1042"/>
      <c r="CO9" s="1042"/>
      <c r="CP9" s="1042"/>
      <c r="CQ9" s="1043"/>
      <c r="CR9" s="1041"/>
      <c r="CS9" s="1042"/>
      <c r="CT9" s="1042"/>
      <c r="CU9" s="1042"/>
      <c r="CV9" s="1043"/>
      <c r="CW9" s="1041"/>
      <c r="CX9" s="1042"/>
      <c r="CY9" s="1042"/>
      <c r="CZ9" s="1042"/>
      <c r="DA9" s="1043"/>
      <c r="DB9" s="1041"/>
      <c r="DC9" s="1042"/>
      <c r="DD9" s="1042"/>
      <c r="DE9" s="1042"/>
      <c r="DF9" s="1043"/>
      <c r="DG9" s="1041"/>
      <c r="DH9" s="1042"/>
      <c r="DI9" s="1042"/>
      <c r="DJ9" s="1042"/>
      <c r="DK9" s="1043"/>
      <c r="DL9" s="1041"/>
      <c r="DM9" s="1042"/>
      <c r="DN9" s="1042"/>
      <c r="DO9" s="1042"/>
      <c r="DP9" s="1043"/>
      <c r="DQ9" s="1041"/>
      <c r="DR9" s="1042"/>
      <c r="DS9" s="1042"/>
      <c r="DT9" s="1042"/>
      <c r="DU9" s="1043"/>
      <c r="DV9" s="1044"/>
      <c r="DW9" s="1045"/>
      <c r="DX9" s="1045"/>
      <c r="DY9" s="1045"/>
      <c r="DZ9" s="1046"/>
      <c r="EA9" s="254"/>
    </row>
    <row r="10" spans="1:131" s="255" customFormat="1" ht="26.25" customHeight="1" x14ac:dyDescent="0.15">
      <c r="A10" s="261">
        <v>4</v>
      </c>
      <c r="B10" s="1089"/>
      <c r="C10" s="1090"/>
      <c r="D10" s="1090"/>
      <c r="E10" s="1090"/>
      <c r="F10" s="1090"/>
      <c r="G10" s="1090"/>
      <c r="H10" s="1090"/>
      <c r="I10" s="1090"/>
      <c r="J10" s="1090"/>
      <c r="K10" s="1090"/>
      <c r="L10" s="1090"/>
      <c r="M10" s="1090"/>
      <c r="N10" s="1090"/>
      <c r="O10" s="1090"/>
      <c r="P10" s="1091"/>
      <c r="Q10" s="1095"/>
      <c r="R10" s="1096"/>
      <c r="S10" s="1096"/>
      <c r="T10" s="1096"/>
      <c r="U10" s="1096"/>
      <c r="V10" s="1096"/>
      <c r="W10" s="1096"/>
      <c r="X10" s="1096"/>
      <c r="Y10" s="1096"/>
      <c r="Z10" s="1096"/>
      <c r="AA10" s="1096"/>
      <c r="AB10" s="1096"/>
      <c r="AC10" s="1096"/>
      <c r="AD10" s="1096"/>
      <c r="AE10" s="1097"/>
      <c r="AF10" s="1071"/>
      <c r="AG10" s="1072"/>
      <c r="AH10" s="1072"/>
      <c r="AI10" s="1072"/>
      <c r="AJ10" s="1073"/>
      <c r="AK10" s="1138"/>
      <c r="AL10" s="1139"/>
      <c r="AM10" s="1139"/>
      <c r="AN10" s="1139"/>
      <c r="AO10" s="1139"/>
      <c r="AP10" s="1139"/>
      <c r="AQ10" s="1139"/>
      <c r="AR10" s="1139"/>
      <c r="AS10" s="1139"/>
      <c r="AT10" s="1139"/>
      <c r="AU10" s="1136"/>
      <c r="AV10" s="1136"/>
      <c r="AW10" s="1136"/>
      <c r="AX10" s="1136"/>
      <c r="AY10" s="1137"/>
      <c r="AZ10" s="252"/>
      <c r="BA10" s="252"/>
      <c r="BB10" s="252"/>
      <c r="BC10" s="252"/>
      <c r="BD10" s="252"/>
      <c r="BE10" s="253"/>
      <c r="BF10" s="253"/>
      <c r="BG10" s="253"/>
      <c r="BH10" s="253"/>
      <c r="BI10" s="253"/>
      <c r="BJ10" s="253"/>
      <c r="BK10" s="253"/>
      <c r="BL10" s="253"/>
      <c r="BM10" s="253"/>
      <c r="BN10" s="253"/>
      <c r="BO10" s="253"/>
      <c r="BP10" s="253"/>
      <c r="BQ10" s="262">
        <v>4</v>
      </c>
      <c r="BR10" s="263"/>
      <c r="BS10" s="1066"/>
      <c r="BT10" s="1067"/>
      <c r="BU10" s="1067"/>
      <c r="BV10" s="1067"/>
      <c r="BW10" s="1067"/>
      <c r="BX10" s="1067"/>
      <c r="BY10" s="1067"/>
      <c r="BZ10" s="1067"/>
      <c r="CA10" s="1067"/>
      <c r="CB10" s="1067"/>
      <c r="CC10" s="1067"/>
      <c r="CD10" s="1067"/>
      <c r="CE10" s="1067"/>
      <c r="CF10" s="1067"/>
      <c r="CG10" s="1068"/>
      <c r="CH10" s="1041"/>
      <c r="CI10" s="1042"/>
      <c r="CJ10" s="1042"/>
      <c r="CK10" s="1042"/>
      <c r="CL10" s="1043"/>
      <c r="CM10" s="1041"/>
      <c r="CN10" s="1042"/>
      <c r="CO10" s="1042"/>
      <c r="CP10" s="1042"/>
      <c r="CQ10" s="1043"/>
      <c r="CR10" s="1041"/>
      <c r="CS10" s="1042"/>
      <c r="CT10" s="1042"/>
      <c r="CU10" s="1042"/>
      <c r="CV10" s="1043"/>
      <c r="CW10" s="1041"/>
      <c r="CX10" s="1042"/>
      <c r="CY10" s="1042"/>
      <c r="CZ10" s="1042"/>
      <c r="DA10" s="1043"/>
      <c r="DB10" s="1041"/>
      <c r="DC10" s="1042"/>
      <c r="DD10" s="1042"/>
      <c r="DE10" s="1042"/>
      <c r="DF10" s="1043"/>
      <c r="DG10" s="1041"/>
      <c r="DH10" s="1042"/>
      <c r="DI10" s="1042"/>
      <c r="DJ10" s="1042"/>
      <c r="DK10" s="1043"/>
      <c r="DL10" s="1041"/>
      <c r="DM10" s="1042"/>
      <c r="DN10" s="1042"/>
      <c r="DO10" s="1042"/>
      <c r="DP10" s="1043"/>
      <c r="DQ10" s="1041"/>
      <c r="DR10" s="1042"/>
      <c r="DS10" s="1042"/>
      <c r="DT10" s="1042"/>
      <c r="DU10" s="1043"/>
      <c r="DV10" s="1044"/>
      <c r="DW10" s="1045"/>
      <c r="DX10" s="1045"/>
      <c r="DY10" s="1045"/>
      <c r="DZ10" s="1046"/>
      <c r="EA10" s="254"/>
    </row>
    <row r="11" spans="1:131" s="255" customFormat="1" ht="26.25" customHeight="1" x14ac:dyDescent="0.15">
      <c r="A11" s="261">
        <v>5</v>
      </c>
      <c r="B11" s="1089"/>
      <c r="C11" s="1090"/>
      <c r="D11" s="1090"/>
      <c r="E11" s="1090"/>
      <c r="F11" s="1090"/>
      <c r="G11" s="1090"/>
      <c r="H11" s="1090"/>
      <c r="I11" s="1090"/>
      <c r="J11" s="1090"/>
      <c r="K11" s="1090"/>
      <c r="L11" s="1090"/>
      <c r="M11" s="1090"/>
      <c r="N11" s="1090"/>
      <c r="O11" s="1090"/>
      <c r="P11" s="1091"/>
      <c r="Q11" s="1095"/>
      <c r="R11" s="1096"/>
      <c r="S11" s="1096"/>
      <c r="T11" s="1096"/>
      <c r="U11" s="1096"/>
      <c r="V11" s="1096"/>
      <c r="W11" s="1096"/>
      <c r="X11" s="1096"/>
      <c r="Y11" s="1096"/>
      <c r="Z11" s="1096"/>
      <c r="AA11" s="1096"/>
      <c r="AB11" s="1096"/>
      <c r="AC11" s="1096"/>
      <c r="AD11" s="1096"/>
      <c r="AE11" s="1097"/>
      <c r="AF11" s="1071"/>
      <c r="AG11" s="1072"/>
      <c r="AH11" s="1072"/>
      <c r="AI11" s="1072"/>
      <c r="AJ11" s="1073"/>
      <c r="AK11" s="1138"/>
      <c r="AL11" s="1139"/>
      <c r="AM11" s="1139"/>
      <c r="AN11" s="1139"/>
      <c r="AO11" s="1139"/>
      <c r="AP11" s="1139"/>
      <c r="AQ11" s="1139"/>
      <c r="AR11" s="1139"/>
      <c r="AS11" s="1139"/>
      <c r="AT11" s="1139"/>
      <c r="AU11" s="1136"/>
      <c r="AV11" s="1136"/>
      <c r="AW11" s="1136"/>
      <c r="AX11" s="1136"/>
      <c r="AY11" s="1137"/>
      <c r="AZ11" s="252"/>
      <c r="BA11" s="252"/>
      <c r="BB11" s="252"/>
      <c r="BC11" s="252"/>
      <c r="BD11" s="252"/>
      <c r="BE11" s="253"/>
      <c r="BF11" s="253"/>
      <c r="BG11" s="253"/>
      <c r="BH11" s="253"/>
      <c r="BI11" s="253"/>
      <c r="BJ11" s="253"/>
      <c r="BK11" s="253"/>
      <c r="BL11" s="253"/>
      <c r="BM11" s="253"/>
      <c r="BN11" s="253"/>
      <c r="BO11" s="253"/>
      <c r="BP11" s="253"/>
      <c r="BQ11" s="262">
        <v>5</v>
      </c>
      <c r="BR11" s="263"/>
      <c r="BS11" s="1066"/>
      <c r="BT11" s="1067"/>
      <c r="BU11" s="1067"/>
      <c r="BV11" s="1067"/>
      <c r="BW11" s="1067"/>
      <c r="BX11" s="1067"/>
      <c r="BY11" s="1067"/>
      <c r="BZ11" s="1067"/>
      <c r="CA11" s="1067"/>
      <c r="CB11" s="1067"/>
      <c r="CC11" s="1067"/>
      <c r="CD11" s="1067"/>
      <c r="CE11" s="1067"/>
      <c r="CF11" s="1067"/>
      <c r="CG11" s="1068"/>
      <c r="CH11" s="1041"/>
      <c r="CI11" s="1042"/>
      <c r="CJ11" s="1042"/>
      <c r="CK11" s="1042"/>
      <c r="CL11" s="1043"/>
      <c r="CM11" s="1041"/>
      <c r="CN11" s="1042"/>
      <c r="CO11" s="1042"/>
      <c r="CP11" s="1042"/>
      <c r="CQ11" s="1043"/>
      <c r="CR11" s="1041"/>
      <c r="CS11" s="1042"/>
      <c r="CT11" s="1042"/>
      <c r="CU11" s="1042"/>
      <c r="CV11" s="1043"/>
      <c r="CW11" s="1041"/>
      <c r="CX11" s="1042"/>
      <c r="CY11" s="1042"/>
      <c r="CZ11" s="1042"/>
      <c r="DA11" s="1043"/>
      <c r="DB11" s="1041"/>
      <c r="DC11" s="1042"/>
      <c r="DD11" s="1042"/>
      <c r="DE11" s="1042"/>
      <c r="DF11" s="1043"/>
      <c r="DG11" s="1041"/>
      <c r="DH11" s="1042"/>
      <c r="DI11" s="1042"/>
      <c r="DJ11" s="1042"/>
      <c r="DK11" s="1043"/>
      <c r="DL11" s="1041"/>
      <c r="DM11" s="1042"/>
      <c r="DN11" s="1042"/>
      <c r="DO11" s="1042"/>
      <c r="DP11" s="1043"/>
      <c r="DQ11" s="1041"/>
      <c r="DR11" s="1042"/>
      <c r="DS11" s="1042"/>
      <c r="DT11" s="1042"/>
      <c r="DU11" s="1043"/>
      <c r="DV11" s="1044"/>
      <c r="DW11" s="1045"/>
      <c r="DX11" s="1045"/>
      <c r="DY11" s="1045"/>
      <c r="DZ11" s="1046"/>
      <c r="EA11" s="254"/>
    </row>
    <row r="12" spans="1:131" s="255" customFormat="1" ht="26.25" customHeight="1" x14ac:dyDescent="0.15">
      <c r="A12" s="261">
        <v>6</v>
      </c>
      <c r="B12" s="1089"/>
      <c r="C12" s="1090"/>
      <c r="D12" s="1090"/>
      <c r="E12" s="1090"/>
      <c r="F12" s="1090"/>
      <c r="G12" s="1090"/>
      <c r="H12" s="1090"/>
      <c r="I12" s="1090"/>
      <c r="J12" s="1090"/>
      <c r="K12" s="1090"/>
      <c r="L12" s="1090"/>
      <c r="M12" s="1090"/>
      <c r="N12" s="1090"/>
      <c r="O12" s="1090"/>
      <c r="P12" s="1091"/>
      <c r="Q12" s="1095"/>
      <c r="R12" s="1096"/>
      <c r="S12" s="1096"/>
      <c r="T12" s="1096"/>
      <c r="U12" s="1096"/>
      <c r="V12" s="1096"/>
      <c r="W12" s="1096"/>
      <c r="X12" s="1096"/>
      <c r="Y12" s="1096"/>
      <c r="Z12" s="1096"/>
      <c r="AA12" s="1096"/>
      <c r="AB12" s="1096"/>
      <c r="AC12" s="1096"/>
      <c r="AD12" s="1096"/>
      <c r="AE12" s="1097"/>
      <c r="AF12" s="1071"/>
      <c r="AG12" s="1072"/>
      <c r="AH12" s="1072"/>
      <c r="AI12" s="1072"/>
      <c r="AJ12" s="1073"/>
      <c r="AK12" s="1138"/>
      <c r="AL12" s="1139"/>
      <c r="AM12" s="1139"/>
      <c r="AN12" s="1139"/>
      <c r="AO12" s="1139"/>
      <c r="AP12" s="1139"/>
      <c r="AQ12" s="1139"/>
      <c r="AR12" s="1139"/>
      <c r="AS12" s="1139"/>
      <c r="AT12" s="1139"/>
      <c r="AU12" s="1136"/>
      <c r="AV12" s="1136"/>
      <c r="AW12" s="1136"/>
      <c r="AX12" s="1136"/>
      <c r="AY12" s="1137"/>
      <c r="AZ12" s="252"/>
      <c r="BA12" s="252"/>
      <c r="BB12" s="252"/>
      <c r="BC12" s="252"/>
      <c r="BD12" s="252"/>
      <c r="BE12" s="253"/>
      <c r="BF12" s="253"/>
      <c r="BG12" s="253"/>
      <c r="BH12" s="253"/>
      <c r="BI12" s="253"/>
      <c r="BJ12" s="253"/>
      <c r="BK12" s="253"/>
      <c r="BL12" s="253"/>
      <c r="BM12" s="253"/>
      <c r="BN12" s="253"/>
      <c r="BO12" s="253"/>
      <c r="BP12" s="253"/>
      <c r="BQ12" s="262">
        <v>6</v>
      </c>
      <c r="BR12" s="263"/>
      <c r="BS12" s="1066"/>
      <c r="BT12" s="1067"/>
      <c r="BU12" s="1067"/>
      <c r="BV12" s="1067"/>
      <c r="BW12" s="1067"/>
      <c r="BX12" s="1067"/>
      <c r="BY12" s="1067"/>
      <c r="BZ12" s="1067"/>
      <c r="CA12" s="1067"/>
      <c r="CB12" s="1067"/>
      <c r="CC12" s="1067"/>
      <c r="CD12" s="1067"/>
      <c r="CE12" s="1067"/>
      <c r="CF12" s="1067"/>
      <c r="CG12" s="1068"/>
      <c r="CH12" s="1041"/>
      <c r="CI12" s="1042"/>
      <c r="CJ12" s="1042"/>
      <c r="CK12" s="1042"/>
      <c r="CL12" s="1043"/>
      <c r="CM12" s="1041"/>
      <c r="CN12" s="1042"/>
      <c r="CO12" s="1042"/>
      <c r="CP12" s="1042"/>
      <c r="CQ12" s="1043"/>
      <c r="CR12" s="1041"/>
      <c r="CS12" s="1042"/>
      <c r="CT12" s="1042"/>
      <c r="CU12" s="1042"/>
      <c r="CV12" s="1043"/>
      <c r="CW12" s="1041"/>
      <c r="CX12" s="1042"/>
      <c r="CY12" s="1042"/>
      <c r="CZ12" s="1042"/>
      <c r="DA12" s="1043"/>
      <c r="DB12" s="1041"/>
      <c r="DC12" s="1042"/>
      <c r="DD12" s="1042"/>
      <c r="DE12" s="1042"/>
      <c r="DF12" s="1043"/>
      <c r="DG12" s="1041"/>
      <c r="DH12" s="1042"/>
      <c r="DI12" s="1042"/>
      <c r="DJ12" s="1042"/>
      <c r="DK12" s="1043"/>
      <c r="DL12" s="1041"/>
      <c r="DM12" s="1042"/>
      <c r="DN12" s="1042"/>
      <c r="DO12" s="1042"/>
      <c r="DP12" s="1043"/>
      <c r="DQ12" s="1041"/>
      <c r="DR12" s="1042"/>
      <c r="DS12" s="1042"/>
      <c r="DT12" s="1042"/>
      <c r="DU12" s="1043"/>
      <c r="DV12" s="1044"/>
      <c r="DW12" s="1045"/>
      <c r="DX12" s="1045"/>
      <c r="DY12" s="1045"/>
      <c r="DZ12" s="1046"/>
      <c r="EA12" s="254"/>
    </row>
    <row r="13" spans="1:131" s="255" customFormat="1" ht="26.25" customHeight="1" x14ac:dyDescent="0.15">
      <c r="A13" s="261">
        <v>7</v>
      </c>
      <c r="B13" s="1089"/>
      <c r="C13" s="1090"/>
      <c r="D13" s="1090"/>
      <c r="E13" s="1090"/>
      <c r="F13" s="1090"/>
      <c r="G13" s="1090"/>
      <c r="H13" s="1090"/>
      <c r="I13" s="1090"/>
      <c r="J13" s="1090"/>
      <c r="K13" s="1090"/>
      <c r="L13" s="1090"/>
      <c r="M13" s="1090"/>
      <c r="N13" s="1090"/>
      <c r="O13" s="1090"/>
      <c r="P13" s="1091"/>
      <c r="Q13" s="1095"/>
      <c r="R13" s="1096"/>
      <c r="S13" s="1096"/>
      <c r="T13" s="1096"/>
      <c r="U13" s="1096"/>
      <c r="V13" s="1096"/>
      <c r="W13" s="1096"/>
      <c r="X13" s="1096"/>
      <c r="Y13" s="1096"/>
      <c r="Z13" s="1096"/>
      <c r="AA13" s="1096"/>
      <c r="AB13" s="1096"/>
      <c r="AC13" s="1096"/>
      <c r="AD13" s="1096"/>
      <c r="AE13" s="1097"/>
      <c r="AF13" s="1071"/>
      <c r="AG13" s="1072"/>
      <c r="AH13" s="1072"/>
      <c r="AI13" s="1072"/>
      <c r="AJ13" s="1073"/>
      <c r="AK13" s="1138"/>
      <c r="AL13" s="1139"/>
      <c r="AM13" s="1139"/>
      <c r="AN13" s="1139"/>
      <c r="AO13" s="1139"/>
      <c r="AP13" s="1139"/>
      <c r="AQ13" s="1139"/>
      <c r="AR13" s="1139"/>
      <c r="AS13" s="1139"/>
      <c r="AT13" s="1139"/>
      <c r="AU13" s="1136"/>
      <c r="AV13" s="1136"/>
      <c r="AW13" s="1136"/>
      <c r="AX13" s="1136"/>
      <c r="AY13" s="1137"/>
      <c r="AZ13" s="252"/>
      <c r="BA13" s="252"/>
      <c r="BB13" s="252"/>
      <c r="BC13" s="252"/>
      <c r="BD13" s="252"/>
      <c r="BE13" s="253"/>
      <c r="BF13" s="253"/>
      <c r="BG13" s="253"/>
      <c r="BH13" s="253"/>
      <c r="BI13" s="253"/>
      <c r="BJ13" s="253"/>
      <c r="BK13" s="253"/>
      <c r="BL13" s="253"/>
      <c r="BM13" s="253"/>
      <c r="BN13" s="253"/>
      <c r="BO13" s="253"/>
      <c r="BP13" s="253"/>
      <c r="BQ13" s="262">
        <v>7</v>
      </c>
      <c r="BR13" s="263"/>
      <c r="BS13" s="1066"/>
      <c r="BT13" s="1067"/>
      <c r="BU13" s="1067"/>
      <c r="BV13" s="1067"/>
      <c r="BW13" s="1067"/>
      <c r="BX13" s="1067"/>
      <c r="BY13" s="1067"/>
      <c r="BZ13" s="1067"/>
      <c r="CA13" s="1067"/>
      <c r="CB13" s="1067"/>
      <c r="CC13" s="1067"/>
      <c r="CD13" s="1067"/>
      <c r="CE13" s="1067"/>
      <c r="CF13" s="1067"/>
      <c r="CG13" s="1068"/>
      <c r="CH13" s="1041"/>
      <c r="CI13" s="1042"/>
      <c r="CJ13" s="1042"/>
      <c r="CK13" s="1042"/>
      <c r="CL13" s="1043"/>
      <c r="CM13" s="1041"/>
      <c r="CN13" s="1042"/>
      <c r="CO13" s="1042"/>
      <c r="CP13" s="1042"/>
      <c r="CQ13" s="1043"/>
      <c r="CR13" s="1041"/>
      <c r="CS13" s="1042"/>
      <c r="CT13" s="1042"/>
      <c r="CU13" s="1042"/>
      <c r="CV13" s="1043"/>
      <c r="CW13" s="1041"/>
      <c r="CX13" s="1042"/>
      <c r="CY13" s="1042"/>
      <c r="CZ13" s="1042"/>
      <c r="DA13" s="1043"/>
      <c r="DB13" s="1041"/>
      <c r="DC13" s="1042"/>
      <c r="DD13" s="1042"/>
      <c r="DE13" s="1042"/>
      <c r="DF13" s="1043"/>
      <c r="DG13" s="1041"/>
      <c r="DH13" s="1042"/>
      <c r="DI13" s="1042"/>
      <c r="DJ13" s="1042"/>
      <c r="DK13" s="1043"/>
      <c r="DL13" s="1041"/>
      <c r="DM13" s="1042"/>
      <c r="DN13" s="1042"/>
      <c r="DO13" s="1042"/>
      <c r="DP13" s="1043"/>
      <c r="DQ13" s="1041"/>
      <c r="DR13" s="1042"/>
      <c r="DS13" s="1042"/>
      <c r="DT13" s="1042"/>
      <c r="DU13" s="1043"/>
      <c r="DV13" s="1044"/>
      <c r="DW13" s="1045"/>
      <c r="DX13" s="1045"/>
      <c r="DY13" s="1045"/>
      <c r="DZ13" s="1046"/>
      <c r="EA13" s="254"/>
    </row>
    <row r="14" spans="1:131" s="255" customFormat="1" ht="26.25" customHeight="1" x14ac:dyDescent="0.15">
      <c r="A14" s="261">
        <v>8</v>
      </c>
      <c r="B14" s="1089"/>
      <c r="C14" s="1090"/>
      <c r="D14" s="1090"/>
      <c r="E14" s="1090"/>
      <c r="F14" s="1090"/>
      <c r="G14" s="1090"/>
      <c r="H14" s="1090"/>
      <c r="I14" s="1090"/>
      <c r="J14" s="1090"/>
      <c r="K14" s="1090"/>
      <c r="L14" s="1090"/>
      <c r="M14" s="1090"/>
      <c r="N14" s="1090"/>
      <c r="O14" s="1090"/>
      <c r="P14" s="1091"/>
      <c r="Q14" s="1095"/>
      <c r="R14" s="1096"/>
      <c r="S14" s="1096"/>
      <c r="T14" s="1096"/>
      <c r="U14" s="1096"/>
      <c r="V14" s="1096"/>
      <c r="W14" s="1096"/>
      <c r="X14" s="1096"/>
      <c r="Y14" s="1096"/>
      <c r="Z14" s="1096"/>
      <c r="AA14" s="1096"/>
      <c r="AB14" s="1096"/>
      <c r="AC14" s="1096"/>
      <c r="AD14" s="1096"/>
      <c r="AE14" s="1097"/>
      <c r="AF14" s="1071"/>
      <c r="AG14" s="1072"/>
      <c r="AH14" s="1072"/>
      <c r="AI14" s="1072"/>
      <c r="AJ14" s="1073"/>
      <c r="AK14" s="1138"/>
      <c r="AL14" s="1139"/>
      <c r="AM14" s="1139"/>
      <c r="AN14" s="1139"/>
      <c r="AO14" s="1139"/>
      <c r="AP14" s="1139"/>
      <c r="AQ14" s="1139"/>
      <c r="AR14" s="1139"/>
      <c r="AS14" s="1139"/>
      <c r="AT14" s="1139"/>
      <c r="AU14" s="1136"/>
      <c r="AV14" s="1136"/>
      <c r="AW14" s="1136"/>
      <c r="AX14" s="1136"/>
      <c r="AY14" s="1137"/>
      <c r="AZ14" s="252"/>
      <c r="BA14" s="252"/>
      <c r="BB14" s="252"/>
      <c r="BC14" s="252"/>
      <c r="BD14" s="252"/>
      <c r="BE14" s="253"/>
      <c r="BF14" s="253"/>
      <c r="BG14" s="253"/>
      <c r="BH14" s="253"/>
      <c r="BI14" s="253"/>
      <c r="BJ14" s="253"/>
      <c r="BK14" s="253"/>
      <c r="BL14" s="253"/>
      <c r="BM14" s="253"/>
      <c r="BN14" s="253"/>
      <c r="BO14" s="253"/>
      <c r="BP14" s="253"/>
      <c r="BQ14" s="262">
        <v>8</v>
      </c>
      <c r="BR14" s="263"/>
      <c r="BS14" s="1066"/>
      <c r="BT14" s="1067"/>
      <c r="BU14" s="1067"/>
      <c r="BV14" s="1067"/>
      <c r="BW14" s="1067"/>
      <c r="BX14" s="1067"/>
      <c r="BY14" s="1067"/>
      <c r="BZ14" s="1067"/>
      <c r="CA14" s="1067"/>
      <c r="CB14" s="1067"/>
      <c r="CC14" s="1067"/>
      <c r="CD14" s="1067"/>
      <c r="CE14" s="1067"/>
      <c r="CF14" s="1067"/>
      <c r="CG14" s="1068"/>
      <c r="CH14" s="1041"/>
      <c r="CI14" s="1042"/>
      <c r="CJ14" s="1042"/>
      <c r="CK14" s="1042"/>
      <c r="CL14" s="1043"/>
      <c r="CM14" s="1041"/>
      <c r="CN14" s="1042"/>
      <c r="CO14" s="1042"/>
      <c r="CP14" s="1042"/>
      <c r="CQ14" s="1043"/>
      <c r="CR14" s="1041"/>
      <c r="CS14" s="1042"/>
      <c r="CT14" s="1042"/>
      <c r="CU14" s="1042"/>
      <c r="CV14" s="1043"/>
      <c r="CW14" s="1041"/>
      <c r="CX14" s="1042"/>
      <c r="CY14" s="1042"/>
      <c r="CZ14" s="1042"/>
      <c r="DA14" s="1043"/>
      <c r="DB14" s="1041"/>
      <c r="DC14" s="1042"/>
      <c r="DD14" s="1042"/>
      <c r="DE14" s="1042"/>
      <c r="DF14" s="1043"/>
      <c r="DG14" s="1041"/>
      <c r="DH14" s="1042"/>
      <c r="DI14" s="1042"/>
      <c r="DJ14" s="1042"/>
      <c r="DK14" s="1043"/>
      <c r="DL14" s="1041"/>
      <c r="DM14" s="1042"/>
      <c r="DN14" s="1042"/>
      <c r="DO14" s="1042"/>
      <c r="DP14" s="1043"/>
      <c r="DQ14" s="1041"/>
      <c r="DR14" s="1042"/>
      <c r="DS14" s="1042"/>
      <c r="DT14" s="1042"/>
      <c r="DU14" s="1043"/>
      <c r="DV14" s="1044"/>
      <c r="DW14" s="1045"/>
      <c r="DX14" s="1045"/>
      <c r="DY14" s="1045"/>
      <c r="DZ14" s="1046"/>
      <c r="EA14" s="254"/>
    </row>
    <row r="15" spans="1:131" s="255" customFormat="1" ht="26.25" customHeight="1" x14ac:dyDescent="0.15">
      <c r="A15" s="261">
        <v>9</v>
      </c>
      <c r="B15" s="1089"/>
      <c r="C15" s="1090"/>
      <c r="D15" s="1090"/>
      <c r="E15" s="1090"/>
      <c r="F15" s="1090"/>
      <c r="G15" s="1090"/>
      <c r="H15" s="1090"/>
      <c r="I15" s="1090"/>
      <c r="J15" s="1090"/>
      <c r="K15" s="1090"/>
      <c r="L15" s="1090"/>
      <c r="M15" s="1090"/>
      <c r="N15" s="1090"/>
      <c r="O15" s="1090"/>
      <c r="P15" s="1091"/>
      <c r="Q15" s="1095"/>
      <c r="R15" s="1096"/>
      <c r="S15" s="1096"/>
      <c r="T15" s="1096"/>
      <c r="U15" s="1096"/>
      <c r="V15" s="1096"/>
      <c r="W15" s="1096"/>
      <c r="X15" s="1096"/>
      <c r="Y15" s="1096"/>
      <c r="Z15" s="1096"/>
      <c r="AA15" s="1096"/>
      <c r="AB15" s="1096"/>
      <c r="AC15" s="1096"/>
      <c r="AD15" s="1096"/>
      <c r="AE15" s="1097"/>
      <c r="AF15" s="1071"/>
      <c r="AG15" s="1072"/>
      <c r="AH15" s="1072"/>
      <c r="AI15" s="1072"/>
      <c r="AJ15" s="1073"/>
      <c r="AK15" s="1138"/>
      <c r="AL15" s="1139"/>
      <c r="AM15" s="1139"/>
      <c r="AN15" s="1139"/>
      <c r="AO15" s="1139"/>
      <c r="AP15" s="1139"/>
      <c r="AQ15" s="1139"/>
      <c r="AR15" s="1139"/>
      <c r="AS15" s="1139"/>
      <c r="AT15" s="1139"/>
      <c r="AU15" s="1136"/>
      <c r="AV15" s="1136"/>
      <c r="AW15" s="1136"/>
      <c r="AX15" s="1136"/>
      <c r="AY15" s="1137"/>
      <c r="AZ15" s="252"/>
      <c r="BA15" s="252"/>
      <c r="BB15" s="252"/>
      <c r="BC15" s="252"/>
      <c r="BD15" s="252"/>
      <c r="BE15" s="253"/>
      <c r="BF15" s="253"/>
      <c r="BG15" s="253"/>
      <c r="BH15" s="253"/>
      <c r="BI15" s="253"/>
      <c r="BJ15" s="253"/>
      <c r="BK15" s="253"/>
      <c r="BL15" s="253"/>
      <c r="BM15" s="253"/>
      <c r="BN15" s="253"/>
      <c r="BO15" s="253"/>
      <c r="BP15" s="253"/>
      <c r="BQ15" s="262">
        <v>9</v>
      </c>
      <c r="BR15" s="263"/>
      <c r="BS15" s="1066"/>
      <c r="BT15" s="1067"/>
      <c r="BU15" s="1067"/>
      <c r="BV15" s="1067"/>
      <c r="BW15" s="1067"/>
      <c r="BX15" s="1067"/>
      <c r="BY15" s="1067"/>
      <c r="BZ15" s="1067"/>
      <c r="CA15" s="1067"/>
      <c r="CB15" s="1067"/>
      <c r="CC15" s="1067"/>
      <c r="CD15" s="1067"/>
      <c r="CE15" s="1067"/>
      <c r="CF15" s="1067"/>
      <c r="CG15" s="1068"/>
      <c r="CH15" s="1041"/>
      <c r="CI15" s="1042"/>
      <c r="CJ15" s="1042"/>
      <c r="CK15" s="1042"/>
      <c r="CL15" s="1043"/>
      <c r="CM15" s="1041"/>
      <c r="CN15" s="1042"/>
      <c r="CO15" s="1042"/>
      <c r="CP15" s="1042"/>
      <c r="CQ15" s="1043"/>
      <c r="CR15" s="1041"/>
      <c r="CS15" s="1042"/>
      <c r="CT15" s="1042"/>
      <c r="CU15" s="1042"/>
      <c r="CV15" s="1043"/>
      <c r="CW15" s="1041"/>
      <c r="CX15" s="1042"/>
      <c r="CY15" s="1042"/>
      <c r="CZ15" s="1042"/>
      <c r="DA15" s="1043"/>
      <c r="DB15" s="1041"/>
      <c r="DC15" s="1042"/>
      <c r="DD15" s="1042"/>
      <c r="DE15" s="1042"/>
      <c r="DF15" s="1043"/>
      <c r="DG15" s="1041"/>
      <c r="DH15" s="1042"/>
      <c r="DI15" s="1042"/>
      <c r="DJ15" s="1042"/>
      <c r="DK15" s="1043"/>
      <c r="DL15" s="1041"/>
      <c r="DM15" s="1042"/>
      <c r="DN15" s="1042"/>
      <c r="DO15" s="1042"/>
      <c r="DP15" s="1043"/>
      <c r="DQ15" s="1041"/>
      <c r="DR15" s="1042"/>
      <c r="DS15" s="1042"/>
      <c r="DT15" s="1042"/>
      <c r="DU15" s="1043"/>
      <c r="DV15" s="1044"/>
      <c r="DW15" s="1045"/>
      <c r="DX15" s="1045"/>
      <c r="DY15" s="1045"/>
      <c r="DZ15" s="1046"/>
      <c r="EA15" s="254"/>
    </row>
    <row r="16" spans="1:131" s="255" customFormat="1" ht="26.25" customHeight="1" x14ac:dyDescent="0.15">
      <c r="A16" s="261">
        <v>10</v>
      </c>
      <c r="B16" s="1089"/>
      <c r="C16" s="1090"/>
      <c r="D16" s="1090"/>
      <c r="E16" s="1090"/>
      <c r="F16" s="1090"/>
      <c r="G16" s="1090"/>
      <c r="H16" s="1090"/>
      <c r="I16" s="1090"/>
      <c r="J16" s="1090"/>
      <c r="K16" s="1090"/>
      <c r="L16" s="1090"/>
      <c r="M16" s="1090"/>
      <c r="N16" s="1090"/>
      <c r="O16" s="1090"/>
      <c r="P16" s="1091"/>
      <c r="Q16" s="1095"/>
      <c r="R16" s="1096"/>
      <c r="S16" s="1096"/>
      <c r="T16" s="1096"/>
      <c r="U16" s="1096"/>
      <c r="V16" s="1096"/>
      <c r="W16" s="1096"/>
      <c r="X16" s="1096"/>
      <c r="Y16" s="1096"/>
      <c r="Z16" s="1096"/>
      <c r="AA16" s="1096"/>
      <c r="AB16" s="1096"/>
      <c r="AC16" s="1096"/>
      <c r="AD16" s="1096"/>
      <c r="AE16" s="1097"/>
      <c r="AF16" s="1071"/>
      <c r="AG16" s="1072"/>
      <c r="AH16" s="1072"/>
      <c r="AI16" s="1072"/>
      <c r="AJ16" s="1073"/>
      <c r="AK16" s="1138"/>
      <c r="AL16" s="1139"/>
      <c r="AM16" s="1139"/>
      <c r="AN16" s="1139"/>
      <c r="AO16" s="1139"/>
      <c r="AP16" s="1139"/>
      <c r="AQ16" s="1139"/>
      <c r="AR16" s="1139"/>
      <c r="AS16" s="1139"/>
      <c r="AT16" s="1139"/>
      <c r="AU16" s="1136"/>
      <c r="AV16" s="1136"/>
      <c r="AW16" s="1136"/>
      <c r="AX16" s="1136"/>
      <c r="AY16" s="1137"/>
      <c r="AZ16" s="252"/>
      <c r="BA16" s="252"/>
      <c r="BB16" s="252"/>
      <c r="BC16" s="252"/>
      <c r="BD16" s="252"/>
      <c r="BE16" s="253"/>
      <c r="BF16" s="253"/>
      <c r="BG16" s="253"/>
      <c r="BH16" s="253"/>
      <c r="BI16" s="253"/>
      <c r="BJ16" s="253"/>
      <c r="BK16" s="253"/>
      <c r="BL16" s="253"/>
      <c r="BM16" s="253"/>
      <c r="BN16" s="253"/>
      <c r="BO16" s="253"/>
      <c r="BP16" s="253"/>
      <c r="BQ16" s="262">
        <v>10</v>
      </c>
      <c r="BR16" s="263"/>
      <c r="BS16" s="1066"/>
      <c r="BT16" s="1067"/>
      <c r="BU16" s="1067"/>
      <c r="BV16" s="1067"/>
      <c r="BW16" s="1067"/>
      <c r="BX16" s="1067"/>
      <c r="BY16" s="1067"/>
      <c r="BZ16" s="1067"/>
      <c r="CA16" s="1067"/>
      <c r="CB16" s="1067"/>
      <c r="CC16" s="1067"/>
      <c r="CD16" s="1067"/>
      <c r="CE16" s="1067"/>
      <c r="CF16" s="1067"/>
      <c r="CG16" s="1068"/>
      <c r="CH16" s="1041"/>
      <c r="CI16" s="1042"/>
      <c r="CJ16" s="1042"/>
      <c r="CK16" s="1042"/>
      <c r="CL16" s="1043"/>
      <c r="CM16" s="1041"/>
      <c r="CN16" s="1042"/>
      <c r="CO16" s="1042"/>
      <c r="CP16" s="1042"/>
      <c r="CQ16" s="1043"/>
      <c r="CR16" s="1041"/>
      <c r="CS16" s="1042"/>
      <c r="CT16" s="1042"/>
      <c r="CU16" s="1042"/>
      <c r="CV16" s="1043"/>
      <c r="CW16" s="1041"/>
      <c r="CX16" s="1042"/>
      <c r="CY16" s="1042"/>
      <c r="CZ16" s="1042"/>
      <c r="DA16" s="1043"/>
      <c r="DB16" s="1041"/>
      <c r="DC16" s="1042"/>
      <c r="DD16" s="1042"/>
      <c r="DE16" s="1042"/>
      <c r="DF16" s="1043"/>
      <c r="DG16" s="1041"/>
      <c r="DH16" s="1042"/>
      <c r="DI16" s="1042"/>
      <c r="DJ16" s="1042"/>
      <c r="DK16" s="1043"/>
      <c r="DL16" s="1041"/>
      <c r="DM16" s="1042"/>
      <c r="DN16" s="1042"/>
      <c r="DO16" s="1042"/>
      <c r="DP16" s="1043"/>
      <c r="DQ16" s="1041"/>
      <c r="DR16" s="1042"/>
      <c r="DS16" s="1042"/>
      <c r="DT16" s="1042"/>
      <c r="DU16" s="1043"/>
      <c r="DV16" s="1044"/>
      <c r="DW16" s="1045"/>
      <c r="DX16" s="1045"/>
      <c r="DY16" s="1045"/>
      <c r="DZ16" s="1046"/>
      <c r="EA16" s="254"/>
    </row>
    <row r="17" spans="1:131" s="255" customFormat="1" ht="26.25" customHeight="1" x14ac:dyDescent="0.15">
      <c r="A17" s="261">
        <v>11</v>
      </c>
      <c r="B17" s="1089"/>
      <c r="C17" s="1090"/>
      <c r="D17" s="1090"/>
      <c r="E17" s="1090"/>
      <c r="F17" s="1090"/>
      <c r="G17" s="1090"/>
      <c r="H17" s="1090"/>
      <c r="I17" s="1090"/>
      <c r="J17" s="1090"/>
      <c r="K17" s="1090"/>
      <c r="L17" s="1090"/>
      <c r="M17" s="1090"/>
      <c r="N17" s="1090"/>
      <c r="O17" s="1090"/>
      <c r="P17" s="1091"/>
      <c r="Q17" s="1095"/>
      <c r="R17" s="1096"/>
      <c r="S17" s="1096"/>
      <c r="T17" s="1096"/>
      <c r="U17" s="1096"/>
      <c r="V17" s="1096"/>
      <c r="W17" s="1096"/>
      <c r="X17" s="1096"/>
      <c r="Y17" s="1096"/>
      <c r="Z17" s="1096"/>
      <c r="AA17" s="1096"/>
      <c r="AB17" s="1096"/>
      <c r="AC17" s="1096"/>
      <c r="AD17" s="1096"/>
      <c r="AE17" s="1097"/>
      <c r="AF17" s="1071"/>
      <c r="AG17" s="1072"/>
      <c r="AH17" s="1072"/>
      <c r="AI17" s="1072"/>
      <c r="AJ17" s="1073"/>
      <c r="AK17" s="1138"/>
      <c r="AL17" s="1139"/>
      <c r="AM17" s="1139"/>
      <c r="AN17" s="1139"/>
      <c r="AO17" s="1139"/>
      <c r="AP17" s="1139"/>
      <c r="AQ17" s="1139"/>
      <c r="AR17" s="1139"/>
      <c r="AS17" s="1139"/>
      <c r="AT17" s="1139"/>
      <c r="AU17" s="1136"/>
      <c r="AV17" s="1136"/>
      <c r="AW17" s="1136"/>
      <c r="AX17" s="1136"/>
      <c r="AY17" s="1137"/>
      <c r="AZ17" s="252"/>
      <c r="BA17" s="252"/>
      <c r="BB17" s="252"/>
      <c r="BC17" s="252"/>
      <c r="BD17" s="252"/>
      <c r="BE17" s="253"/>
      <c r="BF17" s="253"/>
      <c r="BG17" s="253"/>
      <c r="BH17" s="253"/>
      <c r="BI17" s="253"/>
      <c r="BJ17" s="253"/>
      <c r="BK17" s="253"/>
      <c r="BL17" s="253"/>
      <c r="BM17" s="253"/>
      <c r="BN17" s="253"/>
      <c r="BO17" s="253"/>
      <c r="BP17" s="253"/>
      <c r="BQ17" s="262">
        <v>11</v>
      </c>
      <c r="BR17" s="263"/>
      <c r="BS17" s="1066"/>
      <c r="BT17" s="1067"/>
      <c r="BU17" s="1067"/>
      <c r="BV17" s="1067"/>
      <c r="BW17" s="1067"/>
      <c r="BX17" s="1067"/>
      <c r="BY17" s="1067"/>
      <c r="BZ17" s="1067"/>
      <c r="CA17" s="1067"/>
      <c r="CB17" s="1067"/>
      <c r="CC17" s="1067"/>
      <c r="CD17" s="1067"/>
      <c r="CE17" s="1067"/>
      <c r="CF17" s="1067"/>
      <c r="CG17" s="1068"/>
      <c r="CH17" s="1041"/>
      <c r="CI17" s="1042"/>
      <c r="CJ17" s="1042"/>
      <c r="CK17" s="1042"/>
      <c r="CL17" s="1043"/>
      <c r="CM17" s="1041"/>
      <c r="CN17" s="1042"/>
      <c r="CO17" s="1042"/>
      <c r="CP17" s="1042"/>
      <c r="CQ17" s="1043"/>
      <c r="CR17" s="1041"/>
      <c r="CS17" s="1042"/>
      <c r="CT17" s="1042"/>
      <c r="CU17" s="1042"/>
      <c r="CV17" s="1043"/>
      <c r="CW17" s="1041"/>
      <c r="CX17" s="1042"/>
      <c r="CY17" s="1042"/>
      <c r="CZ17" s="1042"/>
      <c r="DA17" s="1043"/>
      <c r="DB17" s="1041"/>
      <c r="DC17" s="1042"/>
      <c r="DD17" s="1042"/>
      <c r="DE17" s="1042"/>
      <c r="DF17" s="1043"/>
      <c r="DG17" s="1041"/>
      <c r="DH17" s="1042"/>
      <c r="DI17" s="1042"/>
      <c r="DJ17" s="1042"/>
      <c r="DK17" s="1043"/>
      <c r="DL17" s="1041"/>
      <c r="DM17" s="1042"/>
      <c r="DN17" s="1042"/>
      <c r="DO17" s="1042"/>
      <c r="DP17" s="1043"/>
      <c r="DQ17" s="1041"/>
      <c r="DR17" s="1042"/>
      <c r="DS17" s="1042"/>
      <c r="DT17" s="1042"/>
      <c r="DU17" s="1043"/>
      <c r="DV17" s="1044"/>
      <c r="DW17" s="1045"/>
      <c r="DX17" s="1045"/>
      <c r="DY17" s="1045"/>
      <c r="DZ17" s="1046"/>
      <c r="EA17" s="254"/>
    </row>
    <row r="18" spans="1:131" s="255" customFormat="1" ht="26.25" customHeight="1" x14ac:dyDescent="0.15">
      <c r="A18" s="261">
        <v>12</v>
      </c>
      <c r="B18" s="1089"/>
      <c r="C18" s="1090"/>
      <c r="D18" s="1090"/>
      <c r="E18" s="1090"/>
      <c r="F18" s="1090"/>
      <c r="G18" s="1090"/>
      <c r="H18" s="1090"/>
      <c r="I18" s="1090"/>
      <c r="J18" s="1090"/>
      <c r="K18" s="1090"/>
      <c r="L18" s="1090"/>
      <c r="M18" s="1090"/>
      <c r="N18" s="1090"/>
      <c r="O18" s="1090"/>
      <c r="P18" s="1091"/>
      <c r="Q18" s="1095"/>
      <c r="R18" s="1096"/>
      <c r="S18" s="1096"/>
      <c r="T18" s="1096"/>
      <c r="U18" s="1096"/>
      <c r="V18" s="1096"/>
      <c r="W18" s="1096"/>
      <c r="X18" s="1096"/>
      <c r="Y18" s="1096"/>
      <c r="Z18" s="1096"/>
      <c r="AA18" s="1096"/>
      <c r="AB18" s="1096"/>
      <c r="AC18" s="1096"/>
      <c r="AD18" s="1096"/>
      <c r="AE18" s="1097"/>
      <c r="AF18" s="1071"/>
      <c r="AG18" s="1072"/>
      <c r="AH18" s="1072"/>
      <c r="AI18" s="1072"/>
      <c r="AJ18" s="1073"/>
      <c r="AK18" s="1138"/>
      <c r="AL18" s="1139"/>
      <c r="AM18" s="1139"/>
      <c r="AN18" s="1139"/>
      <c r="AO18" s="1139"/>
      <c r="AP18" s="1139"/>
      <c r="AQ18" s="1139"/>
      <c r="AR18" s="1139"/>
      <c r="AS18" s="1139"/>
      <c r="AT18" s="1139"/>
      <c r="AU18" s="1136"/>
      <c r="AV18" s="1136"/>
      <c r="AW18" s="1136"/>
      <c r="AX18" s="1136"/>
      <c r="AY18" s="1137"/>
      <c r="AZ18" s="252"/>
      <c r="BA18" s="252"/>
      <c r="BB18" s="252"/>
      <c r="BC18" s="252"/>
      <c r="BD18" s="252"/>
      <c r="BE18" s="253"/>
      <c r="BF18" s="253"/>
      <c r="BG18" s="253"/>
      <c r="BH18" s="253"/>
      <c r="BI18" s="253"/>
      <c r="BJ18" s="253"/>
      <c r="BK18" s="253"/>
      <c r="BL18" s="253"/>
      <c r="BM18" s="253"/>
      <c r="BN18" s="253"/>
      <c r="BO18" s="253"/>
      <c r="BP18" s="253"/>
      <c r="BQ18" s="262">
        <v>12</v>
      </c>
      <c r="BR18" s="263"/>
      <c r="BS18" s="1066"/>
      <c r="BT18" s="1067"/>
      <c r="BU18" s="1067"/>
      <c r="BV18" s="1067"/>
      <c r="BW18" s="1067"/>
      <c r="BX18" s="1067"/>
      <c r="BY18" s="1067"/>
      <c r="BZ18" s="1067"/>
      <c r="CA18" s="1067"/>
      <c r="CB18" s="1067"/>
      <c r="CC18" s="1067"/>
      <c r="CD18" s="1067"/>
      <c r="CE18" s="1067"/>
      <c r="CF18" s="1067"/>
      <c r="CG18" s="1068"/>
      <c r="CH18" s="1041"/>
      <c r="CI18" s="1042"/>
      <c r="CJ18" s="1042"/>
      <c r="CK18" s="1042"/>
      <c r="CL18" s="1043"/>
      <c r="CM18" s="1041"/>
      <c r="CN18" s="1042"/>
      <c r="CO18" s="1042"/>
      <c r="CP18" s="1042"/>
      <c r="CQ18" s="1043"/>
      <c r="CR18" s="1041"/>
      <c r="CS18" s="1042"/>
      <c r="CT18" s="1042"/>
      <c r="CU18" s="1042"/>
      <c r="CV18" s="1043"/>
      <c r="CW18" s="1041"/>
      <c r="CX18" s="1042"/>
      <c r="CY18" s="1042"/>
      <c r="CZ18" s="1042"/>
      <c r="DA18" s="1043"/>
      <c r="DB18" s="1041"/>
      <c r="DC18" s="1042"/>
      <c r="DD18" s="1042"/>
      <c r="DE18" s="1042"/>
      <c r="DF18" s="1043"/>
      <c r="DG18" s="1041"/>
      <c r="DH18" s="1042"/>
      <c r="DI18" s="1042"/>
      <c r="DJ18" s="1042"/>
      <c r="DK18" s="1043"/>
      <c r="DL18" s="1041"/>
      <c r="DM18" s="1042"/>
      <c r="DN18" s="1042"/>
      <c r="DO18" s="1042"/>
      <c r="DP18" s="1043"/>
      <c r="DQ18" s="1041"/>
      <c r="DR18" s="1042"/>
      <c r="DS18" s="1042"/>
      <c r="DT18" s="1042"/>
      <c r="DU18" s="1043"/>
      <c r="DV18" s="1044"/>
      <c r="DW18" s="1045"/>
      <c r="DX18" s="1045"/>
      <c r="DY18" s="1045"/>
      <c r="DZ18" s="1046"/>
      <c r="EA18" s="254"/>
    </row>
    <row r="19" spans="1:131" s="255" customFormat="1" ht="26.25" customHeight="1" x14ac:dyDescent="0.15">
      <c r="A19" s="261">
        <v>13</v>
      </c>
      <c r="B19" s="1089"/>
      <c r="C19" s="1090"/>
      <c r="D19" s="1090"/>
      <c r="E19" s="1090"/>
      <c r="F19" s="1090"/>
      <c r="G19" s="1090"/>
      <c r="H19" s="1090"/>
      <c r="I19" s="1090"/>
      <c r="J19" s="1090"/>
      <c r="K19" s="1090"/>
      <c r="L19" s="1090"/>
      <c r="M19" s="1090"/>
      <c r="N19" s="1090"/>
      <c r="O19" s="1090"/>
      <c r="P19" s="1091"/>
      <c r="Q19" s="1095"/>
      <c r="R19" s="1096"/>
      <c r="S19" s="1096"/>
      <c r="T19" s="1096"/>
      <c r="U19" s="1096"/>
      <c r="V19" s="1096"/>
      <c r="W19" s="1096"/>
      <c r="X19" s="1096"/>
      <c r="Y19" s="1096"/>
      <c r="Z19" s="1096"/>
      <c r="AA19" s="1096"/>
      <c r="AB19" s="1096"/>
      <c r="AC19" s="1096"/>
      <c r="AD19" s="1096"/>
      <c r="AE19" s="1097"/>
      <c r="AF19" s="1071"/>
      <c r="AG19" s="1072"/>
      <c r="AH19" s="1072"/>
      <c r="AI19" s="1072"/>
      <c r="AJ19" s="1073"/>
      <c r="AK19" s="1138"/>
      <c r="AL19" s="1139"/>
      <c r="AM19" s="1139"/>
      <c r="AN19" s="1139"/>
      <c r="AO19" s="1139"/>
      <c r="AP19" s="1139"/>
      <c r="AQ19" s="1139"/>
      <c r="AR19" s="1139"/>
      <c r="AS19" s="1139"/>
      <c r="AT19" s="1139"/>
      <c r="AU19" s="1136"/>
      <c r="AV19" s="1136"/>
      <c r="AW19" s="1136"/>
      <c r="AX19" s="1136"/>
      <c r="AY19" s="1137"/>
      <c r="AZ19" s="252"/>
      <c r="BA19" s="252"/>
      <c r="BB19" s="252"/>
      <c r="BC19" s="252"/>
      <c r="BD19" s="252"/>
      <c r="BE19" s="253"/>
      <c r="BF19" s="253"/>
      <c r="BG19" s="253"/>
      <c r="BH19" s="253"/>
      <c r="BI19" s="253"/>
      <c r="BJ19" s="253"/>
      <c r="BK19" s="253"/>
      <c r="BL19" s="253"/>
      <c r="BM19" s="253"/>
      <c r="BN19" s="253"/>
      <c r="BO19" s="253"/>
      <c r="BP19" s="253"/>
      <c r="BQ19" s="262">
        <v>13</v>
      </c>
      <c r="BR19" s="263"/>
      <c r="BS19" s="1066"/>
      <c r="BT19" s="1067"/>
      <c r="BU19" s="1067"/>
      <c r="BV19" s="1067"/>
      <c r="BW19" s="1067"/>
      <c r="BX19" s="1067"/>
      <c r="BY19" s="1067"/>
      <c r="BZ19" s="1067"/>
      <c r="CA19" s="1067"/>
      <c r="CB19" s="1067"/>
      <c r="CC19" s="1067"/>
      <c r="CD19" s="1067"/>
      <c r="CE19" s="1067"/>
      <c r="CF19" s="1067"/>
      <c r="CG19" s="1068"/>
      <c r="CH19" s="1041"/>
      <c r="CI19" s="1042"/>
      <c r="CJ19" s="1042"/>
      <c r="CK19" s="1042"/>
      <c r="CL19" s="1043"/>
      <c r="CM19" s="1041"/>
      <c r="CN19" s="1042"/>
      <c r="CO19" s="1042"/>
      <c r="CP19" s="1042"/>
      <c r="CQ19" s="1043"/>
      <c r="CR19" s="1041"/>
      <c r="CS19" s="1042"/>
      <c r="CT19" s="1042"/>
      <c r="CU19" s="1042"/>
      <c r="CV19" s="1043"/>
      <c r="CW19" s="1041"/>
      <c r="CX19" s="1042"/>
      <c r="CY19" s="1042"/>
      <c r="CZ19" s="1042"/>
      <c r="DA19" s="1043"/>
      <c r="DB19" s="1041"/>
      <c r="DC19" s="1042"/>
      <c r="DD19" s="1042"/>
      <c r="DE19" s="1042"/>
      <c r="DF19" s="1043"/>
      <c r="DG19" s="1041"/>
      <c r="DH19" s="1042"/>
      <c r="DI19" s="1042"/>
      <c r="DJ19" s="1042"/>
      <c r="DK19" s="1043"/>
      <c r="DL19" s="1041"/>
      <c r="DM19" s="1042"/>
      <c r="DN19" s="1042"/>
      <c r="DO19" s="1042"/>
      <c r="DP19" s="1043"/>
      <c r="DQ19" s="1041"/>
      <c r="DR19" s="1042"/>
      <c r="DS19" s="1042"/>
      <c r="DT19" s="1042"/>
      <c r="DU19" s="1043"/>
      <c r="DV19" s="1044"/>
      <c r="DW19" s="1045"/>
      <c r="DX19" s="1045"/>
      <c r="DY19" s="1045"/>
      <c r="DZ19" s="1046"/>
      <c r="EA19" s="254"/>
    </row>
    <row r="20" spans="1:131" s="255" customFormat="1" ht="26.25" customHeight="1" x14ac:dyDescent="0.15">
      <c r="A20" s="261">
        <v>14</v>
      </c>
      <c r="B20" s="1089"/>
      <c r="C20" s="1090"/>
      <c r="D20" s="1090"/>
      <c r="E20" s="1090"/>
      <c r="F20" s="1090"/>
      <c r="G20" s="1090"/>
      <c r="H20" s="1090"/>
      <c r="I20" s="1090"/>
      <c r="J20" s="1090"/>
      <c r="K20" s="1090"/>
      <c r="L20" s="1090"/>
      <c r="M20" s="1090"/>
      <c r="N20" s="1090"/>
      <c r="O20" s="1090"/>
      <c r="P20" s="1091"/>
      <c r="Q20" s="1095"/>
      <c r="R20" s="1096"/>
      <c r="S20" s="1096"/>
      <c r="T20" s="1096"/>
      <c r="U20" s="1096"/>
      <c r="V20" s="1096"/>
      <c r="W20" s="1096"/>
      <c r="X20" s="1096"/>
      <c r="Y20" s="1096"/>
      <c r="Z20" s="1096"/>
      <c r="AA20" s="1096"/>
      <c r="AB20" s="1096"/>
      <c r="AC20" s="1096"/>
      <c r="AD20" s="1096"/>
      <c r="AE20" s="1097"/>
      <c r="AF20" s="1071"/>
      <c r="AG20" s="1072"/>
      <c r="AH20" s="1072"/>
      <c r="AI20" s="1072"/>
      <c r="AJ20" s="1073"/>
      <c r="AK20" s="1138"/>
      <c r="AL20" s="1139"/>
      <c r="AM20" s="1139"/>
      <c r="AN20" s="1139"/>
      <c r="AO20" s="1139"/>
      <c r="AP20" s="1139"/>
      <c r="AQ20" s="1139"/>
      <c r="AR20" s="1139"/>
      <c r="AS20" s="1139"/>
      <c r="AT20" s="1139"/>
      <c r="AU20" s="1136"/>
      <c r="AV20" s="1136"/>
      <c r="AW20" s="1136"/>
      <c r="AX20" s="1136"/>
      <c r="AY20" s="1137"/>
      <c r="AZ20" s="252"/>
      <c r="BA20" s="252"/>
      <c r="BB20" s="252"/>
      <c r="BC20" s="252"/>
      <c r="BD20" s="252"/>
      <c r="BE20" s="253"/>
      <c r="BF20" s="253"/>
      <c r="BG20" s="253"/>
      <c r="BH20" s="253"/>
      <c r="BI20" s="253"/>
      <c r="BJ20" s="253"/>
      <c r="BK20" s="253"/>
      <c r="BL20" s="253"/>
      <c r="BM20" s="253"/>
      <c r="BN20" s="253"/>
      <c r="BO20" s="253"/>
      <c r="BP20" s="253"/>
      <c r="BQ20" s="262">
        <v>14</v>
      </c>
      <c r="BR20" s="263"/>
      <c r="BS20" s="1066"/>
      <c r="BT20" s="1067"/>
      <c r="BU20" s="1067"/>
      <c r="BV20" s="1067"/>
      <c r="BW20" s="1067"/>
      <c r="BX20" s="1067"/>
      <c r="BY20" s="1067"/>
      <c r="BZ20" s="1067"/>
      <c r="CA20" s="1067"/>
      <c r="CB20" s="1067"/>
      <c r="CC20" s="1067"/>
      <c r="CD20" s="1067"/>
      <c r="CE20" s="1067"/>
      <c r="CF20" s="1067"/>
      <c r="CG20" s="1068"/>
      <c r="CH20" s="1041"/>
      <c r="CI20" s="1042"/>
      <c r="CJ20" s="1042"/>
      <c r="CK20" s="1042"/>
      <c r="CL20" s="1043"/>
      <c r="CM20" s="1041"/>
      <c r="CN20" s="1042"/>
      <c r="CO20" s="1042"/>
      <c r="CP20" s="1042"/>
      <c r="CQ20" s="1043"/>
      <c r="CR20" s="1041"/>
      <c r="CS20" s="1042"/>
      <c r="CT20" s="1042"/>
      <c r="CU20" s="1042"/>
      <c r="CV20" s="1043"/>
      <c r="CW20" s="1041"/>
      <c r="CX20" s="1042"/>
      <c r="CY20" s="1042"/>
      <c r="CZ20" s="1042"/>
      <c r="DA20" s="1043"/>
      <c r="DB20" s="1041"/>
      <c r="DC20" s="1042"/>
      <c r="DD20" s="1042"/>
      <c r="DE20" s="1042"/>
      <c r="DF20" s="1043"/>
      <c r="DG20" s="1041"/>
      <c r="DH20" s="1042"/>
      <c r="DI20" s="1042"/>
      <c r="DJ20" s="1042"/>
      <c r="DK20" s="1043"/>
      <c r="DL20" s="1041"/>
      <c r="DM20" s="1042"/>
      <c r="DN20" s="1042"/>
      <c r="DO20" s="1042"/>
      <c r="DP20" s="1043"/>
      <c r="DQ20" s="1041"/>
      <c r="DR20" s="1042"/>
      <c r="DS20" s="1042"/>
      <c r="DT20" s="1042"/>
      <c r="DU20" s="1043"/>
      <c r="DV20" s="1044"/>
      <c r="DW20" s="1045"/>
      <c r="DX20" s="1045"/>
      <c r="DY20" s="1045"/>
      <c r="DZ20" s="1046"/>
      <c r="EA20" s="254"/>
    </row>
    <row r="21" spans="1:131" s="255" customFormat="1" ht="26.25" customHeight="1" thickBot="1" x14ac:dyDescent="0.2">
      <c r="A21" s="261">
        <v>15</v>
      </c>
      <c r="B21" s="1089"/>
      <c r="C21" s="1090"/>
      <c r="D21" s="1090"/>
      <c r="E21" s="1090"/>
      <c r="F21" s="1090"/>
      <c r="G21" s="1090"/>
      <c r="H21" s="1090"/>
      <c r="I21" s="1090"/>
      <c r="J21" s="1090"/>
      <c r="K21" s="1090"/>
      <c r="L21" s="1090"/>
      <c r="M21" s="1090"/>
      <c r="N21" s="1090"/>
      <c r="O21" s="1090"/>
      <c r="P21" s="1091"/>
      <c r="Q21" s="1095"/>
      <c r="R21" s="1096"/>
      <c r="S21" s="1096"/>
      <c r="T21" s="1096"/>
      <c r="U21" s="1096"/>
      <c r="V21" s="1096"/>
      <c r="W21" s="1096"/>
      <c r="X21" s="1096"/>
      <c r="Y21" s="1096"/>
      <c r="Z21" s="1096"/>
      <c r="AA21" s="1096"/>
      <c r="AB21" s="1096"/>
      <c r="AC21" s="1096"/>
      <c r="AD21" s="1096"/>
      <c r="AE21" s="1097"/>
      <c r="AF21" s="1071"/>
      <c r="AG21" s="1072"/>
      <c r="AH21" s="1072"/>
      <c r="AI21" s="1072"/>
      <c r="AJ21" s="1073"/>
      <c r="AK21" s="1138"/>
      <c r="AL21" s="1139"/>
      <c r="AM21" s="1139"/>
      <c r="AN21" s="1139"/>
      <c r="AO21" s="1139"/>
      <c r="AP21" s="1139"/>
      <c r="AQ21" s="1139"/>
      <c r="AR21" s="1139"/>
      <c r="AS21" s="1139"/>
      <c r="AT21" s="1139"/>
      <c r="AU21" s="1136"/>
      <c r="AV21" s="1136"/>
      <c r="AW21" s="1136"/>
      <c r="AX21" s="1136"/>
      <c r="AY21" s="1137"/>
      <c r="AZ21" s="252"/>
      <c r="BA21" s="252"/>
      <c r="BB21" s="252"/>
      <c r="BC21" s="252"/>
      <c r="BD21" s="252"/>
      <c r="BE21" s="253"/>
      <c r="BF21" s="253"/>
      <c r="BG21" s="253"/>
      <c r="BH21" s="253"/>
      <c r="BI21" s="253"/>
      <c r="BJ21" s="253"/>
      <c r="BK21" s="253"/>
      <c r="BL21" s="253"/>
      <c r="BM21" s="253"/>
      <c r="BN21" s="253"/>
      <c r="BO21" s="253"/>
      <c r="BP21" s="253"/>
      <c r="BQ21" s="262">
        <v>15</v>
      </c>
      <c r="BR21" s="263"/>
      <c r="BS21" s="1066"/>
      <c r="BT21" s="1067"/>
      <c r="BU21" s="1067"/>
      <c r="BV21" s="1067"/>
      <c r="BW21" s="1067"/>
      <c r="BX21" s="1067"/>
      <c r="BY21" s="1067"/>
      <c r="BZ21" s="1067"/>
      <c r="CA21" s="1067"/>
      <c r="CB21" s="1067"/>
      <c r="CC21" s="1067"/>
      <c r="CD21" s="1067"/>
      <c r="CE21" s="1067"/>
      <c r="CF21" s="1067"/>
      <c r="CG21" s="1068"/>
      <c r="CH21" s="1041"/>
      <c r="CI21" s="1042"/>
      <c r="CJ21" s="1042"/>
      <c r="CK21" s="1042"/>
      <c r="CL21" s="1043"/>
      <c r="CM21" s="1041"/>
      <c r="CN21" s="1042"/>
      <c r="CO21" s="1042"/>
      <c r="CP21" s="1042"/>
      <c r="CQ21" s="1043"/>
      <c r="CR21" s="1041"/>
      <c r="CS21" s="1042"/>
      <c r="CT21" s="1042"/>
      <c r="CU21" s="1042"/>
      <c r="CV21" s="1043"/>
      <c r="CW21" s="1041"/>
      <c r="CX21" s="1042"/>
      <c r="CY21" s="1042"/>
      <c r="CZ21" s="1042"/>
      <c r="DA21" s="1043"/>
      <c r="DB21" s="1041"/>
      <c r="DC21" s="1042"/>
      <c r="DD21" s="1042"/>
      <c r="DE21" s="1042"/>
      <c r="DF21" s="1043"/>
      <c r="DG21" s="1041"/>
      <c r="DH21" s="1042"/>
      <c r="DI21" s="1042"/>
      <c r="DJ21" s="1042"/>
      <c r="DK21" s="1043"/>
      <c r="DL21" s="1041"/>
      <c r="DM21" s="1042"/>
      <c r="DN21" s="1042"/>
      <c r="DO21" s="1042"/>
      <c r="DP21" s="1043"/>
      <c r="DQ21" s="1041"/>
      <c r="DR21" s="1042"/>
      <c r="DS21" s="1042"/>
      <c r="DT21" s="1042"/>
      <c r="DU21" s="1043"/>
      <c r="DV21" s="1044"/>
      <c r="DW21" s="1045"/>
      <c r="DX21" s="1045"/>
      <c r="DY21" s="1045"/>
      <c r="DZ21" s="1046"/>
      <c r="EA21" s="254"/>
    </row>
    <row r="22" spans="1:131" s="255" customFormat="1" ht="26.25" customHeight="1" x14ac:dyDescent="0.15">
      <c r="A22" s="261">
        <v>16</v>
      </c>
      <c r="B22" s="1089"/>
      <c r="C22" s="1090"/>
      <c r="D22" s="1090"/>
      <c r="E22" s="1090"/>
      <c r="F22" s="1090"/>
      <c r="G22" s="1090"/>
      <c r="H22" s="1090"/>
      <c r="I22" s="1090"/>
      <c r="J22" s="1090"/>
      <c r="K22" s="1090"/>
      <c r="L22" s="1090"/>
      <c r="M22" s="1090"/>
      <c r="N22" s="1090"/>
      <c r="O22" s="1090"/>
      <c r="P22" s="1091"/>
      <c r="Q22" s="1133"/>
      <c r="R22" s="1134"/>
      <c r="S22" s="1134"/>
      <c r="T22" s="1134"/>
      <c r="U22" s="1134"/>
      <c r="V22" s="1134"/>
      <c r="W22" s="1134"/>
      <c r="X22" s="1134"/>
      <c r="Y22" s="1134"/>
      <c r="Z22" s="1134"/>
      <c r="AA22" s="1134"/>
      <c r="AB22" s="1134"/>
      <c r="AC22" s="1134"/>
      <c r="AD22" s="1134"/>
      <c r="AE22" s="1135"/>
      <c r="AF22" s="1071"/>
      <c r="AG22" s="1072"/>
      <c r="AH22" s="1072"/>
      <c r="AI22" s="1072"/>
      <c r="AJ22" s="1073"/>
      <c r="AK22" s="1129"/>
      <c r="AL22" s="1130"/>
      <c r="AM22" s="1130"/>
      <c r="AN22" s="1130"/>
      <c r="AO22" s="1130"/>
      <c r="AP22" s="1130"/>
      <c r="AQ22" s="1130"/>
      <c r="AR22" s="1130"/>
      <c r="AS22" s="1130"/>
      <c r="AT22" s="1130"/>
      <c r="AU22" s="1131"/>
      <c r="AV22" s="1131"/>
      <c r="AW22" s="1131"/>
      <c r="AX22" s="1131"/>
      <c r="AY22" s="1132"/>
      <c r="AZ22" s="1087" t="s">
        <v>381</v>
      </c>
      <c r="BA22" s="1087"/>
      <c r="BB22" s="1087"/>
      <c r="BC22" s="1087"/>
      <c r="BD22" s="1088"/>
      <c r="BE22" s="253"/>
      <c r="BF22" s="253"/>
      <c r="BG22" s="253"/>
      <c r="BH22" s="253"/>
      <c r="BI22" s="253"/>
      <c r="BJ22" s="253"/>
      <c r="BK22" s="253"/>
      <c r="BL22" s="253"/>
      <c r="BM22" s="253"/>
      <c r="BN22" s="253"/>
      <c r="BO22" s="253"/>
      <c r="BP22" s="253"/>
      <c r="BQ22" s="262">
        <v>16</v>
      </c>
      <c r="BR22" s="263"/>
      <c r="BS22" s="1066"/>
      <c r="BT22" s="1067"/>
      <c r="BU22" s="1067"/>
      <c r="BV22" s="1067"/>
      <c r="BW22" s="1067"/>
      <c r="BX22" s="1067"/>
      <c r="BY22" s="1067"/>
      <c r="BZ22" s="1067"/>
      <c r="CA22" s="1067"/>
      <c r="CB22" s="1067"/>
      <c r="CC22" s="1067"/>
      <c r="CD22" s="1067"/>
      <c r="CE22" s="1067"/>
      <c r="CF22" s="1067"/>
      <c r="CG22" s="1068"/>
      <c r="CH22" s="1041"/>
      <c r="CI22" s="1042"/>
      <c r="CJ22" s="1042"/>
      <c r="CK22" s="1042"/>
      <c r="CL22" s="1043"/>
      <c r="CM22" s="1041"/>
      <c r="CN22" s="1042"/>
      <c r="CO22" s="1042"/>
      <c r="CP22" s="1042"/>
      <c r="CQ22" s="1043"/>
      <c r="CR22" s="1041"/>
      <c r="CS22" s="1042"/>
      <c r="CT22" s="1042"/>
      <c r="CU22" s="1042"/>
      <c r="CV22" s="1043"/>
      <c r="CW22" s="1041"/>
      <c r="CX22" s="1042"/>
      <c r="CY22" s="1042"/>
      <c r="CZ22" s="1042"/>
      <c r="DA22" s="1043"/>
      <c r="DB22" s="1041"/>
      <c r="DC22" s="1042"/>
      <c r="DD22" s="1042"/>
      <c r="DE22" s="1042"/>
      <c r="DF22" s="1043"/>
      <c r="DG22" s="1041"/>
      <c r="DH22" s="1042"/>
      <c r="DI22" s="1042"/>
      <c r="DJ22" s="1042"/>
      <c r="DK22" s="1043"/>
      <c r="DL22" s="1041"/>
      <c r="DM22" s="1042"/>
      <c r="DN22" s="1042"/>
      <c r="DO22" s="1042"/>
      <c r="DP22" s="1043"/>
      <c r="DQ22" s="1041"/>
      <c r="DR22" s="1042"/>
      <c r="DS22" s="1042"/>
      <c r="DT22" s="1042"/>
      <c r="DU22" s="1043"/>
      <c r="DV22" s="1044"/>
      <c r="DW22" s="1045"/>
      <c r="DX22" s="1045"/>
      <c r="DY22" s="1045"/>
      <c r="DZ22" s="1046"/>
      <c r="EA22" s="254"/>
    </row>
    <row r="23" spans="1:131" s="255" customFormat="1" ht="26.25" customHeight="1" thickBot="1" x14ac:dyDescent="0.2">
      <c r="A23" s="264" t="s">
        <v>382</v>
      </c>
      <c r="B23" s="995" t="s">
        <v>383</v>
      </c>
      <c r="C23" s="996"/>
      <c r="D23" s="996"/>
      <c r="E23" s="996"/>
      <c r="F23" s="996"/>
      <c r="G23" s="996"/>
      <c r="H23" s="996"/>
      <c r="I23" s="996"/>
      <c r="J23" s="996"/>
      <c r="K23" s="996"/>
      <c r="L23" s="996"/>
      <c r="M23" s="996"/>
      <c r="N23" s="996"/>
      <c r="O23" s="996"/>
      <c r="P23" s="997"/>
      <c r="Q23" s="1120">
        <v>13265</v>
      </c>
      <c r="R23" s="1121"/>
      <c r="S23" s="1121"/>
      <c r="T23" s="1121"/>
      <c r="U23" s="1121"/>
      <c r="V23" s="1121">
        <v>12682</v>
      </c>
      <c r="W23" s="1121"/>
      <c r="X23" s="1121"/>
      <c r="Y23" s="1121"/>
      <c r="Z23" s="1121"/>
      <c r="AA23" s="1121">
        <v>583</v>
      </c>
      <c r="AB23" s="1121"/>
      <c r="AC23" s="1121"/>
      <c r="AD23" s="1121"/>
      <c r="AE23" s="1122"/>
      <c r="AF23" s="1123">
        <v>489</v>
      </c>
      <c r="AG23" s="1121"/>
      <c r="AH23" s="1121"/>
      <c r="AI23" s="1121"/>
      <c r="AJ23" s="1124"/>
      <c r="AK23" s="1125"/>
      <c r="AL23" s="1126"/>
      <c r="AM23" s="1126"/>
      <c r="AN23" s="1126"/>
      <c r="AO23" s="1126"/>
      <c r="AP23" s="1121"/>
      <c r="AQ23" s="1121"/>
      <c r="AR23" s="1121"/>
      <c r="AS23" s="1121"/>
      <c r="AT23" s="1121"/>
      <c r="AU23" s="1127"/>
      <c r="AV23" s="1127"/>
      <c r="AW23" s="1127"/>
      <c r="AX23" s="1127"/>
      <c r="AY23" s="1128"/>
      <c r="AZ23" s="1117" t="s">
        <v>384</v>
      </c>
      <c r="BA23" s="1118"/>
      <c r="BB23" s="1118"/>
      <c r="BC23" s="1118"/>
      <c r="BD23" s="1119"/>
      <c r="BE23" s="253"/>
      <c r="BF23" s="253"/>
      <c r="BG23" s="253"/>
      <c r="BH23" s="253"/>
      <c r="BI23" s="253"/>
      <c r="BJ23" s="253"/>
      <c r="BK23" s="253"/>
      <c r="BL23" s="253"/>
      <c r="BM23" s="253"/>
      <c r="BN23" s="253"/>
      <c r="BO23" s="253"/>
      <c r="BP23" s="253"/>
      <c r="BQ23" s="262">
        <v>17</v>
      </c>
      <c r="BR23" s="263"/>
      <c r="BS23" s="1066"/>
      <c r="BT23" s="1067"/>
      <c r="BU23" s="1067"/>
      <c r="BV23" s="1067"/>
      <c r="BW23" s="1067"/>
      <c r="BX23" s="1067"/>
      <c r="BY23" s="1067"/>
      <c r="BZ23" s="1067"/>
      <c r="CA23" s="1067"/>
      <c r="CB23" s="1067"/>
      <c r="CC23" s="1067"/>
      <c r="CD23" s="1067"/>
      <c r="CE23" s="1067"/>
      <c r="CF23" s="1067"/>
      <c r="CG23" s="1068"/>
      <c r="CH23" s="1041"/>
      <c r="CI23" s="1042"/>
      <c r="CJ23" s="1042"/>
      <c r="CK23" s="1042"/>
      <c r="CL23" s="1043"/>
      <c r="CM23" s="1041"/>
      <c r="CN23" s="1042"/>
      <c r="CO23" s="1042"/>
      <c r="CP23" s="1042"/>
      <c r="CQ23" s="1043"/>
      <c r="CR23" s="1041"/>
      <c r="CS23" s="1042"/>
      <c r="CT23" s="1042"/>
      <c r="CU23" s="1042"/>
      <c r="CV23" s="1043"/>
      <c r="CW23" s="1041"/>
      <c r="CX23" s="1042"/>
      <c r="CY23" s="1042"/>
      <c r="CZ23" s="1042"/>
      <c r="DA23" s="1043"/>
      <c r="DB23" s="1041"/>
      <c r="DC23" s="1042"/>
      <c r="DD23" s="1042"/>
      <c r="DE23" s="1042"/>
      <c r="DF23" s="1043"/>
      <c r="DG23" s="1041"/>
      <c r="DH23" s="1042"/>
      <c r="DI23" s="1042"/>
      <c r="DJ23" s="1042"/>
      <c r="DK23" s="1043"/>
      <c r="DL23" s="1041"/>
      <c r="DM23" s="1042"/>
      <c r="DN23" s="1042"/>
      <c r="DO23" s="1042"/>
      <c r="DP23" s="1043"/>
      <c r="DQ23" s="1041"/>
      <c r="DR23" s="1042"/>
      <c r="DS23" s="1042"/>
      <c r="DT23" s="1042"/>
      <c r="DU23" s="1043"/>
      <c r="DV23" s="1044"/>
      <c r="DW23" s="1045"/>
      <c r="DX23" s="1045"/>
      <c r="DY23" s="1045"/>
      <c r="DZ23" s="1046"/>
      <c r="EA23" s="254"/>
    </row>
    <row r="24" spans="1:131" s="255" customFormat="1" ht="26.25" customHeight="1" x14ac:dyDescent="0.15">
      <c r="A24" s="1116" t="s">
        <v>385</v>
      </c>
      <c r="B24" s="1116"/>
      <c r="C24" s="1116"/>
      <c r="D24" s="1116"/>
      <c r="E24" s="1116"/>
      <c r="F24" s="1116"/>
      <c r="G24" s="1116"/>
      <c r="H24" s="1116"/>
      <c r="I24" s="1116"/>
      <c r="J24" s="1116"/>
      <c r="K24" s="1116"/>
      <c r="L24" s="1116"/>
      <c r="M24" s="1116"/>
      <c r="N24" s="1116"/>
      <c r="O24" s="1116"/>
      <c r="P24" s="1116"/>
      <c r="Q24" s="1116"/>
      <c r="R24" s="1116"/>
      <c r="S24" s="1116"/>
      <c r="T24" s="1116"/>
      <c r="U24" s="1116"/>
      <c r="V24" s="1116"/>
      <c r="W24" s="1116"/>
      <c r="X24" s="1116"/>
      <c r="Y24" s="1116"/>
      <c r="Z24" s="1116"/>
      <c r="AA24" s="1116"/>
      <c r="AB24" s="1116"/>
      <c r="AC24" s="1116"/>
      <c r="AD24" s="1116"/>
      <c r="AE24" s="1116"/>
      <c r="AF24" s="1116"/>
      <c r="AG24" s="1116"/>
      <c r="AH24" s="1116"/>
      <c r="AI24" s="1116"/>
      <c r="AJ24" s="1116"/>
      <c r="AK24" s="1116"/>
      <c r="AL24" s="1116"/>
      <c r="AM24" s="1116"/>
      <c r="AN24" s="1116"/>
      <c r="AO24" s="1116"/>
      <c r="AP24" s="1116"/>
      <c r="AQ24" s="1116"/>
      <c r="AR24" s="1116"/>
      <c r="AS24" s="1116"/>
      <c r="AT24" s="1116"/>
      <c r="AU24" s="1116"/>
      <c r="AV24" s="1116"/>
      <c r="AW24" s="1116"/>
      <c r="AX24" s="1116"/>
      <c r="AY24" s="1116"/>
      <c r="AZ24" s="252"/>
      <c r="BA24" s="252"/>
      <c r="BB24" s="252"/>
      <c r="BC24" s="252"/>
      <c r="BD24" s="252"/>
      <c r="BE24" s="253"/>
      <c r="BF24" s="253"/>
      <c r="BG24" s="253"/>
      <c r="BH24" s="253"/>
      <c r="BI24" s="253"/>
      <c r="BJ24" s="253"/>
      <c r="BK24" s="253"/>
      <c r="BL24" s="253"/>
      <c r="BM24" s="253"/>
      <c r="BN24" s="253"/>
      <c r="BO24" s="253"/>
      <c r="BP24" s="253"/>
      <c r="BQ24" s="262">
        <v>18</v>
      </c>
      <c r="BR24" s="263"/>
      <c r="BS24" s="1066"/>
      <c r="BT24" s="1067"/>
      <c r="BU24" s="1067"/>
      <c r="BV24" s="1067"/>
      <c r="BW24" s="1067"/>
      <c r="BX24" s="1067"/>
      <c r="BY24" s="1067"/>
      <c r="BZ24" s="1067"/>
      <c r="CA24" s="1067"/>
      <c r="CB24" s="1067"/>
      <c r="CC24" s="1067"/>
      <c r="CD24" s="1067"/>
      <c r="CE24" s="1067"/>
      <c r="CF24" s="1067"/>
      <c r="CG24" s="1068"/>
      <c r="CH24" s="1041"/>
      <c r="CI24" s="1042"/>
      <c r="CJ24" s="1042"/>
      <c r="CK24" s="1042"/>
      <c r="CL24" s="1043"/>
      <c r="CM24" s="1041"/>
      <c r="CN24" s="1042"/>
      <c r="CO24" s="1042"/>
      <c r="CP24" s="1042"/>
      <c r="CQ24" s="1043"/>
      <c r="CR24" s="1041"/>
      <c r="CS24" s="1042"/>
      <c r="CT24" s="1042"/>
      <c r="CU24" s="1042"/>
      <c r="CV24" s="1043"/>
      <c r="CW24" s="1041"/>
      <c r="CX24" s="1042"/>
      <c r="CY24" s="1042"/>
      <c r="CZ24" s="1042"/>
      <c r="DA24" s="1043"/>
      <c r="DB24" s="1041"/>
      <c r="DC24" s="1042"/>
      <c r="DD24" s="1042"/>
      <c r="DE24" s="1042"/>
      <c r="DF24" s="1043"/>
      <c r="DG24" s="1041"/>
      <c r="DH24" s="1042"/>
      <c r="DI24" s="1042"/>
      <c r="DJ24" s="1042"/>
      <c r="DK24" s="1043"/>
      <c r="DL24" s="1041"/>
      <c r="DM24" s="1042"/>
      <c r="DN24" s="1042"/>
      <c r="DO24" s="1042"/>
      <c r="DP24" s="1043"/>
      <c r="DQ24" s="1041"/>
      <c r="DR24" s="1042"/>
      <c r="DS24" s="1042"/>
      <c r="DT24" s="1042"/>
      <c r="DU24" s="1043"/>
      <c r="DV24" s="1044"/>
      <c r="DW24" s="1045"/>
      <c r="DX24" s="1045"/>
      <c r="DY24" s="1045"/>
      <c r="DZ24" s="1046"/>
      <c r="EA24" s="254"/>
    </row>
    <row r="25" spans="1:131" s="247" customFormat="1" ht="26.25" customHeight="1" thickBot="1" x14ac:dyDescent="0.2">
      <c r="A25" s="1115" t="s">
        <v>386</v>
      </c>
      <c r="B25" s="1115"/>
      <c r="C25" s="1115"/>
      <c r="D25" s="1115"/>
      <c r="E25" s="1115"/>
      <c r="F25" s="1115"/>
      <c r="G25" s="1115"/>
      <c r="H25" s="1115"/>
      <c r="I25" s="1115"/>
      <c r="J25" s="1115"/>
      <c r="K25" s="1115"/>
      <c r="L25" s="1115"/>
      <c r="M25" s="1115"/>
      <c r="N25" s="1115"/>
      <c r="O25" s="1115"/>
      <c r="P25" s="1115"/>
      <c r="Q25" s="1115"/>
      <c r="R25" s="1115"/>
      <c r="S25" s="1115"/>
      <c r="T25" s="1115"/>
      <c r="U25" s="1115"/>
      <c r="V25" s="1115"/>
      <c r="W25" s="1115"/>
      <c r="X25" s="1115"/>
      <c r="Y25" s="1115"/>
      <c r="Z25" s="1115"/>
      <c r="AA25" s="1115"/>
      <c r="AB25" s="1115"/>
      <c r="AC25" s="1115"/>
      <c r="AD25" s="1115"/>
      <c r="AE25" s="1115"/>
      <c r="AF25" s="1115"/>
      <c r="AG25" s="1115"/>
      <c r="AH25" s="1115"/>
      <c r="AI25" s="1115"/>
      <c r="AJ25" s="1115"/>
      <c r="AK25" s="1115"/>
      <c r="AL25" s="1115"/>
      <c r="AM25" s="1115"/>
      <c r="AN25" s="1115"/>
      <c r="AO25" s="1115"/>
      <c r="AP25" s="1115"/>
      <c r="AQ25" s="1115"/>
      <c r="AR25" s="1115"/>
      <c r="AS25" s="1115"/>
      <c r="AT25" s="1115"/>
      <c r="AU25" s="1115"/>
      <c r="AV25" s="1115"/>
      <c r="AW25" s="1115"/>
      <c r="AX25" s="1115"/>
      <c r="AY25" s="1115"/>
      <c r="AZ25" s="1115"/>
      <c r="BA25" s="1115"/>
      <c r="BB25" s="1115"/>
      <c r="BC25" s="1115"/>
      <c r="BD25" s="1115"/>
      <c r="BE25" s="1115"/>
      <c r="BF25" s="1115"/>
      <c r="BG25" s="1115"/>
      <c r="BH25" s="1115"/>
      <c r="BI25" s="1115"/>
      <c r="BJ25" s="252"/>
      <c r="BK25" s="252"/>
      <c r="BL25" s="252"/>
      <c r="BM25" s="252"/>
      <c r="BN25" s="252"/>
      <c r="BO25" s="265"/>
      <c r="BP25" s="265"/>
      <c r="BQ25" s="262">
        <v>19</v>
      </c>
      <c r="BR25" s="263"/>
      <c r="BS25" s="1066"/>
      <c r="BT25" s="1067"/>
      <c r="BU25" s="1067"/>
      <c r="BV25" s="1067"/>
      <c r="BW25" s="1067"/>
      <c r="BX25" s="1067"/>
      <c r="BY25" s="1067"/>
      <c r="BZ25" s="1067"/>
      <c r="CA25" s="1067"/>
      <c r="CB25" s="1067"/>
      <c r="CC25" s="1067"/>
      <c r="CD25" s="1067"/>
      <c r="CE25" s="1067"/>
      <c r="CF25" s="1067"/>
      <c r="CG25" s="1068"/>
      <c r="CH25" s="1041"/>
      <c r="CI25" s="1042"/>
      <c r="CJ25" s="1042"/>
      <c r="CK25" s="1042"/>
      <c r="CL25" s="1043"/>
      <c r="CM25" s="1041"/>
      <c r="CN25" s="1042"/>
      <c r="CO25" s="1042"/>
      <c r="CP25" s="1042"/>
      <c r="CQ25" s="1043"/>
      <c r="CR25" s="1041"/>
      <c r="CS25" s="1042"/>
      <c r="CT25" s="1042"/>
      <c r="CU25" s="1042"/>
      <c r="CV25" s="1043"/>
      <c r="CW25" s="1041"/>
      <c r="CX25" s="1042"/>
      <c r="CY25" s="1042"/>
      <c r="CZ25" s="1042"/>
      <c r="DA25" s="1043"/>
      <c r="DB25" s="1041"/>
      <c r="DC25" s="1042"/>
      <c r="DD25" s="1042"/>
      <c r="DE25" s="1042"/>
      <c r="DF25" s="1043"/>
      <c r="DG25" s="1041"/>
      <c r="DH25" s="1042"/>
      <c r="DI25" s="1042"/>
      <c r="DJ25" s="1042"/>
      <c r="DK25" s="1043"/>
      <c r="DL25" s="1041"/>
      <c r="DM25" s="1042"/>
      <c r="DN25" s="1042"/>
      <c r="DO25" s="1042"/>
      <c r="DP25" s="1043"/>
      <c r="DQ25" s="1041"/>
      <c r="DR25" s="1042"/>
      <c r="DS25" s="1042"/>
      <c r="DT25" s="1042"/>
      <c r="DU25" s="1043"/>
      <c r="DV25" s="1044"/>
      <c r="DW25" s="1045"/>
      <c r="DX25" s="1045"/>
      <c r="DY25" s="1045"/>
      <c r="DZ25" s="1046"/>
      <c r="EA25" s="246"/>
    </row>
    <row r="26" spans="1:131" s="247" customFormat="1" ht="26.25" customHeight="1" x14ac:dyDescent="0.15">
      <c r="A26" s="1047" t="s">
        <v>362</v>
      </c>
      <c r="B26" s="1048"/>
      <c r="C26" s="1048"/>
      <c r="D26" s="1048"/>
      <c r="E26" s="1048"/>
      <c r="F26" s="1048"/>
      <c r="G26" s="1048"/>
      <c r="H26" s="1048"/>
      <c r="I26" s="1048"/>
      <c r="J26" s="1048"/>
      <c r="K26" s="1048"/>
      <c r="L26" s="1048"/>
      <c r="M26" s="1048"/>
      <c r="N26" s="1048"/>
      <c r="O26" s="1048"/>
      <c r="P26" s="1049"/>
      <c r="Q26" s="1053" t="s">
        <v>387</v>
      </c>
      <c r="R26" s="1054"/>
      <c r="S26" s="1054"/>
      <c r="T26" s="1054"/>
      <c r="U26" s="1055"/>
      <c r="V26" s="1053" t="s">
        <v>388</v>
      </c>
      <c r="W26" s="1054"/>
      <c r="X26" s="1054"/>
      <c r="Y26" s="1054"/>
      <c r="Z26" s="1055"/>
      <c r="AA26" s="1053" t="s">
        <v>389</v>
      </c>
      <c r="AB26" s="1054"/>
      <c r="AC26" s="1054"/>
      <c r="AD26" s="1054"/>
      <c r="AE26" s="1054"/>
      <c r="AF26" s="1111" t="s">
        <v>390</v>
      </c>
      <c r="AG26" s="1060"/>
      <c r="AH26" s="1060"/>
      <c r="AI26" s="1060"/>
      <c r="AJ26" s="1112"/>
      <c r="AK26" s="1054" t="s">
        <v>391</v>
      </c>
      <c r="AL26" s="1054"/>
      <c r="AM26" s="1054"/>
      <c r="AN26" s="1054"/>
      <c r="AO26" s="1055"/>
      <c r="AP26" s="1053" t="s">
        <v>392</v>
      </c>
      <c r="AQ26" s="1054"/>
      <c r="AR26" s="1054"/>
      <c r="AS26" s="1054"/>
      <c r="AT26" s="1055"/>
      <c r="AU26" s="1053" t="s">
        <v>393</v>
      </c>
      <c r="AV26" s="1054"/>
      <c r="AW26" s="1054"/>
      <c r="AX26" s="1054"/>
      <c r="AY26" s="1055"/>
      <c r="AZ26" s="1053" t="s">
        <v>394</v>
      </c>
      <c r="BA26" s="1054"/>
      <c r="BB26" s="1054"/>
      <c r="BC26" s="1054"/>
      <c r="BD26" s="1055"/>
      <c r="BE26" s="1053" t="s">
        <v>369</v>
      </c>
      <c r="BF26" s="1054"/>
      <c r="BG26" s="1054"/>
      <c r="BH26" s="1054"/>
      <c r="BI26" s="1069"/>
      <c r="BJ26" s="252"/>
      <c r="BK26" s="252"/>
      <c r="BL26" s="252"/>
      <c r="BM26" s="252"/>
      <c r="BN26" s="252"/>
      <c r="BO26" s="265"/>
      <c r="BP26" s="265"/>
      <c r="BQ26" s="262">
        <v>20</v>
      </c>
      <c r="BR26" s="263"/>
      <c r="BS26" s="1066"/>
      <c r="BT26" s="1067"/>
      <c r="BU26" s="1067"/>
      <c r="BV26" s="1067"/>
      <c r="BW26" s="1067"/>
      <c r="BX26" s="1067"/>
      <c r="BY26" s="1067"/>
      <c r="BZ26" s="1067"/>
      <c r="CA26" s="1067"/>
      <c r="CB26" s="1067"/>
      <c r="CC26" s="1067"/>
      <c r="CD26" s="1067"/>
      <c r="CE26" s="1067"/>
      <c r="CF26" s="1067"/>
      <c r="CG26" s="1068"/>
      <c r="CH26" s="1041"/>
      <c r="CI26" s="1042"/>
      <c r="CJ26" s="1042"/>
      <c r="CK26" s="1042"/>
      <c r="CL26" s="1043"/>
      <c r="CM26" s="1041"/>
      <c r="CN26" s="1042"/>
      <c r="CO26" s="1042"/>
      <c r="CP26" s="1042"/>
      <c r="CQ26" s="1043"/>
      <c r="CR26" s="1041"/>
      <c r="CS26" s="1042"/>
      <c r="CT26" s="1042"/>
      <c r="CU26" s="1042"/>
      <c r="CV26" s="1043"/>
      <c r="CW26" s="1041"/>
      <c r="CX26" s="1042"/>
      <c r="CY26" s="1042"/>
      <c r="CZ26" s="1042"/>
      <c r="DA26" s="1043"/>
      <c r="DB26" s="1041"/>
      <c r="DC26" s="1042"/>
      <c r="DD26" s="1042"/>
      <c r="DE26" s="1042"/>
      <c r="DF26" s="1043"/>
      <c r="DG26" s="1041"/>
      <c r="DH26" s="1042"/>
      <c r="DI26" s="1042"/>
      <c r="DJ26" s="1042"/>
      <c r="DK26" s="1043"/>
      <c r="DL26" s="1041"/>
      <c r="DM26" s="1042"/>
      <c r="DN26" s="1042"/>
      <c r="DO26" s="1042"/>
      <c r="DP26" s="1043"/>
      <c r="DQ26" s="1041"/>
      <c r="DR26" s="1042"/>
      <c r="DS26" s="1042"/>
      <c r="DT26" s="1042"/>
      <c r="DU26" s="1043"/>
      <c r="DV26" s="1044"/>
      <c r="DW26" s="1045"/>
      <c r="DX26" s="1045"/>
      <c r="DY26" s="1045"/>
      <c r="DZ26" s="1046"/>
      <c r="EA26" s="246"/>
    </row>
    <row r="27" spans="1:131" s="247" customFormat="1" ht="26.25" customHeight="1" thickBot="1" x14ac:dyDescent="0.2">
      <c r="A27" s="1050"/>
      <c r="B27" s="1051"/>
      <c r="C27" s="1051"/>
      <c r="D27" s="1051"/>
      <c r="E27" s="1051"/>
      <c r="F27" s="1051"/>
      <c r="G27" s="1051"/>
      <c r="H27" s="1051"/>
      <c r="I27" s="1051"/>
      <c r="J27" s="1051"/>
      <c r="K27" s="1051"/>
      <c r="L27" s="1051"/>
      <c r="M27" s="1051"/>
      <c r="N27" s="1051"/>
      <c r="O27" s="1051"/>
      <c r="P27" s="1052"/>
      <c r="Q27" s="1056"/>
      <c r="R27" s="1057"/>
      <c r="S27" s="1057"/>
      <c r="T27" s="1057"/>
      <c r="U27" s="1058"/>
      <c r="V27" s="1056"/>
      <c r="W27" s="1057"/>
      <c r="X27" s="1057"/>
      <c r="Y27" s="1057"/>
      <c r="Z27" s="1058"/>
      <c r="AA27" s="1056"/>
      <c r="AB27" s="1057"/>
      <c r="AC27" s="1057"/>
      <c r="AD27" s="1057"/>
      <c r="AE27" s="1057"/>
      <c r="AF27" s="1113"/>
      <c r="AG27" s="1063"/>
      <c r="AH27" s="1063"/>
      <c r="AI27" s="1063"/>
      <c r="AJ27" s="1114"/>
      <c r="AK27" s="1057"/>
      <c r="AL27" s="1057"/>
      <c r="AM27" s="1057"/>
      <c r="AN27" s="1057"/>
      <c r="AO27" s="1058"/>
      <c r="AP27" s="1056"/>
      <c r="AQ27" s="1057"/>
      <c r="AR27" s="1057"/>
      <c r="AS27" s="1057"/>
      <c r="AT27" s="1058"/>
      <c r="AU27" s="1056"/>
      <c r="AV27" s="1057"/>
      <c r="AW27" s="1057"/>
      <c r="AX27" s="1057"/>
      <c r="AY27" s="1058"/>
      <c r="AZ27" s="1056"/>
      <c r="BA27" s="1057"/>
      <c r="BB27" s="1057"/>
      <c r="BC27" s="1057"/>
      <c r="BD27" s="1058"/>
      <c r="BE27" s="1056"/>
      <c r="BF27" s="1057"/>
      <c r="BG27" s="1057"/>
      <c r="BH27" s="1057"/>
      <c r="BI27" s="1070"/>
      <c r="BJ27" s="252"/>
      <c r="BK27" s="252"/>
      <c r="BL27" s="252"/>
      <c r="BM27" s="252"/>
      <c r="BN27" s="252"/>
      <c r="BO27" s="265"/>
      <c r="BP27" s="265"/>
      <c r="BQ27" s="262">
        <v>21</v>
      </c>
      <c r="BR27" s="263"/>
      <c r="BS27" s="1066"/>
      <c r="BT27" s="1067"/>
      <c r="BU27" s="1067"/>
      <c r="BV27" s="1067"/>
      <c r="BW27" s="1067"/>
      <c r="BX27" s="1067"/>
      <c r="BY27" s="1067"/>
      <c r="BZ27" s="1067"/>
      <c r="CA27" s="1067"/>
      <c r="CB27" s="1067"/>
      <c r="CC27" s="1067"/>
      <c r="CD27" s="1067"/>
      <c r="CE27" s="1067"/>
      <c r="CF27" s="1067"/>
      <c r="CG27" s="1068"/>
      <c r="CH27" s="1041"/>
      <c r="CI27" s="1042"/>
      <c r="CJ27" s="1042"/>
      <c r="CK27" s="1042"/>
      <c r="CL27" s="1043"/>
      <c r="CM27" s="1041"/>
      <c r="CN27" s="1042"/>
      <c r="CO27" s="1042"/>
      <c r="CP27" s="1042"/>
      <c r="CQ27" s="1043"/>
      <c r="CR27" s="1041"/>
      <c r="CS27" s="1042"/>
      <c r="CT27" s="1042"/>
      <c r="CU27" s="1042"/>
      <c r="CV27" s="1043"/>
      <c r="CW27" s="1041"/>
      <c r="CX27" s="1042"/>
      <c r="CY27" s="1042"/>
      <c r="CZ27" s="1042"/>
      <c r="DA27" s="1043"/>
      <c r="DB27" s="1041"/>
      <c r="DC27" s="1042"/>
      <c r="DD27" s="1042"/>
      <c r="DE27" s="1042"/>
      <c r="DF27" s="1043"/>
      <c r="DG27" s="1041"/>
      <c r="DH27" s="1042"/>
      <c r="DI27" s="1042"/>
      <c r="DJ27" s="1042"/>
      <c r="DK27" s="1043"/>
      <c r="DL27" s="1041"/>
      <c r="DM27" s="1042"/>
      <c r="DN27" s="1042"/>
      <c r="DO27" s="1042"/>
      <c r="DP27" s="1043"/>
      <c r="DQ27" s="1041"/>
      <c r="DR27" s="1042"/>
      <c r="DS27" s="1042"/>
      <c r="DT27" s="1042"/>
      <c r="DU27" s="1043"/>
      <c r="DV27" s="1044"/>
      <c r="DW27" s="1045"/>
      <c r="DX27" s="1045"/>
      <c r="DY27" s="1045"/>
      <c r="DZ27" s="1046"/>
      <c r="EA27" s="246"/>
    </row>
    <row r="28" spans="1:131" s="247" customFormat="1" ht="26.25" customHeight="1" thickTop="1" x14ac:dyDescent="0.15">
      <c r="A28" s="266">
        <v>1</v>
      </c>
      <c r="B28" s="1102" t="s">
        <v>395</v>
      </c>
      <c r="C28" s="1103"/>
      <c r="D28" s="1103"/>
      <c r="E28" s="1103"/>
      <c r="F28" s="1103"/>
      <c r="G28" s="1103"/>
      <c r="H28" s="1103"/>
      <c r="I28" s="1103"/>
      <c r="J28" s="1103"/>
      <c r="K28" s="1103"/>
      <c r="L28" s="1103"/>
      <c r="M28" s="1103"/>
      <c r="N28" s="1103"/>
      <c r="O28" s="1103"/>
      <c r="P28" s="1104"/>
      <c r="Q28" s="1105">
        <v>4459</v>
      </c>
      <c r="R28" s="1106"/>
      <c r="S28" s="1106"/>
      <c r="T28" s="1106"/>
      <c r="U28" s="1106"/>
      <c r="V28" s="1106">
        <v>4425</v>
      </c>
      <c r="W28" s="1106"/>
      <c r="X28" s="1106"/>
      <c r="Y28" s="1106"/>
      <c r="Z28" s="1106"/>
      <c r="AA28" s="1106">
        <f>Q28-V28</f>
        <v>34</v>
      </c>
      <c r="AB28" s="1106"/>
      <c r="AC28" s="1106"/>
      <c r="AD28" s="1106"/>
      <c r="AE28" s="1107"/>
      <c r="AF28" s="1108">
        <v>34</v>
      </c>
      <c r="AG28" s="1106"/>
      <c r="AH28" s="1106"/>
      <c r="AI28" s="1106"/>
      <c r="AJ28" s="1109"/>
      <c r="AK28" s="1110">
        <v>338</v>
      </c>
      <c r="AL28" s="1098"/>
      <c r="AM28" s="1098"/>
      <c r="AN28" s="1098"/>
      <c r="AO28" s="1098"/>
      <c r="AP28" s="1098"/>
      <c r="AQ28" s="1098"/>
      <c r="AR28" s="1098"/>
      <c r="AS28" s="1098"/>
      <c r="AT28" s="1098"/>
      <c r="AU28" s="1098"/>
      <c r="AV28" s="1098"/>
      <c r="AW28" s="1098"/>
      <c r="AX28" s="1098"/>
      <c r="AY28" s="1098"/>
      <c r="AZ28" s="1099"/>
      <c r="BA28" s="1099"/>
      <c r="BB28" s="1099"/>
      <c r="BC28" s="1099"/>
      <c r="BD28" s="1099"/>
      <c r="BE28" s="1100"/>
      <c r="BF28" s="1100"/>
      <c r="BG28" s="1100"/>
      <c r="BH28" s="1100"/>
      <c r="BI28" s="1101"/>
      <c r="BJ28" s="252"/>
      <c r="BK28" s="252"/>
      <c r="BL28" s="252"/>
      <c r="BM28" s="252"/>
      <c r="BN28" s="252"/>
      <c r="BO28" s="265"/>
      <c r="BP28" s="265"/>
      <c r="BQ28" s="262">
        <v>22</v>
      </c>
      <c r="BR28" s="263"/>
      <c r="BS28" s="1066"/>
      <c r="BT28" s="1067"/>
      <c r="BU28" s="1067"/>
      <c r="BV28" s="1067"/>
      <c r="BW28" s="1067"/>
      <c r="BX28" s="1067"/>
      <c r="BY28" s="1067"/>
      <c r="BZ28" s="1067"/>
      <c r="CA28" s="1067"/>
      <c r="CB28" s="1067"/>
      <c r="CC28" s="1067"/>
      <c r="CD28" s="1067"/>
      <c r="CE28" s="1067"/>
      <c r="CF28" s="1067"/>
      <c r="CG28" s="1068"/>
      <c r="CH28" s="1041"/>
      <c r="CI28" s="1042"/>
      <c r="CJ28" s="1042"/>
      <c r="CK28" s="1042"/>
      <c r="CL28" s="1043"/>
      <c r="CM28" s="1041"/>
      <c r="CN28" s="1042"/>
      <c r="CO28" s="1042"/>
      <c r="CP28" s="1042"/>
      <c r="CQ28" s="1043"/>
      <c r="CR28" s="1041"/>
      <c r="CS28" s="1042"/>
      <c r="CT28" s="1042"/>
      <c r="CU28" s="1042"/>
      <c r="CV28" s="1043"/>
      <c r="CW28" s="1041"/>
      <c r="CX28" s="1042"/>
      <c r="CY28" s="1042"/>
      <c r="CZ28" s="1042"/>
      <c r="DA28" s="1043"/>
      <c r="DB28" s="1041"/>
      <c r="DC28" s="1042"/>
      <c r="DD28" s="1042"/>
      <c r="DE28" s="1042"/>
      <c r="DF28" s="1043"/>
      <c r="DG28" s="1041"/>
      <c r="DH28" s="1042"/>
      <c r="DI28" s="1042"/>
      <c r="DJ28" s="1042"/>
      <c r="DK28" s="1043"/>
      <c r="DL28" s="1041"/>
      <c r="DM28" s="1042"/>
      <c r="DN28" s="1042"/>
      <c r="DO28" s="1042"/>
      <c r="DP28" s="1043"/>
      <c r="DQ28" s="1041"/>
      <c r="DR28" s="1042"/>
      <c r="DS28" s="1042"/>
      <c r="DT28" s="1042"/>
      <c r="DU28" s="1043"/>
      <c r="DV28" s="1044"/>
      <c r="DW28" s="1045"/>
      <c r="DX28" s="1045"/>
      <c r="DY28" s="1045"/>
      <c r="DZ28" s="1046"/>
      <c r="EA28" s="246"/>
    </row>
    <row r="29" spans="1:131" s="247" customFormat="1" ht="26.25" customHeight="1" x14ac:dyDescent="0.15">
      <c r="A29" s="266">
        <v>2</v>
      </c>
      <c r="B29" s="1089" t="s">
        <v>396</v>
      </c>
      <c r="C29" s="1090"/>
      <c r="D29" s="1090"/>
      <c r="E29" s="1090"/>
      <c r="F29" s="1090"/>
      <c r="G29" s="1090"/>
      <c r="H29" s="1090"/>
      <c r="I29" s="1090"/>
      <c r="J29" s="1090"/>
      <c r="K29" s="1090"/>
      <c r="L29" s="1090"/>
      <c r="M29" s="1090"/>
      <c r="N29" s="1090"/>
      <c r="O29" s="1090"/>
      <c r="P29" s="1091"/>
      <c r="Q29" s="1095">
        <v>3081</v>
      </c>
      <c r="R29" s="1096"/>
      <c r="S29" s="1096"/>
      <c r="T29" s="1096"/>
      <c r="U29" s="1096"/>
      <c r="V29" s="1096">
        <v>3075</v>
      </c>
      <c r="W29" s="1096"/>
      <c r="X29" s="1096"/>
      <c r="Y29" s="1096"/>
      <c r="Z29" s="1096"/>
      <c r="AA29" s="1096">
        <f t="shared" ref="AA29:AA33" si="0">Q29-V29</f>
        <v>6</v>
      </c>
      <c r="AB29" s="1096"/>
      <c r="AC29" s="1096"/>
      <c r="AD29" s="1096"/>
      <c r="AE29" s="1097"/>
      <c r="AF29" s="1071">
        <v>6</v>
      </c>
      <c r="AG29" s="1072"/>
      <c r="AH29" s="1072"/>
      <c r="AI29" s="1072"/>
      <c r="AJ29" s="1073"/>
      <c r="AK29" s="1031">
        <v>484</v>
      </c>
      <c r="AL29" s="1022"/>
      <c r="AM29" s="1022"/>
      <c r="AN29" s="1022"/>
      <c r="AO29" s="1022"/>
      <c r="AP29" s="1022"/>
      <c r="AQ29" s="1022"/>
      <c r="AR29" s="1022"/>
      <c r="AS29" s="1022"/>
      <c r="AT29" s="1022"/>
      <c r="AU29" s="1022"/>
      <c r="AV29" s="1022"/>
      <c r="AW29" s="1022"/>
      <c r="AX29" s="1022"/>
      <c r="AY29" s="1022"/>
      <c r="AZ29" s="1094"/>
      <c r="BA29" s="1094"/>
      <c r="BB29" s="1094"/>
      <c r="BC29" s="1094"/>
      <c r="BD29" s="1094"/>
      <c r="BE29" s="1084"/>
      <c r="BF29" s="1084"/>
      <c r="BG29" s="1084"/>
      <c r="BH29" s="1084"/>
      <c r="BI29" s="1085"/>
      <c r="BJ29" s="252"/>
      <c r="BK29" s="252"/>
      <c r="BL29" s="252"/>
      <c r="BM29" s="252"/>
      <c r="BN29" s="252"/>
      <c r="BO29" s="265"/>
      <c r="BP29" s="265"/>
      <c r="BQ29" s="262">
        <v>23</v>
      </c>
      <c r="BR29" s="263"/>
      <c r="BS29" s="1066"/>
      <c r="BT29" s="1067"/>
      <c r="BU29" s="1067"/>
      <c r="BV29" s="1067"/>
      <c r="BW29" s="1067"/>
      <c r="BX29" s="1067"/>
      <c r="BY29" s="1067"/>
      <c r="BZ29" s="1067"/>
      <c r="CA29" s="1067"/>
      <c r="CB29" s="1067"/>
      <c r="CC29" s="1067"/>
      <c r="CD29" s="1067"/>
      <c r="CE29" s="1067"/>
      <c r="CF29" s="1067"/>
      <c r="CG29" s="1068"/>
      <c r="CH29" s="1041"/>
      <c r="CI29" s="1042"/>
      <c r="CJ29" s="1042"/>
      <c r="CK29" s="1042"/>
      <c r="CL29" s="1043"/>
      <c r="CM29" s="1041"/>
      <c r="CN29" s="1042"/>
      <c r="CO29" s="1042"/>
      <c r="CP29" s="1042"/>
      <c r="CQ29" s="1043"/>
      <c r="CR29" s="1041"/>
      <c r="CS29" s="1042"/>
      <c r="CT29" s="1042"/>
      <c r="CU29" s="1042"/>
      <c r="CV29" s="1043"/>
      <c r="CW29" s="1041"/>
      <c r="CX29" s="1042"/>
      <c r="CY29" s="1042"/>
      <c r="CZ29" s="1042"/>
      <c r="DA29" s="1043"/>
      <c r="DB29" s="1041"/>
      <c r="DC29" s="1042"/>
      <c r="DD29" s="1042"/>
      <c r="DE29" s="1042"/>
      <c r="DF29" s="1043"/>
      <c r="DG29" s="1041"/>
      <c r="DH29" s="1042"/>
      <c r="DI29" s="1042"/>
      <c r="DJ29" s="1042"/>
      <c r="DK29" s="1043"/>
      <c r="DL29" s="1041"/>
      <c r="DM29" s="1042"/>
      <c r="DN29" s="1042"/>
      <c r="DO29" s="1042"/>
      <c r="DP29" s="1043"/>
      <c r="DQ29" s="1041"/>
      <c r="DR29" s="1042"/>
      <c r="DS29" s="1042"/>
      <c r="DT29" s="1042"/>
      <c r="DU29" s="1043"/>
      <c r="DV29" s="1044"/>
      <c r="DW29" s="1045"/>
      <c r="DX29" s="1045"/>
      <c r="DY29" s="1045"/>
      <c r="DZ29" s="1046"/>
      <c r="EA29" s="246"/>
    </row>
    <row r="30" spans="1:131" s="247" customFormat="1" ht="26.25" customHeight="1" x14ac:dyDescent="0.15">
      <c r="A30" s="266">
        <v>3</v>
      </c>
      <c r="B30" s="1089" t="s">
        <v>397</v>
      </c>
      <c r="C30" s="1090"/>
      <c r="D30" s="1090"/>
      <c r="E30" s="1090"/>
      <c r="F30" s="1090"/>
      <c r="G30" s="1090"/>
      <c r="H30" s="1090"/>
      <c r="I30" s="1090"/>
      <c r="J30" s="1090"/>
      <c r="K30" s="1090"/>
      <c r="L30" s="1090"/>
      <c r="M30" s="1090"/>
      <c r="N30" s="1090"/>
      <c r="O30" s="1090"/>
      <c r="P30" s="1091"/>
      <c r="Q30" s="1095">
        <v>444</v>
      </c>
      <c r="R30" s="1096"/>
      <c r="S30" s="1096"/>
      <c r="T30" s="1096"/>
      <c r="U30" s="1096"/>
      <c r="V30" s="1096">
        <v>441</v>
      </c>
      <c r="W30" s="1096"/>
      <c r="X30" s="1096"/>
      <c r="Y30" s="1096"/>
      <c r="Z30" s="1096"/>
      <c r="AA30" s="1096">
        <f t="shared" si="0"/>
        <v>3</v>
      </c>
      <c r="AB30" s="1096"/>
      <c r="AC30" s="1096"/>
      <c r="AD30" s="1096"/>
      <c r="AE30" s="1097"/>
      <c r="AF30" s="1071">
        <v>3</v>
      </c>
      <c r="AG30" s="1072"/>
      <c r="AH30" s="1072"/>
      <c r="AI30" s="1072"/>
      <c r="AJ30" s="1073"/>
      <c r="AK30" s="1031">
        <v>101</v>
      </c>
      <c r="AL30" s="1022"/>
      <c r="AM30" s="1022"/>
      <c r="AN30" s="1022"/>
      <c r="AO30" s="1022"/>
      <c r="AP30" s="1022"/>
      <c r="AQ30" s="1022"/>
      <c r="AR30" s="1022"/>
      <c r="AS30" s="1022"/>
      <c r="AT30" s="1022"/>
      <c r="AU30" s="1022"/>
      <c r="AV30" s="1022"/>
      <c r="AW30" s="1022"/>
      <c r="AX30" s="1022"/>
      <c r="AY30" s="1022"/>
      <c r="AZ30" s="1094"/>
      <c r="BA30" s="1094"/>
      <c r="BB30" s="1094"/>
      <c r="BC30" s="1094"/>
      <c r="BD30" s="1094"/>
      <c r="BE30" s="1084"/>
      <c r="BF30" s="1084"/>
      <c r="BG30" s="1084"/>
      <c r="BH30" s="1084"/>
      <c r="BI30" s="1085"/>
      <c r="BJ30" s="252"/>
      <c r="BK30" s="252"/>
      <c r="BL30" s="252"/>
      <c r="BM30" s="252"/>
      <c r="BN30" s="252"/>
      <c r="BO30" s="265"/>
      <c r="BP30" s="265"/>
      <c r="BQ30" s="262">
        <v>24</v>
      </c>
      <c r="BR30" s="263"/>
      <c r="BS30" s="1066"/>
      <c r="BT30" s="1067"/>
      <c r="BU30" s="1067"/>
      <c r="BV30" s="1067"/>
      <c r="BW30" s="1067"/>
      <c r="BX30" s="1067"/>
      <c r="BY30" s="1067"/>
      <c r="BZ30" s="1067"/>
      <c r="CA30" s="1067"/>
      <c r="CB30" s="1067"/>
      <c r="CC30" s="1067"/>
      <c r="CD30" s="1067"/>
      <c r="CE30" s="1067"/>
      <c r="CF30" s="1067"/>
      <c r="CG30" s="1068"/>
      <c r="CH30" s="1041"/>
      <c r="CI30" s="1042"/>
      <c r="CJ30" s="1042"/>
      <c r="CK30" s="1042"/>
      <c r="CL30" s="1043"/>
      <c r="CM30" s="1041"/>
      <c r="CN30" s="1042"/>
      <c r="CO30" s="1042"/>
      <c r="CP30" s="1042"/>
      <c r="CQ30" s="1043"/>
      <c r="CR30" s="1041"/>
      <c r="CS30" s="1042"/>
      <c r="CT30" s="1042"/>
      <c r="CU30" s="1042"/>
      <c r="CV30" s="1043"/>
      <c r="CW30" s="1041"/>
      <c r="CX30" s="1042"/>
      <c r="CY30" s="1042"/>
      <c r="CZ30" s="1042"/>
      <c r="DA30" s="1043"/>
      <c r="DB30" s="1041"/>
      <c r="DC30" s="1042"/>
      <c r="DD30" s="1042"/>
      <c r="DE30" s="1042"/>
      <c r="DF30" s="1043"/>
      <c r="DG30" s="1041"/>
      <c r="DH30" s="1042"/>
      <c r="DI30" s="1042"/>
      <c r="DJ30" s="1042"/>
      <c r="DK30" s="1043"/>
      <c r="DL30" s="1041"/>
      <c r="DM30" s="1042"/>
      <c r="DN30" s="1042"/>
      <c r="DO30" s="1042"/>
      <c r="DP30" s="1043"/>
      <c r="DQ30" s="1041"/>
      <c r="DR30" s="1042"/>
      <c r="DS30" s="1042"/>
      <c r="DT30" s="1042"/>
      <c r="DU30" s="1043"/>
      <c r="DV30" s="1044"/>
      <c r="DW30" s="1045"/>
      <c r="DX30" s="1045"/>
      <c r="DY30" s="1045"/>
      <c r="DZ30" s="1046"/>
      <c r="EA30" s="246"/>
    </row>
    <row r="31" spans="1:131" s="247" customFormat="1" ht="26.25" customHeight="1" x14ac:dyDescent="0.15">
      <c r="A31" s="266">
        <v>4</v>
      </c>
      <c r="B31" s="1089" t="s">
        <v>398</v>
      </c>
      <c r="C31" s="1090"/>
      <c r="D31" s="1090"/>
      <c r="E31" s="1090"/>
      <c r="F31" s="1090"/>
      <c r="G31" s="1090"/>
      <c r="H31" s="1090"/>
      <c r="I31" s="1090"/>
      <c r="J31" s="1090"/>
      <c r="K31" s="1090"/>
      <c r="L31" s="1090"/>
      <c r="M31" s="1090"/>
      <c r="N31" s="1090"/>
      <c r="O31" s="1090"/>
      <c r="P31" s="1091"/>
      <c r="Q31" s="1095">
        <v>619</v>
      </c>
      <c r="R31" s="1096"/>
      <c r="S31" s="1096"/>
      <c r="T31" s="1096"/>
      <c r="U31" s="1096"/>
      <c r="V31" s="1096">
        <v>469</v>
      </c>
      <c r="W31" s="1096"/>
      <c r="X31" s="1096"/>
      <c r="Y31" s="1096"/>
      <c r="Z31" s="1096"/>
      <c r="AA31" s="1096">
        <f t="shared" si="0"/>
        <v>150</v>
      </c>
      <c r="AB31" s="1096"/>
      <c r="AC31" s="1096"/>
      <c r="AD31" s="1096"/>
      <c r="AE31" s="1097"/>
      <c r="AF31" s="1071">
        <v>982</v>
      </c>
      <c r="AG31" s="1072"/>
      <c r="AH31" s="1072"/>
      <c r="AI31" s="1072"/>
      <c r="AJ31" s="1073"/>
      <c r="AK31" s="1031">
        <v>5</v>
      </c>
      <c r="AL31" s="1022"/>
      <c r="AM31" s="1022"/>
      <c r="AN31" s="1022"/>
      <c r="AO31" s="1022"/>
      <c r="AP31" s="1022">
        <v>1555</v>
      </c>
      <c r="AQ31" s="1022"/>
      <c r="AR31" s="1022"/>
      <c r="AS31" s="1022"/>
      <c r="AT31" s="1022"/>
      <c r="AU31" s="1022">
        <v>14</v>
      </c>
      <c r="AV31" s="1022"/>
      <c r="AW31" s="1022"/>
      <c r="AX31" s="1022"/>
      <c r="AY31" s="1022"/>
      <c r="AZ31" s="1094"/>
      <c r="BA31" s="1094"/>
      <c r="BB31" s="1094"/>
      <c r="BC31" s="1094"/>
      <c r="BD31" s="1094"/>
      <c r="BE31" s="1084" t="s">
        <v>399</v>
      </c>
      <c r="BF31" s="1084"/>
      <c r="BG31" s="1084"/>
      <c r="BH31" s="1084"/>
      <c r="BI31" s="1085"/>
      <c r="BJ31" s="252"/>
      <c r="BK31" s="252"/>
      <c r="BL31" s="252"/>
      <c r="BM31" s="252"/>
      <c r="BN31" s="252"/>
      <c r="BO31" s="265"/>
      <c r="BP31" s="265"/>
      <c r="BQ31" s="262">
        <v>25</v>
      </c>
      <c r="BR31" s="263"/>
      <c r="BS31" s="1066"/>
      <c r="BT31" s="1067"/>
      <c r="BU31" s="1067"/>
      <c r="BV31" s="1067"/>
      <c r="BW31" s="1067"/>
      <c r="BX31" s="1067"/>
      <c r="BY31" s="1067"/>
      <c r="BZ31" s="1067"/>
      <c r="CA31" s="1067"/>
      <c r="CB31" s="1067"/>
      <c r="CC31" s="1067"/>
      <c r="CD31" s="1067"/>
      <c r="CE31" s="1067"/>
      <c r="CF31" s="1067"/>
      <c r="CG31" s="1068"/>
      <c r="CH31" s="1041"/>
      <c r="CI31" s="1042"/>
      <c r="CJ31" s="1042"/>
      <c r="CK31" s="1042"/>
      <c r="CL31" s="1043"/>
      <c r="CM31" s="1041"/>
      <c r="CN31" s="1042"/>
      <c r="CO31" s="1042"/>
      <c r="CP31" s="1042"/>
      <c r="CQ31" s="1043"/>
      <c r="CR31" s="1041"/>
      <c r="CS31" s="1042"/>
      <c r="CT31" s="1042"/>
      <c r="CU31" s="1042"/>
      <c r="CV31" s="1043"/>
      <c r="CW31" s="1041"/>
      <c r="CX31" s="1042"/>
      <c r="CY31" s="1042"/>
      <c r="CZ31" s="1042"/>
      <c r="DA31" s="1043"/>
      <c r="DB31" s="1041"/>
      <c r="DC31" s="1042"/>
      <c r="DD31" s="1042"/>
      <c r="DE31" s="1042"/>
      <c r="DF31" s="1043"/>
      <c r="DG31" s="1041"/>
      <c r="DH31" s="1042"/>
      <c r="DI31" s="1042"/>
      <c r="DJ31" s="1042"/>
      <c r="DK31" s="1043"/>
      <c r="DL31" s="1041"/>
      <c r="DM31" s="1042"/>
      <c r="DN31" s="1042"/>
      <c r="DO31" s="1042"/>
      <c r="DP31" s="1043"/>
      <c r="DQ31" s="1041"/>
      <c r="DR31" s="1042"/>
      <c r="DS31" s="1042"/>
      <c r="DT31" s="1042"/>
      <c r="DU31" s="1043"/>
      <c r="DV31" s="1044"/>
      <c r="DW31" s="1045"/>
      <c r="DX31" s="1045"/>
      <c r="DY31" s="1045"/>
      <c r="DZ31" s="1046"/>
      <c r="EA31" s="246"/>
    </row>
    <row r="32" spans="1:131" s="247" customFormat="1" ht="26.25" customHeight="1" x14ac:dyDescent="0.15">
      <c r="A32" s="266">
        <v>5</v>
      </c>
      <c r="B32" s="1089" t="s">
        <v>400</v>
      </c>
      <c r="C32" s="1090"/>
      <c r="D32" s="1090"/>
      <c r="E32" s="1090"/>
      <c r="F32" s="1090"/>
      <c r="G32" s="1090"/>
      <c r="H32" s="1090"/>
      <c r="I32" s="1090"/>
      <c r="J32" s="1090"/>
      <c r="K32" s="1090"/>
      <c r="L32" s="1090"/>
      <c r="M32" s="1090"/>
      <c r="N32" s="1090"/>
      <c r="O32" s="1090"/>
      <c r="P32" s="1091"/>
      <c r="Q32" s="1095">
        <v>1335</v>
      </c>
      <c r="R32" s="1096"/>
      <c r="S32" s="1096"/>
      <c r="T32" s="1096"/>
      <c r="U32" s="1096"/>
      <c r="V32" s="1096">
        <v>1319</v>
      </c>
      <c r="W32" s="1096"/>
      <c r="X32" s="1096"/>
      <c r="Y32" s="1096"/>
      <c r="Z32" s="1096"/>
      <c r="AA32" s="1096">
        <f t="shared" si="0"/>
        <v>16</v>
      </c>
      <c r="AB32" s="1096"/>
      <c r="AC32" s="1096"/>
      <c r="AD32" s="1096"/>
      <c r="AE32" s="1097"/>
      <c r="AF32" s="1071">
        <v>14</v>
      </c>
      <c r="AG32" s="1072"/>
      <c r="AH32" s="1072"/>
      <c r="AI32" s="1072"/>
      <c r="AJ32" s="1073"/>
      <c r="AK32" s="1031">
        <v>396</v>
      </c>
      <c r="AL32" s="1022"/>
      <c r="AM32" s="1022"/>
      <c r="AN32" s="1022"/>
      <c r="AO32" s="1022"/>
      <c r="AP32" s="1022">
        <v>4814</v>
      </c>
      <c r="AQ32" s="1022"/>
      <c r="AR32" s="1022"/>
      <c r="AS32" s="1022"/>
      <c r="AT32" s="1022"/>
      <c r="AU32" s="1022">
        <v>3822</v>
      </c>
      <c r="AV32" s="1022"/>
      <c r="AW32" s="1022"/>
      <c r="AX32" s="1022"/>
      <c r="AY32" s="1022"/>
      <c r="AZ32" s="1094"/>
      <c r="BA32" s="1094"/>
      <c r="BB32" s="1094"/>
      <c r="BC32" s="1094"/>
      <c r="BD32" s="1094"/>
      <c r="BE32" s="1084" t="s">
        <v>401</v>
      </c>
      <c r="BF32" s="1084"/>
      <c r="BG32" s="1084"/>
      <c r="BH32" s="1084"/>
      <c r="BI32" s="1085"/>
      <c r="BJ32" s="252"/>
      <c r="BK32" s="252"/>
      <c r="BL32" s="252"/>
      <c r="BM32" s="252"/>
      <c r="BN32" s="252"/>
      <c r="BO32" s="265"/>
      <c r="BP32" s="265"/>
      <c r="BQ32" s="262">
        <v>26</v>
      </c>
      <c r="BR32" s="263"/>
      <c r="BS32" s="1066"/>
      <c r="BT32" s="1067"/>
      <c r="BU32" s="1067"/>
      <c r="BV32" s="1067"/>
      <c r="BW32" s="1067"/>
      <c r="BX32" s="1067"/>
      <c r="BY32" s="1067"/>
      <c r="BZ32" s="1067"/>
      <c r="CA32" s="1067"/>
      <c r="CB32" s="1067"/>
      <c r="CC32" s="1067"/>
      <c r="CD32" s="1067"/>
      <c r="CE32" s="1067"/>
      <c r="CF32" s="1067"/>
      <c r="CG32" s="1068"/>
      <c r="CH32" s="1041"/>
      <c r="CI32" s="1042"/>
      <c r="CJ32" s="1042"/>
      <c r="CK32" s="1042"/>
      <c r="CL32" s="1043"/>
      <c r="CM32" s="1041"/>
      <c r="CN32" s="1042"/>
      <c r="CO32" s="1042"/>
      <c r="CP32" s="1042"/>
      <c r="CQ32" s="1043"/>
      <c r="CR32" s="1041"/>
      <c r="CS32" s="1042"/>
      <c r="CT32" s="1042"/>
      <c r="CU32" s="1042"/>
      <c r="CV32" s="1043"/>
      <c r="CW32" s="1041"/>
      <c r="CX32" s="1042"/>
      <c r="CY32" s="1042"/>
      <c r="CZ32" s="1042"/>
      <c r="DA32" s="1043"/>
      <c r="DB32" s="1041"/>
      <c r="DC32" s="1042"/>
      <c r="DD32" s="1042"/>
      <c r="DE32" s="1042"/>
      <c r="DF32" s="1043"/>
      <c r="DG32" s="1041"/>
      <c r="DH32" s="1042"/>
      <c r="DI32" s="1042"/>
      <c r="DJ32" s="1042"/>
      <c r="DK32" s="1043"/>
      <c r="DL32" s="1041"/>
      <c r="DM32" s="1042"/>
      <c r="DN32" s="1042"/>
      <c r="DO32" s="1042"/>
      <c r="DP32" s="1043"/>
      <c r="DQ32" s="1041"/>
      <c r="DR32" s="1042"/>
      <c r="DS32" s="1042"/>
      <c r="DT32" s="1042"/>
      <c r="DU32" s="1043"/>
      <c r="DV32" s="1044"/>
      <c r="DW32" s="1045"/>
      <c r="DX32" s="1045"/>
      <c r="DY32" s="1045"/>
      <c r="DZ32" s="1046"/>
      <c r="EA32" s="246"/>
    </row>
    <row r="33" spans="1:131" s="247" customFormat="1" ht="26.25" customHeight="1" x14ac:dyDescent="0.15">
      <c r="A33" s="266">
        <v>6</v>
      </c>
      <c r="B33" s="1089" t="s">
        <v>402</v>
      </c>
      <c r="C33" s="1090"/>
      <c r="D33" s="1090"/>
      <c r="E33" s="1090"/>
      <c r="F33" s="1090"/>
      <c r="G33" s="1090"/>
      <c r="H33" s="1090"/>
      <c r="I33" s="1090"/>
      <c r="J33" s="1090"/>
      <c r="K33" s="1090"/>
      <c r="L33" s="1090"/>
      <c r="M33" s="1090"/>
      <c r="N33" s="1090"/>
      <c r="O33" s="1090"/>
      <c r="P33" s="1091"/>
      <c r="Q33" s="1095">
        <v>353</v>
      </c>
      <c r="R33" s="1096"/>
      <c r="S33" s="1096"/>
      <c r="T33" s="1096"/>
      <c r="U33" s="1096"/>
      <c r="V33" s="1096">
        <v>346</v>
      </c>
      <c r="W33" s="1096"/>
      <c r="X33" s="1096"/>
      <c r="Y33" s="1096"/>
      <c r="Z33" s="1096"/>
      <c r="AA33" s="1096">
        <f t="shared" si="0"/>
        <v>7</v>
      </c>
      <c r="AB33" s="1096"/>
      <c r="AC33" s="1096"/>
      <c r="AD33" s="1096"/>
      <c r="AE33" s="1097"/>
      <c r="AF33" s="1071">
        <v>7</v>
      </c>
      <c r="AG33" s="1072"/>
      <c r="AH33" s="1072"/>
      <c r="AI33" s="1072"/>
      <c r="AJ33" s="1073"/>
      <c r="AK33" s="1031">
        <v>267</v>
      </c>
      <c r="AL33" s="1022"/>
      <c r="AM33" s="1022"/>
      <c r="AN33" s="1022"/>
      <c r="AO33" s="1022"/>
      <c r="AP33" s="1022">
        <v>2912</v>
      </c>
      <c r="AQ33" s="1022"/>
      <c r="AR33" s="1022"/>
      <c r="AS33" s="1022"/>
      <c r="AT33" s="1022"/>
      <c r="AU33" s="1022">
        <v>2644</v>
      </c>
      <c r="AV33" s="1022"/>
      <c r="AW33" s="1022"/>
      <c r="AX33" s="1022"/>
      <c r="AY33" s="1022"/>
      <c r="AZ33" s="1094"/>
      <c r="BA33" s="1094"/>
      <c r="BB33" s="1094"/>
      <c r="BC33" s="1094"/>
      <c r="BD33" s="1094"/>
      <c r="BE33" s="1084" t="s">
        <v>403</v>
      </c>
      <c r="BF33" s="1084"/>
      <c r="BG33" s="1084"/>
      <c r="BH33" s="1084"/>
      <c r="BI33" s="1085"/>
      <c r="BJ33" s="252"/>
      <c r="BK33" s="252"/>
      <c r="BL33" s="252"/>
      <c r="BM33" s="252"/>
      <c r="BN33" s="252"/>
      <c r="BO33" s="265"/>
      <c r="BP33" s="265"/>
      <c r="BQ33" s="262">
        <v>27</v>
      </c>
      <c r="BR33" s="263"/>
      <c r="BS33" s="1066"/>
      <c r="BT33" s="1067"/>
      <c r="BU33" s="1067"/>
      <c r="BV33" s="1067"/>
      <c r="BW33" s="1067"/>
      <c r="BX33" s="1067"/>
      <c r="BY33" s="1067"/>
      <c r="BZ33" s="1067"/>
      <c r="CA33" s="1067"/>
      <c r="CB33" s="1067"/>
      <c r="CC33" s="1067"/>
      <c r="CD33" s="1067"/>
      <c r="CE33" s="1067"/>
      <c r="CF33" s="1067"/>
      <c r="CG33" s="1068"/>
      <c r="CH33" s="1041"/>
      <c r="CI33" s="1042"/>
      <c r="CJ33" s="1042"/>
      <c r="CK33" s="1042"/>
      <c r="CL33" s="1043"/>
      <c r="CM33" s="1041"/>
      <c r="CN33" s="1042"/>
      <c r="CO33" s="1042"/>
      <c r="CP33" s="1042"/>
      <c r="CQ33" s="1043"/>
      <c r="CR33" s="1041"/>
      <c r="CS33" s="1042"/>
      <c r="CT33" s="1042"/>
      <c r="CU33" s="1042"/>
      <c r="CV33" s="1043"/>
      <c r="CW33" s="1041"/>
      <c r="CX33" s="1042"/>
      <c r="CY33" s="1042"/>
      <c r="CZ33" s="1042"/>
      <c r="DA33" s="1043"/>
      <c r="DB33" s="1041"/>
      <c r="DC33" s="1042"/>
      <c r="DD33" s="1042"/>
      <c r="DE33" s="1042"/>
      <c r="DF33" s="1043"/>
      <c r="DG33" s="1041"/>
      <c r="DH33" s="1042"/>
      <c r="DI33" s="1042"/>
      <c r="DJ33" s="1042"/>
      <c r="DK33" s="1043"/>
      <c r="DL33" s="1041"/>
      <c r="DM33" s="1042"/>
      <c r="DN33" s="1042"/>
      <c r="DO33" s="1042"/>
      <c r="DP33" s="1043"/>
      <c r="DQ33" s="1041"/>
      <c r="DR33" s="1042"/>
      <c r="DS33" s="1042"/>
      <c r="DT33" s="1042"/>
      <c r="DU33" s="1043"/>
      <c r="DV33" s="1044"/>
      <c r="DW33" s="1045"/>
      <c r="DX33" s="1045"/>
      <c r="DY33" s="1045"/>
      <c r="DZ33" s="1046"/>
      <c r="EA33" s="246"/>
    </row>
    <row r="34" spans="1:131" s="247" customFormat="1" ht="26.25" customHeight="1" x14ac:dyDescent="0.15">
      <c r="A34" s="266">
        <v>7</v>
      </c>
      <c r="B34" s="1089"/>
      <c r="C34" s="1090"/>
      <c r="D34" s="1090"/>
      <c r="E34" s="1090"/>
      <c r="F34" s="1090"/>
      <c r="G34" s="1090"/>
      <c r="H34" s="1090"/>
      <c r="I34" s="1090"/>
      <c r="J34" s="1090"/>
      <c r="K34" s="1090"/>
      <c r="L34" s="1090"/>
      <c r="M34" s="1090"/>
      <c r="N34" s="1090"/>
      <c r="O34" s="1090"/>
      <c r="P34" s="1091"/>
      <c r="Q34" s="1095"/>
      <c r="R34" s="1096"/>
      <c r="S34" s="1096"/>
      <c r="T34" s="1096"/>
      <c r="U34" s="1096"/>
      <c r="V34" s="1096"/>
      <c r="W34" s="1096"/>
      <c r="X34" s="1096"/>
      <c r="Y34" s="1096"/>
      <c r="Z34" s="1096"/>
      <c r="AA34" s="1096"/>
      <c r="AB34" s="1096"/>
      <c r="AC34" s="1096"/>
      <c r="AD34" s="1096"/>
      <c r="AE34" s="1097"/>
      <c r="AF34" s="1071"/>
      <c r="AG34" s="1072"/>
      <c r="AH34" s="1072"/>
      <c r="AI34" s="1072"/>
      <c r="AJ34" s="1073"/>
      <c r="AK34" s="1031"/>
      <c r="AL34" s="1022"/>
      <c r="AM34" s="1022"/>
      <c r="AN34" s="1022"/>
      <c r="AO34" s="1022"/>
      <c r="AP34" s="1022"/>
      <c r="AQ34" s="1022"/>
      <c r="AR34" s="1022"/>
      <c r="AS34" s="1022"/>
      <c r="AT34" s="1022"/>
      <c r="AU34" s="1022"/>
      <c r="AV34" s="1022"/>
      <c r="AW34" s="1022"/>
      <c r="AX34" s="1022"/>
      <c r="AY34" s="1022"/>
      <c r="AZ34" s="1094"/>
      <c r="BA34" s="1094"/>
      <c r="BB34" s="1094"/>
      <c r="BC34" s="1094"/>
      <c r="BD34" s="1094"/>
      <c r="BE34" s="1084"/>
      <c r="BF34" s="1084"/>
      <c r="BG34" s="1084"/>
      <c r="BH34" s="1084"/>
      <c r="BI34" s="1085"/>
      <c r="BJ34" s="252"/>
      <c r="BK34" s="252"/>
      <c r="BL34" s="252"/>
      <c r="BM34" s="252"/>
      <c r="BN34" s="252"/>
      <c r="BO34" s="265"/>
      <c r="BP34" s="265"/>
      <c r="BQ34" s="262">
        <v>28</v>
      </c>
      <c r="BR34" s="263"/>
      <c r="BS34" s="1066"/>
      <c r="BT34" s="1067"/>
      <c r="BU34" s="1067"/>
      <c r="BV34" s="1067"/>
      <c r="BW34" s="1067"/>
      <c r="BX34" s="1067"/>
      <c r="BY34" s="1067"/>
      <c r="BZ34" s="1067"/>
      <c r="CA34" s="1067"/>
      <c r="CB34" s="1067"/>
      <c r="CC34" s="1067"/>
      <c r="CD34" s="1067"/>
      <c r="CE34" s="1067"/>
      <c r="CF34" s="1067"/>
      <c r="CG34" s="1068"/>
      <c r="CH34" s="1041"/>
      <c r="CI34" s="1042"/>
      <c r="CJ34" s="1042"/>
      <c r="CK34" s="1042"/>
      <c r="CL34" s="1043"/>
      <c r="CM34" s="1041"/>
      <c r="CN34" s="1042"/>
      <c r="CO34" s="1042"/>
      <c r="CP34" s="1042"/>
      <c r="CQ34" s="1043"/>
      <c r="CR34" s="1041"/>
      <c r="CS34" s="1042"/>
      <c r="CT34" s="1042"/>
      <c r="CU34" s="1042"/>
      <c r="CV34" s="1043"/>
      <c r="CW34" s="1041"/>
      <c r="CX34" s="1042"/>
      <c r="CY34" s="1042"/>
      <c r="CZ34" s="1042"/>
      <c r="DA34" s="1043"/>
      <c r="DB34" s="1041"/>
      <c r="DC34" s="1042"/>
      <c r="DD34" s="1042"/>
      <c r="DE34" s="1042"/>
      <c r="DF34" s="1043"/>
      <c r="DG34" s="1041"/>
      <c r="DH34" s="1042"/>
      <c r="DI34" s="1042"/>
      <c r="DJ34" s="1042"/>
      <c r="DK34" s="1043"/>
      <c r="DL34" s="1041"/>
      <c r="DM34" s="1042"/>
      <c r="DN34" s="1042"/>
      <c r="DO34" s="1042"/>
      <c r="DP34" s="1043"/>
      <c r="DQ34" s="1041"/>
      <c r="DR34" s="1042"/>
      <c r="DS34" s="1042"/>
      <c r="DT34" s="1042"/>
      <c r="DU34" s="1043"/>
      <c r="DV34" s="1044"/>
      <c r="DW34" s="1045"/>
      <c r="DX34" s="1045"/>
      <c r="DY34" s="1045"/>
      <c r="DZ34" s="1046"/>
      <c r="EA34" s="246"/>
    </row>
    <row r="35" spans="1:131" s="247" customFormat="1" ht="26.25" customHeight="1" x14ac:dyDescent="0.15">
      <c r="A35" s="266">
        <v>8</v>
      </c>
      <c r="B35" s="1089"/>
      <c r="C35" s="1090"/>
      <c r="D35" s="1090"/>
      <c r="E35" s="1090"/>
      <c r="F35" s="1090"/>
      <c r="G35" s="1090"/>
      <c r="H35" s="1090"/>
      <c r="I35" s="1090"/>
      <c r="J35" s="1090"/>
      <c r="K35" s="1090"/>
      <c r="L35" s="1090"/>
      <c r="M35" s="1090"/>
      <c r="N35" s="1090"/>
      <c r="O35" s="1090"/>
      <c r="P35" s="1091"/>
      <c r="Q35" s="1095"/>
      <c r="R35" s="1096"/>
      <c r="S35" s="1096"/>
      <c r="T35" s="1096"/>
      <c r="U35" s="1096"/>
      <c r="V35" s="1096"/>
      <c r="W35" s="1096"/>
      <c r="X35" s="1096"/>
      <c r="Y35" s="1096"/>
      <c r="Z35" s="1096"/>
      <c r="AA35" s="1096"/>
      <c r="AB35" s="1096"/>
      <c r="AC35" s="1096"/>
      <c r="AD35" s="1096"/>
      <c r="AE35" s="1097"/>
      <c r="AF35" s="1071"/>
      <c r="AG35" s="1072"/>
      <c r="AH35" s="1072"/>
      <c r="AI35" s="1072"/>
      <c r="AJ35" s="1073"/>
      <c r="AK35" s="1031"/>
      <c r="AL35" s="1022"/>
      <c r="AM35" s="1022"/>
      <c r="AN35" s="1022"/>
      <c r="AO35" s="1022"/>
      <c r="AP35" s="1022"/>
      <c r="AQ35" s="1022"/>
      <c r="AR35" s="1022"/>
      <c r="AS35" s="1022"/>
      <c r="AT35" s="1022"/>
      <c r="AU35" s="1022"/>
      <c r="AV35" s="1022"/>
      <c r="AW35" s="1022"/>
      <c r="AX35" s="1022"/>
      <c r="AY35" s="1022"/>
      <c r="AZ35" s="1094"/>
      <c r="BA35" s="1094"/>
      <c r="BB35" s="1094"/>
      <c r="BC35" s="1094"/>
      <c r="BD35" s="1094"/>
      <c r="BE35" s="1084"/>
      <c r="BF35" s="1084"/>
      <c r="BG35" s="1084"/>
      <c r="BH35" s="1084"/>
      <c r="BI35" s="1085"/>
      <c r="BJ35" s="252"/>
      <c r="BK35" s="252"/>
      <c r="BL35" s="252"/>
      <c r="BM35" s="252"/>
      <c r="BN35" s="252"/>
      <c r="BO35" s="265"/>
      <c r="BP35" s="265"/>
      <c r="BQ35" s="262">
        <v>29</v>
      </c>
      <c r="BR35" s="263"/>
      <c r="BS35" s="1066"/>
      <c r="BT35" s="1067"/>
      <c r="BU35" s="1067"/>
      <c r="BV35" s="1067"/>
      <c r="BW35" s="1067"/>
      <c r="BX35" s="1067"/>
      <c r="BY35" s="1067"/>
      <c r="BZ35" s="1067"/>
      <c r="CA35" s="1067"/>
      <c r="CB35" s="1067"/>
      <c r="CC35" s="1067"/>
      <c r="CD35" s="1067"/>
      <c r="CE35" s="1067"/>
      <c r="CF35" s="1067"/>
      <c r="CG35" s="1068"/>
      <c r="CH35" s="1041"/>
      <c r="CI35" s="1042"/>
      <c r="CJ35" s="1042"/>
      <c r="CK35" s="1042"/>
      <c r="CL35" s="1043"/>
      <c r="CM35" s="1041"/>
      <c r="CN35" s="1042"/>
      <c r="CO35" s="1042"/>
      <c r="CP35" s="1042"/>
      <c r="CQ35" s="1043"/>
      <c r="CR35" s="1041"/>
      <c r="CS35" s="1042"/>
      <c r="CT35" s="1042"/>
      <c r="CU35" s="1042"/>
      <c r="CV35" s="1043"/>
      <c r="CW35" s="1041"/>
      <c r="CX35" s="1042"/>
      <c r="CY35" s="1042"/>
      <c r="CZ35" s="1042"/>
      <c r="DA35" s="1043"/>
      <c r="DB35" s="1041"/>
      <c r="DC35" s="1042"/>
      <c r="DD35" s="1042"/>
      <c r="DE35" s="1042"/>
      <c r="DF35" s="1043"/>
      <c r="DG35" s="1041"/>
      <c r="DH35" s="1042"/>
      <c r="DI35" s="1042"/>
      <c r="DJ35" s="1042"/>
      <c r="DK35" s="1043"/>
      <c r="DL35" s="1041"/>
      <c r="DM35" s="1042"/>
      <c r="DN35" s="1042"/>
      <c r="DO35" s="1042"/>
      <c r="DP35" s="1043"/>
      <c r="DQ35" s="1041"/>
      <c r="DR35" s="1042"/>
      <c r="DS35" s="1042"/>
      <c r="DT35" s="1042"/>
      <c r="DU35" s="1043"/>
      <c r="DV35" s="1044"/>
      <c r="DW35" s="1045"/>
      <c r="DX35" s="1045"/>
      <c r="DY35" s="1045"/>
      <c r="DZ35" s="1046"/>
      <c r="EA35" s="246"/>
    </row>
    <row r="36" spans="1:131" s="247" customFormat="1" ht="26.25" customHeight="1" x14ac:dyDescent="0.15">
      <c r="A36" s="266">
        <v>9</v>
      </c>
      <c r="B36" s="1089"/>
      <c r="C36" s="1090"/>
      <c r="D36" s="1090"/>
      <c r="E36" s="1090"/>
      <c r="F36" s="1090"/>
      <c r="G36" s="1090"/>
      <c r="H36" s="1090"/>
      <c r="I36" s="1090"/>
      <c r="J36" s="1090"/>
      <c r="K36" s="1090"/>
      <c r="L36" s="1090"/>
      <c r="M36" s="1090"/>
      <c r="N36" s="1090"/>
      <c r="O36" s="1090"/>
      <c r="P36" s="1091"/>
      <c r="Q36" s="1095"/>
      <c r="R36" s="1096"/>
      <c r="S36" s="1096"/>
      <c r="T36" s="1096"/>
      <c r="U36" s="1096"/>
      <c r="V36" s="1096"/>
      <c r="W36" s="1096"/>
      <c r="X36" s="1096"/>
      <c r="Y36" s="1096"/>
      <c r="Z36" s="1096"/>
      <c r="AA36" s="1096"/>
      <c r="AB36" s="1096"/>
      <c r="AC36" s="1096"/>
      <c r="AD36" s="1096"/>
      <c r="AE36" s="1097"/>
      <c r="AF36" s="1071"/>
      <c r="AG36" s="1072"/>
      <c r="AH36" s="1072"/>
      <c r="AI36" s="1072"/>
      <c r="AJ36" s="1073"/>
      <c r="AK36" s="1031"/>
      <c r="AL36" s="1022"/>
      <c r="AM36" s="1022"/>
      <c r="AN36" s="1022"/>
      <c r="AO36" s="1022"/>
      <c r="AP36" s="1022"/>
      <c r="AQ36" s="1022"/>
      <c r="AR36" s="1022"/>
      <c r="AS36" s="1022"/>
      <c r="AT36" s="1022"/>
      <c r="AU36" s="1022"/>
      <c r="AV36" s="1022"/>
      <c r="AW36" s="1022"/>
      <c r="AX36" s="1022"/>
      <c r="AY36" s="1022"/>
      <c r="AZ36" s="1094"/>
      <c r="BA36" s="1094"/>
      <c r="BB36" s="1094"/>
      <c r="BC36" s="1094"/>
      <c r="BD36" s="1094"/>
      <c r="BE36" s="1084"/>
      <c r="BF36" s="1084"/>
      <c r="BG36" s="1084"/>
      <c r="BH36" s="1084"/>
      <c r="BI36" s="1085"/>
      <c r="BJ36" s="252"/>
      <c r="BK36" s="252"/>
      <c r="BL36" s="252"/>
      <c r="BM36" s="252"/>
      <c r="BN36" s="252"/>
      <c r="BO36" s="265"/>
      <c r="BP36" s="265"/>
      <c r="BQ36" s="262">
        <v>30</v>
      </c>
      <c r="BR36" s="263"/>
      <c r="BS36" s="1066"/>
      <c r="BT36" s="1067"/>
      <c r="BU36" s="1067"/>
      <c r="BV36" s="1067"/>
      <c r="BW36" s="1067"/>
      <c r="BX36" s="1067"/>
      <c r="BY36" s="1067"/>
      <c r="BZ36" s="1067"/>
      <c r="CA36" s="1067"/>
      <c r="CB36" s="1067"/>
      <c r="CC36" s="1067"/>
      <c r="CD36" s="1067"/>
      <c r="CE36" s="1067"/>
      <c r="CF36" s="1067"/>
      <c r="CG36" s="1068"/>
      <c r="CH36" s="1041"/>
      <c r="CI36" s="1042"/>
      <c r="CJ36" s="1042"/>
      <c r="CK36" s="1042"/>
      <c r="CL36" s="1043"/>
      <c r="CM36" s="1041"/>
      <c r="CN36" s="1042"/>
      <c r="CO36" s="1042"/>
      <c r="CP36" s="1042"/>
      <c r="CQ36" s="1043"/>
      <c r="CR36" s="1041"/>
      <c r="CS36" s="1042"/>
      <c r="CT36" s="1042"/>
      <c r="CU36" s="1042"/>
      <c r="CV36" s="1043"/>
      <c r="CW36" s="1041"/>
      <c r="CX36" s="1042"/>
      <c r="CY36" s="1042"/>
      <c r="CZ36" s="1042"/>
      <c r="DA36" s="1043"/>
      <c r="DB36" s="1041"/>
      <c r="DC36" s="1042"/>
      <c r="DD36" s="1042"/>
      <c r="DE36" s="1042"/>
      <c r="DF36" s="1043"/>
      <c r="DG36" s="1041"/>
      <c r="DH36" s="1042"/>
      <c r="DI36" s="1042"/>
      <c r="DJ36" s="1042"/>
      <c r="DK36" s="1043"/>
      <c r="DL36" s="1041"/>
      <c r="DM36" s="1042"/>
      <c r="DN36" s="1042"/>
      <c r="DO36" s="1042"/>
      <c r="DP36" s="1043"/>
      <c r="DQ36" s="1041"/>
      <c r="DR36" s="1042"/>
      <c r="DS36" s="1042"/>
      <c r="DT36" s="1042"/>
      <c r="DU36" s="1043"/>
      <c r="DV36" s="1044"/>
      <c r="DW36" s="1045"/>
      <c r="DX36" s="1045"/>
      <c r="DY36" s="1045"/>
      <c r="DZ36" s="1046"/>
      <c r="EA36" s="246"/>
    </row>
    <row r="37" spans="1:131" s="247" customFormat="1" ht="26.25" customHeight="1" x14ac:dyDescent="0.15">
      <c r="A37" s="266">
        <v>10</v>
      </c>
      <c r="B37" s="1089"/>
      <c r="C37" s="1090"/>
      <c r="D37" s="1090"/>
      <c r="E37" s="1090"/>
      <c r="F37" s="1090"/>
      <c r="G37" s="1090"/>
      <c r="H37" s="1090"/>
      <c r="I37" s="1090"/>
      <c r="J37" s="1090"/>
      <c r="K37" s="1090"/>
      <c r="L37" s="1090"/>
      <c r="M37" s="1090"/>
      <c r="N37" s="1090"/>
      <c r="O37" s="1090"/>
      <c r="P37" s="1091"/>
      <c r="Q37" s="1095"/>
      <c r="R37" s="1096"/>
      <c r="S37" s="1096"/>
      <c r="T37" s="1096"/>
      <c r="U37" s="1096"/>
      <c r="V37" s="1096"/>
      <c r="W37" s="1096"/>
      <c r="X37" s="1096"/>
      <c r="Y37" s="1096"/>
      <c r="Z37" s="1096"/>
      <c r="AA37" s="1096"/>
      <c r="AB37" s="1096"/>
      <c r="AC37" s="1096"/>
      <c r="AD37" s="1096"/>
      <c r="AE37" s="1097"/>
      <c r="AF37" s="1071"/>
      <c r="AG37" s="1072"/>
      <c r="AH37" s="1072"/>
      <c r="AI37" s="1072"/>
      <c r="AJ37" s="1073"/>
      <c r="AK37" s="1031"/>
      <c r="AL37" s="1022"/>
      <c r="AM37" s="1022"/>
      <c r="AN37" s="1022"/>
      <c r="AO37" s="1022"/>
      <c r="AP37" s="1022"/>
      <c r="AQ37" s="1022"/>
      <c r="AR37" s="1022"/>
      <c r="AS37" s="1022"/>
      <c r="AT37" s="1022"/>
      <c r="AU37" s="1022"/>
      <c r="AV37" s="1022"/>
      <c r="AW37" s="1022"/>
      <c r="AX37" s="1022"/>
      <c r="AY37" s="1022"/>
      <c r="AZ37" s="1094"/>
      <c r="BA37" s="1094"/>
      <c r="BB37" s="1094"/>
      <c r="BC37" s="1094"/>
      <c r="BD37" s="1094"/>
      <c r="BE37" s="1084"/>
      <c r="BF37" s="1084"/>
      <c r="BG37" s="1084"/>
      <c r="BH37" s="1084"/>
      <c r="BI37" s="1085"/>
      <c r="BJ37" s="252"/>
      <c r="BK37" s="252"/>
      <c r="BL37" s="252"/>
      <c r="BM37" s="252"/>
      <c r="BN37" s="252"/>
      <c r="BO37" s="265"/>
      <c r="BP37" s="265"/>
      <c r="BQ37" s="262">
        <v>31</v>
      </c>
      <c r="BR37" s="263"/>
      <c r="BS37" s="1066"/>
      <c r="BT37" s="1067"/>
      <c r="BU37" s="1067"/>
      <c r="BV37" s="1067"/>
      <c r="BW37" s="1067"/>
      <c r="BX37" s="1067"/>
      <c r="BY37" s="1067"/>
      <c r="BZ37" s="1067"/>
      <c r="CA37" s="1067"/>
      <c r="CB37" s="1067"/>
      <c r="CC37" s="1067"/>
      <c r="CD37" s="1067"/>
      <c r="CE37" s="1067"/>
      <c r="CF37" s="1067"/>
      <c r="CG37" s="1068"/>
      <c r="CH37" s="1041"/>
      <c r="CI37" s="1042"/>
      <c r="CJ37" s="1042"/>
      <c r="CK37" s="1042"/>
      <c r="CL37" s="1043"/>
      <c r="CM37" s="1041"/>
      <c r="CN37" s="1042"/>
      <c r="CO37" s="1042"/>
      <c r="CP37" s="1042"/>
      <c r="CQ37" s="1043"/>
      <c r="CR37" s="1041"/>
      <c r="CS37" s="1042"/>
      <c r="CT37" s="1042"/>
      <c r="CU37" s="1042"/>
      <c r="CV37" s="1043"/>
      <c r="CW37" s="1041"/>
      <c r="CX37" s="1042"/>
      <c r="CY37" s="1042"/>
      <c r="CZ37" s="1042"/>
      <c r="DA37" s="1043"/>
      <c r="DB37" s="1041"/>
      <c r="DC37" s="1042"/>
      <c r="DD37" s="1042"/>
      <c r="DE37" s="1042"/>
      <c r="DF37" s="1043"/>
      <c r="DG37" s="1041"/>
      <c r="DH37" s="1042"/>
      <c r="DI37" s="1042"/>
      <c r="DJ37" s="1042"/>
      <c r="DK37" s="1043"/>
      <c r="DL37" s="1041"/>
      <c r="DM37" s="1042"/>
      <c r="DN37" s="1042"/>
      <c r="DO37" s="1042"/>
      <c r="DP37" s="1043"/>
      <c r="DQ37" s="1041"/>
      <c r="DR37" s="1042"/>
      <c r="DS37" s="1042"/>
      <c r="DT37" s="1042"/>
      <c r="DU37" s="1043"/>
      <c r="DV37" s="1044"/>
      <c r="DW37" s="1045"/>
      <c r="DX37" s="1045"/>
      <c r="DY37" s="1045"/>
      <c r="DZ37" s="1046"/>
      <c r="EA37" s="246"/>
    </row>
    <row r="38" spans="1:131" s="247" customFormat="1" ht="26.25" customHeight="1" x14ac:dyDescent="0.15">
      <c r="A38" s="266">
        <v>11</v>
      </c>
      <c r="B38" s="1089"/>
      <c r="C38" s="1090"/>
      <c r="D38" s="1090"/>
      <c r="E38" s="1090"/>
      <c r="F38" s="1090"/>
      <c r="G38" s="1090"/>
      <c r="H38" s="1090"/>
      <c r="I38" s="1090"/>
      <c r="J38" s="1090"/>
      <c r="K38" s="1090"/>
      <c r="L38" s="1090"/>
      <c r="M38" s="1090"/>
      <c r="N38" s="1090"/>
      <c r="O38" s="1090"/>
      <c r="P38" s="1091"/>
      <c r="Q38" s="1095"/>
      <c r="R38" s="1096"/>
      <c r="S38" s="1096"/>
      <c r="T38" s="1096"/>
      <c r="U38" s="1096"/>
      <c r="V38" s="1096"/>
      <c r="W38" s="1096"/>
      <c r="X38" s="1096"/>
      <c r="Y38" s="1096"/>
      <c r="Z38" s="1096"/>
      <c r="AA38" s="1096"/>
      <c r="AB38" s="1096"/>
      <c r="AC38" s="1096"/>
      <c r="AD38" s="1096"/>
      <c r="AE38" s="1097"/>
      <c r="AF38" s="1071"/>
      <c r="AG38" s="1072"/>
      <c r="AH38" s="1072"/>
      <c r="AI38" s="1072"/>
      <c r="AJ38" s="1073"/>
      <c r="AK38" s="1031"/>
      <c r="AL38" s="1022"/>
      <c r="AM38" s="1022"/>
      <c r="AN38" s="1022"/>
      <c r="AO38" s="1022"/>
      <c r="AP38" s="1022"/>
      <c r="AQ38" s="1022"/>
      <c r="AR38" s="1022"/>
      <c r="AS38" s="1022"/>
      <c r="AT38" s="1022"/>
      <c r="AU38" s="1022"/>
      <c r="AV38" s="1022"/>
      <c r="AW38" s="1022"/>
      <c r="AX38" s="1022"/>
      <c r="AY38" s="1022"/>
      <c r="AZ38" s="1094"/>
      <c r="BA38" s="1094"/>
      <c r="BB38" s="1094"/>
      <c r="BC38" s="1094"/>
      <c r="BD38" s="1094"/>
      <c r="BE38" s="1084"/>
      <c r="BF38" s="1084"/>
      <c r="BG38" s="1084"/>
      <c r="BH38" s="1084"/>
      <c r="BI38" s="1085"/>
      <c r="BJ38" s="252"/>
      <c r="BK38" s="252"/>
      <c r="BL38" s="252"/>
      <c r="BM38" s="252"/>
      <c r="BN38" s="252"/>
      <c r="BO38" s="265"/>
      <c r="BP38" s="265"/>
      <c r="BQ38" s="262">
        <v>32</v>
      </c>
      <c r="BR38" s="263"/>
      <c r="BS38" s="1066"/>
      <c r="BT38" s="1067"/>
      <c r="BU38" s="1067"/>
      <c r="BV38" s="1067"/>
      <c r="BW38" s="1067"/>
      <c r="BX38" s="1067"/>
      <c r="BY38" s="1067"/>
      <c r="BZ38" s="1067"/>
      <c r="CA38" s="1067"/>
      <c r="CB38" s="1067"/>
      <c r="CC38" s="1067"/>
      <c r="CD38" s="1067"/>
      <c r="CE38" s="1067"/>
      <c r="CF38" s="1067"/>
      <c r="CG38" s="1068"/>
      <c r="CH38" s="1041"/>
      <c r="CI38" s="1042"/>
      <c r="CJ38" s="1042"/>
      <c r="CK38" s="1042"/>
      <c r="CL38" s="1043"/>
      <c r="CM38" s="1041"/>
      <c r="CN38" s="1042"/>
      <c r="CO38" s="1042"/>
      <c r="CP38" s="1042"/>
      <c r="CQ38" s="1043"/>
      <c r="CR38" s="1041"/>
      <c r="CS38" s="1042"/>
      <c r="CT38" s="1042"/>
      <c r="CU38" s="1042"/>
      <c r="CV38" s="1043"/>
      <c r="CW38" s="1041"/>
      <c r="CX38" s="1042"/>
      <c r="CY38" s="1042"/>
      <c r="CZ38" s="1042"/>
      <c r="DA38" s="1043"/>
      <c r="DB38" s="1041"/>
      <c r="DC38" s="1042"/>
      <c r="DD38" s="1042"/>
      <c r="DE38" s="1042"/>
      <c r="DF38" s="1043"/>
      <c r="DG38" s="1041"/>
      <c r="DH38" s="1042"/>
      <c r="DI38" s="1042"/>
      <c r="DJ38" s="1042"/>
      <c r="DK38" s="1043"/>
      <c r="DL38" s="1041"/>
      <c r="DM38" s="1042"/>
      <c r="DN38" s="1042"/>
      <c r="DO38" s="1042"/>
      <c r="DP38" s="1043"/>
      <c r="DQ38" s="1041"/>
      <c r="DR38" s="1042"/>
      <c r="DS38" s="1042"/>
      <c r="DT38" s="1042"/>
      <c r="DU38" s="1043"/>
      <c r="DV38" s="1044"/>
      <c r="DW38" s="1045"/>
      <c r="DX38" s="1045"/>
      <c r="DY38" s="1045"/>
      <c r="DZ38" s="1046"/>
      <c r="EA38" s="246"/>
    </row>
    <row r="39" spans="1:131" s="247" customFormat="1" ht="26.25" customHeight="1" x14ac:dyDescent="0.15">
      <c r="A39" s="266">
        <v>12</v>
      </c>
      <c r="B39" s="1089"/>
      <c r="C39" s="1090"/>
      <c r="D39" s="1090"/>
      <c r="E39" s="1090"/>
      <c r="F39" s="1090"/>
      <c r="G39" s="1090"/>
      <c r="H39" s="1090"/>
      <c r="I39" s="1090"/>
      <c r="J39" s="1090"/>
      <c r="K39" s="1090"/>
      <c r="L39" s="1090"/>
      <c r="M39" s="1090"/>
      <c r="N39" s="1090"/>
      <c r="O39" s="1090"/>
      <c r="P39" s="1091"/>
      <c r="Q39" s="1095"/>
      <c r="R39" s="1096"/>
      <c r="S39" s="1096"/>
      <c r="T39" s="1096"/>
      <c r="U39" s="1096"/>
      <c r="V39" s="1096"/>
      <c r="W39" s="1096"/>
      <c r="X39" s="1096"/>
      <c r="Y39" s="1096"/>
      <c r="Z39" s="1096"/>
      <c r="AA39" s="1096"/>
      <c r="AB39" s="1096"/>
      <c r="AC39" s="1096"/>
      <c r="AD39" s="1096"/>
      <c r="AE39" s="1097"/>
      <c r="AF39" s="1071"/>
      <c r="AG39" s="1072"/>
      <c r="AH39" s="1072"/>
      <c r="AI39" s="1072"/>
      <c r="AJ39" s="1073"/>
      <c r="AK39" s="1031"/>
      <c r="AL39" s="1022"/>
      <c r="AM39" s="1022"/>
      <c r="AN39" s="1022"/>
      <c r="AO39" s="1022"/>
      <c r="AP39" s="1022"/>
      <c r="AQ39" s="1022"/>
      <c r="AR39" s="1022"/>
      <c r="AS39" s="1022"/>
      <c r="AT39" s="1022"/>
      <c r="AU39" s="1022"/>
      <c r="AV39" s="1022"/>
      <c r="AW39" s="1022"/>
      <c r="AX39" s="1022"/>
      <c r="AY39" s="1022"/>
      <c r="AZ39" s="1094"/>
      <c r="BA39" s="1094"/>
      <c r="BB39" s="1094"/>
      <c r="BC39" s="1094"/>
      <c r="BD39" s="1094"/>
      <c r="BE39" s="1084"/>
      <c r="BF39" s="1084"/>
      <c r="BG39" s="1084"/>
      <c r="BH39" s="1084"/>
      <c r="BI39" s="1085"/>
      <c r="BJ39" s="252"/>
      <c r="BK39" s="252"/>
      <c r="BL39" s="252"/>
      <c r="BM39" s="252"/>
      <c r="BN39" s="252"/>
      <c r="BO39" s="265"/>
      <c r="BP39" s="265"/>
      <c r="BQ39" s="262">
        <v>33</v>
      </c>
      <c r="BR39" s="263"/>
      <c r="BS39" s="1066"/>
      <c r="BT39" s="1067"/>
      <c r="BU39" s="1067"/>
      <c r="BV39" s="1067"/>
      <c r="BW39" s="1067"/>
      <c r="BX39" s="1067"/>
      <c r="BY39" s="1067"/>
      <c r="BZ39" s="1067"/>
      <c r="CA39" s="1067"/>
      <c r="CB39" s="1067"/>
      <c r="CC39" s="1067"/>
      <c r="CD39" s="1067"/>
      <c r="CE39" s="1067"/>
      <c r="CF39" s="1067"/>
      <c r="CG39" s="1068"/>
      <c r="CH39" s="1041"/>
      <c r="CI39" s="1042"/>
      <c r="CJ39" s="1042"/>
      <c r="CK39" s="1042"/>
      <c r="CL39" s="1043"/>
      <c r="CM39" s="1041"/>
      <c r="CN39" s="1042"/>
      <c r="CO39" s="1042"/>
      <c r="CP39" s="1042"/>
      <c r="CQ39" s="1043"/>
      <c r="CR39" s="1041"/>
      <c r="CS39" s="1042"/>
      <c r="CT39" s="1042"/>
      <c r="CU39" s="1042"/>
      <c r="CV39" s="1043"/>
      <c r="CW39" s="1041"/>
      <c r="CX39" s="1042"/>
      <c r="CY39" s="1042"/>
      <c r="CZ39" s="1042"/>
      <c r="DA39" s="1043"/>
      <c r="DB39" s="1041"/>
      <c r="DC39" s="1042"/>
      <c r="DD39" s="1042"/>
      <c r="DE39" s="1042"/>
      <c r="DF39" s="1043"/>
      <c r="DG39" s="1041"/>
      <c r="DH39" s="1042"/>
      <c r="DI39" s="1042"/>
      <c r="DJ39" s="1042"/>
      <c r="DK39" s="1043"/>
      <c r="DL39" s="1041"/>
      <c r="DM39" s="1042"/>
      <c r="DN39" s="1042"/>
      <c r="DO39" s="1042"/>
      <c r="DP39" s="1043"/>
      <c r="DQ39" s="1041"/>
      <c r="DR39" s="1042"/>
      <c r="DS39" s="1042"/>
      <c r="DT39" s="1042"/>
      <c r="DU39" s="1043"/>
      <c r="DV39" s="1044"/>
      <c r="DW39" s="1045"/>
      <c r="DX39" s="1045"/>
      <c r="DY39" s="1045"/>
      <c r="DZ39" s="1046"/>
      <c r="EA39" s="246"/>
    </row>
    <row r="40" spans="1:131" s="247" customFormat="1" ht="26.25" customHeight="1" x14ac:dyDescent="0.15">
      <c r="A40" s="261">
        <v>13</v>
      </c>
      <c r="B40" s="1089"/>
      <c r="C40" s="1090"/>
      <c r="D40" s="1090"/>
      <c r="E40" s="1090"/>
      <c r="F40" s="1090"/>
      <c r="G40" s="1090"/>
      <c r="H40" s="1090"/>
      <c r="I40" s="1090"/>
      <c r="J40" s="1090"/>
      <c r="K40" s="1090"/>
      <c r="L40" s="1090"/>
      <c r="M40" s="1090"/>
      <c r="N40" s="1090"/>
      <c r="O40" s="1090"/>
      <c r="P40" s="1091"/>
      <c r="Q40" s="1095"/>
      <c r="R40" s="1096"/>
      <c r="S40" s="1096"/>
      <c r="T40" s="1096"/>
      <c r="U40" s="1096"/>
      <c r="V40" s="1096"/>
      <c r="W40" s="1096"/>
      <c r="X40" s="1096"/>
      <c r="Y40" s="1096"/>
      <c r="Z40" s="1096"/>
      <c r="AA40" s="1096"/>
      <c r="AB40" s="1096"/>
      <c r="AC40" s="1096"/>
      <c r="AD40" s="1096"/>
      <c r="AE40" s="1097"/>
      <c r="AF40" s="1071"/>
      <c r="AG40" s="1072"/>
      <c r="AH40" s="1072"/>
      <c r="AI40" s="1072"/>
      <c r="AJ40" s="1073"/>
      <c r="AK40" s="1031"/>
      <c r="AL40" s="1022"/>
      <c r="AM40" s="1022"/>
      <c r="AN40" s="1022"/>
      <c r="AO40" s="1022"/>
      <c r="AP40" s="1022"/>
      <c r="AQ40" s="1022"/>
      <c r="AR40" s="1022"/>
      <c r="AS40" s="1022"/>
      <c r="AT40" s="1022"/>
      <c r="AU40" s="1022"/>
      <c r="AV40" s="1022"/>
      <c r="AW40" s="1022"/>
      <c r="AX40" s="1022"/>
      <c r="AY40" s="1022"/>
      <c r="AZ40" s="1094"/>
      <c r="BA40" s="1094"/>
      <c r="BB40" s="1094"/>
      <c r="BC40" s="1094"/>
      <c r="BD40" s="1094"/>
      <c r="BE40" s="1084"/>
      <c r="BF40" s="1084"/>
      <c r="BG40" s="1084"/>
      <c r="BH40" s="1084"/>
      <c r="BI40" s="1085"/>
      <c r="BJ40" s="252"/>
      <c r="BK40" s="252"/>
      <c r="BL40" s="252"/>
      <c r="BM40" s="252"/>
      <c r="BN40" s="252"/>
      <c r="BO40" s="265"/>
      <c r="BP40" s="265"/>
      <c r="BQ40" s="262">
        <v>34</v>
      </c>
      <c r="BR40" s="263"/>
      <c r="BS40" s="1066"/>
      <c r="BT40" s="1067"/>
      <c r="BU40" s="1067"/>
      <c r="BV40" s="1067"/>
      <c r="BW40" s="1067"/>
      <c r="BX40" s="1067"/>
      <c r="BY40" s="1067"/>
      <c r="BZ40" s="1067"/>
      <c r="CA40" s="1067"/>
      <c r="CB40" s="1067"/>
      <c r="CC40" s="1067"/>
      <c r="CD40" s="1067"/>
      <c r="CE40" s="1067"/>
      <c r="CF40" s="1067"/>
      <c r="CG40" s="1068"/>
      <c r="CH40" s="1041"/>
      <c r="CI40" s="1042"/>
      <c r="CJ40" s="1042"/>
      <c r="CK40" s="1042"/>
      <c r="CL40" s="1043"/>
      <c r="CM40" s="1041"/>
      <c r="CN40" s="1042"/>
      <c r="CO40" s="1042"/>
      <c r="CP40" s="1042"/>
      <c r="CQ40" s="1043"/>
      <c r="CR40" s="1041"/>
      <c r="CS40" s="1042"/>
      <c r="CT40" s="1042"/>
      <c r="CU40" s="1042"/>
      <c r="CV40" s="1043"/>
      <c r="CW40" s="1041"/>
      <c r="CX40" s="1042"/>
      <c r="CY40" s="1042"/>
      <c r="CZ40" s="1042"/>
      <c r="DA40" s="1043"/>
      <c r="DB40" s="1041"/>
      <c r="DC40" s="1042"/>
      <c r="DD40" s="1042"/>
      <c r="DE40" s="1042"/>
      <c r="DF40" s="1043"/>
      <c r="DG40" s="1041"/>
      <c r="DH40" s="1042"/>
      <c r="DI40" s="1042"/>
      <c r="DJ40" s="1042"/>
      <c r="DK40" s="1043"/>
      <c r="DL40" s="1041"/>
      <c r="DM40" s="1042"/>
      <c r="DN40" s="1042"/>
      <c r="DO40" s="1042"/>
      <c r="DP40" s="1043"/>
      <c r="DQ40" s="1041"/>
      <c r="DR40" s="1042"/>
      <c r="DS40" s="1042"/>
      <c r="DT40" s="1042"/>
      <c r="DU40" s="1043"/>
      <c r="DV40" s="1044"/>
      <c r="DW40" s="1045"/>
      <c r="DX40" s="1045"/>
      <c r="DY40" s="1045"/>
      <c r="DZ40" s="1046"/>
      <c r="EA40" s="246"/>
    </row>
    <row r="41" spans="1:131" s="247" customFormat="1" ht="26.25" customHeight="1" x14ac:dyDescent="0.15">
      <c r="A41" s="261">
        <v>14</v>
      </c>
      <c r="B41" s="1089"/>
      <c r="C41" s="1090"/>
      <c r="D41" s="1090"/>
      <c r="E41" s="1090"/>
      <c r="F41" s="1090"/>
      <c r="G41" s="1090"/>
      <c r="H41" s="1090"/>
      <c r="I41" s="1090"/>
      <c r="J41" s="1090"/>
      <c r="K41" s="1090"/>
      <c r="L41" s="1090"/>
      <c r="M41" s="1090"/>
      <c r="N41" s="1090"/>
      <c r="O41" s="1090"/>
      <c r="P41" s="1091"/>
      <c r="Q41" s="1095"/>
      <c r="R41" s="1096"/>
      <c r="S41" s="1096"/>
      <c r="T41" s="1096"/>
      <c r="U41" s="1096"/>
      <c r="V41" s="1096"/>
      <c r="W41" s="1096"/>
      <c r="X41" s="1096"/>
      <c r="Y41" s="1096"/>
      <c r="Z41" s="1096"/>
      <c r="AA41" s="1096"/>
      <c r="AB41" s="1096"/>
      <c r="AC41" s="1096"/>
      <c r="AD41" s="1096"/>
      <c r="AE41" s="1097"/>
      <c r="AF41" s="1071"/>
      <c r="AG41" s="1072"/>
      <c r="AH41" s="1072"/>
      <c r="AI41" s="1072"/>
      <c r="AJ41" s="1073"/>
      <c r="AK41" s="1031"/>
      <c r="AL41" s="1022"/>
      <c r="AM41" s="1022"/>
      <c r="AN41" s="1022"/>
      <c r="AO41" s="1022"/>
      <c r="AP41" s="1022"/>
      <c r="AQ41" s="1022"/>
      <c r="AR41" s="1022"/>
      <c r="AS41" s="1022"/>
      <c r="AT41" s="1022"/>
      <c r="AU41" s="1022"/>
      <c r="AV41" s="1022"/>
      <c r="AW41" s="1022"/>
      <c r="AX41" s="1022"/>
      <c r="AY41" s="1022"/>
      <c r="AZ41" s="1094"/>
      <c r="BA41" s="1094"/>
      <c r="BB41" s="1094"/>
      <c r="BC41" s="1094"/>
      <c r="BD41" s="1094"/>
      <c r="BE41" s="1084"/>
      <c r="BF41" s="1084"/>
      <c r="BG41" s="1084"/>
      <c r="BH41" s="1084"/>
      <c r="BI41" s="1085"/>
      <c r="BJ41" s="252"/>
      <c r="BK41" s="252"/>
      <c r="BL41" s="252"/>
      <c r="BM41" s="252"/>
      <c r="BN41" s="252"/>
      <c r="BO41" s="265"/>
      <c r="BP41" s="265"/>
      <c r="BQ41" s="262">
        <v>35</v>
      </c>
      <c r="BR41" s="263"/>
      <c r="BS41" s="1066"/>
      <c r="BT41" s="1067"/>
      <c r="BU41" s="1067"/>
      <c r="BV41" s="1067"/>
      <c r="BW41" s="1067"/>
      <c r="BX41" s="1067"/>
      <c r="BY41" s="1067"/>
      <c r="BZ41" s="1067"/>
      <c r="CA41" s="1067"/>
      <c r="CB41" s="1067"/>
      <c r="CC41" s="1067"/>
      <c r="CD41" s="1067"/>
      <c r="CE41" s="1067"/>
      <c r="CF41" s="1067"/>
      <c r="CG41" s="1068"/>
      <c r="CH41" s="1041"/>
      <c r="CI41" s="1042"/>
      <c r="CJ41" s="1042"/>
      <c r="CK41" s="1042"/>
      <c r="CL41" s="1043"/>
      <c r="CM41" s="1041"/>
      <c r="CN41" s="1042"/>
      <c r="CO41" s="1042"/>
      <c r="CP41" s="1042"/>
      <c r="CQ41" s="1043"/>
      <c r="CR41" s="1041"/>
      <c r="CS41" s="1042"/>
      <c r="CT41" s="1042"/>
      <c r="CU41" s="1042"/>
      <c r="CV41" s="1043"/>
      <c r="CW41" s="1041"/>
      <c r="CX41" s="1042"/>
      <c r="CY41" s="1042"/>
      <c r="CZ41" s="1042"/>
      <c r="DA41" s="1043"/>
      <c r="DB41" s="1041"/>
      <c r="DC41" s="1042"/>
      <c r="DD41" s="1042"/>
      <c r="DE41" s="1042"/>
      <c r="DF41" s="1043"/>
      <c r="DG41" s="1041"/>
      <c r="DH41" s="1042"/>
      <c r="DI41" s="1042"/>
      <c r="DJ41" s="1042"/>
      <c r="DK41" s="1043"/>
      <c r="DL41" s="1041"/>
      <c r="DM41" s="1042"/>
      <c r="DN41" s="1042"/>
      <c r="DO41" s="1042"/>
      <c r="DP41" s="1043"/>
      <c r="DQ41" s="1041"/>
      <c r="DR41" s="1042"/>
      <c r="DS41" s="1042"/>
      <c r="DT41" s="1042"/>
      <c r="DU41" s="1043"/>
      <c r="DV41" s="1044"/>
      <c r="DW41" s="1045"/>
      <c r="DX41" s="1045"/>
      <c r="DY41" s="1045"/>
      <c r="DZ41" s="1046"/>
      <c r="EA41" s="246"/>
    </row>
    <row r="42" spans="1:131" s="247" customFormat="1" ht="26.25" customHeight="1" x14ac:dyDescent="0.15">
      <c r="A42" s="261">
        <v>15</v>
      </c>
      <c r="B42" s="1089"/>
      <c r="C42" s="1090"/>
      <c r="D42" s="1090"/>
      <c r="E42" s="1090"/>
      <c r="F42" s="1090"/>
      <c r="G42" s="1090"/>
      <c r="H42" s="1090"/>
      <c r="I42" s="1090"/>
      <c r="J42" s="1090"/>
      <c r="K42" s="1090"/>
      <c r="L42" s="1090"/>
      <c r="M42" s="1090"/>
      <c r="N42" s="1090"/>
      <c r="O42" s="1090"/>
      <c r="P42" s="1091"/>
      <c r="Q42" s="1095"/>
      <c r="R42" s="1096"/>
      <c r="S42" s="1096"/>
      <c r="T42" s="1096"/>
      <c r="U42" s="1096"/>
      <c r="V42" s="1096"/>
      <c r="W42" s="1096"/>
      <c r="X42" s="1096"/>
      <c r="Y42" s="1096"/>
      <c r="Z42" s="1096"/>
      <c r="AA42" s="1096"/>
      <c r="AB42" s="1096"/>
      <c r="AC42" s="1096"/>
      <c r="AD42" s="1096"/>
      <c r="AE42" s="1097"/>
      <c r="AF42" s="1071"/>
      <c r="AG42" s="1072"/>
      <c r="AH42" s="1072"/>
      <c r="AI42" s="1072"/>
      <c r="AJ42" s="1073"/>
      <c r="AK42" s="1031"/>
      <c r="AL42" s="1022"/>
      <c r="AM42" s="1022"/>
      <c r="AN42" s="1022"/>
      <c r="AO42" s="1022"/>
      <c r="AP42" s="1022"/>
      <c r="AQ42" s="1022"/>
      <c r="AR42" s="1022"/>
      <c r="AS42" s="1022"/>
      <c r="AT42" s="1022"/>
      <c r="AU42" s="1022"/>
      <c r="AV42" s="1022"/>
      <c r="AW42" s="1022"/>
      <c r="AX42" s="1022"/>
      <c r="AY42" s="1022"/>
      <c r="AZ42" s="1094"/>
      <c r="BA42" s="1094"/>
      <c r="BB42" s="1094"/>
      <c r="BC42" s="1094"/>
      <c r="BD42" s="1094"/>
      <c r="BE42" s="1084"/>
      <c r="BF42" s="1084"/>
      <c r="BG42" s="1084"/>
      <c r="BH42" s="1084"/>
      <c r="BI42" s="1085"/>
      <c r="BJ42" s="252"/>
      <c r="BK42" s="252"/>
      <c r="BL42" s="252"/>
      <c r="BM42" s="252"/>
      <c r="BN42" s="252"/>
      <c r="BO42" s="265"/>
      <c r="BP42" s="265"/>
      <c r="BQ42" s="262">
        <v>36</v>
      </c>
      <c r="BR42" s="263"/>
      <c r="BS42" s="1066"/>
      <c r="BT42" s="1067"/>
      <c r="BU42" s="1067"/>
      <c r="BV42" s="1067"/>
      <c r="BW42" s="1067"/>
      <c r="BX42" s="1067"/>
      <c r="BY42" s="1067"/>
      <c r="BZ42" s="1067"/>
      <c r="CA42" s="1067"/>
      <c r="CB42" s="1067"/>
      <c r="CC42" s="1067"/>
      <c r="CD42" s="1067"/>
      <c r="CE42" s="1067"/>
      <c r="CF42" s="1067"/>
      <c r="CG42" s="1068"/>
      <c r="CH42" s="1041"/>
      <c r="CI42" s="1042"/>
      <c r="CJ42" s="1042"/>
      <c r="CK42" s="1042"/>
      <c r="CL42" s="1043"/>
      <c r="CM42" s="1041"/>
      <c r="CN42" s="1042"/>
      <c r="CO42" s="1042"/>
      <c r="CP42" s="1042"/>
      <c r="CQ42" s="1043"/>
      <c r="CR42" s="1041"/>
      <c r="CS42" s="1042"/>
      <c r="CT42" s="1042"/>
      <c r="CU42" s="1042"/>
      <c r="CV42" s="1043"/>
      <c r="CW42" s="1041"/>
      <c r="CX42" s="1042"/>
      <c r="CY42" s="1042"/>
      <c r="CZ42" s="1042"/>
      <c r="DA42" s="1043"/>
      <c r="DB42" s="1041"/>
      <c r="DC42" s="1042"/>
      <c r="DD42" s="1042"/>
      <c r="DE42" s="1042"/>
      <c r="DF42" s="1043"/>
      <c r="DG42" s="1041"/>
      <c r="DH42" s="1042"/>
      <c r="DI42" s="1042"/>
      <c r="DJ42" s="1042"/>
      <c r="DK42" s="1043"/>
      <c r="DL42" s="1041"/>
      <c r="DM42" s="1042"/>
      <c r="DN42" s="1042"/>
      <c r="DO42" s="1042"/>
      <c r="DP42" s="1043"/>
      <c r="DQ42" s="1041"/>
      <c r="DR42" s="1042"/>
      <c r="DS42" s="1042"/>
      <c r="DT42" s="1042"/>
      <c r="DU42" s="1043"/>
      <c r="DV42" s="1044"/>
      <c r="DW42" s="1045"/>
      <c r="DX42" s="1045"/>
      <c r="DY42" s="1045"/>
      <c r="DZ42" s="1046"/>
      <c r="EA42" s="246"/>
    </row>
    <row r="43" spans="1:131" s="247" customFormat="1" ht="26.25" customHeight="1" x14ac:dyDescent="0.15">
      <c r="A43" s="261">
        <v>16</v>
      </c>
      <c r="B43" s="1089"/>
      <c r="C43" s="1090"/>
      <c r="D43" s="1090"/>
      <c r="E43" s="1090"/>
      <c r="F43" s="1090"/>
      <c r="G43" s="1090"/>
      <c r="H43" s="1090"/>
      <c r="I43" s="1090"/>
      <c r="J43" s="1090"/>
      <c r="K43" s="1090"/>
      <c r="L43" s="1090"/>
      <c r="M43" s="1090"/>
      <c r="N43" s="1090"/>
      <c r="O43" s="1090"/>
      <c r="P43" s="1091"/>
      <c r="Q43" s="1095"/>
      <c r="R43" s="1096"/>
      <c r="S43" s="1096"/>
      <c r="T43" s="1096"/>
      <c r="U43" s="1096"/>
      <c r="V43" s="1096"/>
      <c r="W43" s="1096"/>
      <c r="X43" s="1096"/>
      <c r="Y43" s="1096"/>
      <c r="Z43" s="1096"/>
      <c r="AA43" s="1096"/>
      <c r="AB43" s="1096"/>
      <c r="AC43" s="1096"/>
      <c r="AD43" s="1096"/>
      <c r="AE43" s="1097"/>
      <c r="AF43" s="1071"/>
      <c r="AG43" s="1072"/>
      <c r="AH43" s="1072"/>
      <c r="AI43" s="1072"/>
      <c r="AJ43" s="1073"/>
      <c r="AK43" s="1031"/>
      <c r="AL43" s="1022"/>
      <c r="AM43" s="1022"/>
      <c r="AN43" s="1022"/>
      <c r="AO43" s="1022"/>
      <c r="AP43" s="1022"/>
      <c r="AQ43" s="1022"/>
      <c r="AR43" s="1022"/>
      <c r="AS43" s="1022"/>
      <c r="AT43" s="1022"/>
      <c r="AU43" s="1022"/>
      <c r="AV43" s="1022"/>
      <c r="AW43" s="1022"/>
      <c r="AX43" s="1022"/>
      <c r="AY43" s="1022"/>
      <c r="AZ43" s="1094"/>
      <c r="BA43" s="1094"/>
      <c r="BB43" s="1094"/>
      <c r="BC43" s="1094"/>
      <c r="BD43" s="1094"/>
      <c r="BE43" s="1084"/>
      <c r="BF43" s="1084"/>
      <c r="BG43" s="1084"/>
      <c r="BH43" s="1084"/>
      <c r="BI43" s="1085"/>
      <c r="BJ43" s="252"/>
      <c r="BK43" s="252"/>
      <c r="BL43" s="252"/>
      <c r="BM43" s="252"/>
      <c r="BN43" s="252"/>
      <c r="BO43" s="265"/>
      <c r="BP43" s="265"/>
      <c r="BQ43" s="262">
        <v>37</v>
      </c>
      <c r="BR43" s="263"/>
      <c r="BS43" s="1066"/>
      <c r="BT43" s="1067"/>
      <c r="BU43" s="1067"/>
      <c r="BV43" s="1067"/>
      <c r="BW43" s="1067"/>
      <c r="BX43" s="1067"/>
      <c r="BY43" s="1067"/>
      <c r="BZ43" s="1067"/>
      <c r="CA43" s="1067"/>
      <c r="CB43" s="1067"/>
      <c r="CC43" s="1067"/>
      <c r="CD43" s="1067"/>
      <c r="CE43" s="1067"/>
      <c r="CF43" s="1067"/>
      <c r="CG43" s="1068"/>
      <c r="CH43" s="1041"/>
      <c r="CI43" s="1042"/>
      <c r="CJ43" s="1042"/>
      <c r="CK43" s="1042"/>
      <c r="CL43" s="1043"/>
      <c r="CM43" s="1041"/>
      <c r="CN43" s="1042"/>
      <c r="CO43" s="1042"/>
      <c r="CP43" s="1042"/>
      <c r="CQ43" s="1043"/>
      <c r="CR43" s="1041"/>
      <c r="CS43" s="1042"/>
      <c r="CT43" s="1042"/>
      <c r="CU43" s="1042"/>
      <c r="CV43" s="1043"/>
      <c r="CW43" s="1041"/>
      <c r="CX43" s="1042"/>
      <c r="CY43" s="1042"/>
      <c r="CZ43" s="1042"/>
      <c r="DA43" s="1043"/>
      <c r="DB43" s="1041"/>
      <c r="DC43" s="1042"/>
      <c r="DD43" s="1042"/>
      <c r="DE43" s="1042"/>
      <c r="DF43" s="1043"/>
      <c r="DG43" s="1041"/>
      <c r="DH43" s="1042"/>
      <c r="DI43" s="1042"/>
      <c r="DJ43" s="1042"/>
      <c r="DK43" s="1043"/>
      <c r="DL43" s="1041"/>
      <c r="DM43" s="1042"/>
      <c r="DN43" s="1042"/>
      <c r="DO43" s="1042"/>
      <c r="DP43" s="1043"/>
      <c r="DQ43" s="1041"/>
      <c r="DR43" s="1042"/>
      <c r="DS43" s="1042"/>
      <c r="DT43" s="1042"/>
      <c r="DU43" s="1043"/>
      <c r="DV43" s="1044"/>
      <c r="DW43" s="1045"/>
      <c r="DX43" s="1045"/>
      <c r="DY43" s="1045"/>
      <c r="DZ43" s="1046"/>
      <c r="EA43" s="246"/>
    </row>
    <row r="44" spans="1:131" s="247" customFormat="1" ht="26.25" customHeight="1" x14ac:dyDescent="0.15">
      <c r="A44" s="261">
        <v>17</v>
      </c>
      <c r="B44" s="1089"/>
      <c r="C44" s="1090"/>
      <c r="D44" s="1090"/>
      <c r="E44" s="1090"/>
      <c r="F44" s="1090"/>
      <c r="G44" s="1090"/>
      <c r="H44" s="1090"/>
      <c r="I44" s="1090"/>
      <c r="J44" s="1090"/>
      <c r="K44" s="1090"/>
      <c r="L44" s="1090"/>
      <c r="M44" s="1090"/>
      <c r="N44" s="1090"/>
      <c r="O44" s="1090"/>
      <c r="P44" s="1091"/>
      <c r="Q44" s="1095"/>
      <c r="R44" s="1096"/>
      <c r="S44" s="1096"/>
      <c r="T44" s="1096"/>
      <c r="U44" s="1096"/>
      <c r="V44" s="1096"/>
      <c r="W44" s="1096"/>
      <c r="X44" s="1096"/>
      <c r="Y44" s="1096"/>
      <c r="Z44" s="1096"/>
      <c r="AA44" s="1096"/>
      <c r="AB44" s="1096"/>
      <c r="AC44" s="1096"/>
      <c r="AD44" s="1096"/>
      <c r="AE44" s="1097"/>
      <c r="AF44" s="1071"/>
      <c r="AG44" s="1072"/>
      <c r="AH44" s="1072"/>
      <c r="AI44" s="1072"/>
      <c r="AJ44" s="1073"/>
      <c r="AK44" s="1031"/>
      <c r="AL44" s="1022"/>
      <c r="AM44" s="1022"/>
      <c r="AN44" s="1022"/>
      <c r="AO44" s="1022"/>
      <c r="AP44" s="1022"/>
      <c r="AQ44" s="1022"/>
      <c r="AR44" s="1022"/>
      <c r="AS44" s="1022"/>
      <c r="AT44" s="1022"/>
      <c r="AU44" s="1022"/>
      <c r="AV44" s="1022"/>
      <c r="AW44" s="1022"/>
      <c r="AX44" s="1022"/>
      <c r="AY44" s="1022"/>
      <c r="AZ44" s="1094"/>
      <c r="BA44" s="1094"/>
      <c r="BB44" s="1094"/>
      <c r="BC44" s="1094"/>
      <c r="BD44" s="1094"/>
      <c r="BE44" s="1084"/>
      <c r="BF44" s="1084"/>
      <c r="BG44" s="1084"/>
      <c r="BH44" s="1084"/>
      <c r="BI44" s="1085"/>
      <c r="BJ44" s="252"/>
      <c r="BK44" s="252"/>
      <c r="BL44" s="252"/>
      <c r="BM44" s="252"/>
      <c r="BN44" s="252"/>
      <c r="BO44" s="265"/>
      <c r="BP44" s="265"/>
      <c r="BQ44" s="262">
        <v>38</v>
      </c>
      <c r="BR44" s="263"/>
      <c r="BS44" s="1066"/>
      <c r="BT44" s="1067"/>
      <c r="BU44" s="1067"/>
      <c r="BV44" s="1067"/>
      <c r="BW44" s="1067"/>
      <c r="BX44" s="1067"/>
      <c r="BY44" s="1067"/>
      <c r="BZ44" s="1067"/>
      <c r="CA44" s="1067"/>
      <c r="CB44" s="1067"/>
      <c r="CC44" s="1067"/>
      <c r="CD44" s="1067"/>
      <c r="CE44" s="1067"/>
      <c r="CF44" s="1067"/>
      <c r="CG44" s="1068"/>
      <c r="CH44" s="1041"/>
      <c r="CI44" s="1042"/>
      <c r="CJ44" s="1042"/>
      <c r="CK44" s="1042"/>
      <c r="CL44" s="1043"/>
      <c r="CM44" s="1041"/>
      <c r="CN44" s="1042"/>
      <c r="CO44" s="1042"/>
      <c r="CP44" s="1042"/>
      <c r="CQ44" s="1043"/>
      <c r="CR44" s="1041"/>
      <c r="CS44" s="1042"/>
      <c r="CT44" s="1042"/>
      <c r="CU44" s="1042"/>
      <c r="CV44" s="1043"/>
      <c r="CW44" s="1041"/>
      <c r="CX44" s="1042"/>
      <c r="CY44" s="1042"/>
      <c r="CZ44" s="1042"/>
      <c r="DA44" s="1043"/>
      <c r="DB44" s="1041"/>
      <c r="DC44" s="1042"/>
      <c r="DD44" s="1042"/>
      <c r="DE44" s="1042"/>
      <c r="DF44" s="1043"/>
      <c r="DG44" s="1041"/>
      <c r="DH44" s="1042"/>
      <c r="DI44" s="1042"/>
      <c r="DJ44" s="1042"/>
      <c r="DK44" s="1043"/>
      <c r="DL44" s="1041"/>
      <c r="DM44" s="1042"/>
      <c r="DN44" s="1042"/>
      <c r="DO44" s="1042"/>
      <c r="DP44" s="1043"/>
      <c r="DQ44" s="1041"/>
      <c r="DR44" s="1042"/>
      <c r="DS44" s="1042"/>
      <c r="DT44" s="1042"/>
      <c r="DU44" s="1043"/>
      <c r="DV44" s="1044"/>
      <c r="DW44" s="1045"/>
      <c r="DX44" s="1045"/>
      <c r="DY44" s="1045"/>
      <c r="DZ44" s="1046"/>
      <c r="EA44" s="246"/>
    </row>
    <row r="45" spans="1:131" s="247" customFormat="1" ht="26.25" customHeight="1" x14ac:dyDescent="0.15">
      <c r="A45" s="261">
        <v>18</v>
      </c>
      <c r="B45" s="1089"/>
      <c r="C45" s="1090"/>
      <c r="D45" s="1090"/>
      <c r="E45" s="1090"/>
      <c r="F45" s="1090"/>
      <c r="G45" s="1090"/>
      <c r="H45" s="1090"/>
      <c r="I45" s="1090"/>
      <c r="J45" s="1090"/>
      <c r="K45" s="1090"/>
      <c r="L45" s="1090"/>
      <c r="M45" s="1090"/>
      <c r="N45" s="1090"/>
      <c r="O45" s="1090"/>
      <c r="P45" s="1091"/>
      <c r="Q45" s="1095"/>
      <c r="R45" s="1096"/>
      <c r="S45" s="1096"/>
      <c r="T45" s="1096"/>
      <c r="U45" s="1096"/>
      <c r="V45" s="1096"/>
      <c r="W45" s="1096"/>
      <c r="X45" s="1096"/>
      <c r="Y45" s="1096"/>
      <c r="Z45" s="1096"/>
      <c r="AA45" s="1096"/>
      <c r="AB45" s="1096"/>
      <c r="AC45" s="1096"/>
      <c r="AD45" s="1096"/>
      <c r="AE45" s="1097"/>
      <c r="AF45" s="1071"/>
      <c r="AG45" s="1072"/>
      <c r="AH45" s="1072"/>
      <c r="AI45" s="1072"/>
      <c r="AJ45" s="1073"/>
      <c r="AK45" s="1031"/>
      <c r="AL45" s="1022"/>
      <c r="AM45" s="1022"/>
      <c r="AN45" s="1022"/>
      <c r="AO45" s="1022"/>
      <c r="AP45" s="1022"/>
      <c r="AQ45" s="1022"/>
      <c r="AR45" s="1022"/>
      <c r="AS45" s="1022"/>
      <c r="AT45" s="1022"/>
      <c r="AU45" s="1022"/>
      <c r="AV45" s="1022"/>
      <c r="AW45" s="1022"/>
      <c r="AX45" s="1022"/>
      <c r="AY45" s="1022"/>
      <c r="AZ45" s="1094"/>
      <c r="BA45" s="1094"/>
      <c r="BB45" s="1094"/>
      <c r="BC45" s="1094"/>
      <c r="BD45" s="1094"/>
      <c r="BE45" s="1084"/>
      <c r="BF45" s="1084"/>
      <c r="BG45" s="1084"/>
      <c r="BH45" s="1084"/>
      <c r="BI45" s="1085"/>
      <c r="BJ45" s="252"/>
      <c r="BK45" s="252"/>
      <c r="BL45" s="252"/>
      <c r="BM45" s="252"/>
      <c r="BN45" s="252"/>
      <c r="BO45" s="265"/>
      <c r="BP45" s="265"/>
      <c r="BQ45" s="262">
        <v>39</v>
      </c>
      <c r="BR45" s="263"/>
      <c r="BS45" s="1066"/>
      <c r="BT45" s="1067"/>
      <c r="BU45" s="1067"/>
      <c r="BV45" s="1067"/>
      <c r="BW45" s="1067"/>
      <c r="BX45" s="1067"/>
      <c r="BY45" s="1067"/>
      <c r="BZ45" s="1067"/>
      <c r="CA45" s="1067"/>
      <c r="CB45" s="1067"/>
      <c r="CC45" s="1067"/>
      <c r="CD45" s="1067"/>
      <c r="CE45" s="1067"/>
      <c r="CF45" s="1067"/>
      <c r="CG45" s="1068"/>
      <c r="CH45" s="1041"/>
      <c r="CI45" s="1042"/>
      <c r="CJ45" s="1042"/>
      <c r="CK45" s="1042"/>
      <c r="CL45" s="1043"/>
      <c r="CM45" s="1041"/>
      <c r="CN45" s="1042"/>
      <c r="CO45" s="1042"/>
      <c r="CP45" s="1042"/>
      <c r="CQ45" s="1043"/>
      <c r="CR45" s="1041"/>
      <c r="CS45" s="1042"/>
      <c r="CT45" s="1042"/>
      <c r="CU45" s="1042"/>
      <c r="CV45" s="1043"/>
      <c r="CW45" s="1041"/>
      <c r="CX45" s="1042"/>
      <c r="CY45" s="1042"/>
      <c r="CZ45" s="1042"/>
      <c r="DA45" s="1043"/>
      <c r="DB45" s="1041"/>
      <c r="DC45" s="1042"/>
      <c r="DD45" s="1042"/>
      <c r="DE45" s="1042"/>
      <c r="DF45" s="1043"/>
      <c r="DG45" s="1041"/>
      <c r="DH45" s="1042"/>
      <c r="DI45" s="1042"/>
      <c r="DJ45" s="1042"/>
      <c r="DK45" s="1043"/>
      <c r="DL45" s="1041"/>
      <c r="DM45" s="1042"/>
      <c r="DN45" s="1042"/>
      <c r="DO45" s="1042"/>
      <c r="DP45" s="1043"/>
      <c r="DQ45" s="1041"/>
      <c r="DR45" s="1042"/>
      <c r="DS45" s="1042"/>
      <c r="DT45" s="1042"/>
      <c r="DU45" s="1043"/>
      <c r="DV45" s="1044"/>
      <c r="DW45" s="1045"/>
      <c r="DX45" s="1045"/>
      <c r="DY45" s="1045"/>
      <c r="DZ45" s="1046"/>
      <c r="EA45" s="246"/>
    </row>
    <row r="46" spans="1:131" s="247" customFormat="1" ht="26.25" customHeight="1" x14ac:dyDescent="0.15">
      <c r="A46" s="261">
        <v>19</v>
      </c>
      <c r="B46" s="1089"/>
      <c r="C46" s="1090"/>
      <c r="D46" s="1090"/>
      <c r="E46" s="1090"/>
      <c r="F46" s="1090"/>
      <c r="G46" s="1090"/>
      <c r="H46" s="1090"/>
      <c r="I46" s="1090"/>
      <c r="J46" s="1090"/>
      <c r="K46" s="1090"/>
      <c r="L46" s="1090"/>
      <c r="M46" s="1090"/>
      <c r="N46" s="1090"/>
      <c r="O46" s="1090"/>
      <c r="P46" s="1091"/>
      <c r="Q46" s="1095"/>
      <c r="R46" s="1096"/>
      <c r="S46" s="1096"/>
      <c r="T46" s="1096"/>
      <c r="U46" s="1096"/>
      <c r="V46" s="1096"/>
      <c r="W46" s="1096"/>
      <c r="X46" s="1096"/>
      <c r="Y46" s="1096"/>
      <c r="Z46" s="1096"/>
      <c r="AA46" s="1096"/>
      <c r="AB46" s="1096"/>
      <c r="AC46" s="1096"/>
      <c r="AD46" s="1096"/>
      <c r="AE46" s="1097"/>
      <c r="AF46" s="1071"/>
      <c r="AG46" s="1072"/>
      <c r="AH46" s="1072"/>
      <c r="AI46" s="1072"/>
      <c r="AJ46" s="1073"/>
      <c r="AK46" s="1031"/>
      <c r="AL46" s="1022"/>
      <c r="AM46" s="1022"/>
      <c r="AN46" s="1022"/>
      <c r="AO46" s="1022"/>
      <c r="AP46" s="1022"/>
      <c r="AQ46" s="1022"/>
      <c r="AR46" s="1022"/>
      <c r="AS46" s="1022"/>
      <c r="AT46" s="1022"/>
      <c r="AU46" s="1022"/>
      <c r="AV46" s="1022"/>
      <c r="AW46" s="1022"/>
      <c r="AX46" s="1022"/>
      <c r="AY46" s="1022"/>
      <c r="AZ46" s="1094"/>
      <c r="BA46" s="1094"/>
      <c r="BB46" s="1094"/>
      <c r="BC46" s="1094"/>
      <c r="BD46" s="1094"/>
      <c r="BE46" s="1084"/>
      <c r="BF46" s="1084"/>
      <c r="BG46" s="1084"/>
      <c r="BH46" s="1084"/>
      <c r="BI46" s="1085"/>
      <c r="BJ46" s="252"/>
      <c r="BK46" s="252"/>
      <c r="BL46" s="252"/>
      <c r="BM46" s="252"/>
      <c r="BN46" s="252"/>
      <c r="BO46" s="265"/>
      <c r="BP46" s="265"/>
      <c r="BQ46" s="262">
        <v>40</v>
      </c>
      <c r="BR46" s="263"/>
      <c r="BS46" s="1066"/>
      <c r="BT46" s="1067"/>
      <c r="BU46" s="1067"/>
      <c r="BV46" s="1067"/>
      <c r="BW46" s="1067"/>
      <c r="BX46" s="1067"/>
      <c r="BY46" s="1067"/>
      <c r="BZ46" s="1067"/>
      <c r="CA46" s="1067"/>
      <c r="CB46" s="1067"/>
      <c r="CC46" s="1067"/>
      <c r="CD46" s="1067"/>
      <c r="CE46" s="1067"/>
      <c r="CF46" s="1067"/>
      <c r="CG46" s="1068"/>
      <c r="CH46" s="1041"/>
      <c r="CI46" s="1042"/>
      <c r="CJ46" s="1042"/>
      <c r="CK46" s="1042"/>
      <c r="CL46" s="1043"/>
      <c r="CM46" s="1041"/>
      <c r="CN46" s="1042"/>
      <c r="CO46" s="1042"/>
      <c r="CP46" s="1042"/>
      <c r="CQ46" s="1043"/>
      <c r="CR46" s="1041"/>
      <c r="CS46" s="1042"/>
      <c r="CT46" s="1042"/>
      <c r="CU46" s="1042"/>
      <c r="CV46" s="1043"/>
      <c r="CW46" s="1041"/>
      <c r="CX46" s="1042"/>
      <c r="CY46" s="1042"/>
      <c r="CZ46" s="1042"/>
      <c r="DA46" s="1043"/>
      <c r="DB46" s="1041"/>
      <c r="DC46" s="1042"/>
      <c r="DD46" s="1042"/>
      <c r="DE46" s="1042"/>
      <c r="DF46" s="1043"/>
      <c r="DG46" s="1041"/>
      <c r="DH46" s="1042"/>
      <c r="DI46" s="1042"/>
      <c r="DJ46" s="1042"/>
      <c r="DK46" s="1043"/>
      <c r="DL46" s="1041"/>
      <c r="DM46" s="1042"/>
      <c r="DN46" s="1042"/>
      <c r="DO46" s="1042"/>
      <c r="DP46" s="1043"/>
      <c r="DQ46" s="1041"/>
      <c r="DR46" s="1042"/>
      <c r="DS46" s="1042"/>
      <c r="DT46" s="1042"/>
      <c r="DU46" s="1043"/>
      <c r="DV46" s="1044"/>
      <c r="DW46" s="1045"/>
      <c r="DX46" s="1045"/>
      <c r="DY46" s="1045"/>
      <c r="DZ46" s="1046"/>
      <c r="EA46" s="246"/>
    </row>
    <row r="47" spans="1:131" s="247" customFormat="1" ht="26.25" customHeight="1" x14ac:dyDescent="0.15">
      <c r="A47" s="261">
        <v>20</v>
      </c>
      <c r="B47" s="1089"/>
      <c r="C47" s="1090"/>
      <c r="D47" s="1090"/>
      <c r="E47" s="1090"/>
      <c r="F47" s="1090"/>
      <c r="G47" s="1090"/>
      <c r="H47" s="1090"/>
      <c r="I47" s="1090"/>
      <c r="J47" s="1090"/>
      <c r="K47" s="1090"/>
      <c r="L47" s="1090"/>
      <c r="M47" s="1090"/>
      <c r="N47" s="1090"/>
      <c r="O47" s="1090"/>
      <c r="P47" s="1091"/>
      <c r="Q47" s="1095"/>
      <c r="R47" s="1096"/>
      <c r="S47" s="1096"/>
      <c r="T47" s="1096"/>
      <c r="U47" s="1096"/>
      <c r="V47" s="1096"/>
      <c r="W47" s="1096"/>
      <c r="X47" s="1096"/>
      <c r="Y47" s="1096"/>
      <c r="Z47" s="1096"/>
      <c r="AA47" s="1096"/>
      <c r="AB47" s="1096"/>
      <c r="AC47" s="1096"/>
      <c r="AD47" s="1096"/>
      <c r="AE47" s="1097"/>
      <c r="AF47" s="1071"/>
      <c r="AG47" s="1072"/>
      <c r="AH47" s="1072"/>
      <c r="AI47" s="1072"/>
      <c r="AJ47" s="1073"/>
      <c r="AK47" s="1031"/>
      <c r="AL47" s="1022"/>
      <c r="AM47" s="1022"/>
      <c r="AN47" s="1022"/>
      <c r="AO47" s="1022"/>
      <c r="AP47" s="1022"/>
      <c r="AQ47" s="1022"/>
      <c r="AR47" s="1022"/>
      <c r="AS47" s="1022"/>
      <c r="AT47" s="1022"/>
      <c r="AU47" s="1022"/>
      <c r="AV47" s="1022"/>
      <c r="AW47" s="1022"/>
      <c r="AX47" s="1022"/>
      <c r="AY47" s="1022"/>
      <c r="AZ47" s="1094"/>
      <c r="BA47" s="1094"/>
      <c r="BB47" s="1094"/>
      <c r="BC47" s="1094"/>
      <c r="BD47" s="1094"/>
      <c r="BE47" s="1084"/>
      <c r="BF47" s="1084"/>
      <c r="BG47" s="1084"/>
      <c r="BH47" s="1084"/>
      <c r="BI47" s="1085"/>
      <c r="BJ47" s="252"/>
      <c r="BK47" s="252"/>
      <c r="BL47" s="252"/>
      <c r="BM47" s="252"/>
      <c r="BN47" s="252"/>
      <c r="BO47" s="265"/>
      <c r="BP47" s="265"/>
      <c r="BQ47" s="262">
        <v>41</v>
      </c>
      <c r="BR47" s="263"/>
      <c r="BS47" s="1066"/>
      <c r="BT47" s="1067"/>
      <c r="BU47" s="1067"/>
      <c r="BV47" s="1067"/>
      <c r="BW47" s="1067"/>
      <c r="BX47" s="1067"/>
      <c r="BY47" s="1067"/>
      <c r="BZ47" s="1067"/>
      <c r="CA47" s="1067"/>
      <c r="CB47" s="1067"/>
      <c r="CC47" s="1067"/>
      <c r="CD47" s="1067"/>
      <c r="CE47" s="1067"/>
      <c r="CF47" s="1067"/>
      <c r="CG47" s="1068"/>
      <c r="CH47" s="1041"/>
      <c r="CI47" s="1042"/>
      <c r="CJ47" s="1042"/>
      <c r="CK47" s="1042"/>
      <c r="CL47" s="1043"/>
      <c r="CM47" s="1041"/>
      <c r="CN47" s="1042"/>
      <c r="CO47" s="1042"/>
      <c r="CP47" s="1042"/>
      <c r="CQ47" s="1043"/>
      <c r="CR47" s="1041"/>
      <c r="CS47" s="1042"/>
      <c r="CT47" s="1042"/>
      <c r="CU47" s="1042"/>
      <c r="CV47" s="1043"/>
      <c r="CW47" s="1041"/>
      <c r="CX47" s="1042"/>
      <c r="CY47" s="1042"/>
      <c r="CZ47" s="1042"/>
      <c r="DA47" s="1043"/>
      <c r="DB47" s="1041"/>
      <c r="DC47" s="1042"/>
      <c r="DD47" s="1042"/>
      <c r="DE47" s="1042"/>
      <c r="DF47" s="1043"/>
      <c r="DG47" s="1041"/>
      <c r="DH47" s="1042"/>
      <c r="DI47" s="1042"/>
      <c r="DJ47" s="1042"/>
      <c r="DK47" s="1043"/>
      <c r="DL47" s="1041"/>
      <c r="DM47" s="1042"/>
      <c r="DN47" s="1042"/>
      <c r="DO47" s="1042"/>
      <c r="DP47" s="1043"/>
      <c r="DQ47" s="1041"/>
      <c r="DR47" s="1042"/>
      <c r="DS47" s="1042"/>
      <c r="DT47" s="1042"/>
      <c r="DU47" s="1043"/>
      <c r="DV47" s="1044"/>
      <c r="DW47" s="1045"/>
      <c r="DX47" s="1045"/>
      <c r="DY47" s="1045"/>
      <c r="DZ47" s="1046"/>
      <c r="EA47" s="246"/>
    </row>
    <row r="48" spans="1:131" s="247" customFormat="1" ht="26.25" customHeight="1" x14ac:dyDescent="0.15">
      <c r="A48" s="261">
        <v>21</v>
      </c>
      <c r="B48" s="1089"/>
      <c r="C48" s="1090"/>
      <c r="D48" s="1090"/>
      <c r="E48" s="1090"/>
      <c r="F48" s="1090"/>
      <c r="G48" s="1090"/>
      <c r="H48" s="1090"/>
      <c r="I48" s="1090"/>
      <c r="J48" s="1090"/>
      <c r="K48" s="1090"/>
      <c r="L48" s="1090"/>
      <c r="M48" s="1090"/>
      <c r="N48" s="1090"/>
      <c r="O48" s="1090"/>
      <c r="P48" s="1091"/>
      <c r="Q48" s="1095"/>
      <c r="R48" s="1096"/>
      <c r="S48" s="1096"/>
      <c r="T48" s="1096"/>
      <c r="U48" s="1096"/>
      <c r="V48" s="1096"/>
      <c r="W48" s="1096"/>
      <c r="X48" s="1096"/>
      <c r="Y48" s="1096"/>
      <c r="Z48" s="1096"/>
      <c r="AA48" s="1096"/>
      <c r="AB48" s="1096"/>
      <c r="AC48" s="1096"/>
      <c r="AD48" s="1096"/>
      <c r="AE48" s="1097"/>
      <c r="AF48" s="1071"/>
      <c r="AG48" s="1072"/>
      <c r="AH48" s="1072"/>
      <c r="AI48" s="1072"/>
      <c r="AJ48" s="1073"/>
      <c r="AK48" s="1031"/>
      <c r="AL48" s="1022"/>
      <c r="AM48" s="1022"/>
      <c r="AN48" s="1022"/>
      <c r="AO48" s="1022"/>
      <c r="AP48" s="1022"/>
      <c r="AQ48" s="1022"/>
      <c r="AR48" s="1022"/>
      <c r="AS48" s="1022"/>
      <c r="AT48" s="1022"/>
      <c r="AU48" s="1022"/>
      <c r="AV48" s="1022"/>
      <c r="AW48" s="1022"/>
      <c r="AX48" s="1022"/>
      <c r="AY48" s="1022"/>
      <c r="AZ48" s="1094"/>
      <c r="BA48" s="1094"/>
      <c r="BB48" s="1094"/>
      <c r="BC48" s="1094"/>
      <c r="BD48" s="1094"/>
      <c r="BE48" s="1084"/>
      <c r="BF48" s="1084"/>
      <c r="BG48" s="1084"/>
      <c r="BH48" s="1084"/>
      <c r="BI48" s="1085"/>
      <c r="BJ48" s="252"/>
      <c r="BK48" s="252"/>
      <c r="BL48" s="252"/>
      <c r="BM48" s="252"/>
      <c r="BN48" s="252"/>
      <c r="BO48" s="265"/>
      <c r="BP48" s="265"/>
      <c r="BQ48" s="262">
        <v>42</v>
      </c>
      <c r="BR48" s="263"/>
      <c r="BS48" s="1066"/>
      <c r="BT48" s="1067"/>
      <c r="BU48" s="1067"/>
      <c r="BV48" s="1067"/>
      <c r="BW48" s="1067"/>
      <c r="BX48" s="1067"/>
      <c r="BY48" s="1067"/>
      <c r="BZ48" s="1067"/>
      <c r="CA48" s="1067"/>
      <c r="CB48" s="1067"/>
      <c r="CC48" s="1067"/>
      <c r="CD48" s="1067"/>
      <c r="CE48" s="1067"/>
      <c r="CF48" s="1067"/>
      <c r="CG48" s="1068"/>
      <c r="CH48" s="1041"/>
      <c r="CI48" s="1042"/>
      <c r="CJ48" s="1042"/>
      <c r="CK48" s="1042"/>
      <c r="CL48" s="1043"/>
      <c r="CM48" s="1041"/>
      <c r="CN48" s="1042"/>
      <c r="CO48" s="1042"/>
      <c r="CP48" s="1042"/>
      <c r="CQ48" s="1043"/>
      <c r="CR48" s="1041"/>
      <c r="CS48" s="1042"/>
      <c r="CT48" s="1042"/>
      <c r="CU48" s="1042"/>
      <c r="CV48" s="1043"/>
      <c r="CW48" s="1041"/>
      <c r="CX48" s="1042"/>
      <c r="CY48" s="1042"/>
      <c r="CZ48" s="1042"/>
      <c r="DA48" s="1043"/>
      <c r="DB48" s="1041"/>
      <c r="DC48" s="1042"/>
      <c r="DD48" s="1042"/>
      <c r="DE48" s="1042"/>
      <c r="DF48" s="1043"/>
      <c r="DG48" s="1041"/>
      <c r="DH48" s="1042"/>
      <c r="DI48" s="1042"/>
      <c r="DJ48" s="1042"/>
      <c r="DK48" s="1043"/>
      <c r="DL48" s="1041"/>
      <c r="DM48" s="1042"/>
      <c r="DN48" s="1042"/>
      <c r="DO48" s="1042"/>
      <c r="DP48" s="1043"/>
      <c r="DQ48" s="1041"/>
      <c r="DR48" s="1042"/>
      <c r="DS48" s="1042"/>
      <c r="DT48" s="1042"/>
      <c r="DU48" s="1043"/>
      <c r="DV48" s="1044"/>
      <c r="DW48" s="1045"/>
      <c r="DX48" s="1045"/>
      <c r="DY48" s="1045"/>
      <c r="DZ48" s="1046"/>
      <c r="EA48" s="246"/>
    </row>
    <row r="49" spans="1:131" s="247" customFormat="1" ht="26.25" customHeight="1" x14ac:dyDescent="0.15">
      <c r="A49" s="261">
        <v>22</v>
      </c>
      <c r="B49" s="1089"/>
      <c r="C49" s="1090"/>
      <c r="D49" s="1090"/>
      <c r="E49" s="1090"/>
      <c r="F49" s="1090"/>
      <c r="G49" s="1090"/>
      <c r="H49" s="1090"/>
      <c r="I49" s="1090"/>
      <c r="J49" s="1090"/>
      <c r="K49" s="1090"/>
      <c r="L49" s="1090"/>
      <c r="M49" s="1090"/>
      <c r="N49" s="1090"/>
      <c r="O49" s="1090"/>
      <c r="P49" s="1091"/>
      <c r="Q49" s="1095"/>
      <c r="R49" s="1096"/>
      <c r="S49" s="1096"/>
      <c r="T49" s="1096"/>
      <c r="U49" s="1096"/>
      <c r="V49" s="1096"/>
      <c r="W49" s="1096"/>
      <c r="X49" s="1096"/>
      <c r="Y49" s="1096"/>
      <c r="Z49" s="1096"/>
      <c r="AA49" s="1096"/>
      <c r="AB49" s="1096"/>
      <c r="AC49" s="1096"/>
      <c r="AD49" s="1096"/>
      <c r="AE49" s="1097"/>
      <c r="AF49" s="1071"/>
      <c r="AG49" s="1072"/>
      <c r="AH49" s="1072"/>
      <c r="AI49" s="1072"/>
      <c r="AJ49" s="1073"/>
      <c r="AK49" s="1031"/>
      <c r="AL49" s="1022"/>
      <c r="AM49" s="1022"/>
      <c r="AN49" s="1022"/>
      <c r="AO49" s="1022"/>
      <c r="AP49" s="1022"/>
      <c r="AQ49" s="1022"/>
      <c r="AR49" s="1022"/>
      <c r="AS49" s="1022"/>
      <c r="AT49" s="1022"/>
      <c r="AU49" s="1022"/>
      <c r="AV49" s="1022"/>
      <c r="AW49" s="1022"/>
      <c r="AX49" s="1022"/>
      <c r="AY49" s="1022"/>
      <c r="AZ49" s="1094"/>
      <c r="BA49" s="1094"/>
      <c r="BB49" s="1094"/>
      <c r="BC49" s="1094"/>
      <c r="BD49" s="1094"/>
      <c r="BE49" s="1084"/>
      <c r="BF49" s="1084"/>
      <c r="BG49" s="1084"/>
      <c r="BH49" s="1084"/>
      <c r="BI49" s="1085"/>
      <c r="BJ49" s="252"/>
      <c r="BK49" s="252"/>
      <c r="BL49" s="252"/>
      <c r="BM49" s="252"/>
      <c r="BN49" s="252"/>
      <c r="BO49" s="265"/>
      <c r="BP49" s="265"/>
      <c r="BQ49" s="262">
        <v>43</v>
      </c>
      <c r="BR49" s="263"/>
      <c r="BS49" s="1066"/>
      <c r="BT49" s="1067"/>
      <c r="BU49" s="1067"/>
      <c r="BV49" s="1067"/>
      <c r="BW49" s="1067"/>
      <c r="BX49" s="1067"/>
      <c r="BY49" s="1067"/>
      <c r="BZ49" s="1067"/>
      <c r="CA49" s="1067"/>
      <c r="CB49" s="1067"/>
      <c r="CC49" s="1067"/>
      <c r="CD49" s="1067"/>
      <c r="CE49" s="1067"/>
      <c r="CF49" s="1067"/>
      <c r="CG49" s="1068"/>
      <c r="CH49" s="1041"/>
      <c r="CI49" s="1042"/>
      <c r="CJ49" s="1042"/>
      <c r="CK49" s="1042"/>
      <c r="CL49" s="1043"/>
      <c r="CM49" s="1041"/>
      <c r="CN49" s="1042"/>
      <c r="CO49" s="1042"/>
      <c r="CP49" s="1042"/>
      <c r="CQ49" s="1043"/>
      <c r="CR49" s="1041"/>
      <c r="CS49" s="1042"/>
      <c r="CT49" s="1042"/>
      <c r="CU49" s="1042"/>
      <c r="CV49" s="1043"/>
      <c r="CW49" s="1041"/>
      <c r="CX49" s="1042"/>
      <c r="CY49" s="1042"/>
      <c r="CZ49" s="1042"/>
      <c r="DA49" s="1043"/>
      <c r="DB49" s="1041"/>
      <c r="DC49" s="1042"/>
      <c r="DD49" s="1042"/>
      <c r="DE49" s="1042"/>
      <c r="DF49" s="1043"/>
      <c r="DG49" s="1041"/>
      <c r="DH49" s="1042"/>
      <c r="DI49" s="1042"/>
      <c r="DJ49" s="1042"/>
      <c r="DK49" s="1043"/>
      <c r="DL49" s="1041"/>
      <c r="DM49" s="1042"/>
      <c r="DN49" s="1042"/>
      <c r="DO49" s="1042"/>
      <c r="DP49" s="1043"/>
      <c r="DQ49" s="1041"/>
      <c r="DR49" s="1042"/>
      <c r="DS49" s="1042"/>
      <c r="DT49" s="1042"/>
      <c r="DU49" s="1043"/>
      <c r="DV49" s="1044"/>
      <c r="DW49" s="1045"/>
      <c r="DX49" s="1045"/>
      <c r="DY49" s="1045"/>
      <c r="DZ49" s="1046"/>
      <c r="EA49" s="246"/>
    </row>
    <row r="50" spans="1:131" s="247" customFormat="1" ht="26.25" customHeight="1" x14ac:dyDescent="0.15">
      <c r="A50" s="261">
        <v>23</v>
      </c>
      <c r="B50" s="1089"/>
      <c r="C50" s="1090"/>
      <c r="D50" s="1090"/>
      <c r="E50" s="1090"/>
      <c r="F50" s="1090"/>
      <c r="G50" s="1090"/>
      <c r="H50" s="1090"/>
      <c r="I50" s="1090"/>
      <c r="J50" s="1090"/>
      <c r="K50" s="1090"/>
      <c r="L50" s="1090"/>
      <c r="M50" s="1090"/>
      <c r="N50" s="1090"/>
      <c r="O50" s="1090"/>
      <c r="P50" s="1091"/>
      <c r="Q50" s="1092"/>
      <c r="R50" s="1075"/>
      <c r="S50" s="1075"/>
      <c r="T50" s="1075"/>
      <c r="U50" s="1075"/>
      <c r="V50" s="1075"/>
      <c r="W50" s="1075"/>
      <c r="X50" s="1075"/>
      <c r="Y50" s="1075"/>
      <c r="Z50" s="1075"/>
      <c r="AA50" s="1075"/>
      <c r="AB50" s="1075"/>
      <c r="AC50" s="1075"/>
      <c r="AD50" s="1075"/>
      <c r="AE50" s="1093"/>
      <c r="AF50" s="1071"/>
      <c r="AG50" s="1072"/>
      <c r="AH50" s="1072"/>
      <c r="AI50" s="1072"/>
      <c r="AJ50" s="1073"/>
      <c r="AK50" s="1074"/>
      <c r="AL50" s="1075"/>
      <c r="AM50" s="1075"/>
      <c r="AN50" s="1075"/>
      <c r="AO50" s="1075"/>
      <c r="AP50" s="1075"/>
      <c r="AQ50" s="1075"/>
      <c r="AR50" s="1075"/>
      <c r="AS50" s="1075"/>
      <c r="AT50" s="1075"/>
      <c r="AU50" s="1075"/>
      <c r="AV50" s="1075"/>
      <c r="AW50" s="1075"/>
      <c r="AX50" s="1075"/>
      <c r="AY50" s="1075"/>
      <c r="AZ50" s="1076"/>
      <c r="BA50" s="1076"/>
      <c r="BB50" s="1076"/>
      <c r="BC50" s="1076"/>
      <c r="BD50" s="1076"/>
      <c r="BE50" s="1084"/>
      <c r="BF50" s="1084"/>
      <c r="BG50" s="1084"/>
      <c r="BH50" s="1084"/>
      <c r="BI50" s="1085"/>
      <c r="BJ50" s="252"/>
      <c r="BK50" s="252"/>
      <c r="BL50" s="252"/>
      <c r="BM50" s="252"/>
      <c r="BN50" s="252"/>
      <c r="BO50" s="265"/>
      <c r="BP50" s="265"/>
      <c r="BQ50" s="262">
        <v>44</v>
      </c>
      <c r="BR50" s="263"/>
      <c r="BS50" s="1066"/>
      <c r="BT50" s="1067"/>
      <c r="BU50" s="1067"/>
      <c r="BV50" s="1067"/>
      <c r="BW50" s="1067"/>
      <c r="BX50" s="1067"/>
      <c r="BY50" s="1067"/>
      <c r="BZ50" s="1067"/>
      <c r="CA50" s="1067"/>
      <c r="CB50" s="1067"/>
      <c r="CC50" s="1067"/>
      <c r="CD50" s="1067"/>
      <c r="CE50" s="1067"/>
      <c r="CF50" s="1067"/>
      <c r="CG50" s="1068"/>
      <c r="CH50" s="1041"/>
      <c r="CI50" s="1042"/>
      <c r="CJ50" s="1042"/>
      <c r="CK50" s="1042"/>
      <c r="CL50" s="1043"/>
      <c r="CM50" s="1041"/>
      <c r="CN50" s="1042"/>
      <c r="CO50" s="1042"/>
      <c r="CP50" s="1042"/>
      <c r="CQ50" s="1043"/>
      <c r="CR50" s="1041"/>
      <c r="CS50" s="1042"/>
      <c r="CT50" s="1042"/>
      <c r="CU50" s="1042"/>
      <c r="CV50" s="1043"/>
      <c r="CW50" s="1041"/>
      <c r="CX50" s="1042"/>
      <c r="CY50" s="1042"/>
      <c r="CZ50" s="1042"/>
      <c r="DA50" s="1043"/>
      <c r="DB50" s="1041"/>
      <c r="DC50" s="1042"/>
      <c r="DD50" s="1042"/>
      <c r="DE50" s="1042"/>
      <c r="DF50" s="1043"/>
      <c r="DG50" s="1041"/>
      <c r="DH50" s="1042"/>
      <c r="DI50" s="1042"/>
      <c r="DJ50" s="1042"/>
      <c r="DK50" s="1043"/>
      <c r="DL50" s="1041"/>
      <c r="DM50" s="1042"/>
      <c r="DN50" s="1042"/>
      <c r="DO50" s="1042"/>
      <c r="DP50" s="1043"/>
      <c r="DQ50" s="1041"/>
      <c r="DR50" s="1042"/>
      <c r="DS50" s="1042"/>
      <c r="DT50" s="1042"/>
      <c r="DU50" s="1043"/>
      <c r="DV50" s="1044"/>
      <c r="DW50" s="1045"/>
      <c r="DX50" s="1045"/>
      <c r="DY50" s="1045"/>
      <c r="DZ50" s="1046"/>
      <c r="EA50" s="246"/>
    </row>
    <row r="51" spans="1:131" s="247" customFormat="1" ht="26.25" customHeight="1" x14ac:dyDescent="0.15">
      <c r="A51" s="261">
        <v>24</v>
      </c>
      <c r="B51" s="1089"/>
      <c r="C51" s="1090"/>
      <c r="D51" s="1090"/>
      <c r="E51" s="1090"/>
      <c r="F51" s="1090"/>
      <c r="G51" s="1090"/>
      <c r="H51" s="1090"/>
      <c r="I51" s="1090"/>
      <c r="J51" s="1090"/>
      <c r="K51" s="1090"/>
      <c r="L51" s="1090"/>
      <c r="M51" s="1090"/>
      <c r="N51" s="1090"/>
      <c r="O51" s="1090"/>
      <c r="P51" s="1091"/>
      <c r="Q51" s="1092"/>
      <c r="R51" s="1075"/>
      <c r="S51" s="1075"/>
      <c r="T51" s="1075"/>
      <c r="U51" s="1075"/>
      <c r="V51" s="1075"/>
      <c r="W51" s="1075"/>
      <c r="X51" s="1075"/>
      <c r="Y51" s="1075"/>
      <c r="Z51" s="1075"/>
      <c r="AA51" s="1075"/>
      <c r="AB51" s="1075"/>
      <c r="AC51" s="1075"/>
      <c r="AD51" s="1075"/>
      <c r="AE51" s="1093"/>
      <c r="AF51" s="1071"/>
      <c r="AG51" s="1072"/>
      <c r="AH51" s="1072"/>
      <c r="AI51" s="1072"/>
      <c r="AJ51" s="1073"/>
      <c r="AK51" s="1074"/>
      <c r="AL51" s="1075"/>
      <c r="AM51" s="1075"/>
      <c r="AN51" s="1075"/>
      <c r="AO51" s="1075"/>
      <c r="AP51" s="1075"/>
      <c r="AQ51" s="1075"/>
      <c r="AR51" s="1075"/>
      <c r="AS51" s="1075"/>
      <c r="AT51" s="1075"/>
      <c r="AU51" s="1075"/>
      <c r="AV51" s="1075"/>
      <c r="AW51" s="1075"/>
      <c r="AX51" s="1075"/>
      <c r="AY51" s="1075"/>
      <c r="AZ51" s="1076"/>
      <c r="BA51" s="1076"/>
      <c r="BB51" s="1076"/>
      <c r="BC51" s="1076"/>
      <c r="BD51" s="1076"/>
      <c r="BE51" s="1084"/>
      <c r="BF51" s="1084"/>
      <c r="BG51" s="1084"/>
      <c r="BH51" s="1084"/>
      <c r="BI51" s="1085"/>
      <c r="BJ51" s="252"/>
      <c r="BK51" s="252"/>
      <c r="BL51" s="252"/>
      <c r="BM51" s="252"/>
      <c r="BN51" s="252"/>
      <c r="BO51" s="265"/>
      <c r="BP51" s="265"/>
      <c r="BQ51" s="262">
        <v>45</v>
      </c>
      <c r="BR51" s="263"/>
      <c r="BS51" s="1066"/>
      <c r="BT51" s="1067"/>
      <c r="BU51" s="1067"/>
      <c r="BV51" s="1067"/>
      <c r="BW51" s="1067"/>
      <c r="BX51" s="1067"/>
      <c r="BY51" s="1067"/>
      <c r="BZ51" s="1067"/>
      <c r="CA51" s="1067"/>
      <c r="CB51" s="1067"/>
      <c r="CC51" s="1067"/>
      <c r="CD51" s="1067"/>
      <c r="CE51" s="1067"/>
      <c r="CF51" s="1067"/>
      <c r="CG51" s="1068"/>
      <c r="CH51" s="1041"/>
      <c r="CI51" s="1042"/>
      <c r="CJ51" s="1042"/>
      <c r="CK51" s="1042"/>
      <c r="CL51" s="1043"/>
      <c r="CM51" s="1041"/>
      <c r="CN51" s="1042"/>
      <c r="CO51" s="1042"/>
      <c r="CP51" s="1042"/>
      <c r="CQ51" s="1043"/>
      <c r="CR51" s="1041"/>
      <c r="CS51" s="1042"/>
      <c r="CT51" s="1042"/>
      <c r="CU51" s="1042"/>
      <c r="CV51" s="1043"/>
      <c r="CW51" s="1041"/>
      <c r="CX51" s="1042"/>
      <c r="CY51" s="1042"/>
      <c r="CZ51" s="1042"/>
      <c r="DA51" s="1043"/>
      <c r="DB51" s="1041"/>
      <c r="DC51" s="1042"/>
      <c r="DD51" s="1042"/>
      <c r="DE51" s="1042"/>
      <c r="DF51" s="1043"/>
      <c r="DG51" s="1041"/>
      <c r="DH51" s="1042"/>
      <c r="DI51" s="1042"/>
      <c r="DJ51" s="1042"/>
      <c r="DK51" s="1043"/>
      <c r="DL51" s="1041"/>
      <c r="DM51" s="1042"/>
      <c r="DN51" s="1042"/>
      <c r="DO51" s="1042"/>
      <c r="DP51" s="1043"/>
      <c r="DQ51" s="1041"/>
      <c r="DR51" s="1042"/>
      <c r="DS51" s="1042"/>
      <c r="DT51" s="1042"/>
      <c r="DU51" s="1043"/>
      <c r="DV51" s="1044"/>
      <c r="DW51" s="1045"/>
      <c r="DX51" s="1045"/>
      <c r="DY51" s="1045"/>
      <c r="DZ51" s="1046"/>
      <c r="EA51" s="246"/>
    </row>
    <row r="52" spans="1:131" s="247" customFormat="1" ht="26.25" customHeight="1" x14ac:dyDescent="0.15">
      <c r="A52" s="261">
        <v>25</v>
      </c>
      <c r="B52" s="1089"/>
      <c r="C52" s="1090"/>
      <c r="D52" s="1090"/>
      <c r="E52" s="1090"/>
      <c r="F52" s="1090"/>
      <c r="G52" s="1090"/>
      <c r="H52" s="1090"/>
      <c r="I52" s="1090"/>
      <c r="J52" s="1090"/>
      <c r="K52" s="1090"/>
      <c r="L52" s="1090"/>
      <c r="M52" s="1090"/>
      <c r="N52" s="1090"/>
      <c r="O52" s="1090"/>
      <c r="P52" s="1091"/>
      <c r="Q52" s="1092"/>
      <c r="R52" s="1075"/>
      <c r="S52" s="1075"/>
      <c r="T52" s="1075"/>
      <c r="U52" s="1075"/>
      <c r="V52" s="1075"/>
      <c r="W52" s="1075"/>
      <c r="X52" s="1075"/>
      <c r="Y52" s="1075"/>
      <c r="Z52" s="1075"/>
      <c r="AA52" s="1075"/>
      <c r="AB52" s="1075"/>
      <c r="AC52" s="1075"/>
      <c r="AD52" s="1075"/>
      <c r="AE52" s="1093"/>
      <c r="AF52" s="1071"/>
      <c r="AG52" s="1072"/>
      <c r="AH52" s="1072"/>
      <c r="AI52" s="1072"/>
      <c r="AJ52" s="1073"/>
      <c r="AK52" s="1074"/>
      <c r="AL52" s="1075"/>
      <c r="AM52" s="1075"/>
      <c r="AN52" s="1075"/>
      <c r="AO52" s="1075"/>
      <c r="AP52" s="1075"/>
      <c r="AQ52" s="1075"/>
      <c r="AR52" s="1075"/>
      <c r="AS52" s="1075"/>
      <c r="AT52" s="1075"/>
      <c r="AU52" s="1075"/>
      <c r="AV52" s="1075"/>
      <c r="AW52" s="1075"/>
      <c r="AX52" s="1075"/>
      <c r="AY52" s="1075"/>
      <c r="AZ52" s="1076"/>
      <c r="BA52" s="1076"/>
      <c r="BB52" s="1076"/>
      <c r="BC52" s="1076"/>
      <c r="BD52" s="1076"/>
      <c r="BE52" s="1084"/>
      <c r="BF52" s="1084"/>
      <c r="BG52" s="1084"/>
      <c r="BH52" s="1084"/>
      <c r="BI52" s="1085"/>
      <c r="BJ52" s="252"/>
      <c r="BK52" s="252"/>
      <c r="BL52" s="252"/>
      <c r="BM52" s="252"/>
      <c r="BN52" s="252"/>
      <c r="BO52" s="265"/>
      <c r="BP52" s="265"/>
      <c r="BQ52" s="262">
        <v>46</v>
      </c>
      <c r="BR52" s="263"/>
      <c r="BS52" s="1066"/>
      <c r="BT52" s="1067"/>
      <c r="BU52" s="1067"/>
      <c r="BV52" s="1067"/>
      <c r="BW52" s="1067"/>
      <c r="BX52" s="1067"/>
      <c r="BY52" s="1067"/>
      <c r="BZ52" s="1067"/>
      <c r="CA52" s="1067"/>
      <c r="CB52" s="1067"/>
      <c r="CC52" s="1067"/>
      <c r="CD52" s="1067"/>
      <c r="CE52" s="1067"/>
      <c r="CF52" s="1067"/>
      <c r="CG52" s="1068"/>
      <c r="CH52" s="1041"/>
      <c r="CI52" s="1042"/>
      <c r="CJ52" s="1042"/>
      <c r="CK52" s="1042"/>
      <c r="CL52" s="1043"/>
      <c r="CM52" s="1041"/>
      <c r="CN52" s="1042"/>
      <c r="CO52" s="1042"/>
      <c r="CP52" s="1042"/>
      <c r="CQ52" s="1043"/>
      <c r="CR52" s="1041"/>
      <c r="CS52" s="1042"/>
      <c r="CT52" s="1042"/>
      <c r="CU52" s="1042"/>
      <c r="CV52" s="1043"/>
      <c r="CW52" s="1041"/>
      <c r="CX52" s="1042"/>
      <c r="CY52" s="1042"/>
      <c r="CZ52" s="1042"/>
      <c r="DA52" s="1043"/>
      <c r="DB52" s="1041"/>
      <c r="DC52" s="1042"/>
      <c r="DD52" s="1042"/>
      <c r="DE52" s="1042"/>
      <c r="DF52" s="1043"/>
      <c r="DG52" s="1041"/>
      <c r="DH52" s="1042"/>
      <c r="DI52" s="1042"/>
      <c r="DJ52" s="1042"/>
      <c r="DK52" s="1043"/>
      <c r="DL52" s="1041"/>
      <c r="DM52" s="1042"/>
      <c r="DN52" s="1042"/>
      <c r="DO52" s="1042"/>
      <c r="DP52" s="1043"/>
      <c r="DQ52" s="1041"/>
      <c r="DR52" s="1042"/>
      <c r="DS52" s="1042"/>
      <c r="DT52" s="1042"/>
      <c r="DU52" s="1043"/>
      <c r="DV52" s="1044"/>
      <c r="DW52" s="1045"/>
      <c r="DX52" s="1045"/>
      <c r="DY52" s="1045"/>
      <c r="DZ52" s="1046"/>
      <c r="EA52" s="246"/>
    </row>
    <row r="53" spans="1:131" s="247" customFormat="1" ht="26.25" customHeight="1" x14ac:dyDescent="0.15">
      <c r="A53" s="261">
        <v>26</v>
      </c>
      <c r="B53" s="1089"/>
      <c r="C53" s="1090"/>
      <c r="D53" s="1090"/>
      <c r="E53" s="1090"/>
      <c r="F53" s="1090"/>
      <c r="G53" s="1090"/>
      <c r="H53" s="1090"/>
      <c r="I53" s="1090"/>
      <c r="J53" s="1090"/>
      <c r="K53" s="1090"/>
      <c r="L53" s="1090"/>
      <c r="M53" s="1090"/>
      <c r="N53" s="1090"/>
      <c r="O53" s="1090"/>
      <c r="P53" s="1091"/>
      <c r="Q53" s="1092"/>
      <c r="R53" s="1075"/>
      <c r="S53" s="1075"/>
      <c r="T53" s="1075"/>
      <c r="U53" s="1075"/>
      <c r="V53" s="1075"/>
      <c r="W53" s="1075"/>
      <c r="X53" s="1075"/>
      <c r="Y53" s="1075"/>
      <c r="Z53" s="1075"/>
      <c r="AA53" s="1075"/>
      <c r="AB53" s="1075"/>
      <c r="AC53" s="1075"/>
      <c r="AD53" s="1075"/>
      <c r="AE53" s="1093"/>
      <c r="AF53" s="1071"/>
      <c r="AG53" s="1072"/>
      <c r="AH53" s="1072"/>
      <c r="AI53" s="1072"/>
      <c r="AJ53" s="1073"/>
      <c r="AK53" s="1074"/>
      <c r="AL53" s="1075"/>
      <c r="AM53" s="1075"/>
      <c r="AN53" s="1075"/>
      <c r="AO53" s="1075"/>
      <c r="AP53" s="1075"/>
      <c r="AQ53" s="1075"/>
      <c r="AR53" s="1075"/>
      <c r="AS53" s="1075"/>
      <c r="AT53" s="1075"/>
      <c r="AU53" s="1075"/>
      <c r="AV53" s="1075"/>
      <c r="AW53" s="1075"/>
      <c r="AX53" s="1075"/>
      <c r="AY53" s="1075"/>
      <c r="AZ53" s="1076"/>
      <c r="BA53" s="1076"/>
      <c r="BB53" s="1076"/>
      <c r="BC53" s="1076"/>
      <c r="BD53" s="1076"/>
      <c r="BE53" s="1084"/>
      <c r="BF53" s="1084"/>
      <c r="BG53" s="1084"/>
      <c r="BH53" s="1084"/>
      <c r="BI53" s="1085"/>
      <c r="BJ53" s="252"/>
      <c r="BK53" s="252"/>
      <c r="BL53" s="252"/>
      <c r="BM53" s="252"/>
      <c r="BN53" s="252"/>
      <c r="BO53" s="265"/>
      <c r="BP53" s="265"/>
      <c r="BQ53" s="262">
        <v>47</v>
      </c>
      <c r="BR53" s="263"/>
      <c r="BS53" s="1066"/>
      <c r="BT53" s="1067"/>
      <c r="BU53" s="1067"/>
      <c r="BV53" s="1067"/>
      <c r="BW53" s="1067"/>
      <c r="BX53" s="1067"/>
      <c r="BY53" s="1067"/>
      <c r="BZ53" s="1067"/>
      <c r="CA53" s="1067"/>
      <c r="CB53" s="1067"/>
      <c r="CC53" s="1067"/>
      <c r="CD53" s="1067"/>
      <c r="CE53" s="1067"/>
      <c r="CF53" s="1067"/>
      <c r="CG53" s="1068"/>
      <c r="CH53" s="1041"/>
      <c r="CI53" s="1042"/>
      <c r="CJ53" s="1042"/>
      <c r="CK53" s="1042"/>
      <c r="CL53" s="1043"/>
      <c r="CM53" s="1041"/>
      <c r="CN53" s="1042"/>
      <c r="CO53" s="1042"/>
      <c r="CP53" s="1042"/>
      <c r="CQ53" s="1043"/>
      <c r="CR53" s="1041"/>
      <c r="CS53" s="1042"/>
      <c r="CT53" s="1042"/>
      <c r="CU53" s="1042"/>
      <c r="CV53" s="1043"/>
      <c r="CW53" s="1041"/>
      <c r="CX53" s="1042"/>
      <c r="CY53" s="1042"/>
      <c r="CZ53" s="1042"/>
      <c r="DA53" s="1043"/>
      <c r="DB53" s="1041"/>
      <c r="DC53" s="1042"/>
      <c r="DD53" s="1042"/>
      <c r="DE53" s="1042"/>
      <c r="DF53" s="1043"/>
      <c r="DG53" s="1041"/>
      <c r="DH53" s="1042"/>
      <c r="DI53" s="1042"/>
      <c r="DJ53" s="1042"/>
      <c r="DK53" s="1043"/>
      <c r="DL53" s="1041"/>
      <c r="DM53" s="1042"/>
      <c r="DN53" s="1042"/>
      <c r="DO53" s="1042"/>
      <c r="DP53" s="1043"/>
      <c r="DQ53" s="1041"/>
      <c r="DR53" s="1042"/>
      <c r="DS53" s="1042"/>
      <c r="DT53" s="1042"/>
      <c r="DU53" s="1043"/>
      <c r="DV53" s="1044"/>
      <c r="DW53" s="1045"/>
      <c r="DX53" s="1045"/>
      <c r="DY53" s="1045"/>
      <c r="DZ53" s="1046"/>
      <c r="EA53" s="246"/>
    </row>
    <row r="54" spans="1:131" s="247" customFormat="1" ht="26.25" customHeight="1" x14ac:dyDescent="0.15">
      <c r="A54" s="261">
        <v>27</v>
      </c>
      <c r="B54" s="1089"/>
      <c r="C54" s="1090"/>
      <c r="D54" s="1090"/>
      <c r="E54" s="1090"/>
      <c r="F54" s="1090"/>
      <c r="G54" s="1090"/>
      <c r="H54" s="1090"/>
      <c r="I54" s="1090"/>
      <c r="J54" s="1090"/>
      <c r="K54" s="1090"/>
      <c r="L54" s="1090"/>
      <c r="M54" s="1090"/>
      <c r="N54" s="1090"/>
      <c r="O54" s="1090"/>
      <c r="P54" s="1091"/>
      <c r="Q54" s="1092"/>
      <c r="R54" s="1075"/>
      <c r="S54" s="1075"/>
      <c r="T54" s="1075"/>
      <c r="U54" s="1075"/>
      <c r="V54" s="1075"/>
      <c r="W54" s="1075"/>
      <c r="X54" s="1075"/>
      <c r="Y54" s="1075"/>
      <c r="Z54" s="1075"/>
      <c r="AA54" s="1075"/>
      <c r="AB54" s="1075"/>
      <c r="AC54" s="1075"/>
      <c r="AD54" s="1075"/>
      <c r="AE54" s="1093"/>
      <c r="AF54" s="1071"/>
      <c r="AG54" s="1072"/>
      <c r="AH54" s="1072"/>
      <c r="AI54" s="1072"/>
      <c r="AJ54" s="1073"/>
      <c r="AK54" s="1074"/>
      <c r="AL54" s="1075"/>
      <c r="AM54" s="1075"/>
      <c r="AN54" s="1075"/>
      <c r="AO54" s="1075"/>
      <c r="AP54" s="1075"/>
      <c r="AQ54" s="1075"/>
      <c r="AR54" s="1075"/>
      <c r="AS54" s="1075"/>
      <c r="AT54" s="1075"/>
      <c r="AU54" s="1075"/>
      <c r="AV54" s="1075"/>
      <c r="AW54" s="1075"/>
      <c r="AX54" s="1075"/>
      <c r="AY54" s="1075"/>
      <c r="AZ54" s="1076"/>
      <c r="BA54" s="1076"/>
      <c r="BB54" s="1076"/>
      <c r="BC54" s="1076"/>
      <c r="BD54" s="1076"/>
      <c r="BE54" s="1084"/>
      <c r="BF54" s="1084"/>
      <c r="BG54" s="1084"/>
      <c r="BH54" s="1084"/>
      <c r="BI54" s="1085"/>
      <c r="BJ54" s="252"/>
      <c r="BK54" s="252"/>
      <c r="BL54" s="252"/>
      <c r="BM54" s="252"/>
      <c r="BN54" s="252"/>
      <c r="BO54" s="265"/>
      <c r="BP54" s="265"/>
      <c r="BQ54" s="262">
        <v>48</v>
      </c>
      <c r="BR54" s="263"/>
      <c r="BS54" s="1066"/>
      <c r="BT54" s="1067"/>
      <c r="BU54" s="1067"/>
      <c r="BV54" s="1067"/>
      <c r="BW54" s="1067"/>
      <c r="BX54" s="1067"/>
      <c r="BY54" s="1067"/>
      <c r="BZ54" s="1067"/>
      <c r="CA54" s="1067"/>
      <c r="CB54" s="1067"/>
      <c r="CC54" s="1067"/>
      <c r="CD54" s="1067"/>
      <c r="CE54" s="1067"/>
      <c r="CF54" s="1067"/>
      <c r="CG54" s="1068"/>
      <c r="CH54" s="1041"/>
      <c r="CI54" s="1042"/>
      <c r="CJ54" s="1042"/>
      <c r="CK54" s="1042"/>
      <c r="CL54" s="1043"/>
      <c r="CM54" s="1041"/>
      <c r="CN54" s="1042"/>
      <c r="CO54" s="1042"/>
      <c r="CP54" s="1042"/>
      <c r="CQ54" s="1043"/>
      <c r="CR54" s="1041"/>
      <c r="CS54" s="1042"/>
      <c r="CT54" s="1042"/>
      <c r="CU54" s="1042"/>
      <c r="CV54" s="1043"/>
      <c r="CW54" s="1041"/>
      <c r="CX54" s="1042"/>
      <c r="CY54" s="1042"/>
      <c r="CZ54" s="1042"/>
      <c r="DA54" s="1043"/>
      <c r="DB54" s="1041"/>
      <c r="DC54" s="1042"/>
      <c r="DD54" s="1042"/>
      <c r="DE54" s="1042"/>
      <c r="DF54" s="1043"/>
      <c r="DG54" s="1041"/>
      <c r="DH54" s="1042"/>
      <c r="DI54" s="1042"/>
      <c r="DJ54" s="1042"/>
      <c r="DK54" s="1043"/>
      <c r="DL54" s="1041"/>
      <c r="DM54" s="1042"/>
      <c r="DN54" s="1042"/>
      <c r="DO54" s="1042"/>
      <c r="DP54" s="1043"/>
      <c r="DQ54" s="1041"/>
      <c r="DR54" s="1042"/>
      <c r="DS54" s="1042"/>
      <c r="DT54" s="1042"/>
      <c r="DU54" s="1043"/>
      <c r="DV54" s="1044"/>
      <c r="DW54" s="1045"/>
      <c r="DX54" s="1045"/>
      <c r="DY54" s="1045"/>
      <c r="DZ54" s="1046"/>
      <c r="EA54" s="246"/>
    </row>
    <row r="55" spans="1:131" s="247" customFormat="1" ht="26.25" customHeight="1" x14ac:dyDescent="0.15">
      <c r="A55" s="261">
        <v>28</v>
      </c>
      <c r="B55" s="1089"/>
      <c r="C55" s="1090"/>
      <c r="D55" s="1090"/>
      <c r="E55" s="1090"/>
      <c r="F55" s="1090"/>
      <c r="G55" s="1090"/>
      <c r="H55" s="1090"/>
      <c r="I55" s="1090"/>
      <c r="J55" s="1090"/>
      <c r="K55" s="1090"/>
      <c r="L55" s="1090"/>
      <c r="M55" s="1090"/>
      <c r="N55" s="1090"/>
      <c r="O55" s="1090"/>
      <c r="P55" s="1091"/>
      <c r="Q55" s="1092"/>
      <c r="R55" s="1075"/>
      <c r="S55" s="1075"/>
      <c r="T55" s="1075"/>
      <c r="U55" s="1075"/>
      <c r="V55" s="1075"/>
      <c r="W55" s="1075"/>
      <c r="X55" s="1075"/>
      <c r="Y55" s="1075"/>
      <c r="Z55" s="1075"/>
      <c r="AA55" s="1075"/>
      <c r="AB55" s="1075"/>
      <c r="AC55" s="1075"/>
      <c r="AD55" s="1075"/>
      <c r="AE55" s="1093"/>
      <c r="AF55" s="1071"/>
      <c r="AG55" s="1072"/>
      <c r="AH55" s="1072"/>
      <c r="AI55" s="1072"/>
      <c r="AJ55" s="1073"/>
      <c r="AK55" s="1074"/>
      <c r="AL55" s="1075"/>
      <c r="AM55" s="1075"/>
      <c r="AN55" s="1075"/>
      <c r="AO55" s="1075"/>
      <c r="AP55" s="1075"/>
      <c r="AQ55" s="1075"/>
      <c r="AR55" s="1075"/>
      <c r="AS55" s="1075"/>
      <c r="AT55" s="1075"/>
      <c r="AU55" s="1075"/>
      <c r="AV55" s="1075"/>
      <c r="AW55" s="1075"/>
      <c r="AX55" s="1075"/>
      <c r="AY55" s="1075"/>
      <c r="AZ55" s="1076"/>
      <c r="BA55" s="1076"/>
      <c r="BB55" s="1076"/>
      <c r="BC55" s="1076"/>
      <c r="BD55" s="1076"/>
      <c r="BE55" s="1084"/>
      <c r="BF55" s="1084"/>
      <c r="BG55" s="1084"/>
      <c r="BH55" s="1084"/>
      <c r="BI55" s="1085"/>
      <c r="BJ55" s="252"/>
      <c r="BK55" s="252"/>
      <c r="BL55" s="252"/>
      <c r="BM55" s="252"/>
      <c r="BN55" s="252"/>
      <c r="BO55" s="265"/>
      <c r="BP55" s="265"/>
      <c r="BQ55" s="262">
        <v>49</v>
      </c>
      <c r="BR55" s="263"/>
      <c r="BS55" s="1066"/>
      <c r="BT55" s="1067"/>
      <c r="BU55" s="1067"/>
      <c r="BV55" s="1067"/>
      <c r="BW55" s="1067"/>
      <c r="BX55" s="1067"/>
      <c r="BY55" s="1067"/>
      <c r="BZ55" s="1067"/>
      <c r="CA55" s="1067"/>
      <c r="CB55" s="1067"/>
      <c r="CC55" s="1067"/>
      <c r="CD55" s="1067"/>
      <c r="CE55" s="1067"/>
      <c r="CF55" s="1067"/>
      <c r="CG55" s="1068"/>
      <c r="CH55" s="1041"/>
      <c r="CI55" s="1042"/>
      <c r="CJ55" s="1042"/>
      <c r="CK55" s="1042"/>
      <c r="CL55" s="1043"/>
      <c r="CM55" s="1041"/>
      <c r="CN55" s="1042"/>
      <c r="CO55" s="1042"/>
      <c r="CP55" s="1042"/>
      <c r="CQ55" s="1043"/>
      <c r="CR55" s="1041"/>
      <c r="CS55" s="1042"/>
      <c r="CT55" s="1042"/>
      <c r="CU55" s="1042"/>
      <c r="CV55" s="1043"/>
      <c r="CW55" s="1041"/>
      <c r="CX55" s="1042"/>
      <c r="CY55" s="1042"/>
      <c r="CZ55" s="1042"/>
      <c r="DA55" s="1043"/>
      <c r="DB55" s="1041"/>
      <c r="DC55" s="1042"/>
      <c r="DD55" s="1042"/>
      <c r="DE55" s="1042"/>
      <c r="DF55" s="1043"/>
      <c r="DG55" s="1041"/>
      <c r="DH55" s="1042"/>
      <c r="DI55" s="1042"/>
      <c r="DJ55" s="1042"/>
      <c r="DK55" s="1043"/>
      <c r="DL55" s="1041"/>
      <c r="DM55" s="1042"/>
      <c r="DN55" s="1042"/>
      <c r="DO55" s="1042"/>
      <c r="DP55" s="1043"/>
      <c r="DQ55" s="1041"/>
      <c r="DR55" s="1042"/>
      <c r="DS55" s="1042"/>
      <c r="DT55" s="1042"/>
      <c r="DU55" s="1043"/>
      <c r="DV55" s="1044"/>
      <c r="DW55" s="1045"/>
      <c r="DX55" s="1045"/>
      <c r="DY55" s="1045"/>
      <c r="DZ55" s="1046"/>
      <c r="EA55" s="246"/>
    </row>
    <row r="56" spans="1:131" s="247" customFormat="1" ht="26.25" customHeight="1" x14ac:dyDescent="0.15">
      <c r="A56" s="261">
        <v>29</v>
      </c>
      <c r="B56" s="1089"/>
      <c r="C56" s="1090"/>
      <c r="D56" s="1090"/>
      <c r="E56" s="1090"/>
      <c r="F56" s="1090"/>
      <c r="G56" s="1090"/>
      <c r="H56" s="1090"/>
      <c r="I56" s="1090"/>
      <c r="J56" s="1090"/>
      <c r="K56" s="1090"/>
      <c r="L56" s="1090"/>
      <c r="M56" s="1090"/>
      <c r="N56" s="1090"/>
      <c r="O56" s="1090"/>
      <c r="P56" s="1091"/>
      <c r="Q56" s="1092"/>
      <c r="R56" s="1075"/>
      <c r="S56" s="1075"/>
      <c r="T56" s="1075"/>
      <c r="U56" s="1075"/>
      <c r="V56" s="1075"/>
      <c r="W56" s="1075"/>
      <c r="X56" s="1075"/>
      <c r="Y56" s="1075"/>
      <c r="Z56" s="1075"/>
      <c r="AA56" s="1075"/>
      <c r="AB56" s="1075"/>
      <c r="AC56" s="1075"/>
      <c r="AD56" s="1075"/>
      <c r="AE56" s="1093"/>
      <c r="AF56" s="1071"/>
      <c r="AG56" s="1072"/>
      <c r="AH56" s="1072"/>
      <c r="AI56" s="1072"/>
      <c r="AJ56" s="1073"/>
      <c r="AK56" s="1074"/>
      <c r="AL56" s="1075"/>
      <c r="AM56" s="1075"/>
      <c r="AN56" s="1075"/>
      <c r="AO56" s="1075"/>
      <c r="AP56" s="1075"/>
      <c r="AQ56" s="1075"/>
      <c r="AR56" s="1075"/>
      <c r="AS56" s="1075"/>
      <c r="AT56" s="1075"/>
      <c r="AU56" s="1075"/>
      <c r="AV56" s="1075"/>
      <c r="AW56" s="1075"/>
      <c r="AX56" s="1075"/>
      <c r="AY56" s="1075"/>
      <c r="AZ56" s="1076"/>
      <c r="BA56" s="1076"/>
      <c r="BB56" s="1076"/>
      <c r="BC56" s="1076"/>
      <c r="BD56" s="1076"/>
      <c r="BE56" s="1084"/>
      <c r="BF56" s="1084"/>
      <c r="BG56" s="1084"/>
      <c r="BH56" s="1084"/>
      <c r="BI56" s="1085"/>
      <c r="BJ56" s="252"/>
      <c r="BK56" s="252"/>
      <c r="BL56" s="252"/>
      <c r="BM56" s="252"/>
      <c r="BN56" s="252"/>
      <c r="BO56" s="265"/>
      <c r="BP56" s="265"/>
      <c r="BQ56" s="262">
        <v>50</v>
      </c>
      <c r="BR56" s="263"/>
      <c r="BS56" s="1066"/>
      <c r="BT56" s="1067"/>
      <c r="BU56" s="1067"/>
      <c r="BV56" s="1067"/>
      <c r="BW56" s="1067"/>
      <c r="BX56" s="1067"/>
      <c r="BY56" s="1067"/>
      <c r="BZ56" s="1067"/>
      <c r="CA56" s="1067"/>
      <c r="CB56" s="1067"/>
      <c r="CC56" s="1067"/>
      <c r="CD56" s="1067"/>
      <c r="CE56" s="1067"/>
      <c r="CF56" s="1067"/>
      <c r="CG56" s="1068"/>
      <c r="CH56" s="1041"/>
      <c r="CI56" s="1042"/>
      <c r="CJ56" s="1042"/>
      <c r="CK56" s="1042"/>
      <c r="CL56" s="1043"/>
      <c r="CM56" s="1041"/>
      <c r="CN56" s="1042"/>
      <c r="CO56" s="1042"/>
      <c r="CP56" s="1042"/>
      <c r="CQ56" s="1043"/>
      <c r="CR56" s="1041"/>
      <c r="CS56" s="1042"/>
      <c r="CT56" s="1042"/>
      <c r="CU56" s="1042"/>
      <c r="CV56" s="1043"/>
      <c r="CW56" s="1041"/>
      <c r="CX56" s="1042"/>
      <c r="CY56" s="1042"/>
      <c r="CZ56" s="1042"/>
      <c r="DA56" s="1043"/>
      <c r="DB56" s="1041"/>
      <c r="DC56" s="1042"/>
      <c r="DD56" s="1042"/>
      <c r="DE56" s="1042"/>
      <c r="DF56" s="1043"/>
      <c r="DG56" s="1041"/>
      <c r="DH56" s="1042"/>
      <c r="DI56" s="1042"/>
      <c r="DJ56" s="1042"/>
      <c r="DK56" s="1043"/>
      <c r="DL56" s="1041"/>
      <c r="DM56" s="1042"/>
      <c r="DN56" s="1042"/>
      <c r="DO56" s="1042"/>
      <c r="DP56" s="1043"/>
      <c r="DQ56" s="1041"/>
      <c r="DR56" s="1042"/>
      <c r="DS56" s="1042"/>
      <c r="DT56" s="1042"/>
      <c r="DU56" s="1043"/>
      <c r="DV56" s="1044"/>
      <c r="DW56" s="1045"/>
      <c r="DX56" s="1045"/>
      <c r="DY56" s="1045"/>
      <c r="DZ56" s="1046"/>
      <c r="EA56" s="246"/>
    </row>
    <row r="57" spans="1:131" s="247" customFormat="1" ht="26.25" customHeight="1" x14ac:dyDescent="0.15">
      <c r="A57" s="261">
        <v>30</v>
      </c>
      <c r="B57" s="1089"/>
      <c r="C57" s="1090"/>
      <c r="D57" s="1090"/>
      <c r="E57" s="1090"/>
      <c r="F57" s="1090"/>
      <c r="G57" s="1090"/>
      <c r="H57" s="1090"/>
      <c r="I57" s="1090"/>
      <c r="J57" s="1090"/>
      <c r="K57" s="1090"/>
      <c r="L57" s="1090"/>
      <c r="M57" s="1090"/>
      <c r="N57" s="1090"/>
      <c r="O57" s="1090"/>
      <c r="P57" s="1091"/>
      <c r="Q57" s="1092"/>
      <c r="R57" s="1075"/>
      <c r="S57" s="1075"/>
      <c r="T57" s="1075"/>
      <c r="U57" s="1075"/>
      <c r="V57" s="1075"/>
      <c r="W57" s="1075"/>
      <c r="X57" s="1075"/>
      <c r="Y57" s="1075"/>
      <c r="Z57" s="1075"/>
      <c r="AA57" s="1075"/>
      <c r="AB57" s="1075"/>
      <c r="AC57" s="1075"/>
      <c r="AD57" s="1075"/>
      <c r="AE57" s="1093"/>
      <c r="AF57" s="1071"/>
      <c r="AG57" s="1072"/>
      <c r="AH57" s="1072"/>
      <c r="AI57" s="1072"/>
      <c r="AJ57" s="1073"/>
      <c r="AK57" s="1074"/>
      <c r="AL57" s="1075"/>
      <c r="AM57" s="1075"/>
      <c r="AN57" s="1075"/>
      <c r="AO57" s="1075"/>
      <c r="AP57" s="1075"/>
      <c r="AQ57" s="1075"/>
      <c r="AR57" s="1075"/>
      <c r="AS57" s="1075"/>
      <c r="AT57" s="1075"/>
      <c r="AU57" s="1075"/>
      <c r="AV57" s="1075"/>
      <c r="AW57" s="1075"/>
      <c r="AX57" s="1075"/>
      <c r="AY57" s="1075"/>
      <c r="AZ57" s="1076"/>
      <c r="BA57" s="1076"/>
      <c r="BB57" s="1076"/>
      <c r="BC57" s="1076"/>
      <c r="BD57" s="1076"/>
      <c r="BE57" s="1084"/>
      <c r="BF57" s="1084"/>
      <c r="BG57" s="1084"/>
      <c r="BH57" s="1084"/>
      <c r="BI57" s="1085"/>
      <c r="BJ57" s="252"/>
      <c r="BK57" s="252"/>
      <c r="BL57" s="252"/>
      <c r="BM57" s="252"/>
      <c r="BN57" s="252"/>
      <c r="BO57" s="265"/>
      <c r="BP57" s="265"/>
      <c r="BQ57" s="262">
        <v>51</v>
      </c>
      <c r="BR57" s="263"/>
      <c r="BS57" s="1066"/>
      <c r="BT57" s="1067"/>
      <c r="BU57" s="1067"/>
      <c r="BV57" s="1067"/>
      <c r="BW57" s="1067"/>
      <c r="BX57" s="1067"/>
      <c r="BY57" s="1067"/>
      <c r="BZ57" s="1067"/>
      <c r="CA57" s="1067"/>
      <c r="CB57" s="1067"/>
      <c r="CC57" s="1067"/>
      <c r="CD57" s="1067"/>
      <c r="CE57" s="1067"/>
      <c r="CF57" s="1067"/>
      <c r="CG57" s="1068"/>
      <c r="CH57" s="1041"/>
      <c r="CI57" s="1042"/>
      <c r="CJ57" s="1042"/>
      <c r="CK57" s="1042"/>
      <c r="CL57" s="1043"/>
      <c r="CM57" s="1041"/>
      <c r="CN57" s="1042"/>
      <c r="CO57" s="1042"/>
      <c r="CP57" s="1042"/>
      <c r="CQ57" s="1043"/>
      <c r="CR57" s="1041"/>
      <c r="CS57" s="1042"/>
      <c r="CT57" s="1042"/>
      <c r="CU57" s="1042"/>
      <c r="CV57" s="1043"/>
      <c r="CW57" s="1041"/>
      <c r="CX57" s="1042"/>
      <c r="CY57" s="1042"/>
      <c r="CZ57" s="1042"/>
      <c r="DA57" s="1043"/>
      <c r="DB57" s="1041"/>
      <c r="DC57" s="1042"/>
      <c r="DD57" s="1042"/>
      <c r="DE57" s="1042"/>
      <c r="DF57" s="1043"/>
      <c r="DG57" s="1041"/>
      <c r="DH57" s="1042"/>
      <c r="DI57" s="1042"/>
      <c r="DJ57" s="1042"/>
      <c r="DK57" s="1043"/>
      <c r="DL57" s="1041"/>
      <c r="DM57" s="1042"/>
      <c r="DN57" s="1042"/>
      <c r="DO57" s="1042"/>
      <c r="DP57" s="1043"/>
      <c r="DQ57" s="1041"/>
      <c r="DR57" s="1042"/>
      <c r="DS57" s="1042"/>
      <c r="DT57" s="1042"/>
      <c r="DU57" s="1043"/>
      <c r="DV57" s="1044"/>
      <c r="DW57" s="1045"/>
      <c r="DX57" s="1045"/>
      <c r="DY57" s="1045"/>
      <c r="DZ57" s="1046"/>
      <c r="EA57" s="246"/>
    </row>
    <row r="58" spans="1:131" s="247" customFormat="1" ht="26.25" customHeight="1" x14ac:dyDescent="0.15">
      <c r="A58" s="261">
        <v>31</v>
      </c>
      <c r="B58" s="1089"/>
      <c r="C58" s="1090"/>
      <c r="D58" s="1090"/>
      <c r="E58" s="1090"/>
      <c r="F58" s="1090"/>
      <c r="G58" s="1090"/>
      <c r="H58" s="1090"/>
      <c r="I58" s="1090"/>
      <c r="J58" s="1090"/>
      <c r="K58" s="1090"/>
      <c r="L58" s="1090"/>
      <c r="M58" s="1090"/>
      <c r="N58" s="1090"/>
      <c r="O58" s="1090"/>
      <c r="P58" s="1091"/>
      <c r="Q58" s="1092"/>
      <c r="R58" s="1075"/>
      <c r="S58" s="1075"/>
      <c r="T58" s="1075"/>
      <c r="U58" s="1075"/>
      <c r="V58" s="1075"/>
      <c r="W58" s="1075"/>
      <c r="X58" s="1075"/>
      <c r="Y58" s="1075"/>
      <c r="Z58" s="1075"/>
      <c r="AA58" s="1075"/>
      <c r="AB58" s="1075"/>
      <c r="AC58" s="1075"/>
      <c r="AD58" s="1075"/>
      <c r="AE58" s="1093"/>
      <c r="AF58" s="1071"/>
      <c r="AG58" s="1072"/>
      <c r="AH58" s="1072"/>
      <c r="AI58" s="1072"/>
      <c r="AJ58" s="1073"/>
      <c r="AK58" s="1074"/>
      <c r="AL58" s="1075"/>
      <c r="AM58" s="1075"/>
      <c r="AN58" s="1075"/>
      <c r="AO58" s="1075"/>
      <c r="AP58" s="1075"/>
      <c r="AQ58" s="1075"/>
      <c r="AR58" s="1075"/>
      <c r="AS58" s="1075"/>
      <c r="AT58" s="1075"/>
      <c r="AU58" s="1075"/>
      <c r="AV58" s="1075"/>
      <c r="AW58" s="1075"/>
      <c r="AX58" s="1075"/>
      <c r="AY58" s="1075"/>
      <c r="AZ58" s="1076"/>
      <c r="BA58" s="1076"/>
      <c r="BB58" s="1076"/>
      <c r="BC58" s="1076"/>
      <c r="BD58" s="1076"/>
      <c r="BE58" s="1084"/>
      <c r="BF58" s="1084"/>
      <c r="BG58" s="1084"/>
      <c r="BH58" s="1084"/>
      <c r="BI58" s="1085"/>
      <c r="BJ58" s="252"/>
      <c r="BK58" s="252"/>
      <c r="BL58" s="252"/>
      <c r="BM58" s="252"/>
      <c r="BN58" s="252"/>
      <c r="BO58" s="265"/>
      <c r="BP58" s="265"/>
      <c r="BQ58" s="262">
        <v>52</v>
      </c>
      <c r="BR58" s="263"/>
      <c r="BS58" s="1066"/>
      <c r="BT58" s="1067"/>
      <c r="BU58" s="1067"/>
      <c r="BV58" s="1067"/>
      <c r="BW58" s="1067"/>
      <c r="BX58" s="1067"/>
      <c r="BY58" s="1067"/>
      <c r="BZ58" s="1067"/>
      <c r="CA58" s="1067"/>
      <c r="CB58" s="1067"/>
      <c r="CC58" s="1067"/>
      <c r="CD58" s="1067"/>
      <c r="CE58" s="1067"/>
      <c r="CF58" s="1067"/>
      <c r="CG58" s="1068"/>
      <c r="CH58" s="1041"/>
      <c r="CI58" s="1042"/>
      <c r="CJ58" s="1042"/>
      <c r="CK58" s="1042"/>
      <c r="CL58" s="1043"/>
      <c r="CM58" s="1041"/>
      <c r="CN58" s="1042"/>
      <c r="CO58" s="1042"/>
      <c r="CP58" s="1042"/>
      <c r="CQ58" s="1043"/>
      <c r="CR58" s="1041"/>
      <c r="CS58" s="1042"/>
      <c r="CT58" s="1042"/>
      <c r="CU58" s="1042"/>
      <c r="CV58" s="1043"/>
      <c r="CW58" s="1041"/>
      <c r="CX58" s="1042"/>
      <c r="CY58" s="1042"/>
      <c r="CZ58" s="1042"/>
      <c r="DA58" s="1043"/>
      <c r="DB58" s="1041"/>
      <c r="DC58" s="1042"/>
      <c r="DD58" s="1042"/>
      <c r="DE58" s="1042"/>
      <c r="DF58" s="1043"/>
      <c r="DG58" s="1041"/>
      <c r="DH58" s="1042"/>
      <c r="DI58" s="1042"/>
      <c r="DJ58" s="1042"/>
      <c r="DK58" s="1043"/>
      <c r="DL58" s="1041"/>
      <c r="DM58" s="1042"/>
      <c r="DN58" s="1042"/>
      <c r="DO58" s="1042"/>
      <c r="DP58" s="1043"/>
      <c r="DQ58" s="1041"/>
      <c r="DR58" s="1042"/>
      <c r="DS58" s="1042"/>
      <c r="DT58" s="1042"/>
      <c r="DU58" s="1043"/>
      <c r="DV58" s="1044"/>
      <c r="DW58" s="1045"/>
      <c r="DX58" s="1045"/>
      <c r="DY58" s="1045"/>
      <c r="DZ58" s="1046"/>
      <c r="EA58" s="246"/>
    </row>
    <row r="59" spans="1:131" s="247" customFormat="1" ht="26.25" customHeight="1" x14ac:dyDescent="0.15">
      <c r="A59" s="261">
        <v>32</v>
      </c>
      <c r="B59" s="1089"/>
      <c r="C59" s="1090"/>
      <c r="D59" s="1090"/>
      <c r="E59" s="1090"/>
      <c r="F59" s="1090"/>
      <c r="G59" s="1090"/>
      <c r="H59" s="1090"/>
      <c r="I59" s="1090"/>
      <c r="J59" s="1090"/>
      <c r="K59" s="1090"/>
      <c r="L59" s="1090"/>
      <c r="M59" s="1090"/>
      <c r="N59" s="1090"/>
      <c r="O59" s="1090"/>
      <c r="P59" s="1091"/>
      <c r="Q59" s="1092"/>
      <c r="R59" s="1075"/>
      <c r="S59" s="1075"/>
      <c r="T59" s="1075"/>
      <c r="U59" s="1075"/>
      <c r="V59" s="1075"/>
      <c r="W59" s="1075"/>
      <c r="X59" s="1075"/>
      <c r="Y59" s="1075"/>
      <c r="Z59" s="1075"/>
      <c r="AA59" s="1075"/>
      <c r="AB59" s="1075"/>
      <c r="AC59" s="1075"/>
      <c r="AD59" s="1075"/>
      <c r="AE59" s="1093"/>
      <c r="AF59" s="1071"/>
      <c r="AG59" s="1072"/>
      <c r="AH59" s="1072"/>
      <c r="AI59" s="1072"/>
      <c r="AJ59" s="1073"/>
      <c r="AK59" s="1074"/>
      <c r="AL59" s="1075"/>
      <c r="AM59" s="1075"/>
      <c r="AN59" s="1075"/>
      <c r="AO59" s="1075"/>
      <c r="AP59" s="1075"/>
      <c r="AQ59" s="1075"/>
      <c r="AR59" s="1075"/>
      <c r="AS59" s="1075"/>
      <c r="AT59" s="1075"/>
      <c r="AU59" s="1075"/>
      <c r="AV59" s="1075"/>
      <c r="AW59" s="1075"/>
      <c r="AX59" s="1075"/>
      <c r="AY59" s="1075"/>
      <c r="AZ59" s="1076"/>
      <c r="BA59" s="1076"/>
      <c r="BB59" s="1076"/>
      <c r="BC59" s="1076"/>
      <c r="BD59" s="1076"/>
      <c r="BE59" s="1084"/>
      <c r="BF59" s="1084"/>
      <c r="BG59" s="1084"/>
      <c r="BH59" s="1084"/>
      <c r="BI59" s="1085"/>
      <c r="BJ59" s="252"/>
      <c r="BK59" s="252"/>
      <c r="BL59" s="252"/>
      <c r="BM59" s="252"/>
      <c r="BN59" s="252"/>
      <c r="BO59" s="265"/>
      <c r="BP59" s="265"/>
      <c r="BQ59" s="262">
        <v>53</v>
      </c>
      <c r="BR59" s="263"/>
      <c r="BS59" s="1066"/>
      <c r="BT59" s="1067"/>
      <c r="BU59" s="1067"/>
      <c r="BV59" s="1067"/>
      <c r="BW59" s="1067"/>
      <c r="BX59" s="1067"/>
      <c r="BY59" s="1067"/>
      <c r="BZ59" s="1067"/>
      <c r="CA59" s="1067"/>
      <c r="CB59" s="1067"/>
      <c r="CC59" s="1067"/>
      <c r="CD59" s="1067"/>
      <c r="CE59" s="1067"/>
      <c r="CF59" s="1067"/>
      <c r="CG59" s="1068"/>
      <c r="CH59" s="1041"/>
      <c r="CI59" s="1042"/>
      <c r="CJ59" s="1042"/>
      <c r="CK59" s="1042"/>
      <c r="CL59" s="1043"/>
      <c r="CM59" s="1041"/>
      <c r="CN59" s="1042"/>
      <c r="CO59" s="1042"/>
      <c r="CP59" s="1042"/>
      <c r="CQ59" s="1043"/>
      <c r="CR59" s="1041"/>
      <c r="CS59" s="1042"/>
      <c r="CT59" s="1042"/>
      <c r="CU59" s="1042"/>
      <c r="CV59" s="1043"/>
      <c r="CW59" s="1041"/>
      <c r="CX59" s="1042"/>
      <c r="CY59" s="1042"/>
      <c r="CZ59" s="1042"/>
      <c r="DA59" s="1043"/>
      <c r="DB59" s="1041"/>
      <c r="DC59" s="1042"/>
      <c r="DD59" s="1042"/>
      <c r="DE59" s="1042"/>
      <c r="DF59" s="1043"/>
      <c r="DG59" s="1041"/>
      <c r="DH59" s="1042"/>
      <c r="DI59" s="1042"/>
      <c r="DJ59" s="1042"/>
      <c r="DK59" s="1043"/>
      <c r="DL59" s="1041"/>
      <c r="DM59" s="1042"/>
      <c r="DN59" s="1042"/>
      <c r="DO59" s="1042"/>
      <c r="DP59" s="1043"/>
      <c r="DQ59" s="1041"/>
      <c r="DR59" s="1042"/>
      <c r="DS59" s="1042"/>
      <c r="DT59" s="1042"/>
      <c r="DU59" s="1043"/>
      <c r="DV59" s="1044"/>
      <c r="DW59" s="1045"/>
      <c r="DX59" s="1045"/>
      <c r="DY59" s="1045"/>
      <c r="DZ59" s="1046"/>
      <c r="EA59" s="246"/>
    </row>
    <row r="60" spans="1:131" s="247" customFormat="1" ht="26.25" customHeight="1" x14ac:dyDescent="0.15">
      <c r="A60" s="261">
        <v>33</v>
      </c>
      <c r="B60" s="1089"/>
      <c r="C60" s="1090"/>
      <c r="D60" s="1090"/>
      <c r="E60" s="1090"/>
      <c r="F60" s="1090"/>
      <c r="G60" s="1090"/>
      <c r="H60" s="1090"/>
      <c r="I60" s="1090"/>
      <c r="J60" s="1090"/>
      <c r="K60" s="1090"/>
      <c r="L60" s="1090"/>
      <c r="M60" s="1090"/>
      <c r="N60" s="1090"/>
      <c r="O60" s="1090"/>
      <c r="P60" s="1091"/>
      <c r="Q60" s="1092"/>
      <c r="R60" s="1075"/>
      <c r="S60" s="1075"/>
      <c r="T60" s="1075"/>
      <c r="U60" s="1075"/>
      <c r="V60" s="1075"/>
      <c r="W60" s="1075"/>
      <c r="X60" s="1075"/>
      <c r="Y60" s="1075"/>
      <c r="Z60" s="1075"/>
      <c r="AA60" s="1075"/>
      <c r="AB60" s="1075"/>
      <c r="AC60" s="1075"/>
      <c r="AD60" s="1075"/>
      <c r="AE60" s="1093"/>
      <c r="AF60" s="1071"/>
      <c r="AG60" s="1072"/>
      <c r="AH60" s="1072"/>
      <c r="AI60" s="1072"/>
      <c r="AJ60" s="1073"/>
      <c r="AK60" s="1074"/>
      <c r="AL60" s="1075"/>
      <c r="AM60" s="1075"/>
      <c r="AN60" s="1075"/>
      <c r="AO60" s="1075"/>
      <c r="AP60" s="1075"/>
      <c r="AQ60" s="1075"/>
      <c r="AR60" s="1075"/>
      <c r="AS60" s="1075"/>
      <c r="AT60" s="1075"/>
      <c r="AU60" s="1075"/>
      <c r="AV60" s="1075"/>
      <c r="AW60" s="1075"/>
      <c r="AX60" s="1075"/>
      <c r="AY60" s="1075"/>
      <c r="AZ60" s="1076"/>
      <c r="BA60" s="1076"/>
      <c r="BB60" s="1076"/>
      <c r="BC60" s="1076"/>
      <c r="BD60" s="1076"/>
      <c r="BE60" s="1084"/>
      <c r="BF60" s="1084"/>
      <c r="BG60" s="1084"/>
      <c r="BH60" s="1084"/>
      <c r="BI60" s="1085"/>
      <c r="BJ60" s="252"/>
      <c r="BK60" s="252"/>
      <c r="BL60" s="252"/>
      <c r="BM60" s="252"/>
      <c r="BN60" s="252"/>
      <c r="BO60" s="265"/>
      <c r="BP60" s="265"/>
      <c r="BQ60" s="262">
        <v>54</v>
      </c>
      <c r="BR60" s="263"/>
      <c r="BS60" s="1066"/>
      <c r="BT60" s="1067"/>
      <c r="BU60" s="1067"/>
      <c r="BV60" s="1067"/>
      <c r="BW60" s="1067"/>
      <c r="BX60" s="1067"/>
      <c r="BY60" s="1067"/>
      <c r="BZ60" s="1067"/>
      <c r="CA60" s="1067"/>
      <c r="CB60" s="1067"/>
      <c r="CC60" s="1067"/>
      <c r="CD60" s="1067"/>
      <c r="CE60" s="1067"/>
      <c r="CF60" s="1067"/>
      <c r="CG60" s="1068"/>
      <c r="CH60" s="1041"/>
      <c r="CI60" s="1042"/>
      <c r="CJ60" s="1042"/>
      <c r="CK60" s="1042"/>
      <c r="CL60" s="1043"/>
      <c r="CM60" s="1041"/>
      <c r="CN60" s="1042"/>
      <c r="CO60" s="1042"/>
      <c r="CP60" s="1042"/>
      <c r="CQ60" s="1043"/>
      <c r="CR60" s="1041"/>
      <c r="CS60" s="1042"/>
      <c r="CT60" s="1042"/>
      <c r="CU60" s="1042"/>
      <c r="CV60" s="1043"/>
      <c r="CW60" s="1041"/>
      <c r="CX60" s="1042"/>
      <c r="CY60" s="1042"/>
      <c r="CZ60" s="1042"/>
      <c r="DA60" s="1043"/>
      <c r="DB60" s="1041"/>
      <c r="DC60" s="1042"/>
      <c r="DD60" s="1042"/>
      <c r="DE60" s="1042"/>
      <c r="DF60" s="1043"/>
      <c r="DG60" s="1041"/>
      <c r="DH60" s="1042"/>
      <c r="DI60" s="1042"/>
      <c r="DJ60" s="1042"/>
      <c r="DK60" s="1043"/>
      <c r="DL60" s="1041"/>
      <c r="DM60" s="1042"/>
      <c r="DN60" s="1042"/>
      <c r="DO60" s="1042"/>
      <c r="DP60" s="1043"/>
      <c r="DQ60" s="1041"/>
      <c r="DR60" s="1042"/>
      <c r="DS60" s="1042"/>
      <c r="DT60" s="1042"/>
      <c r="DU60" s="1043"/>
      <c r="DV60" s="1044"/>
      <c r="DW60" s="1045"/>
      <c r="DX60" s="1045"/>
      <c r="DY60" s="1045"/>
      <c r="DZ60" s="1046"/>
      <c r="EA60" s="246"/>
    </row>
    <row r="61" spans="1:131" s="247" customFormat="1" ht="26.25" customHeight="1" thickBot="1" x14ac:dyDescent="0.2">
      <c r="A61" s="261">
        <v>34</v>
      </c>
      <c r="B61" s="1089"/>
      <c r="C61" s="1090"/>
      <c r="D61" s="1090"/>
      <c r="E61" s="1090"/>
      <c r="F61" s="1090"/>
      <c r="G61" s="1090"/>
      <c r="H61" s="1090"/>
      <c r="I61" s="1090"/>
      <c r="J61" s="1090"/>
      <c r="K61" s="1090"/>
      <c r="L61" s="1090"/>
      <c r="M61" s="1090"/>
      <c r="N61" s="1090"/>
      <c r="O61" s="1090"/>
      <c r="P61" s="1091"/>
      <c r="Q61" s="1092"/>
      <c r="R61" s="1075"/>
      <c r="S61" s="1075"/>
      <c r="T61" s="1075"/>
      <c r="U61" s="1075"/>
      <c r="V61" s="1075"/>
      <c r="W61" s="1075"/>
      <c r="X61" s="1075"/>
      <c r="Y61" s="1075"/>
      <c r="Z61" s="1075"/>
      <c r="AA61" s="1075"/>
      <c r="AB61" s="1075"/>
      <c r="AC61" s="1075"/>
      <c r="AD61" s="1075"/>
      <c r="AE61" s="1093"/>
      <c r="AF61" s="1071"/>
      <c r="AG61" s="1072"/>
      <c r="AH61" s="1072"/>
      <c r="AI61" s="1072"/>
      <c r="AJ61" s="1073"/>
      <c r="AK61" s="1074"/>
      <c r="AL61" s="1075"/>
      <c r="AM61" s="1075"/>
      <c r="AN61" s="1075"/>
      <c r="AO61" s="1075"/>
      <c r="AP61" s="1075"/>
      <c r="AQ61" s="1075"/>
      <c r="AR61" s="1075"/>
      <c r="AS61" s="1075"/>
      <c r="AT61" s="1075"/>
      <c r="AU61" s="1075"/>
      <c r="AV61" s="1075"/>
      <c r="AW61" s="1075"/>
      <c r="AX61" s="1075"/>
      <c r="AY61" s="1075"/>
      <c r="AZ61" s="1076"/>
      <c r="BA61" s="1076"/>
      <c r="BB61" s="1076"/>
      <c r="BC61" s="1076"/>
      <c r="BD61" s="1076"/>
      <c r="BE61" s="1084"/>
      <c r="BF61" s="1084"/>
      <c r="BG61" s="1084"/>
      <c r="BH61" s="1084"/>
      <c r="BI61" s="1085"/>
      <c r="BJ61" s="252"/>
      <c r="BK61" s="252"/>
      <c r="BL61" s="252"/>
      <c r="BM61" s="252"/>
      <c r="BN61" s="252"/>
      <c r="BO61" s="265"/>
      <c r="BP61" s="265"/>
      <c r="BQ61" s="262">
        <v>55</v>
      </c>
      <c r="BR61" s="263"/>
      <c r="BS61" s="1066"/>
      <c r="BT61" s="1067"/>
      <c r="BU61" s="1067"/>
      <c r="BV61" s="1067"/>
      <c r="BW61" s="1067"/>
      <c r="BX61" s="1067"/>
      <c r="BY61" s="1067"/>
      <c r="BZ61" s="1067"/>
      <c r="CA61" s="1067"/>
      <c r="CB61" s="1067"/>
      <c r="CC61" s="1067"/>
      <c r="CD61" s="1067"/>
      <c r="CE61" s="1067"/>
      <c r="CF61" s="1067"/>
      <c r="CG61" s="1068"/>
      <c r="CH61" s="1041"/>
      <c r="CI61" s="1042"/>
      <c r="CJ61" s="1042"/>
      <c r="CK61" s="1042"/>
      <c r="CL61" s="1043"/>
      <c r="CM61" s="1041"/>
      <c r="CN61" s="1042"/>
      <c r="CO61" s="1042"/>
      <c r="CP61" s="1042"/>
      <c r="CQ61" s="1043"/>
      <c r="CR61" s="1041"/>
      <c r="CS61" s="1042"/>
      <c r="CT61" s="1042"/>
      <c r="CU61" s="1042"/>
      <c r="CV61" s="1043"/>
      <c r="CW61" s="1041"/>
      <c r="CX61" s="1042"/>
      <c r="CY61" s="1042"/>
      <c r="CZ61" s="1042"/>
      <c r="DA61" s="1043"/>
      <c r="DB61" s="1041"/>
      <c r="DC61" s="1042"/>
      <c r="DD61" s="1042"/>
      <c r="DE61" s="1042"/>
      <c r="DF61" s="1043"/>
      <c r="DG61" s="1041"/>
      <c r="DH61" s="1042"/>
      <c r="DI61" s="1042"/>
      <c r="DJ61" s="1042"/>
      <c r="DK61" s="1043"/>
      <c r="DL61" s="1041"/>
      <c r="DM61" s="1042"/>
      <c r="DN61" s="1042"/>
      <c r="DO61" s="1042"/>
      <c r="DP61" s="1043"/>
      <c r="DQ61" s="1041"/>
      <c r="DR61" s="1042"/>
      <c r="DS61" s="1042"/>
      <c r="DT61" s="1042"/>
      <c r="DU61" s="1043"/>
      <c r="DV61" s="1044"/>
      <c r="DW61" s="1045"/>
      <c r="DX61" s="1045"/>
      <c r="DY61" s="1045"/>
      <c r="DZ61" s="1046"/>
      <c r="EA61" s="246"/>
    </row>
    <row r="62" spans="1:131" s="247" customFormat="1" ht="26.25" customHeight="1" x14ac:dyDescent="0.15">
      <c r="A62" s="261">
        <v>35</v>
      </c>
      <c r="B62" s="1089"/>
      <c r="C62" s="1090"/>
      <c r="D62" s="1090"/>
      <c r="E62" s="1090"/>
      <c r="F62" s="1090"/>
      <c r="G62" s="1090"/>
      <c r="H62" s="1090"/>
      <c r="I62" s="1090"/>
      <c r="J62" s="1090"/>
      <c r="K62" s="1090"/>
      <c r="L62" s="1090"/>
      <c r="M62" s="1090"/>
      <c r="N62" s="1090"/>
      <c r="O62" s="1090"/>
      <c r="P62" s="1091"/>
      <c r="Q62" s="1092"/>
      <c r="R62" s="1075"/>
      <c r="S62" s="1075"/>
      <c r="T62" s="1075"/>
      <c r="U62" s="1075"/>
      <c r="V62" s="1075"/>
      <c r="W62" s="1075"/>
      <c r="X62" s="1075"/>
      <c r="Y62" s="1075"/>
      <c r="Z62" s="1075"/>
      <c r="AA62" s="1075"/>
      <c r="AB62" s="1075"/>
      <c r="AC62" s="1075"/>
      <c r="AD62" s="1075"/>
      <c r="AE62" s="1093"/>
      <c r="AF62" s="1071"/>
      <c r="AG62" s="1072"/>
      <c r="AH62" s="1072"/>
      <c r="AI62" s="1072"/>
      <c r="AJ62" s="1073"/>
      <c r="AK62" s="1074"/>
      <c r="AL62" s="1075"/>
      <c r="AM62" s="1075"/>
      <c r="AN62" s="1075"/>
      <c r="AO62" s="1075"/>
      <c r="AP62" s="1075"/>
      <c r="AQ62" s="1075"/>
      <c r="AR62" s="1075"/>
      <c r="AS62" s="1075"/>
      <c r="AT62" s="1075"/>
      <c r="AU62" s="1075"/>
      <c r="AV62" s="1075"/>
      <c r="AW62" s="1075"/>
      <c r="AX62" s="1075"/>
      <c r="AY62" s="1075"/>
      <c r="AZ62" s="1076"/>
      <c r="BA62" s="1076"/>
      <c r="BB62" s="1076"/>
      <c r="BC62" s="1076"/>
      <c r="BD62" s="1076"/>
      <c r="BE62" s="1084"/>
      <c r="BF62" s="1084"/>
      <c r="BG62" s="1084"/>
      <c r="BH62" s="1084"/>
      <c r="BI62" s="1085"/>
      <c r="BJ62" s="1086" t="s">
        <v>404</v>
      </c>
      <c r="BK62" s="1087"/>
      <c r="BL62" s="1087"/>
      <c r="BM62" s="1087"/>
      <c r="BN62" s="1088"/>
      <c r="BO62" s="265"/>
      <c r="BP62" s="265"/>
      <c r="BQ62" s="262">
        <v>56</v>
      </c>
      <c r="BR62" s="263"/>
      <c r="BS62" s="1066"/>
      <c r="BT62" s="1067"/>
      <c r="BU62" s="1067"/>
      <c r="BV62" s="1067"/>
      <c r="BW62" s="1067"/>
      <c r="BX62" s="1067"/>
      <c r="BY62" s="1067"/>
      <c r="BZ62" s="1067"/>
      <c r="CA62" s="1067"/>
      <c r="CB62" s="1067"/>
      <c r="CC62" s="1067"/>
      <c r="CD62" s="1067"/>
      <c r="CE62" s="1067"/>
      <c r="CF62" s="1067"/>
      <c r="CG62" s="1068"/>
      <c r="CH62" s="1041"/>
      <c r="CI62" s="1042"/>
      <c r="CJ62" s="1042"/>
      <c r="CK62" s="1042"/>
      <c r="CL62" s="1043"/>
      <c r="CM62" s="1041"/>
      <c r="CN62" s="1042"/>
      <c r="CO62" s="1042"/>
      <c r="CP62" s="1042"/>
      <c r="CQ62" s="1043"/>
      <c r="CR62" s="1041"/>
      <c r="CS62" s="1042"/>
      <c r="CT62" s="1042"/>
      <c r="CU62" s="1042"/>
      <c r="CV62" s="1043"/>
      <c r="CW62" s="1041"/>
      <c r="CX62" s="1042"/>
      <c r="CY62" s="1042"/>
      <c r="CZ62" s="1042"/>
      <c r="DA62" s="1043"/>
      <c r="DB62" s="1041"/>
      <c r="DC62" s="1042"/>
      <c r="DD62" s="1042"/>
      <c r="DE62" s="1042"/>
      <c r="DF62" s="1043"/>
      <c r="DG62" s="1041"/>
      <c r="DH62" s="1042"/>
      <c r="DI62" s="1042"/>
      <c r="DJ62" s="1042"/>
      <c r="DK62" s="1043"/>
      <c r="DL62" s="1041"/>
      <c r="DM62" s="1042"/>
      <c r="DN62" s="1042"/>
      <c r="DO62" s="1042"/>
      <c r="DP62" s="1043"/>
      <c r="DQ62" s="1041"/>
      <c r="DR62" s="1042"/>
      <c r="DS62" s="1042"/>
      <c r="DT62" s="1042"/>
      <c r="DU62" s="1043"/>
      <c r="DV62" s="1044"/>
      <c r="DW62" s="1045"/>
      <c r="DX62" s="1045"/>
      <c r="DY62" s="1045"/>
      <c r="DZ62" s="1046"/>
      <c r="EA62" s="246"/>
    </row>
    <row r="63" spans="1:131" s="247" customFormat="1" ht="26.25" customHeight="1" thickBot="1" x14ac:dyDescent="0.2">
      <c r="A63" s="264" t="s">
        <v>382</v>
      </c>
      <c r="B63" s="995" t="s">
        <v>405</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80"/>
      <c r="AF63" s="1081">
        <v>1046</v>
      </c>
      <c r="AG63" s="1010"/>
      <c r="AH63" s="1010"/>
      <c r="AI63" s="1010"/>
      <c r="AJ63" s="1082"/>
      <c r="AK63" s="1083"/>
      <c r="AL63" s="1014"/>
      <c r="AM63" s="1014"/>
      <c r="AN63" s="1014"/>
      <c r="AO63" s="1014"/>
      <c r="AP63" s="1010">
        <v>9281</v>
      </c>
      <c r="AQ63" s="1010"/>
      <c r="AR63" s="1010"/>
      <c r="AS63" s="1010"/>
      <c r="AT63" s="1010"/>
      <c r="AU63" s="1010">
        <v>6480</v>
      </c>
      <c r="AV63" s="1010"/>
      <c r="AW63" s="1010"/>
      <c r="AX63" s="1010"/>
      <c r="AY63" s="1010"/>
      <c r="AZ63" s="1077"/>
      <c r="BA63" s="1077"/>
      <c r="BB63" s="1077"/>
      <c r="BC63" s="1077"/>
      <c r="BD63" s="1077"/>
      <c r="BE63" s="1011"/>
      <c r="BF63" s="1011"/>
      <c r="BG63" s="1011"/>
      <c r="BH63" s="1011"/>
      <c r="BI63" s="1012"/>
      <c r="BJ63" s="1078" t="s">
        <v>384</v>
      </c>
      <c r="BK63" s="1002"/>
      <c r="BL63" s="1002"/>
      <c r="BM63" s="1002"/>
      <c r="BN63" s="1079"/>
      <c r="BO63" s="265"/>
      <c r="BP63" s="265"/>
      <c r="BQ63" s="262">
        <v>57</v>
      </c>
      <c r="BR63" s="263"/>
      <c r="BS63" s="1066"/>
      <c r="BT63" s="1067"/>
      <c r="BU63" s="1067"/>
      <c r="BV63" s="1067"/>
      <c r="BW63" s="1067"/>
      <c r="BX63" s="1067"/>
      <c r="BY63" s="1067"/>
      <c r="BZ63" s="1067"/>
      <c r="CA63" s="1067"/>
      <c r="CB63" s="1067"/>
      <c r="CC63" s="1067"/>
      <c r="CD63" s="1067"/>
      <c r="CE63" s="1067"/>
      <c r="CF63" s="1067"/>
      <c r="CG63" s="1068"/>
      <c r="CH63" s="1041"/>
      <c r="CI63" s="1042"/>
      <c r="CJ63" s="1042"/>
      <c r="CK63" s="1042"/>
      <c r="CL63" s="1043"/>
      <c r="CM63" s="1041"/>
      <c r="CN63" s="1042"/>
      <c r="CO63" s="1042"/>
      <c r="CP63" s="1042"/>
      <c r="CQ63" s="1043"/>
      <c r="CR63" s="1041"/>
      <c r="CS63" s="1042"/>
      <c r="CT63" s="1042"/>
      <c r="CU63" s="1042"/>
      <c r="CV63" s="1043"/>
      <c r="CW63" s="1041"/>
      <c r="CX63" s="1042"/>
      <c r="CY63" s="1042"/>
      <c r="CZ63" s="1042"/>
      <c r="DA63" s="1043"/>
      <c r="DB63" s="1041"/>
      <c r="DC63" s="1042"/>
      <c r="DD63" s="1042"/>
      <c r="DE63" s="1042"/>
      <c r="DF63" s="1043"/>
      <c r="DG63" s="1041"/>
      <c r="DH63" s="1042"/>
      <c r="DI63" s="1042"/>
      <c r="DJ63" s="1042"/>
      <c r="DK63" s="1043"/>
      <c r="DL63" s="1041"/>
      <c r="DM63" s="1042"/>
      <c r="DN63" s="1042"/>
      <c r="DO63" s="1042"/>
      <c r="DP63" s="1043"/>
      <c r="DQ63" s="1041"/>
      <c r="DR63" s="1042"/>
      <c r="DS63" s="1042"/>
      <c r="DT63" s="1042"/>
      <c r="DU63" s="1043"/>
      <c r="DV63" s="1044"/>
      <c r="DW63" s="1045"/>
      <c r="DX63" s="1045"/>
      <c r="DY63" s="1045"/>
      <c r="DZ63" s="104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6"/>
      <c r="BT64" s="1067"/>
      <c r="BU64" s="1067"/>
      <c r="BV64" s="1067"/>
      <c r="BW64" s="1067"/>
      <c r="BX64" s="1067"/>
      <c r="BY64" s="1067"/>
      <c r="BZ64" s="1067"/>
      <c r="CA64" s="1067"/>
      <c r="CB64" s="1067"/>
      <c r="CC64" s="1067"/>
      <c r="CD64" s="1067"/>
      <c r="CE64" s="1067"/>
      <c r="CF64" s="1067"/>
      <c r="CG64" s="1068"/>
      <c r="CH64" s="1041"/>
      <c r="CI64" s="1042"/>
      <c r="CJ64" s="1042"/>
      <c r="CK64" s="1042"/>
      <c r="CL64" s="1043"/>
      <c r="CM64" s="1041"/>
      <c r="CN64" s="1042"/>
      <c r="CO64" s="1042"/>
      <c r="CP64" s="1042"/>
      <c r="CQ64" s="1043"/>
      <c r="CR64" s="1041"/>
      <c r="CS64" s="1042"/>
      <c r="CT64" s="1042"/>
      <c r="CU64" s="1042"/>
      <c r="CV64" s="1043"/>
      <c r="CW64" s="1041"/>
      <c r="CX64" s="1042"/>
      <c r="CY64" s="1042"/>
      <c r="CZ64" s="1042"/>
      <c r="DA64" s="1043"/>
      <c r="DB64" s="1041"/>
      <c r="DC64" s="1042"/>
      <c r="DD64" s="1042"/>
      <c r="DE64" s="1042"/>
      <c r="DF64" s="1043"/>
      <c r="DG64" s="1041"/>
      <c r="DH64" s="1042"/>
      <c r="DI64" s="1042"/>
      <c r="DJ64" s="1042"/>
      <c r="DK64" s="1043"/>
      <c r="DL64" s="1041"/>
      <c r="DM64" s="1042"/>
      <c r="DN64" s="1042"/>
      <c r="DO64" s="1042"/>
      <c r="DP64" s="1043"/>
      <c r="DQ64" s="1041"/>
      <c r="DR64" s="1042"/>
      <c r="DS64" s="1042"/>
      <c r="DT64" s="1042"/>
      <c r="DU64" s="1043"/>
      <c r="DV64" s="1044"/>
      <c r="DW64" s="1045"/>
      <c r="DX64" s="1045"/>
      <c r="DY64" s="1045"/>
      <c r="DZ64" s="1046"/>
      <c r="EA64" s="246"/>
    </row>
    <row r="65" spans="1:131" s="247" customFormat="1" ht="26.25" customHeight="1" thickBot="1" x14ac:dyDescent="0.2">
      <c r="A65" s="252" t="s">
        <v>406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6"/>
      <c r="BT65" s="1067"/>
      <c r="BU65" s="1067"/>
      <c r="BV65" s="1067"/>
      <c r="BW65" s="1067"/>
      <c r="BX65" s="1067"/>
      <c r="BY65" s="1067"/>
      <c r="BZ65" s="1067"/>
      <c r="CA65" s="1067"/>
      <c r="CB65" s="1067"/>
      <c r="CC65" s="1067"/>
      <c r="CD65" s="1067"/>
      <c r="CE65" s="1067"/>
      <c r="CF65" s="1067"/>
      <c r="CG65" s="1068"/>
      <c r="CH65" s="1041"/>
      <c r="CI65" s="1042"/>
      <c r="CJ65" s="1042"/>
      <c r="CK65" s="1042"/>
      <c r="CL65" s="1043"/>
      <c r="CM65" s="1041"/>
      <c r="CN65" s="1042"/>
      <c r="CO65" s="1042"/>
      <c r="CP65" s="1042"/>
      <c r="CQ65" s="1043"/>
      <c r="CR65" s="1041"/>
      <c r="CS65" s="1042"/>
      <c r="CT65" s="1042"/>
      <c r="CU65" s="1042"/>
      <c r="CV65" s="1043"/>
      <c r="CW65" s="1041"/>
      <c r="CX65" s="1042"/>
      <c r="CY65" s="1042"/>
      <c r="CZ65" s="1042"/>
      <c r="DA65" s="1043"/>
      <c r="DB65" s="1041"/>
      <c r="DC65" s="1042"/>
      <c r="DD65" s="1042"/>
      <c r="DE65" s="1042"/>
      <c r="DF65" s="1043"/>
      <c r="DG65" s="1041"/>
      <c r="DH65" s="1042"/>
      <c r="DI65" s="1042"/>
      <c r="DJ65" s="1042"/>
      <c r="DK65" s="1043"/>
      <c r="DL65" s="1041"/>
      <c r="DM65" s="1042"/>
      <c r="DN65" s="1042"/>
      <c r="DO65" s="1042"/>
      <c r="DP65" s="1043"/>
      <c r="DQ65" s="1041"/>
      <c r="DR65" s="1042"/>
      <c r="DS65" s="1042"/>
      <c r="DT65" s="1042"/>
      <c r="DU65" s="1043"/>
      <c r="DV65" s="1044"/>
      <c r="DW65" s="1045"/>
      <c r="DX65" s="1045"/>
      <c r="DY65" s="1045"/>
      <c r="DZ65" s="1046"/>
      <c r="EA65" s="246"/>
    </row>
    <row r="66" spans="1:131" s="247" customFormat="1" ht="26.25" customHeight="1" x14ac:dyDescent="0.15">
      <c r="A66" s="1047" t="s">
        <v>407</v>
      </c>
      <c r="B66" s="1048"/>
      <c r="C66" s="1048"/>
      <c r="D66" s="1048"/>
      <c r="E66" s="1048"/>
      <c r="F66" s="1048"/>
      <c r="G66" s="1048"/>
      <c r="H66" s="1048"/>
      <c r="I66" s="1048"/>
      <c r="J66" s="1048"/>
      <c r="K66" s="1048"/>
      <c r="L66" s="1048"/>
      <c r="M66" s="1048"/>
      <c r="N66" s="1048"/>
      <c r="O66" s="1048"/>
      <c r="P66" s="1049"/>
      <c r="Q66" s="1053" t="s">
        <v>408</v>
      </c>
      <c r="R66" s="1054"/>
      <c r="S66" s="1054"/>
      <c r="T66" s="1054"/>
      <c r="U66" s="1055"/>
      <c r="V66" s="1053" t="s">
        <v>388</v>
      </c>
      <c r="W66" s="1054"/>
      <c r="X66" s="1054"/>
      <c r="Y66" s="1054"/>
      <c r="Z66" s="1055"/>
      <c r="AA66" s="1053" t="s">
        <v>409</v>
      </c>
      <c r="AB66" s="1054"/>
      <c r="AC66" s="1054"/>
      <c r="AD66" s="1054"/>
      <c r="AE66" s="1055"/>
      <c r="AF66" s="1059" t="s">
        <v>390</v>
      </c>
      <c r="AG66" s="1060"/>
      <c r="AH66" s="1060"/>
      <c r="AI66" s="1060"/>
      <c r="AJ66" s="1061"/>
      <c r="AK66" s="1053" t="s">
        <v>391</v>
      </c>
      <c r="AL66" s="1048"/>
      <c r="AM66" s="1048"/>
      <c r="AN66" s="1048"/>
      <c r="AO66" s="1049"/>
      <c r="AP66" s="1053" t="s">
        <v>410</v>
      </c>
      <c r="AQ66" s="1054"/>
      <c r="AR66" s="1054"/>
      <c r="AS66" s="1054"/>
      <c r="AT66" s="1055"/>
      <c r="AU66" s="1053" t="s">
        <v>411</v>
      </c>
      <c r="AV66" s="1054"/>
      <c r="AW66" s="1054"/>
      <c r="AX66" s="1054"/>
      <c r="AY66" s="1055"/>
      <c r="AZ66" s="1053" t="s">
        <v>369</v>
      </c>
      <c r="BA66" s="1054"/>
      <c r="BB66" s="1054"/>
      <c r="BC66" s="1054"/>
      <c r="BD66" s="1069"/>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50"/>
      <c r="B67" s="1051"/>
      <c r="C67" s="1051"/>
      <c r="D67" s="1051"/>
      <c r="E67" s="1051"/>
      <c r="F67" s="1051"/>
      <c r="G67" s="1051"/>
      <c r="H67" s="1051"/>
      <c r="I67" s="1051"/>
      <c r="J67" s="1051"/>
      <c r="K67" s="1051"/>
      <c r="L67" s="1051"/>
      <c r="M67" s="1051"/>
      <c r="N67" s="1051"/>
      <c r="O67" s="1051"/>
      <c r="P67" s="1052"/>
      <c r="Q67" s="1056"/>
      <c r="R67" s="1057"/>
      <c r="S67" s="1057"/>
      <c r="T67" s="1057"/>
      <c r="U67" s="1058"/>
      <c r="V67" s="1056"/>
      <c r="W67" s="1057"/>
      <c r="X67" s="1057"/>
      <c r="Y67" s="1057"/>
      <c r="Z67" s="1058"/>
      <c r="AA67" s="1056"/>
      <c r="AB67" s="1057"/>
      <c r="AC67" s="1057"/>
      <c r="AD67" s="1057"/>
      <c r="AE67" s="1058"/>
      <c r="AF67" s="1062"/>
      <c r="AG67" s="1063"/>
      <c r="AH67" s="1063"/>
      <c r="AI67" s="1063"/>
      <c r="AJ67" s="1064"/>
      <c r="AK67" s="1065"/>
      <c r="AL67" s="1051"/>
      <c r="AM67" s="1051"/>
      <c r="AN67" s="1051"/>
      <c r="AO67" s="1052"/>
      <c r="AP67" s="1056"/>
      <c r="AQ67" s="1057"/>
      <c r="AR67" s="1057"/>
      <c r="AS67" s="1057"/>
      <c r="AT67" s="1058"/>
      <c r="AU67" s="1056"/>
      <c r="AV67" s="1057"/>
      <c r="AW67" s="1057"/>
      <c r="AX67" s="1057"/>
      <c r="AY67" s="1058"/>
      <c r="AZ67" s="1056"/>
      <c r="BA67" s="1057"/>
      <c r="BB67" s="1057"/>
      <c r="BC67" s="1057"/>
      <c r="BD67" s="1070"/>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36" customHeight="1" thickTop="1" x14ac:dyDescent="0.15">
      <c r="A68" s="258">
        <v>1</v>
      </c>
      <c r="B68" s="1033" t="s">
        <v>566</v>
      </c>
      <c r="C68" s="1034"/>
      <c r="D68" s="1034"/>
      <c r="E68" s="1034"/>
      <c r="F68" s="1034"/>
      <c r="G68" s="1034"/>
      <c r="H68" s="1034"/>
      <c r="I68" s="1034"/>
      <c r="J68" s="1034"/>
      <c r="K68" s="1034"/>
      <c r="L68" s="1034"/>
      <c r="M68" s="1034"/>
      <c r="N68" s="1034"/>
      <c r="O68" s="1034"/>
      <c r="P68" s="1035"/>
      <c r="Q68" s="1040">
        <v>9509</v>
      </c>
      <c r="R68" s="1037"/>
      <c r="S68" s="1037"/>
      <c r="T68" s="1037"/>
      <c r="U68" s="1037"/>
      <c r="V68" s="1037">
        <v>9403</v>
      </c>
      <c r="W68" s="1037"/>
      <c r="X68" s="1037"/>
      <c r="Y68" s="1037"/>
      <c r="Z68" s="1037"/>
      <c r="AA68" s="1037">
        <f>Q68-V68</f>
        <v>106</v>
      </c>
      <c r="AB68" s="1037"/>
      <c r="AC68" s="1037"/>
      <c r="AD68" s="1037"/>
      <c r="AE68" s="1037"/>
      <c r="AF68" s="1037">
        <v>106</v>
      </c>
      <c r="AG68" s="1037"/>
      <c r="AH68" s="1037"/>
      <c r="AI68" s="1037"/>
      <c r="AJ68" s="1037"/>
      <c r="AK68" s="1037">
        <v>30</v>
      </c>
      <c r="AL68" s="1037"/>
      <c r="AM68" s="1037"/>
      <c r="AN68" s="1037"/>
      <c r="AO68" s="1037"/>
      <c r="AP68" s="1037"/>
      <c r="AQ68" s="1037"/>
      <c r="AR68" s="1037"/>
      <c r="AS68" s="1037"/>
      <c r="AT68" s="1037"/>
      <c r="AU68" s="1037"/>
      <c r="AV68" s="1037"/>
      <c r="AW68" s="1037"/>
      <c r="AX68" s="1037"/>
      <c r="AY68" s="1037"/>
      <c r="AZ68" s="1038"/>
      <c r="BA68" s="1038"/>
      <c r="BB68" s="1038"/>
      <c r="BC68" s="1038"/>
      <c r="BD68" s="1039"/>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36" customHeight="1" x14ac:dyDescent="0.15">
      <c r="A69" s="261">
        <v>2</v>
      </c>
      <c r="B69" s="1036" t="s">
        <v>567</v>
      </c>
      <c r="C69" s="1026"/>
      <c r="D69" s="1026"/>
      <c r="E69" s="1026"/>
      <c r="F69" s="1026"/>
      <c r="G69" s="1026"/>
      <c r="H69" s="1026"/>
      <c r="I69" s="1026"/>
      <c r="J69" s="1026"/>
      <c r="K69" s="1026"/>
      <c r="L69" s="1026"/>
      <c r="M69" s="1026"/>
      <c r="N69" s="1026"/>
      <c r="O69" s="1026"/>
      <c r="P69" s="1027"/>
      <c r="Q69" s="1028">
        <v>61</v>
      </c>
      <c r="R69" s="1022"/>
      <c r="S69" s="1022"/>
      <c r="T69" s="1022"/>
      <c r="U69" s="1022"/>
      <c r="V69" s="1022">
        <v>54</v>
      </c>
      <c r="W69" s="1022"/>
      <c r="X69" s="1022"/>
      <c r="Y69" s="1022"/>
      <c r="Z69" s="1022"/>
      <c r="AA69" s="1022">
        <f t="shared" ref="AA69:AA72" si="1">Q69-V69</f>
        <v>7</v>
      </c>
      <c r="AB69" s="1022"/>
      <c r="AC69" s="1022"/>
      <c r="AD69" s="1022"/>
      <c r="AE69" s="1022"/>
      <c r="AF69" s="1022">
        <v>7</v>
      </c>
      <c r="AG69" s="1022"/>
      <c r="AH69" s="1022"/>
      <c r="AI69" s="1022"/>
      <c r="AJ69" s="1022"/>
      <c r="AK69" s="1022">
        <v>44</v>
      </c>
      <c r="AL69" s="1022"/>
      <c r="AM69" s="1022"/>
      <c r="AN69" s="1022"/>
      <c r="AO69" s="1022"/>
      <c r="AP69" s="1022"/>
      <c r="AQ69" s="1022"/>
      <c r="AR69" s="1022"/>
      <c r="AS69" s="1022"/>
      <c r="AT69" s="1022"/>
      <c r="AU69" s="1022"/>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568</v>
      </c>
      <c r="C70" s="1026"/>
      <c r="D70" s="1026"/>
      <c r="E70" s="1026"/>
      <c r="F70" s="1026"/>
      <c r="G70" s="1026"/>
      <c r="H70" s="1026"/>
      <c r="I70" s="1026"/>
      <c r="J70" s="1026"/>
      <c r="K70" s="1026"/>
      <c r="L70" s="1026"/>
      <c r="M70" s="1026"/>
      <c r="N70" s="1026"/>
      <c r="O70" s="1026"/>
      <c r="P70" s="1027"/>
      <c r="Q70" s="1028">
        <v>332</v>
      </c>
      <c r="R70" s="1022"/>
      <c r="S70" s="1022"/>
      <c r="T70" s="1022"/>
      <c r="U70" s="1022"/>
      <c r="V70" s="1022">
        <v>330</v>
      </c>
      <c r="W70" s="1022"/>
      <c r="X70" s="1022"/>
      <c r="Y70" s="1022"/>
      <c r="Z70" s="1022"/>
      <c r="AA70" s="1022">
        <f t="shared" si="1"/>
        <v>2</v>
      </c>
      <c r="AB70" s="1022"/>
      <c r="AC70" s="1022"/>
      <c r="AD70" s="1022"/>
      <c r="AE70" s="1022"/>
      <c r="AF70" s="1022">
        <v>2</v>
      </c>
      <c r="AG70" s="1022"/>
      <c r="AH70" s="1022"/>
      <c r="AI70" s="1022"/>
      <c r="AJ70" s="1022"/>
      <c r="AK70" s="1022">
        <v>211</v>
      </c>
      <c r="AL70" s="1022"/>
      <c r="AM70" s="1022"/>
      <c r="AN70" s="1022"/>
      <c r="AO70" s="1022"/>
      <c r="AP70" s="1022"/>
      <c r="AQ70" s="1022"/>
      <c r="AR70" s="1022"/>
      <c r="AS70" s="1022"/>
      <c r="AT70" s="1022"/>
      <c r="AU70" s="1022"/>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569</v>
      </c>
      <c r="C71" s="1026"/>
      <c r="D71" s="1026"/>
      <c r="E71" s="1026"/>
      <c r="F71" s="1026"/>
      <c r="G71" s="1026"/>
      <c r="H71" s="1026"/>
      <c r="I71" s="1026"/>
      <c r="J71" s="1026"/>
      <c r="K71" s="1026"/>
      <c r="L71" s="1026"/>
      <c r="M71" s="1026"/>
      <c r="N71" s="1026"/>
      <c r="O71" s="1026"/>
      <c r="P71" s="1027"/>
      <c r="Q71" s="1028">
        <v>215354</v>
      </c>
      <c r="R71" s="1022"/>
      <c r="S71" s="1022"/>
      <c r="T71" s="1022"/>
      <c r="U71" s="1022"/>
      <c r="V71" s="1022">
        <v>206038</v>
      </c>
      <c r="W71" s="1022"/>
      <c r="X71" s="1022"/>
      <c r="Y71" s="1022"/>
      <c r="Z71" s="1022"/>
      <c r="AA71" s="1022">
        <f t="shared" si="1"/>
        <v>9316</v>
      </c>
      <c r="AB71" s="1022"/>
      <c r="AC71" s="1022"/>
      <c r="AD71" s="1022"/>
      <c r="AE71" s="1022"/>
      <c r="AF71" s="1022">
        <v>9316</v>
      </c>
      <c r="AG71" s="1022"/>
      <c r="AH71" s="1022"/>
      <c r="AI71" s="1022"/>
      <c r="AJ71" s="1022"/>
      <c r="AK71" s="1022">
        <v>100</v>
      </c>
      <c r="AL71" s="1022"/>
      <c r="AM71" s="1022"/>
      <c r="AN71" s="1022"/>
      <c r="AO71" s="1022"/>
      <c r="AP71" s="1022"/>
      <c r="AQ71" s="1022"/>
      <c r="AR71" s="1022"/>
      <c r="AS71" s="1022"/>
      <c r="AT71" s="1022"/>
      <c r="AU71" s="1022"/>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570</v>
      </c>
      <c r="C72" s="1026"/>
      <c r="D72" s="1026"/>
      <c r="E72" s="1026"/>
      <c r="F72" s="1026"/>
      <c r="G72" s="1026"/>
      <c r="H72" s="1026"/>
      <c r="I72" s="1026"/>
      <c r="J72" s="1026"/>
      <c r="K72" s="1026"/>
      <c r="L72" s="1026"/>
      <c r="M72" s="1026"/>
      <c r="N72" s="1026"/>
      <c r="O72" s="1026"/>
      <c r="P72" s="1027"/>
      <c r="Q72" s="1028">
        <v>2178</v>
      </c>
      <c r="R72" s="1022"/>
      <c r="S72" s="1022"/>
      <c r="T72" s="1022"/>
      <c r="U72" s="1022"/>
      <c r="V72" s="1022">
        <v>2125</v>
      </c>
      <c r="W72" s="1022"/>
      <c r="X72" s="1022"/>
      <c r="Y72" s="1022"/>
      <c r="Z72" s="1022"/>
      <c r="AA72" s="1022">
        <f t="shared" si="1"/>
        <v>53</v>
      </c>
      <c r="AB72" s="1022"/>
      <c r="AC72" s="1022"/>
      <c r="AD72" s="1022"/>
      <c r="AE72" s="1022"/>
      <c r="AF72" s="1022">
        <v>53</v>
      </c>
      <c r="AG72" s="1022"/>
      <c r="AH72" s="1022"/>
      <c r="AI72" s="1022"/>
      <c r="AJ72" s="1022"/>
      <c r="AK72" s="1022">
        <v>0</v>
      </c>
      <c r="AL72" s="1022"/>
      <c r="AM72" s="1022"/>
      <c r="AN72" s="1022"/>
      <c r="AO72" s="1022"/>
      <c r="AP72" s="1022">
        <v>1129</v>
      </c>
      <c r="AQ72" s="1022"/>
      <c r="AR72" s="1022"/>
      <c r="AS72" s="1022"/>
      <c r="AT72" s="1022"/>
      <c r="AU72" s="1022"/>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c r="C73" s="1026"/>
      <c r="D73" s="1026"/>
      <c r="E73" s="1026"/>
      <c r="F73" s="1026"/>
      <c r="G73" s="1026"/>
      <c r="H73" s="1026"/>
      <c r="I73" s="1026"/>
      <c r="J73" s="1026"/>
      <c r="K73" s="1026"/>
      <c r="L73" s="1026"/>
      <c r="M73" s="1026"/>
      <c r="N73" s="1026"/>
      <c r="O73" s="1026"/>
      <c r="P73" s="1027"/>
      <c r="Q73" s="1028"/>
      <c r="R73" s="1022"/>
      <c r="S73" s="1022"/>
      <c r="T73" s="1022"/>
      <c r="U73" s="1022"/>
      <c r="V73" s="1022"/>
      <c r="W73" s="1022"/>
      <c r="X73" s="1022"/>
      <c r="Y73" s="1022"/>
      <c r="Z73" s="1022"/>
      <c r="AA73" s="1022"/>
      <c r="AB73" s="1022"/>
      <c r="AC73" s="1022"/>
      <c r="AD73" s="1022"/>
      <c r="AE73" s="1022"/>
      <c r="AF73" s="1022"/>
      <c r="AG73" s="1022"/>
      <c r="AH73" s="1022"/>
      <c r="AI73" s="1022"/>
      <c r="AJ73" s="1022"/>
      <c r="AK73" s="1022"/>
      <c r="AL73" s="1022"/>
      <c r="AM73" s="1022"/>
      <c r="AN73" s="1022"/>
      <c r="AO73" s="1022"/>
      <c r="AP73" s="1022"/>
      <c r="AQ73" s="1022"/>
      <c r="AR73" s="1022"/>
      <c r="AS73" s="1022"/>
      <c r="AT73" s="1022"/>
      <c r="AU73" s="1022"/>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c r="C74" s="1026"/>
      <c r="D74" s="1026"/>
      <c r="E74" s="1026"/>
      <c r="F74" s="1026"/>
      <c r="G74" s="1026"/>
      <c r="H74" s="1026"/>
      <c r="I74" s="1026"/>
      <c r="J74" s="1026"/>
      <c r="K74" s="1026"/>
      <c r="L74" s="1026"/>
      <c r="M74" s="1026"/>
      <c r="N74" s="1026"/>
      <c r="O74" s="1026"/>
      <c r="P74" s="1027"/>
      <c r="Q74" s="1028"/>
      <c r="R74" s="1022"/>
      <c r="S74" s="1022"/>
      <c r="T74" s="1022"/>
      <c r="U74" s="1022"/>
      <c r="V74" s="1022"/>
      <c r="W74" s="1022"/>
      <c r="X74" s="1022"/>
      <c r="Y74" s="1022"/>
      <c r="Z74" s="1022"/>
      <c r="AA74" s="1022"/>
      <c r="AB74" s="1022"/>
      <c r="AC74" s="1022"/>
      <c r="AD74" s="1022"/>
      <c r="AE74" s="1022"/>
      <c r="AF74" s="1022"/>
      <c r="AG74" s="1022"/>
      <c r="AH74" s="1022"/>
      <c r="AI74" s="1022"/>
      <c r="AJ74" s="1022"/>
      <c r="AK74" s="1022"/>
      <c r="AL74" s="1022"/>
      <c r="AM74" s="1022"/>
      <c r="AN74" s="1022"/>
      <c r="AO74" s="1022"/>
      <c r="AP74" s="1022"/>
      <c r="AQ74" s="1022"/>
      <c r="AR74" s="1022"/>
      <c r="AS74" s="1022"/>
      <c r="AT74" s="1022"/>
      <c r="AU74" s="1022"/>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382</v>
      </c>
      <c r="B88" s="995" t="s">
        <v>412</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9484</v>
      </c>
      <c r="AG88" s="1010"/>
      <c r="AH88" s="1010"/>
      <c r="AI88" s="1010"/>
      <c r="AJ88" s="1010"/>
      <c r="AK88" s="1014"/>
      <c r="AL88" s="1014"/>
      <c r="AM88" s="1014"/>
      <c r="AN88" s="1014"/>
      <c r="AO88" s="1014"/>
      <c r="AP88" s="1010">
        <v>1129</v>
      </c>
      <c r="AQ88" s="1010"/>
      <c r="AR88" s="1010"/>
      <c r="AS88" s="1010"/>
      <c r="AT88" s="1010"/>
      <c r="AU88" s="1010"/>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382</v>
      </c>
      <c r="BR102" s="995" t="s">
        <v>413</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16</v>
      </c>
      <c r="CS102" s="1002"/>
      <c r="CT102" s="1002"/>
      <c r="CU102" s="1002"/>
      <c r="CV102" s="1003"/>
      <c r="CW102" s="1001">
        <v>0</v>
      </c>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414</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415</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418</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419</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420</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421</v>
      </c>
      <c r="AB109" s="945"/>
      <c r="AC109" s="945"/>
      <c r="AD109" s="945"/>
      <c r="AE109" s="946"/>
      <c r="AF109" s="947" t="s">
        <v>301</v>
      </c>
      <c r="AG109" s="945"/>
      <c r="AH109" s="945"/>
      <c r="AI109" s="945"/>
      <c r="AJ109" s="946"/>
      <c r="AK109" s="947" t="s">
        <v>300</v>
      </c>
      <c r="AL109" s="945"/>
      <c r="AM109" s="945"/>
      <c r="AN109" s="945"/>
      <c r="AO109" s="946"/>
      <c r="AP109" s="947" t="s">
        <v>422</v>
      </c>
      <c r="AQ109" s="945"/>
      <c r="AR109" s="945"/>
      <c r="AS109" s="945"/>
      <c r="AT109" s="976"/>
      <c r="AU109" s="944" t="s">
        <v>420</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421</v>
      </c>
      <c r="BR109" s="945"/>
      <c r="BS109" s="945"/>
      <c r="BT109" s="945"/>
      <c r="BU109" s="946"/>
      <c r="BV109" s="947" t="s">
        <v>301</v>
      </c>
      <c r="BW109" s="945"/>
      <c r="BX109" s="945"/>
      <c r="BY109" s="945"/>
      <c r="BZ109" s="946"/>
      <c r="CA109" s="947" t="s">
        <v>300</v>
      </c>
      <c r="CB109" s="945"/>
      <c r="CC109" s="945"/>
      <c r="CD109" s="945"/>
      <c r="CE109" s="946"/>
      <c r="CF109" s="983" t="s">
        <v>422</v>
      </c>
      <c r="CG109" s="983"/>
      <c r="CH109" s="983"/>
      <c r="CI109" s="983"/>
      <c r="CJ109" s="983"/>
      <c r="CK109" s="947" t="s">
        <v>423</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421</v>
      </c>
      <c r="DH109" s="945"/>
      <c r="DI109" s="945"/>
      <c r="DJ109" s="945"/>
      <c r="DK109" s="946"/>
      <c r="DL109" s="947" t="s">
        <v>301</v>
      </c>
      <c r="DM109" s="945"/>
      <c r="DN109" s="945"/>
      <c r="DO109" s="945"/>
      <c r="DP109" s="946"/>
      <c r="DQ109" s="947" t="s">
        <v>300</v>
      </c>
      <c r="DR109" s="945"/>
      <c r="DS109" s="945"/>
      <c r="DT109" s="945"/>
      <c r="DU109" s="946"/>
      <c r="DV109" s="947" t="s">
        <v>422</v>
      </c>
      <c r="DW109" s="945"/>
      <c r="DX109" s="945"/>
      <c r="DY109" s="945"/>
      <c r="DZ109" s="976"/>
    </row>
    <row r="110" spans="1:131" s="246" customFormat="1" ht="26.25" customHeight="1" x14ac:dyDescent="0.15">
      <c r="A110" s="847" t="s">
        <v>424</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774608</v>
      </c>
      <c r="AB110" s="938"/>
      <c r="AC110" s="938"/>
      <c r="AD110" s="938"/>
      <c r="AE110" s="939"/>
      <c r="AF110" s="940">
        <v>800368</v>
      </c>
      <c r="AG110" s="938"/>
      <c r="AH110" s="938"/>
      <c r="AI110" s="938"/>
      <c r="AJ110" s="939"/>
      <c r="AK110" s="940">
        <v>798203</v>
      </c>
      <c r="AL110" s="938"/>
      <c r="AM110" s="938"/>
      <c r="AN110" s="938"/>
      <c r="AO110" s="939"/>
      <c r="AP110" s="941">
        <v>11.2</v>
      </c>
      <c r="AQ110" s="942"/>
      <c r="AR110" s="942"/>
      <c r="AS110" s="942"/>
      <c r="AT110" s="943"/>
      <c r="AU110" s="977" t="s">
        <v>72</v>
      </c>
      <c r="AV110" s="978"/>
      <c r="AW110" s="978"/>
      <c r="AX110" s="978"/>
      <c r="AY110" s="978"/>
      <c r="AZ110" s="903" t="s">
        <v>425</v>
      </c>
      <c r="BA110" s="848"/>
      <c r="BB110" s="848"/>
      <c r="BC110" s="848"/>
      <c r="BD110" s="848"/>
      <c r="BE110" s="848"/>
      <c r="BF110" s="848"/>
      <c r="BG110" s="848"/>
      <c r="BH110" s="848"/>
      <c r="BI110" s="848"/>
      <c r="BJ110" s="848"/>
      <c r="BK110" s="848"/>
      <c r="BL110" s="848"/>
      <c r="BM110" s="848"/>
      <c r="BN110" s="848"/>
      <c r="BO110" s="848"/>
      <c r="BP110" s="849"/>
      <c r="BQ110" s="904">
        <v>7706929</v>
      </c>
      <c r="BR110" s="885"/>
      <c r="BS110" s="885"/>
      <c r="BT110" s="885"/>
      <c r="BU110" s="885"/>
      <c r="BV110" s="885">
        <v>7551713</v>
      </c>
      <c r="BW110" s="885"/>
      <c r="BX110" s="885"/>
      <c r="BY110" s="885"/>
      <c r="BZ110" s="885"/>
      <c r="CA110" s="885">
        <v>7364078</v>
      </c>
      <c r="CB110" s="885"/>
      <c r="CC110" s="885"/>
      <c r="CD110" s="885"/>
      <c r="CE110" s="885"/>
      <c r="CF110" s="909">
        <v>103.2</v>
      </c>
      <c r="CG110" s="910"/>
      <c r="CH110" s="910"/>
      <c r="CI110" s="910"/>
      <c r="CJ110" s="910"/>
      <c r="CK110" s="973" t="s">
        <v>426</v>
      </c>
      <c r="CL110" s="859"/>
      <c r="CM110" s="934" t="s">
        <v>427</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428</v>
      </c>
      <c r="DH110" s="885"/>
      <c r="DI110" s="885"/>
      <c r="DJ110" s="885"/>
      <c r="DK110" s="885"/>
      <c r="DL110" s="885" t="s">
        <v>125</v>
      </c>
      <c r="DM110" s="885"/>
      <c r="DN110" s="885"/>
      <c r="DO110" s="885"/>
      <c r="DP110" s="885"/>
      <c r="DQ110" s="885" t="s">
        <v>384</v>
      </c>
      <c r="DR110" s="885"/>
      <c r="DS110" s="885"/>
      <c r="DT110" s="885"/>
      <c r="DU110" s="885"/>
      <c r="DV110" s="886" t="s">
        <v>428</v>
      </c>
      <c r="DW110" s="886"/>
      <c r="DX110" s="886"/>
      <c r="DY110" s="886"/>
      <c r="DZ110" s="887"/>
    </row>
    <row r="111" spans="1:131" s="246" customFormat="1" ht="26.25" customHeight="1" x14ac:dyDescent="0.15">
      <c r="A111" s="814" t="s">
        <v>429</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384</v>
      </c>
      <c r="AB111" s="966"/>
      <c r="AC111" s="966"/>
      <c r="AD111" s="966"/>
      <c r="AE111" s="967"/>
      <c r="AF111" s="968" t="s">
        <v>125</v>
      </c>
      <c r="AG111" s="966"/>
      <c r="AH111" s="966"/>
      <c r="AI111" s="966"/>
      <c r="AJ111" s="967"/>
      <c r="AK111" s="968" t="s">
        <v>125</v>
      </c>
      <c r="AL111" s="966"/>
      <c r="AM111" s="966"/>
      <c r="AN111" s="966"/>
      <c r="AO111" s="967"/>
      <c r="AP111" s="969" t="s">
        <v>384</v>
      </c>
      <c r="AQ111" s="970"/>
      <c r="AR111" s="970"/>
      <c r="AS111" s="970"/>
      <c r="AT111" s="971"/>
      <c r="AU111" s="979"/>
      <c r="AV111" s="980"/>
      <c r="AW111" s="980"/>
      <c r="AX111" s="980"/>
      <c r="AY111" s="980"/>
      <c r="AZ111" s="855" t="s">
        <v>430</v>
      </c>
      <c r="BA111" s="790"/>
      <c r="BB111" s="790"/>
      <c r="BC111" s="790"/>
      <c r="BD111" s="790"/>
      <c r="BE111" s="790"/>
      <c r="BF111" s="790"/>
      <c r="BG111" s="790"/>
      <c r="BH111" s="790"/>
      <c r="BI111" s="790"/>
      <c r="BJ111" s="790"/>
      <c r="BK111" s="790"/>
      <c r="BL111" s="790"/>
      <c r="BM111" s="790"/>
      <c r="BN111" s="790"/>
      <c r="BO111" s="790"/>
      <c r="BP111" s="791"/>
      <c r="BQ111" s="856" t="s">
        <v>431</v>
      </c>
      <c r="BR111" s="857"/>
      <c r="BS111" s="857"/>
      <c r="BT111" s="857"/>
      <c r="BU111" s="857"/>
      <c r="BV111" s="857" t="s">
        <v>431</v>
      </c>
      <c r="BW111" s="857"/>
      <c r="BX111" s="857"/>
      <c r="BY111" s="857"/>
      <c r="BZ111" s="857"/>
      <c r="CA111" s="857" t="s">
        <v>431</v>
      </c>
      <c r="CB111" s="857"/>
      <c r="CC111" s="857"/>
      <c r="CD111" s="857"/>
      <c r="CE111" s="857"/>
      <c r="CF111" s="918" t="s">
        <v>428</v>
      </c>
      <c r="CG111" s="919"/>
      <c r="CH111" s="919"/>
      <c r="CI111" s="919"/>
      <c r="CJ111" s="919"/>
      <c r="CK111" s="974"/>
      <c r="CL111" s="861"/>
      <c r="CM111" s="864" t="s">
        <v>432</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125</v>
      </c>
      <c r="DH111" s="857"/>
      <c r="DI111" s="857"/>
      <c r="DJ111" s="857"/>
      <c r="DK111" s="857"/>
      <c r="DL111" s="857" t="s">
        <v>125</v>
      </c>
      <c r="DM111" s="857"/>
      <c r="DN111" s="857"/>
      <c r="DO111" s="857"/>
      <c r="DP111" s="857"/>
      <c r="DQ111" s="857" t="s">
        <v>431</v>
      </c>
      <c r="DR111" s="857"/>
      <c r="DS111" s="857"/>
      <c r="DT111" s="857"/>
      <c r="DU111" s="857"/>
      <c r="DV111" s="834" t="s">
        <v>431</v>
      </c>
      <c r="DW111" s="834"/>
      <c r="DX111" s="834"/>
      <c r="DY111" s="834"/>
      <c r="DZ111" s="835"/>
    </row>
    <row r="112" spans="1:131" s="246" customFormat="1" ht="26.25" customHeight="1" x14ac:dyDescent="0.15">
      <c r="A112" s="959" t="s">
        <v>433</v>
      </c>
      <c r="B112" s="960"/>
      <c r="C112" s="790" t="s">
        <v>434</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428</v>
      </c>
      <c r="AB112" s="820"/>
      <c r="AC112" s="820"/>
      <c r="AD112" s="820"/>
      <c r="AE112" s="821"/>
      <c r="AF112" s="822" t="s">
        <v>384</v>
      </c>
      <c r="AG112" s="820"/>
      <c r="AH112" s="820"/>
      <c r="AI112" s="820"/>
      <c r="AJ112" s="821"/>
      <c r="AK112" s="822" t="s">
        <v>428</v>
      </c>
      <c r="AL112" s="820"/>
      <c r="AM112" s="820"/>
      <c r="AN112" s="820"/>
      <c r="AO112" s="821"/>
      <c r="AP112" s="867" t="s">
        <v>384</v>
      </c>
      <c r="AQ112" s="868"/>
      <c r="AR112" s="868"/>
      <c r="AS112" s="868"/>
      <c r="AT112" s="869"/>
      <c r="AU112" s="979"/>
      <c r="AV112" s="980"/>
      <c r="AW112" s="980"/>
      <c r="AX112" s="980"/>
      <c r="AY112" s="980"/>
      <c r="AZ112" s="855" t="s">
        <v>435</v>
      </c>
      <c r="BA112" s="790"/>
      <c r="BB112" s="790"/>
      <c r="BC112" s="790"/>
      <c r="BD112" s="790"/>
      <c r="BE112" s="790"/>
      <c r="BF112" s="790"/>
      <c r="BG112" s="790"/>
      <c r="BH112" s="790"/>
      <c r="BI112" s="790"/>
      <c r="BJ112" s="790"/>
      <c r="BK112" s="790"/>
      <c r="BL112" s="790"/>
      <c r="BM112" s="790"/>
      <c r="BN112" s="790"/>
      <c r="BO112" s="790"/>
      <c r="BP112" s="791"/>
      <c r="BQ112" s="856">
        <v>7671513</v>
      </c>
      <c r="BR112" s="857"/>
      <c r="BS112" s="857"/>
      <c r="BT112" s="857"/>
      <c r="BU112" s="857"/>
      <c r="BV112" s="857">
        <v>7034275</v>
      </c>
      <c r="BW112" s="857"/>
      <c r="BX112" s="857"/>
      <c r="BY112" s="857"/>
      <c r="BZ112" s="857"/>
      <c r="CA112" s="857">
        <v>6486479</v>
      </c>
      <c r="CB112" s="857"/>
      <c r="CC112" s="857"/>
      <c r="CD112" s="857"/>
      <c r="CE112" s="857"/>
      <c r="CF112" s="918">
        <v>90.9</v>
      </c>
      <c r="CG112" s="919"/>
      <c r="CH112" s="919"/>
      <c r="CI112" s="919"/>
      <c r="CJ112" s="919"/>
      <c r="CK112" s="974"/>
      <c r="CL112" s="861"/>
      <c r="CM112" s="864" t="s">
        <v>436</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384</v>
      </c>
      <c r="DH112" s="857"/>
      <c r="DI112" s="857"/>
      <c r="DJ112" s="857"/>
      <c r="DK112" s="857"/>
      <c r="DL112" s="857" t="s">
        <v>125</v>
      </c>
      <c r="DM112" s="857"/>
      <c r="DN112" s="857"/>
      <c r="DO112" s="857"/>
      <c r="DP112" s="857"/>
      <c r="DQ112" s="857" t="s">
        <v>428</v>
      </c>
      <c r="DR112" s="857"/>
      <c r="DS112" s="857"/>
      <c r="DT112" s="857"/>
      <c r="DU112" s="857"/>
      <c r="DV112" s="834" t="s">
        <v>384</v>
      </c>
      <c r="DW112" s="834"/>
      <c r="DX112" s="834"/>
      <c r="DY112" s="834"/>
      <c r="DZ112" s="835"/>
    </row>
    <row r="113" spans="1:130" s="246" customFormat="1" ht="26.25" customHeight="1" x14ac:dyDescent="0.15">
      <c r="A113" s="961"/>
      <c r="B113" s="962"/>
      <c r="C113" s="790" t="s">
        <v>437</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670060</v>
      </c>
      <c r="AB113" s="966"/>
      <c r="AC113" s="966"/>
      <c r="AD113" s="966"/>
      <c r="AE113" s="967"/>
      <c r="AF113" s="968">
        <v>712610</v>
      </c>
      <c r="AG113" s="966"/>
      <c r="AH113" s="966"/>
      <c r="AI113" s="966"/>
      <c r="AJ113" s="967"/>
      <c r="AK113" s="968">
        <v>621897</v>
      </c>
      <c r="AL113" s="966"/>
      <c r="AM113" s="966"/>
      <c r="AN113" s="966"/>
      <c r="AO113" s="967"/>
      <c r="AP113" s="969">
        <v>8.6999999999999993</v>
      </c>
      <c r="AQ113" s="970"/>
      <c r="AR113" s="970"/>
      <c r="AS113" s="970"/>
      <c r="AT113" s="971"/>
      <c r="AU113" s="979"/>
      <c r="AV113" s="980"/>
      <c r="AW113" s="980"/>
      <c r="AX113" s="980"/>
      <c r="AY113" s="980"/>
      <c r="AZ113" s="855" t="s">
        <v>438</v>
      </c>
      <c r="BA113" s="790"/>
      <c r="BB113" s="790"/>
      <c r="BC113" s="790"/>
      <c r="BD113" s="790"/>
      <c r="BE113" s="790"/>
      <c r="BF113" s="790"/>
      <c r="BG113" s="790"/>
      <c r="BH113" s="790"/>
      <c r="BI113" s="790"/>
      <c r="BJ113" s="790"/>
      <c r="BK113" s="790"/>
      <c r="BL113" s="790"/>
      <c r="BM113" s="790"/>
      <c r="BN113" s="790"/>
      <c r="BO113" s="790"/>
      <c r="BP113" s="791"/>
      <c r="BQ113" s="856">
        <v>390769</v>
      </c>
      <c r="BR113" s="857"/>
      <c r="BS113" s="857"/>
      <c r="BT113" s="857"/>
      <c r="BU113" s="857"/>
      <c r="BV113" s="857">
        <v>331580</v>
      </c>
      <c r="BW113" s="857"/>
      <c r="BX113" s="857"/>
      <c r="BY113" s="857"/>
      <c r="BZ113" s="857"/>
      <c r="CA113" s="857">
        <v>328628</v>
      </c>
      <c r="CB113" s="857"/>
      <c r="CC113" s="857"/>
      <c r="CD113" s="857"/>
      <c r="CE113" s="857"/>
      <c r="CF113" s="918">
        <v>4.5999999999999996</v>
      </c>
      <c r="CG113" s="919"/>
      <c r="CH113" s="919"/>
      <c r="CI113" s="919"/>
      <c r="CJ113" s="919"/>
      <c r="CK113" s="974"/>
      <c r="CL113" s="861"/>
      <c r="CM113" s="864" t="s">
        <v>439</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384</v>
      </c>
      <c r="DH113" s="820"/>
      <c r="DI113" s="820"/>
      <c r="DJ113" s="820"/>
      <c r="DK113" s="821"/>
      <c r="DL113" s="822" t="s">
        <v>431</v>
      </c>
      <c r="DM113" s="820"/>
      <c r="DN113" s="820"/>
      <c r="DO113" s="820"/>
      <c r="DP113" s="821"/>
      <c r="DQ113" s="822" t="s">
        <v>431</v>
      </c>
      <c r="DR113" s="820"/>
      <c r="DS113" s="820"/>
      <c r="DT113" s="820"/>
      <c r="DU113" s="821"/>
      <c r="DV113" s="867" t="s">
        <v>384</v>
      </c>
      <c r="DW113" s="868"/>
      <c r="DX113" s="868"/>
      <c r="DY113" s="868"/>
      <c r="DZ113" s="869"/>
    </row>
    <row r="114" spans="1:130" s="246" customFormat="1" ht="26.25" customHeight="1" x14ac:dyDescent="0.15">
      <c r="A114" s="961"/>
      <c r="B114" s="962"/>
      <c r="C114" s="790" t="s">
        <v>440</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54071</v>
      </c>
      <c r="AB114" s="820"/>
      <c r="AC114" s="820"/>
      <c r="AD114" s="820"/>
      <c r="AE114" s="821"/>
      <c r="AF114" s="822">
        <v>57889</v>
      </c>
      <c r="AG114" s="820"/>
      <c r="AH114" s="820"/>
      <c r="AI114" s="820"/>
      <c r="AJ114" s="821"/>
      <c r="AK114" s="822">
        <v>65587</v>
      </c>
      <c r="AL114" s="820"/>
      <c r="AM114" s="820"/>
      <c r="AN114" s="820"/>
      <c r="AO114" s="821"/>
      <c r="AP114" s="867">
        <v>0.9</v>
      </c>
      <c r="AQ114" s="868"/>
      <c r="AR114" s="868"/>
      <c r="AS114" s="868"/>
      <c r="AT114" s="869"/>
      <c r="AU114" s="979"/>
      <c r="AV114" s="980"/>
      <c r="AW114" s="980"/>
      <c r="AX114" s="980"/>
      <c r="AY114" s="980"/>
      <c r="AZ114" s="855" t="s">
        <v>441</v>
      </c>
      <c r="BA114" s="790"/>
      <c r="BB114" s="790"/>
      <c r="BC114" s="790"/>
      <c r="BD114" s="790"/>
      <c r="BE114" s="790"/>
      <c r="BF114" s="790"/>
      <c r="BG114" s="790"/>
      <c r="BH114" s="790"/>
      <c r="BI114" s="790"/>
      <c r="BJ114" s="790"/>
      <c r="BK114" s="790"/>
      <c r="BL114" s="790"/>
      <c r="BM114" s="790"/>
      <c r="BN114" s="790"/>
      <c r="BO114" s="790"/>
      <c r="BP114" s="791"/>
      <c r="BQ114" s="856">
        <v>695214</v>
      </c>
      <c r="BR114" s="857"/>
      <c r="BS114" s="857"/>
      <c r="BT114" s="857"/>
      <c r="BU114" s="857"/>
      <c r="BV114" s="857">
        <v>739568</v>
      </c>
      <c r="BW114" s="857"/>
      <c r="BX114" s="857"/>
      <c r="BY114" s="857"/>
      <c r="BZ114" s="857"/>
      <c r="CA114" s="857">
        <v>762148</v>
      </c>
      <c r="CB114" s="857"/>
      <c r="CC114" s="857"/>
      <c r="CD114" s="857"/>
      <c r="CE114" s="857"/>
      <c r="CF114" s="918">
        <v>10.7</v>
      </c>
      <c r="CG114" s="919"/>
      <c r="CH114" s="919"/>
      <c r="CI114" s="919"/>
      <c r="CJ114" s="919"/>
      <c r="CK114" s="974"/>
      <c r="CL114" s="861"/>
      <c r="CM114" s="864" t="s">
        <v>442</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125</v>
      </c>
      <c r="DH114" s="820"/>
      <c r="DI114" s="820"/>
      <c r="DJ114" s="820"/>
      <c r="DK114" s="821"/>
      <c r="DL114" s="822" t="s">
        <v>384</v>
      </c>
      <c r="DM114" s="820"/>
      <c r="DN114" s="820"/>
      <c r="DO114" s="820"/>
      <c r="DP114" s="821"/>
      <c r="DQ114" s="822" t="s">
        <v>125</v>
      </c>
      <c r="DR114" s="820"/>
      <c r="DS114" s="820"/>
      <c r="DT114" s="820"/>
      <c r="DU114" s="821"/>
      <c r="DV114" s="867" t="s">
        <v>428</v>
      </c>
      <c r="DW114" s="868"/>
      <c r="DX114" s="868"/>
      <c r="DY114" s="868"/>
      <c r="DZ114" s="869"/>
    </row>
    <row r="115" spans="1:130" s="246" customFormat="1" ht="26.25" customHeight="1" x14ac:dyDescent="0.15">
      <c r="A115" s="961"/>
      <c r="B115" s="962"/>
      <c r="C115" s="790" t="s">
        <v>443</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t="s">
        <v>384</v>
      </c>
      <c r="AB115" s="966"/>
      <c r="AC115" s="966"/>
      <c r="AD115" s="966"/>
      <c r="AE115" s="967"/>
      <c r="AF115" s="968" t="s">
        <v>125</v>
      </c>
      <c r="AG115" s="966"/>
      <c r="AH115" s="966"/>
      <c r="AI115" s="966"/>
      <c r="AJ115" s="967"/>
      <c r="AK115" s="968" t="s">
        <v>384</v>
      </c>
      <c r="AL115" s="966"/>
      <c r="AM115" s="966"/>
      <c r="AN115" s="966"/>
      <c r="AO115" s="967"/>
      <c r="AP115" s="969" t="s">
        <v>431</v>
      </c>
      <c r="AQ115" s="970"/>
      <c r="AR115" s="970"/>
      <c r="AS115" s="970"/>
      <c r="AT115" s="971"/>
      <c r="AU115" s="979"/>
      <c r="AV115" s="980"/>
      <c r="AW115" s="980"/>
      <c r="AX115" s="980"/>
      <c r="AY115" s="980"/>
      <c r="AZ115" s="855" t="s">
        <v>444</v>
      </c>
      <c r="BA115" s="790"/>
      <c r="BB115" s="790"/>
      <c r="BC115" s="790"/>
      <c r="BD115" s="790"/>
      <c r="BE115" s="790"/>
      <c r="BF115" s="790"/>
      <c r="BG115" s="790"/>
      <c r="BH115" s="790"/>
      <c r="BI115" s="790"/>
      <c r="BJ115" s="790"/>
      <c r="BK115" s="790"/>
      <c r="BL115" s="790"/>
      <c r="BM115" s="790"/>
      <c r="BN115" s="790"/>
      <c r="BO115" s="790"/>
      <c r="BP115" s="791"/>
      <c r="BQ115" s="856" t="s">
        <v>125</v>
      </c>
      <c r="BR115" s="857"/>
      <c r="BS115" s="857"/>
      <c r="BT115" s="857"/>
      <c r="BU115" s="857"/>
      <c r="BV115" s="857" t="s">
        <v>125</v>
      </c>
      <c r="BW115" s="857"/>
      <c r="BX115" s="857"/>
      <c r="BY115" s="857"/>
      <c r="BZ115" s="857"/>
      <c r="CA115" s="857" t="s">
        <v>428</v>
      </c>
      <c r="CB115" s="857"/>
      <c r="CC115" s="857"/>
      <c r="CD115" s="857"/>
      <c r="CE115" s="857"/>
      <c r="CF115" s="918" t="s">
        <v>125</v>
      </c>
      <c r="CG115" s="919"/>
      <c r="CH115" s="919"/>
      <c r="CI115" s="919"/>
      <c r="CJ115" s="919"/>
      <c r="CK115" s="974"/>
      <c r="CL115" s="861"/>
      <c r="CM115" s="855" t="s">
        <v>445</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125</v>
      </c>
      <c r="DH115" s="820"/>
      <c r="DI115" s="820"/>
      <c r="DJ115" s="820"/>
      <c r="DK115" s="821"/>
      <c r="DL115" s="822" t="s">
        <v>384</v>
      </c>
      <c r="DM115" s="820"/>
      <c r="DN115" s="820"/>
      <c r="DO115" s="820"/>
      <c r="DP115" s="821"/>
      <c r="DQ115" s="822" t="s">
        <v>428</v>
      </c>
      <c r="DR115" s="820"/>
      <c r="DS115" s="820"/>
      <c r="DT115" s="820"/>
      <c r="DU115" s="821"/>
      <c r="DV115" s="867" t="s">
        <v>384</v>
      </c>
      <c r="DW115" s="868"/>
      <c r="DX115" s="868"/>
      <c r="DY115" s="868"/>
      <c r="DZ115" s="869"/>
    </row>
    <row r="116" spans="1:130" s="246" customFormat="1" ht="26.25" customHeight="1" x14ac:dyDescent="0.15">
      <c r="A116" s="963"/>
      <c r="B116" s="964"/>
      <c r="C116" s="923" t="s">
        <v>446</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428</v>
      </c>
      <c r="AB116" s="820"/>
      <c r="AC116" s="820"/>
      <c r="AD116" s="820"/>
      <c r="AE116" s="821"/>
      <c r="AF116" s="822" t="s">
        <v>384</v>
      </c>
      <c r="AG116" s="820"/>
      <c r="AH116" s="820"/>
      <c r="AI116" s="820"/>
      <c r="AJ116" s="821"/>
      <c r="AK116" s="822" t="s">
        <v>125</v>
      </c>
      <c r="AL116" s="820"/>
      <c r="AM116" s="820"/>
      <c r="AN116" s="820"/>
      <c r="AO116" s="821"/>
      <c r="AP116" s="867" t="s">
        <v>431</v>
      </c>
      <c r="AQ116" s="868"/>
      <c r="AR116" s="868"/>
      <c r="AS116" s="868"/>
      <c r="AT116" s="869"/>
      <c r="AU116" s="979"/>
      <c r="AV116" s="980"/>
      <c r="AW116" s="980"/>
      <c r="AX116" s="980"/>
      <c r="AY116" s="980"/>
      <c r="AZ116" s="906" t="s">
        <v>447</v>
      </c>
      <c r="BA116" s="907"/>
      <c r="BB116" s="907"/>
      <c r="BC116" s="907"/>
      <c r="BD116" s="907"/>
      <c r="BE116" s="907"/>
      <c r="BF116" s="907"/>
      <c r="BG116" s="907"/>
      <c r="BH116" s="907"/>
      <c r="BI116" s="907"/>
      <c r="BJ116" s="907"/>
      <c r="BK116" s="907"/>
      <c r="BL116" s="907"/>
      <c r="BM116" s="907"/>
      <c r="BN116" s="907"/>
      <c r="BO116" s="907"/>
      <c r="BP116" s="908"/>
      <c r="BQ116" s="856" t="s">
        <v>384</v>
      </c>
      <c r="BR116" s="857"/>
      <c r="BS116" s="857"/>
      <c r="BT116" s="857"/>
      <c r="BU116" s="857"/>
      <c r="BV116" s="857" t="s">
        <v>125</v>
      </c>
      <c r="BW116" s="857"/>
      <c r="BX116" s="857"/>
      <c r="BY116" s="857"/>
      <c r="BZ116" s="857"/>
      <c r="CA116" s="857" t="s">
        <v>428</v>
      </c>
      <c r="CB116" s="857"/>
      <c r="CC116" s="857"/>
      <c r="CD116" s="857"/>
      <c r="CE116" s="857"/>
      <c r="CF116" s="918" t="s">
        <v>384</v>
      </c>
      <c r="CG116" s="919"/>
      <c r="CH116" s="919"/>
      <c r="CI116" s="919"/>
      <c r="CJ116" s="919"/>
      <c r="CK116" s="974"/>
      <c r="CL116" s="861"/>
      <c r="CM116" s="864" t="s">
        <v>448</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384</v>
      </c>
      <c r="DH116" s="820"/>
      <c r="DI116" s="820"/>
      <c r="DJ116" s="820"/>
      <c r="DK116" s="821"/>
      <c r="DL116" s="822" t="s">
        <v>431</v>
      </c>
      <c r="DM116" s="820"/>
      <c r="DN116" s="820"/>
      <c r="DO116" s="820"/>
      <c r="DP116" s="821"/>
      <c r="DQ116" s="822" t="s">
        <v>431</v>
      </c>
      <c r="DR116" s="820"/>
      <c r="DS116" s="820"/>
      <c r="DT116" s="820"/>
      <c r="DU116" s="821"/>
      <c r="DV116" s="867" t="s">
        <v>428</v>
      </c>
      <c r="DW116" s="868"/>
      <c r="DX116" s="868"/>
      <c r="DY116" s="868"/>
      <c r="DZ116" s="869"/>
    </row>
    <row r="117" spans="1:130" s="246" customFormat="1" ht="26.25" customHeight="1" x14ac:dyDescent="0.15">
      <c r="A117" s="944" t="s">
        <v>182</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449</v>
      </c>
      <c r="Z117" s="946"/>
      <c r="AA117" s="951">
        <v>1498739</v>
      </c>
      <c r="AB117" s="952"/>
      <c r="AC117" s="952"/>
      <c r="AD117" s="952"/>
      <c r="AE117" s="953"/>
      <c r="AF117" s="954">
        <v>1570867</v>
      </c>
      <c r="AG117" s="952"/>
      <c r="AH117" s="952"/>
      <c r="AI117" s="952"/>
      <c r="AJ117" s="953"/>
      <c r="AK117" s="954">
        <v>1485687</v>
      </c>
      <c r="AL117" s="952"/>
      <c r="AM117" s="952"/>
      <c r="AN117" s="952"/>
      <c r="AO117" s="953"/>
      <c r="AP117" s="955"/>
      <c r="AQ117" s="956"/>
      <c r="AR117" s="956"/>
      <c r="AS117" s="956"/>
      <c r="AT117" s="957"/>
      <c r="AU117" s="979"/>
      <c r="AV117" s="980"/>
      <c r="AW117" s="980"/>
      <c r="AX117" s="980"/>
      <c r="AY117" s="980"/>
      <c r="AZ117" s="906" t="s">
        <v>450</v>
      </c>
      <c r="BA117" s="907"/>
      <c r="BB117" s="907"/>
      <c r="BC117" s="907"/>
      <c r="BD117" s="907"/>
      <c r="BE117" s="907"/>
      <c r="BF117" s="907"/>
      <c r="BG117" s="907"/>
      <c r="BH117" s="907"/>
      <c r="BI117" s="907"/>
      <c r="BJ117" s="907"/>
      <c r="BK117" s="907"/>
      <c r="BL117" s="907"/>
      <c r="BM117" s="907"/>
      <c r="BN117" s="907"/>
      <c r="BO117" s="907"/>
      <c r="BP117" s="908"/>
      <c r="BQ117" s="856" t="s">
        <v>384</v>
      </c>
      <c r="BR117" s="857"/>
      <c r="BS117" s="857"/>
      <c r="BT117" s="857"/>
      <c r="BU117" s="857"/>
      <c r="BV117" s="857" t="s">
        <v>431</v>
      </c>
      <c r="BW117" s="857"/>
      <c r="BX117" s="857"/>
      <c r="BY117" s="857"/>
      <c r="BZ117" s="857"/>
      <c r="CA117" s="857" t="s">
        <v>431</v>
      </c>
      <c r="CB117" s="857"/>
      <c r="CC117" s="857"/>
      <c r="CD117" s="857"/>
      <c r="CE117" s="857"/>
      <c r="CF117" s="918" t="s">
        <v>428</v>
      </c>
      <c r="CG117" s="919"/>
      <c r="CH117" s="919"/>
      <c r="CI117" s="919"/>
      <c r="CJ117" s="919"/>
      <c r="CK117" s="974"/>
      <c r="CL117" s="861"/>
      <c r="CM117" s="864" t="s">
        <v>451</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384</v>
      </c>
      <c r="DH117" s="820"/>
      <c r="DI117" s="820"/>
      <c r="DJ117" s="820"/>
      <c r="DK117" s="821"/>
      <c r="DL117" s="822" t="s">
        <v>384</v>
      </c>
      <c r="DM117" s="820"/>
      <c r="DN117" s="820"/>
      <c r="DO117" s="820"/>
      <c r="DP117" s="821"/>
      <c r="DQ117" s="822" t="s">
        <v>384</v>
      </c>
      <c r="DR117" s="820"/>
      <c r="DS117" s="820"/>
      <c r="DT117" s="820"/>
      <c r="DU117" s="821"/>
      <c r="DV117" s="867" t="s">
        <v>384</v>
      </c>
      <c r="DW117" s="868"/>
      <c r="DX117" s="868"/>
      <c r="DY117" s="868"/>
      <c r="DZ117" s="869"/>
    </row>
    <row r="118" spans="1:130" s="246" customFormat="1" ht="26.25" customHeight="1" x14ac:dyDescent="0.15">
      <c r="A118" s="944" t="s">
        <v>423</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421</v>
      </c>
      <c r="AB118" s="945"/>
      <c r="AC118" s="945"/>
      <c r="AD118" s="945"/>
      <c r="AE118" s="946"/>
      <c r="AF118" s="947" t="s">
        <v>301</v>
      </c>
      <c r="AG118" s="945"/>
      <c r="AH118" s="945"/>
      <c r="AI118" s="945"/>
      <c r="AJ118" s="946"/>
      <c r="AK118" s="947" t="s">
        <v>300</v>
      </c>
      <c r="AL118" s="945"/>
      <c r="AM118" s="945"/>
      <c r="AN118" s="945"/>
      <c r="AO118" s="946"/>
      <c r="AP118" s="948" t="s">
        <v>422</v>
      </c>
      <c r="AQ118" s="949"/>
      <c r="AR118" s="949"/>
      <c r="AS118" s="949"/>
      <c r="AT118" s="950"/>
      <c r="AU118" s="979"/>
      <c r="AV118" s="980"/>
      <c r="AW118" s="980"/>
      <c r="AX118" s="980"/>
      <c r="AY118" s="980"/>
      <c r="AZ118" s="922" t="s">
        <v>452</v>
      </c>
      <c r="BA118" s="923"/>
      <c r="BB118" s="923"/>
      <c r="BC118" s="923"/>
      <c r="BD118" s="923"/>
      <c r="BE118" s="923"/>
      <c r="BF118" s="923"/>
      <c r="BG118" s="923"/>
      <c r="BH118" s="923"/>
      <c r="BI118" s="923"/>
      <c r="BJ118" s="923"/>
      <c r="BK118" s="923"/>
      <c r="BL118" s="923"/>
      <c r="BM118" s="923"/>
      <c r="BN118" s="923"/>
      <c r="BO118" s="923"/>
      <c r="BP118" s="924"/>
      <c r="BQ118" s="925" t="s">
        <v>431</v>
      </c>
      <c r="BR118" s="888"/>
      <c r="BS118" s="888"/>
      <c r="BT118" s="888"/>
      <c r="BU118" s="888"/>
      <c r="BV118" s="888" t="s">
        <v>431</v>
      </c>
      <c r="BW118" s="888"/>
      <c r="BX118" s="888"/>
      <c r="BY118" s="888"/>
      <c r="BZ118" s="888"/>
      <c r="CA118" s="888" t="s">
        <v>431</v>
      </c>
      <c r="CB118" s="888"/>
      <c r="CC118" s="888"/>
      <c r="CD118" s="888"/>
      <c r="CE118" s="888"/>
      <c r="CF118" s="918" t="s">
        <v>431</v>
      </c>
      <c r="CG118" s="919"/>
      <c r="CH118" s="919"/>
      <c r="CI118" s="919"/>
      <c r="CJ118" s="919"/>
      <c r="CK118" s="974"/>
      <c r="CL118" s="861"/>
      <c r="CM118" s="864" t="s">
        <v>453</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431</v>
      </c>
      <c r="DH118" s="820"/>
      <c r="DI118" s="820"/>
      <c r="DJ118" s="820"/>
      <c r="DK118" s="821"/>
      <c r="DL118" s="822" t="s">
        <v>431</v>
      </c>
      <c r="DM118" s="820"/>
      <c r="DN118" s="820"/>
      <c r="DO118" s="820"/>
      <c r="DP118" s="821"/>
      <c r="DQ118" s="822" t="s">
        <v>431</v>
      </c>
      <c r="DR118" s="820"/>
      <c r="DS118" s="820"/>
      <c r="DT118" s="820"/>
      <c r="DU118" s="821"/>
      <c r="DV118" s="867" t="s">
        <v>431</v>
      </c>
      <c r="DW118" s="868"/>
      <c r="DX118" s="868"/>
      <c r="DY118" s="868"/>
      <c r="DZ118" s="869"/>
    </row>
    <row r="119" spans="1:130" s="246" customFormat="1" ht="26.25" customHeight="1" x14ac:dyDescent="0.15">
      <c r="A119" s="858" t="s">
        <v>426</v>
      </c>
      <c r="B119" s="859"/>
      <c r="C119" s="934" t="s">
        <v>427</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431</v>
      </c>
      <c r="AB119" s="938"/>
      <c r="AC119" s="938"/>
      <c r="AD119" s="938"/>
      <c r="AE119" s="939"/>
      <c r="AF119" s="940" t="s">
        <v>431</v>
      </c>
      <c r="AG119" s="938"/>
      <c r="AH119" s="938"/>
      <c r="AI119" s="938"/>
      <c r="AJ119" s="939"/>
      <c r="AK119" s="940" t="s">
        <v>431</v>
      </c>
      <c r="AL119" s="938"/>
      <c r="AM119" s="938"/>
      <c r="AN119" s="938"/>
      <c r="AO119" s="939"/>
      <c r="AP119" s="941" t="s">
        <v>431</v>
      </c>
      <c r="AQ119" s="942"/>
      <c r="AR119" s="942"/>
      <c r="AS119" s="942"/>
      <c r="AT119" s="943"/>
      <c r="AU119" s="981"/>
      <c r="AV119" s="982"/>
      <c r="AW119" s="982"/>
      <c r="AX119" s="982"/>
      <c r="AY119" s="982"/>
      <c r="AZ119" s="277" t="s">
        <v>182</v>
      </c>
      <c r="BA119" s="277"/>
      <c r="BB119" s="277"/>
      <c r="BC119" s="277"/>
      <c r="BD119" s="277"/>
      <c r="BE119" s="277"/>
      <c r="BF119" s="277"/>
      <c r="BG119" s="277"/>
      <c r="BH119" s="277"/>
      <c r="BI119" s="277"/>
      <c r="BJ119" s="277"/>
      <c r="BK119" s="277"/>
      <c r="BL119" s="277"/>
      <c r="BM119" s="277"/>
      <c r="BN119" s="277"/>
      <c r="BO119" s="920" t="s">
        <v>454</v>
      </c>
      <c r="BP119" s="921"/>
      <c r="BQ119" s="925">
        <v>16464425</v>
      </c>
      <c r="BR119" s="888"/>
      <c r="BS119" s="888"/>
      <c r="BT119" s="888"/>
      <c r="BU119" s="888"/>
      <c r="BV119" s="888">
        <v>15657136</v>
      </c>
      <c r="BW119" s="888"/>
      <c r="BX119" s="888"/>
      <c r="BY119" s="888"/>
      <c r="BZ119" s="888"/>
      <c r="CA119" s="888">
        <v>14941333</v>
      </c>
      <c r="CB119" s="888"/>
      <c r="CC119" s="888"/>
      <c r="CD119" s="888"/>
      <c r="CE119" s="888"/>
      <c r="CF119" s="786"/>
      <c r="CG119" s="787"/>
      <c r="CH119" s="787"/>
      <c r="CI119" s="787"/>
      <c r="CJ119" s="877"/>
      <c r="CK119" s="975"/>
      <c r="CL119" s="863"/>
      <c r="CM119" s="881" t="s">
        <v>455</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431</v>
      </c>
      <c r="DH119" s="803"/>
      <c r="DI119" s="803"/>
      <c r="DJ119" s="803"/>
      <c r="DK119" s="804"/>
      <c r="DL119" s="805" t="s">
        <v>431</v>
      </c>
      <c r="DM119" s="803"/>
      <c r="DN119" s="803"/>
      <c r="DO119" s="803"/>
      <c r="DP119" s="804"/>
      <c r="DQ119" s="805" t="s">
        <v>431</v>
      </c>
      <c r="DR119" s="803"/>
      <c r="DS119" s="803"/>
      <c r="DT119" s="803"/>
      <c r="DU119" s="804"/>
      <c r="DV119" s="891" t="s">
        <v>431</v>
      </c>
      <c r="DW119" s="892"/>
      <c r="DX119" s="892"/>
      <c r="DY119" s="892"/>
      <c r="DZ119" s="893"/>
    </row>
    <row r="120" spans="1:130" s="246" customFormat="1" ht="26.25" customHeight="1" x14ac:dyDescent="0.15">
      <c r="A120" s="860"/>
      <c r="B120" s="861"/>
      <c r="C120" s="864" t="s">
        <v>432</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431</v>
      </c>
      <c r="AB120" s="820"/>
      <c r="AC120" s="820"/>
      <c r="AD120" s="820"/>
      <c r="AE120" s="821"/>
      <c r="AF120" s="822" t="s">
        <v>431</v>
      </c>
      <c r="AG120" s="820"/>
      <c r="AH120" s="820"/>
      <c r="AI120" s="820"/>
      <c r="AJ120" s="821"/>
      <c r="AK120" s="822" t="s">
        <v>428</v>
      </c>
      <c r="AL120" s="820"/>
      <c r="AM120" s="820"/>
      <c r="AN120" s="820"/>
      <c r="AO120" s="821"/>
      <c r="AP120" s="867" t="s">
        <v>431</v>
      </c>
      <c r="AQ120" s="868"/>
      <c r="AR120" s="868"/>
      <c r="AS120" s="868"/>
      <c r="AT120" s="869"/>
      <c r="AU120" s="926" t="s">
        <v>456</v>
      </c>
      <c r="AV120" s="927"/>
      <c r="AW120" s="927"/>
      <c r="AX120" s="927"/>
      <c r="AY120" s="928"/>
      <c r="AZ120" s="903" t="s">
        <v>457</v>
      </c>
      <c r="BA120" s="848"/>
      <c r="BB120" s="848"/>
      <c r="BC120" s="848"/>
      <c r="BD120" s="848"/>
      <c r="BE120" s="848"/>
      <c r="BF120" s="848"/>
      <c r="BG120" s="848"/>
      <c r="BH120" s="848"/>
      <c r="BI120" s="848"/>
      <c r="BJ120" s="848"/>
      <c r="BK120" s="848"/>
      <c r="BL120" s="848"/>
      <c r="BM120" s="848"/>
      <c r="BN120" s="848"/>
      <c r="BO120" s="848"/>
      <c r="BP120" s="849"/>
      <c r="BQ120" s="904">
        <v>5504201</v>
      </c>
      <c r="BR120" s="885"/>
      <c r="BS120" s="885"/>
      <c r="BT120" s="885"/>
      <c r="BU120" s="885"/>
      <c r="BV120" s="885">
        <v>5690521</v>
      </c>
      <c r="BW120" s="885"/>
      <c r="BX120" s="885"/>
      <c r="BY120" s="885"/>
      <c r="BZ120" s="885"/>
      <c r="CA120" s="885">
        <v>5998156</v>
      </c>
      <c r="CB120" s="885"/>
      <c r="CC120" s="885"/>
      <c r="CD120" s="885"/>
      <c r="CE120" s="885"/>
      <c r="CF120" s="909">
        <v>84.1</v>
      </c>
      <c r="CG120" s="910"/>
      <c r="CH120" s="910"/>
      <c r="CI120" s="910"/>
      <c r="CJ120" s="910"/>
      <c r="CK120" s="911" t="s">
        <v>458</v>
      </c>
      <c r="CL120" s="895"/>
      <c r="CM120" s="895"/>
      <c r="CN120" s="895"/>
      <c r="CO120" s="896"/>
      <c r="CP120" s="915" t="s">
        <v>459</v>
      </c>
      <c r="CQ120" s="916"/>
      <c r="CR120" s="916"/>
      <c r="CS120" s="916"/>
      <c r="CT120" s="916"/>
      <c r="CU120" s="916"/>
      <c r="CV120" s="916"/>
      <c r="CW120" s="916"/>
      <c r="CX120" s="916"/>
      <c r="CY120" s="916"/>
      <c r="CZ120" s="916"/>
      <c r="DA120" s="916"/>
      <c r="DB120" s="916"/>
      <c r="DC120" s="916"/>
      <c r="DD120" s="916"/>
      <c r="DE120" s="916"/>
      <c r="DF120" s="917"/>
      <c r="DG120" s="904">
        <v>4151673</v>
      </c>
      <c r="DH120" s="885"/>
      <c r="DI120" s="885"/>
      <c r="DJ120" s="885"/>
      <c r="DK120" s="885"/>
      <c r="DL120" s="885">
        <v>4107761</v>
      </c>
      <c r="DM120" s="885"/>
      <c r="DN120" s="885"/>
      <c r="DO120" s="885"/>
      <c r="DP120" s="885"/>
      <c r="DQ120" s="885">
        <v>3822431</v>
      </c>
      <c r="DR120" s="885"/>
      <c r="DS120" s="885"/>
      <c r="DT120" s="885"/>
      <c r="DU120" s="885"/>
      <c r="DV120" s="886">
        <v>53.6</v>
      </c>
      <c r="DW120" s="886"/>
      <c r="DX120" s="886"/>
      <c r="DY120" s="886"/>
      <c r="DZ120" s="887"/>
    </row>
    <row r="121" spans="1:130" s="246" customFormat="1" ht="26.25" customHeight="1" x14ac:dyDescent="0.15">
      <c r="A121" s="860"/>
      <c r="B121" s="861"/>
      <c r="C121" s="906" t="s">
        <v>460</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431</v>
      </c>
      <c r="AB121" s="820"/>
      <c r="AC121" s="820"/>
      <c r="AD121" s="820"/>
      <c r="AE121" s="821"/>
      <c r="AF121" s="822" t="s">
        <v>431</v>
      </c>
      <c r="AG121" s="820"/>
      <c r="AH121" s="820"/>
      <c r="AI121" s="820"/>
      <c r="AJ121" s="821"/>
      <c r="AK121" s="822" t="s">
        <v>431</v>
      </c>
      <c r="AL121" s="820"/>
      <c r="AM121" s="820"/>
      <c r="AN121" s="820"/>
      <c r="AO121" s="821"/>
      <c r="AP121" s="867" t="s">
        <v>431</v>
      </c>
      <c r="AQ121" s="868"/>
      <c r="AR121" s="868"/>
      <c r="AS121" s="868"/>
      <c r="AT121" s="869"/>
      <c r="AU121" s="929"/>
      <c r="AV121" s="930"/>
      <c r="AW121" s="930"/>
      <c r="AX121" s="930"/>
      <c r="AY121" s="931"/>
      <c r="AZ121" s="855" t="s">
        <v>461</v>
      </c>
      <c r="BA121" s="790"/>
      <c r="BB121" s="790"/>
      <c r="BC121" s="790"/>
      <c r="BD121" s="790"/>
      <c r="BE121" s="790"/>
      <c r="BF121" s="790"/>
      <c r="BG121" s="790"/>
      <c r="BH121" s="790"/>
      <c r="BI121" s="790"/>
      <c r="BJ121" s="790"/>
      <c r="BK121" s="790"/>
      <c r="BL121" s="790"/>
      <c r="BM121" s="790"/>
      <c r="BN121" s="790"/>
      <c r="BO121" s="790"/>
      <c r="BP121" s="791"/>
      <c r="BQ121" s="856">
        <v>39344</v>
      </c>
      <c r="BR121" s="857"/>
      <c r="BS121" s="857"/>
      <c r="BT121" s="857"/>
      <c r="BU121" s="857"/>
      <c r="BV121" s="857">
        <v>19492</v>
      </c>
      <c r="BW121" s="857"/>
      <c r="BX121" s="857"/>
      <c r="BY121" s="857"/>
      <c r="BZ121" s="857"/>
      <c r="CA121" s="857">
        <v>8999</v>
      </c>
      <c r="CB121" s="857"/>
      <c r="CC121" s="857"/>
      <c r="CD121" s="857"/>
      <c r="CE121" s="857"/>
      <c r="CF121" s="918">
        <v>0.1</v>
      </c>
      <c r="CG121" s="919"/>
      <c r="CH121" s="919"/>
      <c r="CI121" s="919"/>
      <c r="CJ121" s="919"/>
      <c r="CK121" s="912"/>
      <c r="CL121" s="898"/>
      <c r="CM121" s="898"/>
      <c r="CN121" s="898"/>
      <c r="CO121" s="899"/>
      <c r="CP121" s="878" t="s">
        <v>462</v>
      </c>
      <c r="CQ121" s="879"/>
      <c r="CR121" s="879"/>
      <c r="CS121" s="879"/>
      <c r="CT121" s="879"/>
      <c r="CU121" s="879"/>
      <c r="CV121" s="879"/>
      <c r="CW121" s="879"/>
      <c r="CX121" s="879"/>
      <c r="CY121" s="879"/>
      <c r="CZ121" s="879"/>
      <c r="DA121" s="879"/>
      <c r="DB121" s="879"/>
      <c r="DC121" s="879"/>
      <c r="DD121" s="879"/>
      <c r="DE121" s="879"/>
      <c r="DF121" s="880"/>
      <c r="DG121" s="856">
        <v>3403716</v>
      </c>
      <c r="DH121" s="857"/>
      <c r="DI121" s="857"/>
      <c r="DJ121" s="857"/>
      <c r="DK121" s="857"/>
      <c r="DL121" s="857">
        <v>2871293</v>
      </c>
      <c r="DM121" s="857"/>
      <c r="DN121" s="857"/>
      <c r="DO121" s="857"/>
      <c r="DP121" s="857"/>
      <c r="DQ121" s="857">
        <v>2643829</v>
      </c>
      <c r="DR121" s="857"/>
      <c r="DS121" s="857"/>
      <c r="DT121" s="857"/>
      <c r="DU121" s="857"/>
      <c r="DV121" s="834">
        <v>37.1</v>
      </c>
      <c r="DW121" s="834"/>
      <c r="DX121" s="834"/>
      <c r="DY121" s="834"/>
      <c r="DZ121" s="835"/>
    </row>
    <row r="122" spans="1:130" s="246" customFormat="1" ht="26.25" customHeight="1" x14ac:dyDescent="0.15">
      <c r="A122" s="860"/>
      <c r="B122" s="861"/>
      <c r="C122" s="864" t="s">
        <v>442</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431</v>
      </c>
      <c r="AB122" s="820"/>
      <c r="AC122" s="820"/>
      <c r="AD122" s="820"/>
      <c r="AE122" s="821"/>
      <c r="AF122" s="822" t="s">
        <v>431</v>
      </c>
      <c r="AG122" s="820"/>
      <c r="AH122" s="820"/>
      <c r="AI122" s="820"/>
      <c r="AJ122" s="821"/>
      <c r="AK122" s="822" t="s">
        <v>431</v>
      </c>
      <c r="AL122" s="820"/>
      <c r="AM122" s="820"/>
      <c r="AN122" s="820"/>
      <c r="AO122" s="821"/>
      <c r="AP122" s="867" t="s">
        <v>431</v>
      </c>
      <c r="AQ122" s="868"/>
      <c r="AR122" s="868"/>
      <c r="AS122" s="868"/>
      <c r="AT122" s="869"/>
      <c r="AU122" s="929"/>
      <c r="AV122" s="930"/>
      <c r="AW122" s="930"/>
      <c r="AX122" s="930"/>
      <c r="AY122" s="931"/>
      <c r="AZ122" s="922" t="s">
        <v>463</v>
      </c>
      <c r="BA122" s="923"/>
      <c r="BB122" s="923"/>
      <c r="BC122" s="923"/>
      <c r="BD122" s="923"/>
      <c r="BE122" s="923"/>
      <c r="BF122" s="923"/>
      <c r="BG122" s="923"/>
      <c r="BH122" s="923"/>
      <c r="BI122" s="923"/>
      <c r="BJ122" s="923"/>
      <c r="BK122" s="923"/>
      <c r="BL122" s="923"/>
      <c r="BM122" s="923"/>
      <c r="BN122" s="923"/>
      <c r="BO122" s="923"/>
      <c r="BP122" s="924"/>
      <c r="BQ122" s="925">
        <v>12557368</v>
      </c>
      <c r="BR122" s="888"/>
      <c r="BS122" s="888"/>
      <c r="BT122" s="888"/>
      <c r="BU122" s="888"/>
      <c r="BV122" s="888">
        <v>12318610</v>
      </c>
      <c r="BW122" s="888"/>
      <c r="BX122" s="888"/>
      <c r="BY122" s="888"/>
      <c r="BZ122" s="888"/>
      <c r="CA122" s="888">
        <v>12463707</v>
      </c>
      <c r="CB122" s="888"/>
      <c r="CC122" s="888"/>
      <c r="CD122" s="888"/>
      <c r="CE122" s="888"/>
      <c r="CF122" s="889">
        <v>174.7</v>
      </c>
      <c r="CG122" s="890"/>
      <c r="CH122" s="890"/>
      <c r="CI122" s="890"/>
      <c r="CJ122" s="890"/>
      <c r="CK122" s="912"/>
      <c r="CL122" s="898"/>
      <c r="CM122" s="898"/>
      <c r="CN122" s="898"/>
      <c r="CO122" s="899"/>
      <c r="CP122" s="878" t="s">
        <v>464</v>
      </c>
      <c r="CQ122" s="879"/>
      <c r="CR122" s="879"/>
      <c r="CS122" s="879"/>
      <c r="CT122" s="879"/>
      <c r="CU122" s="879"/>
      <c r="CV122" s="879"/>
      <c r="CW122" s="879"/>
      <c r="CX122" s="879"/>
      <c r="CY122" s="879"/>
      <c r="CZ122" s="879"/>
      <c r="DA122" s="879"/>
      <c r="DB122" s="879"/>
      <c r="DC122" s="879"/>
      <c r="DD122" s="879"/>
      <c r="DE122" s="879"/>
      <c r="DF122" s="880"/>
      <c r="DG122" s="856">
        <v>116124</v>
      </c>
      <c r="DH122" s="857"/>
      <c r="DI122" s="857"/>
      <c r="DJ122" s="857"/>
      <c r="DK122" s="857"/>
      <c r="DL122" s="857">
        <v>55221</v>
      </c>
      <c r="DM122" s="857"/>
      <c r="DN122" s="857"/>
      <c r="DO122" s="857"/>
      <c r="DP122" s="857"/>
      <c r="DQ122" s="857">
        <v>20219</v>
      </c>
      <c r="DR122" s="857"/>
      <c r="DS122" s="857"/>
      <c r="DT122" s="857"/>
      <c r="DU122" s="857"/>
      <c r="DV122" s="834">
        <v>0.3</v>
      </c>
      <c r="DW122" s="834"/>
      <c r="DX122" s="834"/>
      <c r="DY122" s="834"/>
      <c r="DZ122" s="835"/>
    </row>
    <row r="123" spans="1:130" s="246" customFormat="1" ht="26.25" customHeight="1" x14ac:dyDescent="0.15">
      <c r="A123" s="860"/>
      <c r="B123" s="861"/>
      <c r="C123" s="864" t="s">
        <v>448</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428</v>
      </c>
      <c r="AB123" s="820"/>
      <c r="AC123" s="820"/>
      <c r="AD123" s="820"/>
      <c r="AE123" s="821"/>
      <c r="AF123" s="822" t="s">
        <v>428</v>
      </c>
      <c r="AG123" s="820"/>
      <c r="AH123" s="820"/>
      <c r="AI123" s="820"/>
      <c r="AJ123" s="821"/>
      <c r="AK123" s="822" t="s">
        <v>428</v>
      </c>
      <c r="AL123" s="820"/>
      <c r="AM123" s="820"/>
      <c r="AN123" s="820"/>
      <c r="AO123" s="821"/>
      <c r="AP123" s="867" t="s">
        <v>428</v>
      </c>
      <c r="AQ123" s="868"/>
      <c r="AR123" s="868"/>
      <c r="AS123" s="868"/>
      <c r="AT123" s="869"/>
      <c r="AU123" s="932"/>
      <c r="AV123" s="933"/>
      <c r="AW123" s="933"/>
      <c r="AX123" s="933"/>
      <c r="AY123" s="933"/>
      <c r="AZ123" s="277" t="s">
        <v>182</v>
      </c>
      <c r="BA123" s="277"/>
      <c r="BB123" s="277"/>
      <c r="BC123" s="277"/>
      <c r="BD123" s="277"/>
      <c r="BE123" s="277"/>
      <c r="BF123" s="277"/>
      <c r="BG123" s="277"/>
      <c r="BH123" s="277"/>
      <c r="BI123" s="277"/>
      <c r="BJ123" s="277"/>
      <c r="BK123" s="277"/>
      <c r="BL123" s="277"/>
      <c r="BM123" s="277"/>
      <c r="BN123" s="277"/>
      <c r="BO123" s="920" t="s">
        <v>465</v>
      </c>
      <c r="BP123" s="921"/>
      <c r="BQ123" s="875">
        <v>18100913</v>
      </c>
      <c r="BR123" s="876"/>
      <c r="BS123" s="876"/>
      <c r="BT123" s="876"/>
      <c r="BU123" s="876"/>
      <c r="BV123" s="876">
        <v>18028623</v>
      </c>
      <c r="BW123" s="876"/>
      <c r="BX123" s="876"/>
      <c r="BY123" s="876"/>
      <c r="BZ123" s="876"/>
      <c r="CA123" s="876">
        <v>18470862</v>
      </c>
      <c r="CB123" s="876"/>
      <c r="CC123" s="876"/>
      <c r="CD123" s="876"/>
      <c r="CE123" s="876"/>
      <c r="CF123" s="786"/>
      <c r="CG123" s="787"/>
      <c r="CH123" s="787"/>
      <c r="CI123" s="787"/>
      <c r="CJ123" s="877"/>
      <c r="CK123" s="912"/>
      <c r="CL123" s="898"/>
      <c r="CM123" s="898"/>
      <c r="CN123" s="898"/>
      <c r="CO123" s="899"/>
      <c r="CP123" s="878"/>
      <c r="CQ123" s="879"/>
      <c r="CR123" s="879"/>
      <c r="CS123" s="879"/>
      <c r="CT123" s="879"/>
      <c r="CU123" s="879"/>
      <c r="CV123" s="879"/>
      <c r="CW123" s="879"/>
      <c r="CX123" s="879"/>
      <c r="CY123" s="879"/>
      <c r="CZ123" s="879"/>
      <c r="DA123" s="879"/>
      <c r="DB123" s="879"/>
      <c r="DC123" s="879"/>
      <c r="DD123" s="879"/>
      <c r="DE123" s="879"/>
      <c r="DF123" s="880"/>
      <c r="DG123" s="819"/>
      <c r="DH123" s="820"/>
      <c r="DI123" s="820"/>
      <c r="DJ123" s="820"/>
      <c r="DK123" s="821"/>
      <c r="DL123" s="822"/>
      <c r="DM123" s="820"/>
      <c r="DN123" s="820"/>
      <c r="DO123" s="820"/>
      <c r="DP123" s="821"/>
      <c r="DQ123" s="822"/>
      <c r="DR123" s="820"/>
      <c r="DS123" s="820"/>
      <c r="DT123" s="820"/>
      <c r="DU123" s="821"/>
      <c r="DV123" s="867"/>
      <c r="DW123" s="868"/>
      <c r="DX123" s="868"/>
      <c r="DY123" s="868"/>
      <c r="DZ123" s="869"/>
    </row>
    <row r="124" spans="1:130" s="246" customFormat="1" ht="26.25" customHeight="1" thickBot="1" x14ac:dyDescent="0.2">
      <c r="A124" s="860"/>
      <c r="B124" s="861"/>
      <c r="C124" s="864" t="s">
        <v>451</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384</v>
      </c>
      <c r="AB124" s="820"/>
      <c r="AC124" s="820"/>
      <c r="AD124" s="820"/>
      <c r="AE124" s="821"/>
      <c r="AF124" s="822" t="s">
        <v>125</v>
      </c>
      <c r="AG124" s="820"/>
      <c r="AH124" s="820"/>
      <c r="AI124" s="820"/>
      <c r="AJ124" s="821"/>
      <c r="AK124" s="822" t="s">
        <v>384</v>
      </c>
      <c r="AL124" s="820"/>
      <c r="AM124" s="820"/>
      <c r="AN124" s="820"/>
      <c r="AO124" s="821"/>
      <c r="AP124" s="867" t="s">
        <v>125</v>
      </c>
      <c r="AQ124" s="868"/>
      <c r="AR124" s="868"/>
      <c r="AS124" s="868"/>
      <c r="AT124" s="869"/>
      <c r="AU124" s="870" t="s">
        <v>466</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t="s">
        <v>125</v>
      </c>
      <c r="BR124" s="874"/>
      <c r="BS124" s="874"/>
      <c r="BT124" s="874"/>
      <c r="BU124" s="874"/>
      <c r="BV124" s="874" t="s">
        <v>125</v>
      </c>
      <c r="BW124" s="874"/>
      <c r="BX124" s="874"/>
      <c r="BY124" s="874"/>
      <c r="BZ124" s="874"/>
      <c r="CA124" s="874" t="s">
        <v>384</v>
      </c>
      <c r="CB124" s="874"/>
      <c r="CC124" s="874"/>
      <c r="CD124" s="874"/>
      <c r="CE124" s="874"/>
      <c r="CF124" s="764"/>
      <c r="CG124" s="765"/>
      <c r="CH124" s="765"/>
      <c r="CI124" s="765"/>
      <c r="CJ124" s="905"/>
      <c r="CK124" s="913"/>
      <c r="CL124" s="913"/>
      <c r="CM124" s="913"/>
      <c r="CN124" s="913"/>
      <c r="CO124" s="914"/>
      <c r="CP124" s="878" t="s">
        <v>467</v>
      </c>
      <c r="CQ124" s="879"/>
      <c r="CR124" s="879"/>
      <c r="CS124" s="879"/>
      <c r="CT124" s="879"/>
      <c r="CU124" s="879"/>
      <c r="CV124" s="879"/>
      <c r="CW124" s="879"/>
      <c r="CX124" s="879"/>
      <c r="CY124" s="879"/>
      <c r="CZ124" s="879"/>
      <c r="DA124" s="879"/>
      <c r="DB124" s="879"/>
      <c r="DC124" s="879"/>
      <c r="DD124" s="879"/>
      <c r="DE124" s="879"/>
      <c r="DF124" s="880"/>
      <c r="DG124" s="802" t="s">
        <v>125</v>
      </c>
      <c r="DH124" s="803"/>
      <c r="DI124" s="803"/>
      <c r="DJ124" s="803"/>
      <c r="DK124" s="804"/>
      <c r="DL124" s="805" t="s">
        <v>125</v>
      </c>
      <c r="DM124" s="803"/>
      <c r="DN124" s="803"/>
      <c r="DO124" s="803"/>
      <c r="DP124" s="804"/>
      <c r="DQ124" s="805" t="s">
        <v>125</v>
      </c>
      <c r="DR124" s="803"/>
      <c r="DS124" s="803"/>
      <c r="DT124" s="803"/>
      <c r="DU124" s="804"/>
      <c r="DV124" s="891" t="s">
        <v>384</v>
      </c>
      <c r="DW124" s="892"/>
      <c r="DX124" s="892"/>
      <c r="DY124" s="892"/>
      <c r="DZ124" s="893"/>
    </row>
    <row r="125" spans="1:130" s="246" customFormat="1" ht="26.25" customHeight="1" x14ac:dyDescent="0.15">
      <c r="A125" s="860"/>
      <c r="B125" s="861"/>
      <c r="C125" s="864" t="s">
        <v>453</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125</v>
      </c>
      <c r="AB125" s="820"/>
      <c r="AC125" s="820"/>
      <c r="AD125" s="820"/>
      <c r="AE125" s="821"/>
      <c r="AF125" s="822" t="s">
        <v>125</v>
      </c>
      <c r="AG125" s="820"/>
      <c r="AH125" s="820"/>
      <c r="AI125" s="820"/>
      <c r="AJ125" s="821"/>
      <c r="AK125" s="822" t="s">
        <v>125</v>
      </c>
      <c r="AL125" s="820"/>
      <c r="AM125" s="820"/>
      <c r="AN125" s="820"/>
      <c r="AO125" s="821"/>
      <c r="AP125" s="867" t="s">
        <v>384</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468</v>
      </c>
      <c r="CL125" s="895"/>
      <c r="CM125" s="895"/>
      <c r="CN125" s="895"/>
      <c r="CO125" s="896"/>
      <c r="CP125" s="903" t="s">
        <v>469</v>
      </c>
      <c r="CQ125" s="848"/>
      <c r="CR125" s="848"/>
      <c r="CS125" s="848"/>
      <c r="CT125" s="848"/>
      <c r="CU125" s="848"/>
      <c r="CV125" s="848"/>
      <c r="CW125" s="848"/>
      <c r="CX125" s="848"/>
      <c r="CY125" s="848"/>
      <c r="CZ125" s="848"/>
      <c r="DA125" s="848"/>
      <c r="DB125" s="848"/>
      <c r="DC125" s="848"/>
      <c r="DD125" s="848"/>
      <c r="DE125" s="848"/>
      <c r="DF125" s="849"/>
      <c r="DG125" s="904" t="s">
        <v>384</v>
      </c>
      <c r="DH125" s="885"/>
      <c r="DI125" s="885"/>
      <c r="DJ125" s="885"/>
      <c r="DK125" s="885"/>
      <c r="DL125" s="885" t="s">
        <v>384</v>
      </c>
      <c r="DM125" s="885"/>
      <c r="DN125" s="885"/>
      <c r="DO125" s="885"/>
      <c r="DP125" s="885"/>
      <c r="DQ125" s="885" t="s">
        <v>125</v>
      </c>
      <c r="DR125" s="885"/>
      <c r="DS125" s="885"/>
      <c r="DT125" s="885"/>
      <c r="DU125" s="885"/>
      <c r="DV125" s="886" t="s">
        <v>384</v>
      </c>
      <c r="DW125" s="886"/>
      <c r="DX125" s="886"/>
      <c r="DY125" s="886"/>
      <c r="DZ125" s="887"/>
    </row>
    <row r="126" spans="1:130" s="246" customFormat="1" ht="26.25" customHeight="1" thickBot="1" x14ac:dyDescent="0.2">
      <c r="A126" s="860"/>
      <c r="B126" s="861"/>
      <c r="C126" s="864" t="s">
        <v>455</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125</v>
      </c>
      <c r="AB126" s="820"/>
      <c r="AC126" s="820"/>
      <c r="AD126" s="820"/>
      <c r="AE126" s="821"/>
      <c r="AF126" s="822" t="s">
        <v>384</v>
      </c>
      <c r="AG126" s="820"/>
      <c r="AH126" s="820"/>
      <c r="AI126" s="820"/>
      <c r="AJ126" s="821"/>
      <c r="AK126" s="822" t="s">
        <v>125</v>
      </c>
      <c r="AL126" s="820"/>
      <c r="AM126" s="820"/>
      <c r="AN126" s="820"/>
      <c r="AO126" s="821"/>
      <c r="AP126" s="867" t="s">
        <v>384</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470</v>
      </c>
      <c r="CQ126" s="790"/>
      <c r="CR126" s="790"/>
      <c r="CS126" s="790"/>
      <c r="CT126" s="790"/>
      <c r="CU126" s="790"/>
      <c r="CV126" s="790"/>
      <c r="CW126" s="790"/>
      <c r="CX126" s="790"/>
      <c r="CY126" s="790"/>
      <c r="CZ126" s="790"/>
      <c r="DA126" s="790"/>
      <c r="DB126" s="790"/>
      <c r="DC126" s="790"/>
      <c r="DD126" s="790"/>
      <c r="DE126" s="790"/>
      <c r="DF126" s="791"/>
      <c r="DG126" s="856" t="s">
        <v>125</v>
      </c>
      <c r="DH126" s="857"/>
      <c r="DI126" s="857"/>
      <c r="DJ126" s="857"/>
      <c r="DK126" s="857"/>
      <c r="DL126" s="857" t="s">
        <v>125</v>
      </c>
      <c r="DM126" s="857"/>
      <c r="DN126" s="857"/>
      <c r="DO126" s="857"/>
      <c r="DP126" s="857"/>
      <c r="DQ126" s="857" t="s">
        <v>125</v>
      </c>
      <c r="DR126" s="857"/>
      <c r="DS126" s="857"/>
      <c r="DT126" s="857"/>
      <c r="DU126" s="857"/>
      <c r="DV126" s="834" t="s">
        <v>125</v>
      </c>
      <c r="DW126" s="834"/>
      <c r="DX126" s="834"/>
      <c r="DY126" s="834"/>
      <c r="DZ126" s="835"/>
    </row>
    <row r="127" spans="1:130" s="246" customFormat="1" ht="26.25" customHeight="1" x14ac:dyDescent="0.15">
      <c r="A127" s="862"/>
      <c r="B127" s="863"/>
      <c r="C127" s="881" t="s">
        <v>471</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125</v>
      </c>
      <c r="AB127" s="820"/>
      <c r="AC127" s="820"/>
      <c r="AD127" s="820"/>
      <c r="AE127" s="821"/>
      <c r="AF127" s="822" t="s">
        <v>384</v>
      </c>
      <c r="AG127" s="820"/>
      <c r="AH127" s="820"/>
      <c r="AI127" s="820"/>
      <c r="AJ127" s="821"/>
      <c r="AK127" s="822" t="s">
        <v>125</v>
      </c>
      <c r="AL127" s="820"/>
      <c r="AM127" s="820"/>
      <c r="AN127" s="820"/>
      <c r="AO127" s="821"/>
      <c r="AP127" s="867" t="s">
        <v>125</v>
      </c>
      <c r="AQ127" s="868"/>
      <c r="AR127" s="868"/>
      <c r="AS127" s="868"/>
      <c r="AT127" s="869"/>
      <c r="AU127" s="282"/>
      <c r="AV127" s="282"/>
      <c r="AW127" s="282"/>
      <c r="AX127" s="884" t="s">
        <v>472</v>
      </c>
      <c r="AY127" s="852"/>
      <c r="AZ127" s="852"/>
      <c r="BA127" s="852"/>
      <c r="BB127" s="852"/>
      <c r="BC127" s="852"/>
      <c r="BD127" s="852"/>
      <c r="BE127" s="853"/>
      <c r="BF127" s="851" t="s">
        <v>473</v>
      </c>
      <c r="BG127" s="852"/>
      <c r="BH127" s="852"/>
      <c r="BI127" s="852"/>
      <c r="BJ127" s="852"/>
      <c r="BK127" s="852"/>
      <c r="BL127" s="853"/>
      <c r="BM127" s="851" t="s">
        <v>474</v>
      </c>
      <c r="BN127" s="852"/>
      <c r="BO127" s="852"/>
      <c r="BP127" s="852"/>
      <c r="BQ127" s="852"/>
      <c r="BR127" s="852"/>
      <c r="BS127" s="853"/>
      <c r="BT127" s="851" t="s">
        <v>475</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476</v>
      </c>
      <c r="CQ127" s="790"/>
      <c r="CR127" s="790"/>
      <c r="CS127" s="790"/>
      <c r="CT127" s="790"/>
      <c r="CU127" s="790"/>
      <c r="CV127" s="790"/>
      <c r="CW127" s="790"/>
      <c r="CX127" s="790"/>
      <c r="CY127" s="790"/>
      <c r="CZ127" s="790"/>
      <c r="DA127" s="790"/>
      <c r="DB127" s="790"/>
      <c r="DC127" s="790"/>
      <c r="DD127" s="790"/>
      <c r="DE127" s="790"/>
      <c r="DF127" s="791"/>
      <c r="DG127" s="856" t="s">
        <v>125</v>
      </c>
      <c r="DH127" s="857"/>
      <c r="DI127" s="857"/>
      <c r="DJ127" s="857"/>
      <c r="DK127" s="857"/>
      <c r="DL127" s="857" t="s">
        <v>384</v>
      </c>
      <c r="DM127" s="857"/>
      <c r="DN127" s="857"/>
      <c r="DO127" s="857"/>
      <c r="DP127" s="857"/>
      <c r="DQ127" s="857" t="s">
        <v>125</v>
      </c>
      <c r="DR127" s="857"/>
      <c r="DS127" s="857"/>
      <c r="DT127" s="857"/>
      <c r="DU127" s="857"/>
      <c r="DV127" s="834" t="s">
        <v>125</v>
      </c>
      <c r="DW127" s="834"/>
      <c r="DX127" s="834"/>
      <c r="DY127" s="834"/>
      <c r="DZ127" s="835"/>
    </row>
    <row r="128" spans="1:130" s="246" customFormat="1" ht="26.25" customHeight="1" thickBot="1" x14ac:dyDescent="0.2">
      <c r="A128" s="836" t="s">
        <v>477</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478</v>
      </c>
      <c r="X128" s="838"/>
      <c r="Y128" s="838"/>
      <c r="Z128" s="839"/>
      <c r="AA128" s="840">
        <v>2701</v>
      </c>
      <c r="AB128" s="841"/>
      <c r="AC128" s="841"/>
      <c r="AD128" s="841"/>
      <c r="AE128" s="842"/>
      <c r="AF128" s="843">
        <v>2125</v>
      </c>
      <c r="AG128" s="841"/>
      <c r="AH128" s="841"/>
      <c r="AI128" s="841"/>
      <c r="AJ128" s="842"/>
      <c r="AK128" s="843">
        <v>1480</v>
      </c>
      <c r="AL128" s="841"/>
      <c r="AM128" s="841"/>
      <c r="AN128" s="841"/>
      <c r="AO128" s="842"/>
      <c r="AP128" s="844"/>
      <c r="AQ128" s="845"/>
      <c r="AR128" s="845"/>
      <c r="AS128" s="845"/>
      <c r="AT128" s="846"/>
      <c r="AU128" s="282"/>
      <c r="AV128" s="282"/>
      <c r="AW128" s="282"/>
      <c r="AX128" s="847" t="s">
        <v>479</v>
      </c>
      <c r="AY128" s="848"/>
      <c r="AZ128" s="848"/>
      <c r="BA128" s="848"/>
      <c r="BB128" s="848"/>
      <c r="BC128" s="848"/>
      <c r="BD128" s="848"/>
      <c r="BE128" s="849"/>
      <c r="BF128" s="826" t="s">
        <v>384</v>
      </c>
      <c r="BG128" s="827"/>
      <c r="BH128" s="827"/>
      <c r="BI128" s="827"/>
      <c r="BJ128" s="827"/>
      <c r="BK128" s="827"/>
      <c r="BL128" s="850"/>
      <c r="BM128" s="826">
        <v>13.7</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480</v>
      </c>
      <c r="CQ128" s="768"/>
      <c r="CR128" s="768"/>
      <c r="CS128" s="768"/>
      <c r="CT128" s="768"/>
      <c r="CU128" s="768"/>
      <c r="CV128" s="768"/>
      <c r="CW128" s="768"/>
      <c r="CX128" s="768"/>
      <c r="CY128" s="768"/>
      <c r="CZ128" s="768"/>
      <c r="DA128" s="768"/>
      <c r="DB128" s="768"/>
      <c r="DC128" s="768"/>
      <c r="DD128" s="768"/>
      <c r="DE128" s="768"/>
      <c r="DF128" s="769"/>
      <c r="DG128" s="830" t="s">
        <v>125</v>
      </c>
      <c r="DH128" s="831"/>
      <c r="DI128" s="831"/>
      <c r="DJ128" s="831"/>
      <c r="DK128" s="831"/>
      <c r="DL128" s="831" t="s">
        <v>384</v>
      </c>
      <c r="DM128" s="831"/>
      <c r="DN128" s="831"/>
      <c r="DO128" s="831"/>
      <c r="DP128" s="831"/>
      <c r="DQ128" s="831" t="s">
        <v>384</v>
      </c>
      <c r="DR128" s="831"/>
      <c r="DS128" s="831"/>
      <c r="DT128" s="831"/>
      <c r="DU128" s="831"/>
      <c r="DV128" s="832" t="s">
        <v>125</v>
      </c>
      <c r="DW128" s="832"/>
      <c r="DX128" s="832"/>
      <c r="DY128" s="832"/>
      <c r="DZ128" s="833"/>
    </row>
    <row r="129" spans="1:131" s="246" customFormat="1" ht="26.25" customHeight="1" x14ac:dyDescent="0.15">
      <c r="A129" s="814" t="s">
        <v>106</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481</v>
      </c>
      <c r="X129" s="817"/>
      <c r="Y129" s="817"/>
      <c r="Z129" s="818"/>
      <c r="AA129" s="819">
        <v>7956231</v>
      </c>
      <c r="AB129" s="820"/>
      <c r="AC129" s="820"/>
      <c r="AD129" s="820"/>
      <c r="AE129" s="821"/>
      <c r="AF129" s="822">
        <v>8012431</v>
      </c>
      <c r="AG129" s="820"/>
      <c r="AH129" s="820"/>
      <c r="AI129" s="820"/>
      <c r="AJ129" s="821"/>
      <c r="AK129" s="822">
        <v>8207787</v>
      </c>
      <c r="AL129" s="820"/>
      <c r="AM129" s="820"/>
      <c r="AN129" s="820"/>
      <c r="AO129" s="821"/>
      <c r="AP129" s="823"/>
      <c r="AQ129" s="824"/>
      <c r="AR129" s="824"/>
      <c r="AS129" s="824"/>
      <c r="AT129" s="825"/>
      <c r="AU129" s="284"/>
      <c r="AV129" s="284"/>
      <c r="AW129" s="284"/>
      <c r="AX129" s="789" t="s">
        <v>482</v>
      </c>
      <c r="AY129" s="790"/>
      <c r="AZ129" s="790"/>
      <c r="BA129" s="790"/>
      <c r="BB129" s="790"/>
      <c r="BC129" s="790"/>
      <c r="BD129" s="790"/>
      <c r="BE129" s="791"/>
      <c r="BF129" s="809" t="s">
        <v>384</v>
      </c>
      <c r="BG129" s="810"/>
      <c r="BH129" s="810"/>
      <c r="BI129" s="810"/>
      <c r="BJ129" s="810"/>
      <c r="BK129" s="810"/>
      <c r="BL129" s="811"/>
      <c r="BM129" s="809">
        <v>18.7</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483</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484</v>
      </c>
      <c r="X130" s="817"/>
      <c r="Y130" s="817"/>
      <c r="Z130" s="818"/>
      <c r="AA130" s="819">
        <v>1074694</v>
      </c>
      <c r="AB130" s="820"/>
      <c r="AC130" s="820"/>
      <c r="AD130" s="820"/>
      <c r="AE130" s="821"/>
      <c r="AF130" s="822">
        <v>1104654</v>
      </c>
      <c r="AG130" s="820"/>
      <c r="AH130" s="820"/>
      <c r="AI130" s="820"/>
      <c r="AJ130" s="821"/>
      <c r="AK130" s="822">
        <v>1073585</v>
      </c>
      <c r="AL130" s="820"/>
      <c r="AM130" s="820"/>
      <c r="AN130" s="820"/>
      <c r="AO130" s="821"/>
      <c r="AP130" s="823"/>
      <c r="AQ130" s="824"/>
      <c r="AR130" s="824"/>
      <c r="AS130" s="824"/>
      <c r="AT130" s="825"/>
      <c r="AU130" s="284"/>
      <c r="AV130" s="284"/>
      <c r="AW130" s="284"/>
      <c r="AX130" s="789" t="s">
        <v>485</v>
      </c>
      <c r="AY130" s="790"/>
      <c r="AZ130" s="790"/>
      <c r="BA130" s="790"/>
      <c r="BB130" s="790"/>
      <c r="BC130" s="790"/>
      <c r="BD130" s="790"/>
      <c r="BE130" s="791"/>
      <c r="BF130" s="792">
        <v>6.1</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486</v>
      </c>
      <c r="X131" s="800"/>
      <c r="Y131" s="800"/>
      <c r="Z131" s="801"/>
      <c r="AA131" s="802">
        <v>6881537</v>
      </c>
      <c r="AB131" s="803"/>
      <c r="AC131" s="803"/>
      <c r="AD131" s="803"/>
      <c r="AE131" s="804"/>
      <c r="AF131" s="805">
        <v>6907777</v>
      </c>
      <c r="AG131" s="803"/>
      <c r="AH131" s="803"/>
      <c r="AI131" s="803"/>
      <c r="AJ131" s="804"/>
      <c r="AK131" s="805">
        <v>7134202</v>
      </c>
      <c r="AL131" s="803"/>
      <c r="AM131" s="803"/>
      <c r="AN131" s="803"/>
      <c r="AO131" s="804"/>
      <c r="AP131" s="806"/>
      <c r="AQ131" s="807"/>
      <c r="AR131" s="807"/>
      <c r="AS131" s="807"/>
      <c r="AT131" s="808"/>
      <c r="AU131" s="284"/>
      <c r="AV131" s="284"/>
      <c r="AW131" s="284"/>
      <c r="AX131" s="767" t="s">
        <v>487</v>
      </c>
      <c r="AY131" s="768"/>
      <c r="AZ131" s="768"/>
      <c r="BA131" s="768"/>
      <c r="BB131" s="768"/>
      <c r="BC131" s="768"/>
      <c r="BD131" s="768"/>
      <c r="BE131" s="769"/>
      <c r="BF131" s="770" t="s">
        <v>125</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488</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489</v>
      </c>
      <c r="W132" s="780"/>
      <c r="X132" s="780"/>
      <c r="Y132" s="780"/>
      <c r="Z132" s="781"/>
      <c r="AA132" s="782">
        <v>6.1228185179999999</v>
      </c>
      <c r="AB132" s="783"/>
      <c r="AC132" s="783"/>
      <c r="AD132" s="783"/>
      <c r="AE132" s="784"/>
      <c r="AF132" s="785">
        <v>6.7183381889999998</v>
      </c>
      <c r="AG132" s="783"/>
      <c r="AH132" s="783"/>
      <c r="AI132" s="783"/>
      <c r="AJ132" s="784"/>
      <c r="AK132" s="785">
        <v>5.7556794690000004</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490</v>
      </c>
      <c r="W133" s="759"/>
      <c r="X133" s="759"/>
      <c r="Y133" s="759"/>
      <c r="Z133" s="760"/>
      <c r="AA133" s="761">
        <v>5.9</v>
      </c>
      <c r="AB133" s="762"/>
      <c r="AC133" s="762"/>
      <c r="AD133" s="762"/>
      <c r="AE133" s="763"/>
      <c r="AF133" s="761">
        <v>6.4</v>
      </c>
      <c r="AG133" s="762"/>
      <c r="AH133" s="762"/>
      <c r="AI133" s="762"/>
      <c r="AJ133" s="763"/>
      <c r="AK133" s="761">
        <v>6.1</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DoXsMWVAJsv2H2EzQkwvGcZS3tOYUVn64Kpa+8oR+Jqz6oLusHIYYA9fp9Kev0wEVIyVCoN8TENohZGthxbKAQ==" saltValue="FBZ5pM2CYwCmlcEJptWus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CH7:CL7"/>
    <mergeCell ref="CM7:CQ7"/>
    <mergeCell ref="BS7:CG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DL65:DP65"/>
    <mergeCell ref="CW67:DA67"/>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B71:P71"/>
    <mergeCell ref="B72:P72"/>
    <mergeCell ref="CW68:DA68"/>
    <mergeCell ref="DB68:DF68"/>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B68:P68"/>
    <mergeCell ref="B70:P70"/>
    <mergeCell ref="B69:P69"/>
    <mergeCell ref="AP72:AT72"/>
    <mergeCell ref="AU72:AY72"/>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491</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amsk0p65i2W7+aQoaZl6cpzUlHaATmOAw2WfJu+DF/yFp+3TLEzEflI3srZLNFtfsZcSlVaWOyHFL3R/ia20kA==" saltValue="0r5Hp2RS3ZE52OMNmXgTz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vxQS6S4G3xFrqJSbjHw0+rPJ9w2vdp35FTBfRLwlUsxWZ1qGjwLPqxNH8+zpKWfjFeP73mCVlIHVF1Ct655M+A==" saltValue="AgNklvurSrPtnpp3XZKvR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493</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5" t="s">
        <v>494</v>
      </c>
      <c r="AP7" s="303"/>
      <c r="AQ7" s="304" t="s">
        <v>495</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6"/>
      <c r="AP8" s="309" t="s">
        <v>496</v>
      </c>
      <c r="AQ8" s="310" t="s">
        <v>497</v>
      </c>
      <c r="AR8" s="311" t="s">
        <v>498</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9" t="s">
        <v>499</v>
      </c>
      <c r="AL9" s="1190"/>
      <c r="AM9" s="1190"/>
      <c r="AN9" s="1191"/>
      <c r="AO9" s="312">
        <v>1809686</v>
      </c>
      <c r="AP9" s="312">
        <v>45785</v>
      </c>
      <c r="AQ9" s="313">
        <v>56489</v>
      </c>
      <c r="AR9" s="314">
        <v>-18.899999999999999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9" t="s">
        <v>500</v>
      </c>
      <c r="AL10" s="1190"/>
      <c r="AM10" s="1190"/>
      <c r="AN10" s="1191"/>
      <c r="AO10" s="315">
        <v>188293</v>
      </c>
      <c r="AP10" s="315">
        <v>4764</v>
      </c>
      <c r="AQ10" s="316">
        <v>5759</v>
      </c>
      <c r="AR10" s="317">
        <v>-17.3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9" t="s">
        <v>501</v>
      </c>
      <c r="AL11" s="1190"/>
      <c r="AM11" s="1190"/>
      <c r="AN11" s="1191"/>
      <c r="AO11" s="315">
        <v>341653</v>
      </c>
      <c r="AP11" s="315">
        <v>8644</v>
      </c>
      <c r="AQ11" s="316">
        <v>8418</v>
      </c>
      <c r="AR11" s="317">
        <v>2.7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9" t="s">
        <v>502</v>
      </c>
      <c r="AL12" s="1190"/>
      <c r="AM12" s="1190"/>
      <c r="AN12" s="1191"/>
      <c r="AO12" s="315" t="s">
        <v>503</v>
      </c>
      <c r="AP12" s="315" t="s">
        <v>503</v>
      </c>
      <c r="AQ12" s="316">
        <v>199</v>
      </c>
      <c r="AR12" s="317" t="s">
        <v>503</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9" t="s">
        <v>504</v>
      </c>
      <c r="AL13" s="1190"/>
      <c r="AM13" s="1190"/>
      <c r="AN13" s="1191"/>
      <c r="AO13" s="315" t="s">
        <v>503</v>
      </c>
      <c r="AP13" s="315" t="s">
        <v>503</v>
      </c>
      <c r="AQ13" s="316">
        <v>11</v>
      </c>
      <c r="AR13" s="317" t="s">
        <v>503</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9" t="s">
        <v>505</v>
      </c>
      <c r="AL14" s="1190"/>
      <c r="AM14" s="1190"/>
      <c r="AN14" s="1191"/>
      <c r="AO14" s="315">
        <v>131051</v>
      </c>
      <c r="AP14" s="315">
        <v>3316</v>
      </c>
      <c r="AQ14" s="316">
        <v>2749</v>
      </c>
      <c r="AR14" s="317">
        <v>20.6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9" t="s">
        <v>506</v>
      </c>
      <c r="AL15" s="1190"/>
      <c r="AM15" s="1190"/>
      <c r="AN15" s="1191"/>
      <c r="AO15" s="315">
        <v>135614</v>
      </c>
      <c r="AP15" s="315">
        <v>3431</v>
      </c>
      <c r="AQ15" s="316">
        <v>1213</v>
      </c>
      <c r="AR15" s="317">
        <v>182.9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2" t="s">
        <v>507</v>
      </c>
      <c r="AL16" s="1193"/>
      <c r="AM16" s="1193"/>
      <c r="AN16" s="1194"/>
      <c r="AO16" s="315">
        <v>-167407</v>
      </c>
      <c r="AP16" s="315">
        <v>-4235</v>
      </c>
      <c r="AQ16" s="316">
        <v>-4842</v>
      </c>
      <c r="AR16" s="317">
        <v>-12.5</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2" t="s">
        <v>182</v>
      </c>
      <c r="AL17" s="1193"/>
      <c r="AM17" s="1193"/>
      <c r="AN17" s="1194"/>
      <c r="AO17" s="315">
        <v>2438890</v>
      </c>
      <c r="AP17" s="315">
        <v>61703</v>
      </c>
      <c r="AQ17" s="316">
        <v>69997</v>
      </c>
      <c r="AR17" s="317">
        <v>-11.8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508</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509</v>
      </c>
      <c r="AP20" s="323" t="s">
        <v>510</v>
      </c>
      <c r="AQ20" s="324" t="s">
        <v>511</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6" t="s">
        <v>512</v>
      </c>
      <c r="AL21" s="1187"/>
      <c r="AM21" s="1187"/>
      <c r="AN21" s="1188"/>
      <c r="AO21" s="327">
        <v>5.34</v>
      </c>
      <c r="AP21" s="328">
        <v>6.51</v>
      </c>
      <c r="AQ21" s="329">
        <v>-1.17</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6" t="s">
        <v>513</v>
      </c>
      <c r="AL22" s="1187"/>
      <c r="AM22" s="1187"/>
      <c r="AN22" s="1188"/>
      <c r="AO22" s="332">
        <v>99.3</v>
      </c>
      <c r="AP22" s="333">
        <v>97.2</v>
      </c>
      <c r="AQ22" s="334">
        <v>2.1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516</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5" t="s">
        <v>494</v>
      </c>
      <c r="AP30" s="303"/>
      <c r="AQ30" s="304" t="s">
        <v>495</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6"/>
      <c r="AP31" s="309" t="s">
        <v>496</v>
      </c>
      <c r="AQ31" s="310" t="s">
        <v>497</v>
      </c>
      <c r="AR31" s="311" t="s">
        <v>498</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7" t="s">
        <v>517</v>
      </c>
      <c r="AL32" s="1178"/>
      <c r="AM32" s="1178"/>
      <c r="AN32" s="1179"/>
      <c r="AO32" s="342">
        <v>798203</v>
      </c>
      <c r="AP32" s="342">
        <v>20194</v>
      </c>
      <c r="AQ32" s="343">
        <v>31531</v>
      </c>
      <c r="AR32" s="344">
        <v>-36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7" t="s">
        <v>518</v>
      </c>
      <c r="AL33" s="1178"/>
      <c r="AM33" s="1178"/>
      <c r="AN33" s="1179"/>
      <c r="AO33" s="342" t="s">
        <v>503</v>
      </c>
      <c r="AP33" s="342" t="s">
        <v>503</v>
      </c>
      <c r="AQ33" s="343" t="s">
        <v>503</v>
      </c>
      <c r="AR33" s="344" t="s">
        <v>503</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7" t="s">
        <v>519</v>
      </c>
      <c r="AL34" s="1178"/>
      <c r="AM34" s="1178"/>
      <c r="AN34" s="1179"/>
      <c r="AO34" s="342" t="s">
        <v>503</v>
      </c>
      <c r="AP34" s="342" t="s">
        <v>503</v>
      </c>
      <c r="AQ34" s="343" t="s">
        <v>503</v>
      </c>
      <c r="AR34" s="344" t="s">
        <v>503</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7" t="s">
        <v>520</v>
      </c>
      <c r="AL35" s="1178"/>
      <c r="AM35" s="1178"/>
      <c r="AN35" s="1179"/>
      <c r="AO35" s="342">
        <v>621897</v>
      </c>
      <c r="AP35" s="342">
        <v>15734</v>
      </c>
      <c r="AQ35" s="343">
        <v>9647</v>
      </c>
      <c r="AR35" s="344">
        <v>63.1</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7" t="s">
        <v>521</v>
      </c>
      <c r="AL36" s="1178"/>
      <c r="AM36" s="1178"/>
      <c r="AN36" s="1179"/>
      <c r="AO36" s="342">
        <v>65587</v>
      </c>
      <c r="AP36" s="342">
        <v>1659</v>
      </c>
      <c r="AQ36" s="343">
        <v>2316</v>
      </c>
      <c r="AR36" s="344">
        <v>-28.4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7" t="s">
        <v>522</v>
      </c>
      <c r="AL37" s="1178"/>
      <c r="AM37" s="1178"/>
      <c r="AN37" s="1179"/>
      <c r="AO37" s="342" t="s">
        <v>503</v>
      </c>
      <c r="AP37" s="342" t="s">
        <v>503</v>
      </c>
      <c r="AQ37" s="343">
        <v>1006</v>
      </c>
      <c r="AR37" s="344" t="s">
        <v>503</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0" t="s">
        <v>523</v>
      </c>
      <c r="AL38" s="1181"/>
      <c r="AM38" s="1181"/>
      <c r="AN38" s="1182"/>
      <c r="AO38" s="345" t="s">
        <v>503</v>
      </c>
      <c r="AP38" s="345" t="s">
        <v>503</v>
      </c>
      <c r="AQ38" s="346">
        <v>1</v>
      </c>
      <c r="AR38" s="334" t="s">
        <v>503</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0" t="s">
        <v>524</v>
      </c>
      <c r="AL39" s="1181"/>
      <c r="AM39" s="1181"/>
      <c r="AN39" s="1182"/>
      <c r="AO39" s="342">
        <v>-1480</v>
      </c>
      <c r="AP39" s="342">
        <v>-37</v>
      </c>
      <c r="AQ39" s="343">
        <v>-3160</v>
      </c>
      <c r="AR39" s="344">
        <v>-98.8</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7" t="s">
        <v>525</v>
      </c>
      <c r="AL40" s="1178"/>
      <c r="AM40" s="1178"/>
      <c r="AN40" s="1179"/>
      <c r="AO40" s="342">
        <v>-1073585</v>
      </c>
      <c r="AP40" s="342">
        <v>-27161</v>
      </c>
      <c r="AQ40" s="343">
        <v>-28415</v>
      </c>
      <c r="AR40" s="344">
        <v>-4.4000000000000004</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3" t="s">
        <v>295</v>
      </c>
      <c r="AL41" s="1184"/>
      <c r="AM41" s="1184"/>
      <c r="AN41" s="1185"/>
      <c r="AO41" s="342">
        <v>410622</v>
      </c>
      <c r="AP41" s="342">
        <v>10389</v>
      </c>
      <c r="AQ41" s="343">
        <v>12925</v>
      </c>
      <c r="AR41" s="344">
        <v>-19.600000000000001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526</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528</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70" t="s">
        <v>494</v>
      </c>
      <c r="AN49" s="1172" t="s">
        <v>529</v>
      </c>
      <c r="AO49" s="1173"/>
      <c r="AP49" s="1173"/>
      <c r="AQ49" s="1173"/>
      <c r="AR49" s="117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1"/>
      <c r="AN50" s="358" t="s">
        <v>530</v>
      </c>
      <c r="AO50" s="359" t="s">
        <v>531</v>
      </c>
      <c r="AP50" s="360" t="s">
        <v>532</v>
      </c>
      <c r="AQ50" s="361" t="s">
        <v>533</v>
      </c>
      <c r="AR50" s="362" t="s">
        <v>534</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535</v>
      </c>
      <c r="AL51" s="355"/>
      <c r="AM51" s="363">
        <v>2073188</v>
      </c>
      <c r="AN51" s="364">
        <v>51931</v>
      </c>
      <c r="AO51" s="365">
        <v>30.1</v>
      </c>
      <c r="AP51" s="366">
        <v>53292</v>
      </c>
      <c r="AQ51" s="367">
        <v>0</v>
      </c>
      <c r="AR51" s="368">
        <v>30.1</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536</v>
      </c>
      <c r="AM52" s="371">
        <v>1012174</v>
      </c>
      <c r="AN52" s="372">
        <v>25354</v>
      </c>
      <c r="AO52" s="373">
        <v>-0.6</v>
      </c>
      <c r="AP52" s="374">
        <v>28900</v>
      </c>
      <c r="AQ52" s="375">
        <v>18.899999999999999</v>
      </c>
      <c r="AR52" s="376">
        <v>-19.5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537</v>
      </c>
      <c r="AL53" s="355"/>
      <c r="AM53" s="363">
        <v>1092770</v>
      </c>
      <c r="AN53" s="364">
        <v>27417</v>
      </c>
      <c r="AO53" s="365">
        <v>-47.2</v>
      </c>
      <c r="AP53" s="366">
        <v>49919</v>
      </c>
      <c r="AQ53" s="367">
        <v>-6.3</v>
      </c>
      <c r="AR53" s="368">
        <v>-40.9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536</v>
      </c>
      <c r="AM54" s="371">
        <v>681884</v>
      </c>
      <c r="AN54" s="372">
        <v>17108</v>
      </c>
      <c r="AO54" s="373">
        <v>-32.5</v>
      </c>
      <c r="AP54" s="374">
        <v>26398</v>
      </c>
      <c r="AQ54" s="375">
        <v>-8.6999999999999993</v>
      </c>
      <c r="AR54" s="376">
        <v>-23.8</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538</v>
      </c>
      <c r="AL55" s="355"/>
      <c r="AM55" s="363">
        <v>1690411</v>
      </c>
      <c r="AN55" s="364">
        <v>42465</v>
      </c>
      <c r="AO55" s="365">
        <v>54.9</v>
      </c>
      <c r="AP55" s="366">
        <v>47738</v>
      </c>
      <c r="AQ55" s="367">
        <v>-4.4000000000000004</v>
      </c>
      <c r="AR55" s="368">
        <v>59.3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536</v>
      </c>
      <c r="AM56" s="371">
        <v>889483</v>
      </c>
      <c r="AN56" s="372">
        <v>22345</v>
      </c>
      <c r="AO56" s="373">
        <v>30.6</v>
      </c>
      <c r="AP56" s="374">
        <v>24937</v>
      </c>
      <c r="AQ56" s="375">
        <v>-5.5</v>
      </c>
      <c r="AR56" s="376">
        <v>36.1</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539</v>
      </c>
      <c r="AL57" s="355"/>
      <c r="AM57" s="363">
        <v>1301160</v>
      </c>
      <c r="AN57" s="364">
        <v>32805</v>
      </c>
      <c r="AO57" s="365">
        <v>-22.7</v>
      </c>
      <c r="AP57" s="366">
        <v>52191</v>
      </c>
      <c r="AQ57" s="367">
        <v>9.3000000000000007</v>
      </c>
      <c r="AR57" s="368">
        <v>-32</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536</v>
      </c>
      <c r="AM58" s="371">
        <v>887857</v>
      </c>
      <c r="AN58" s="372">
        <v>22384</v>
      </c>
      <c r="AO58" s="373">
        <v>0.2</v>
      </c>
      <c r="AP58" s="374">
        <v>24843</v>
      </c>
      <c r="AQ58" s="375">
        <v>-0.4</v>
      </c>
      <c r="AR58" s="376">
        <v>0.6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540</v>
      </c>
      <c r="AL59" s="355"/>
      <c r="AM59" s="363">
        <v>1581271</v>
      </c>
      <c r="AN59" s="364">
        <v>40006</v>
      </c>
      <c r="AO59" s="365">
        <v>22</v>
      </c>
      <c r="AP59" s="366">
        <v>47387</v>
      </c>
      <c r="AQ59" s="367">
        <v>-9.1999999999999993</v>
      </c>
      <c r="AR59" s="368">
        <v>31.2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536</v>
      </c>
      <c r="AM60" s="371">
        <v>1074541</v>
      </c>
      <c r="AN60" s="372">
        <v>27186</v>
      </c>
      <c r="AO60" s="373">
        <v>21.5</v>
      </c>
      <c r="AP60" s="374">
        <v>24928</v>
      </c>
      <c r="AQ60" s="375">
        <v>0.3</v>
      </c>
      <c r="AR60" s="376">
        <v>21.2</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541</v>
      </c>
      <c r="AL61" s="377"/>
      <c r="AM61" s="378">
        <v>1547760</v>
      </c>
      <c r="AN61" s="379">
        <v>38925</v>
      </c>
      <c r="AO61" s="380">
        <v>7.4</v>
      </c>
      <c r="AP61" s="381">
        <v>50105</v>
      </c>
      <c r="AQ61" s="382">
        <v>-2.1</v>
      </c>
      <c r="AR61" s="368">
        <v>9.5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536</v>
      </c>
      <c r="AM62" s="371">
        <v>909188</v>
      </c>
      <c r="AN62" s="372">
        <v>22875</v>
      </c>
      <c r="AO62" s="373">
        <v>3.8</v>
      </c>
      <c r="AP62" s="374">
        <v>26001</v>
      </c>
      <c r="AQ62" s="375">
        <v>0.9</v>
      </c>
      <c r="AR62" s="376">
        <v>2.9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y66at/KdpnvqIXwXUvIwUmJ7zG4fOAt1z4SGiFZ9wEFz+0Bx0hccJizNd+hPcAo+j3ZowjdRVXamO8gnZT+RPg==" saltValue="8pAQQ3eVIezQEz5ubV0Dl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GG2XBCaGcLHB6tQSlK91qWTC2XKYms75tORoPcHIIS1Rl9QkRrd9lKJSiwpTlzdYFo7sMkxdwp50L3kVSq43A==" saltValue="NJmuq8Z5OKz8rVwytXWyW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85" zoomScaleNormal="8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jWcX0CcqM/jrhGRXuoMfKSiNrN2SPMRcLl7PUKQLg8ugPrVjBDzWdasshOxgnHtU9gnyRDAucFdWkIUcyYB5A==" saltValue="49foKkG/xLWLTWBWGENh/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15">
      <c r="B47" s="10"/>
      <c r="C47" s="1195" t="s">
        <v>3</v>
      </c>
      <c r="D47" s="1195"/>
      <c r="E47" s="1196"/>
      <c r="F47" s="11">
        <v>14.66</v>
      </c>
      <c r="G47" s="12">
        <v>14.46</v>
      </c>
      <c r="H47" s="12">
        <v>14.09</v>
      </c>
      <c r="I47" s="12">
        <v>16.22</v>
      </c>
      <c r="J47" s="13">
        <v>19.21</v>
      </c>
    </row>
    <row r="48" spans="2:10" ht="57.75" customHeight="1" x14ac:dyDescent="0.15">
      <c r="B48" s="14"/>
      <c r="C48" s="1197" t="s">
        <v>4</v>
      </c>
      <c r="D48" s="1197"/>
      <c r="E48" s="1198"/>
      <c r="F48" s="15">
        <v>5.23</v>
      </c>
      <c r="G48" s="16">
        <v>6.01</v>
      </c>
      <c r="H48" s="16">
        <v>5.45</v>
      </c>
      <c r="I48" s="16">
        <v>6</v>
      </c>
      <c r="J48" s="17">
        <v>5.96</v>
      </c>
    </row>
    <row r="49" spans="2:10" ht="57.75" customHeight="1" thickBot="1" x14ac:dyDescent="0.2">
      <c r="B49" s="18"/>
      <c r="C49" s="1199" t="s">
        <v>5</v>
      </c>
      <c r="D49" s="1199"/>
      <c r="E49" s="1200"/>
      <c r="F49" s="19">
        <v>0.3</v>
      </c>
      <c r="G49" s="20">
        <v>1.58</v>
      </c>
      <c r="H49" s="20" t="s">
        <v>550</v>
      </c>
      <c r="I49" s="20">
        <v>2.82</v>
      </c>
      <c r="J49" s="21">
        <v>3.47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zWGjSAfcmDiCsO/6it09SflJH7nIBFo+BjeqtHvejy87yWdcQQH5P+4DUGNad8WJZIY3nEzhEDignsv97YB/hQ==" saltValue="/SlUJIA/IKwpJfXwzmqJo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2020-03-05T06:46:51Z</cp:lastPrinted>
  <dcterms:created xsi:type="dcterms:W3CDTF">2020-02-10T02:54:23Z</dcterms:created>
  <dcterms:modified xsi:type="dcterms:W3CDTF">2020-09-16T04:28:56Z</dcterms:modified>
  <cp:category/>
</cp:coreProperties>
</file>