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財政課\2020(2)年度\0共諸   6（照復文書）\庁外\01 市町村課\(20200818)平成30年度財政状況資料集の作成について(2回目)\03 足利市回答\"/>
    </mc:Choice>
  </mc:AlternateContent>
  <bookViews>
    <workbookView xWindow="0" yWindow="0" windowWidth="15360" windowHeight="7635" tabRatio="602"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BW38" i="10"/>
  <c r="BE38" i="10"/>
  <c r="AM38" i="10"/>
  <c r="U38" i="10"/>
  <c r="C38" i="10"/>
  <c r="BE37" i="10"/>
  <c r="AM37" i="10"/>
  <c r="U37" i="10"/>
  <c r="C37" i="10"/>
  <c r="BE36" i="10"/>
  <c r="AM36" i="10"/>
  <c r="U36" i="10"/>
  <c r="C36" i="10"/>
  <c r="BE35" i="10"/>
  <c r="AM35" i="10"/>
  <c r="U35" i="10"/>
  <c r="C35" i="10"/>
  <c r="CO34" i="10"/>
  <c r="CO35" i="10" s="1"/>
  <c r="CO36" i="10" s="1"/>
  <c r="CO37" i="10" s="1"/>
  <c r="CO38" i="10" s="1"/>
  <c r="BW34" i="10"/>
  <c r="BW35" i="10" s="1"/>
  <c r="BW36" i="10" s="1"/>
  <c r="BW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<sst xmlns="http://schemas.openxmlformats.org/spreadsheetml/2006/main" count="1122" uniqueCount="624">
  <si>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</si>
  <si>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</si>
  <si>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</si>
  <si>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</si>
  <si>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</si>
  <si>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</si>
  <si>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</si>
  <si>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</si>
  <si>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</si>
  <si>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</si>
  <si>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</si>
  <si>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</si>
  <si>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</si>
  <si>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</si>
  <si>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</si>
  <si>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</si>
  <si>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</si>
  <si>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</si>
  <si>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</si>
  <si>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</si>
  <si>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</si>
  <si>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</si>
  <si>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</si>
  <si>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</si>
  <si>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</si>
  <si>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</si>
  <si>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</si>
  <si>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</si>
  <si>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</si>
  <si>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</si>
  <si>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</si>
  <si>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</si>
  <si>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</si>
  <si>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</si>
  <si>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</si>
  <si>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</si>
  <si>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</si>
  <si>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</si>
  <si>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</si>
  <si>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</si>
  <si>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</si>
  <si>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</si>
  <si>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</si>
  <si>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</si>
  <si>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</si>
  <si>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</si>
  <si>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</si>
  <si>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</si>
  <si>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</si>
  <si>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</si>
  <si>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</si>
  <si>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</si>
  <si>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</si>
  <si>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</si>
  <si>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</si>
  <si>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</si>
  <si>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</si>
  <si>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</si>
  <si>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</si>
  <si>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</si>
  <si>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</si>
  <si>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</si>
  <si>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</si>
  <si>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</si>
  <si>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</si>
  <si>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</si>
  <si>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</si>
  <si>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</si>
  <si>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</si>
  <si>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</si>
  <si>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</si>
  <si>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</si>
  <si>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</si>
  <si>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</si>
  <si>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</si>
  <si>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</si>
  <si>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</si>
  <si>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</si>
  <si>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</si>
  <si>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</si>
  <si>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</si>
  <si>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</si>
  <si>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</si>
  <si>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</si>
  <si>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</si>
  <si>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Ⅲ－２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</si>
  <si>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</si>
  <si>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</si>
  <si>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</si>
  <si>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</si>
  <si>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</si>
  <si>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</si>
  <si>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</si>
  <si>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</si>
  <si>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</si>
  <si>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</si>
  <si>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</si>
  <si>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</si>
  <si>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足利市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</si>
  <si>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</si>
  <si>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</si>
  <si>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</si>
  <si>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</si>
  <si>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</si>
  <si>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</si>
  <si>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</si>
  <si>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</si>
  <si>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</si>
  <si>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</si>
  <si>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</si>
  <si>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</si>
  <si>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</si>
  <si>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</si>
  <si>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</si>
  <si>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</si>
  <si>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</si>
  <si>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</si>
  <si>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</si>
  <si>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</si>
  <si>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</si>
  <si>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</si>
  <si>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</si>
  <si>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</si>
  <si>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</si>
  <si>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</si>
  <si>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</si>
  <si>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</si>
  <si>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</si>
  <si>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</si>
  <si>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</si>
  <si>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</si>
  <si>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</si>
  <si>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</si>
  <si>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</si>
  <si>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</si>
  <si>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</si>
  <si>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</si>
  <si>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</si>
  <si>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</si>
  <si>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</si>
  <si>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</si>
  <si>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</si>
  <si>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</si>
  <si>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</si>
  <si>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</si>
  <si>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</si>
  <si>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</si>
  <si>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</si>
  <si>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</si>
  <si>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</si>
  <si>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</si>
  <si>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</si>
  <si>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</si>
  <si>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</si>
  <si>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</si>
  <si>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4"/>
  </si>
  <si>
    <t>うち日本人(％)</t>
    <phoneticPr fontId="5"/>
  </si>
  <si>
    <t>-1.1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</si>
  <si>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</si>
  <si>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</si>
  <si>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</si>
  <si>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</si>
  <si>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</si>
  <si>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</si>
  <si>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</si>
  <si>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</si>
  <si>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</si>
  <si>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</si>
  <si>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</si>
  <si>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</si>
  <si>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</si>
  <si>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</si>
  <si>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</si>
  <si>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</si>
  <si>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</si>
  <si>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</si>
  <si>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</si>
  <si>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</si>
  <si>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</si>
  <si>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</si>
  <si>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</si>
  <si>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</si>
  <si>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</si>
  <si>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</si>
  <si>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</si>
  <si>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</si>
  <si>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</si>
  <si>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</si>
  <si>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</si>
  <si>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</si>
  <si>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</si>
  <si>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</si>
  <si>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</si>
  <si>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</si>
  <si>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</si>
  <si>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</si>
  <si>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</si>
  <si>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</si>
  <si>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</si>
  <si>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</si>
  <si>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</si>
  <si>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</si>
  <si>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</si>
  <si>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</si>
  <si>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</si>
  <si>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</si>
  <si>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</si>
  <si>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</si>
  <si>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</si>
  <si>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</si>
  <si>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</si>
  <si>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</si>
  <si>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</si>
  <si>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</si>
  <si>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</si>
  <si>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</si>
  <si>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</si>
  <si>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栃木県足利市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</si>
  <si>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</si>
  <si>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</si>
  <si>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</si>
  <si>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</si>
  <si>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</si>
  <si>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</si>
  <si>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</si>
  <si>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</si>
  <si>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</si>
  <si>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</si>
  <si>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</si>
  <si>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</si>
  <si>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</si>
  <si>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</si>
  <si>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</si>
  <si>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</si>
  <si>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</si>
  <si>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</si>
  <si>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</si>
  <si>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</si>
  <si>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</si>
  <si>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</si>
  <si>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</si>
  <si>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</si>
  <si>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</si>
  <si>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</si>
  <si>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</si>
  <si>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</si>
  <si>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</si>
  <si>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</si>
  <si>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</si>
  <si>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</si>
  <si>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</si>
  <si>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</si>
  <si>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</si>
  <si>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</si>
  <si>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</si>
  <si>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</si>
  <si>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</si>
  <si>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</si>
  <si>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</si>
  <si>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</si>
  <si>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</si>
  <si>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</si>
  <si>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</si>
  <si>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</si>
  <si>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</si>
  <si>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</si>
  <si>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</si>
  <si>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</si>
  <si>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</si>
  <si>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</si>
  <si>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</si>
  <si>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</si>
  <si>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</si>
  <si>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</si>
  <si>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</si>
  <si>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</si>
  <si>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</si>
  <si>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</si>
  <si>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</si>
  <si>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</si>
  <si>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</si>
  <si>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</si>
  <si>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</si>
  <si>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</si>
  <si>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</si>
  <si>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</si>
  <si>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</si>
  <si>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</si>
  <si>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</si>
  <si>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</si>
  <si>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</si>
  <si>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</si>
  <si>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</si>
  <si>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</si>
  <si>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t>
    <phoneticPr fontId="5"/>
  </si>
  <si>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</si>
  <si>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</si>
  <si>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</si>
  <si>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</si>
  <si>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</si>
  <si>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</si>
  <si>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</si>
  <si>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</si>
  <si>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</si>
  <si>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</si>
  <si>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</si>
  <si>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</si>
  <si>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</si>
  <si>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</si>
  <si>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</si>
  <si>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</si>
  <si>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</si>
  <si>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</si>
  <si>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</si>
  <si>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</si>
  <si>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</si>
  <si>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</si>
  <si>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</si>
  <si>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</si>
  <si>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</si>
  <si>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</si>
  <si>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</si>
  <si>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</si>
  <si>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</si>
  <si>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</si>
  <si>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</si>
  <si>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</si>
  <si>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</si>
  <si>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</si>
  <si>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</si>
  <si>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</si>
  <si>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</si>
  <si>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</si>
  <si>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</si>
  <si>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</si>
  <si>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</si>
  <si>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</si>
  <si>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</si>
  <si>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</si>
  <si>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</si>
  <si>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</si>
  <si>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</si>
  <si>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</si>
  <si>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</si>
  <si>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</si>
  <si>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</si>
  <si>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</si>
  <si>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</si>
  <si>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</si>
  <si>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</si>
  <si>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</si>
  <si>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</si>
  <si>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</si>
  <si>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</si>
  <si>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</si>
  <si>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</si>
  <si>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</si>
  <si>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</si>
  <si>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</si>
  <si>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</si>
  <si>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</si>
  <si>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</si>
  <si>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</si>
  <si>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</si>
  <si>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</si>
  <si>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</si>
  <si>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</si>
  <si>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</si>
  <si>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</si>
  <si>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栃木県足利市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</si>
  <si>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</si>
  <si>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</si>
  <si>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</si>
  <si>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</si>
  <si>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</si>
  <si>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</si>
  <si>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</si>
  <si>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</si>
  <si>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</si>
  <si>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</si>
  <si>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</si>
  <si>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</si>
  <si>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</si>
  <si>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</si>
  <si>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</si>
  <si>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</si>
  <si>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</si>
  <si>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</si>
  <si>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</si>
  <si>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</si>
  <si>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堀里ニュータウン下水処理事業特別会計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</si>
  <si>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</si>
  <si>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</si>
  <si>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</si>
  <si>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</si>
  <si>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</si>
  <si>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</si>
  <si>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</si>
  <si>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</si>
  <si>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</si>
  <si>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</si>
  <si>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</si>
  <si>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</si>
  <si>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</si>
  <si>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介護保険特別会計</t>
    <phoneticPr fontId="5"/>
  </si>
  <si>
    <t>国民健康保険特別会計</t>
    <phoneticPr fontId="5"/>
  </si>
  <si>
    <t>後期高齢者医療特別会計</t>
    <phoneticPr fontId="5"/>
  </si>
  <si>
    <t>水道事業会計</t>
    <phoneticPr fontId="5"/>
  </si>
  <si>
    <t>法適用企業</t>
    <phoneticPr fontId="5"/>
  </si>
  <si>
    <t>工業用水道事業会計</t>
    <phoneticPr fontId="5"/>
  </si>
  <si>
    <t>法適用企業</t>
    <phoneticPr fontId="5"/>
  </si>
  <si>
    <t>太陽光発電事業特別会計</t>
    <phoneticPr fontId="5"/>
  </si>
  <si>
    <t>法非適用企業</t>
    <phoneticPr fontId="5"/>
  </si>
  <si>
    <t>農業集落排水事業特別会計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</si>
  <si>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</si>
  <si>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</si>
  <si>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</si>
  <si>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</si>
  <si>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</si>
  <si>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</si>
  <si>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</si>
  <si>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</si>
  <si>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</si>
  <si>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</si>
  <si>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</si>
  <si>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</si>
  <si>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</si>
  <si>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</si>
  <si>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</si>
  <si>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</si>
  <si>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</si>
  <si>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</si>
  <si>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</si>
  <si>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</si>
  <si>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</si>
  <si>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</si>
  <si>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</si>
  <si>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</si>
  <si>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</si>
  <si>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</si>
  <si>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</si>
  <si>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</si>
  <si>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</si>
  <si>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</si>
  <si>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</si>
  <si>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</si>
  <si>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</si>
  <si>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</si>
  <si>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</si>
  <si>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</si>
  <si>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</si>
  <si>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</si>
  <si>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</si>
  <si>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</si>
  <si>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</si>
  <si>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</si>
  <si>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</si>
  <si>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</si>
  <si>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</si>
  <si>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</si>
  <si>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</si>
  <si>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</si>
  <si>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</si>
  <si>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</si>
  <si>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</si>
  <si>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</si>
  <si>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</si>
  <si>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</si>
  <si>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</si>
  <si>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</si>
  <si>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</si>
  <si>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</si>
  <si>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</si>
  <si>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</si>
  <si>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</si>
  <si>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</si>
  <si>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</si>
  <si>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</si>
  <si>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</si>
  <si>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</si>
  <si>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</si>
  <si>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</si>
  <si>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</si>
  <si>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</si>
  <si>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</si>
  <si>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</si>
  <si>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</si>
  <si>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</si>
  <si>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</si>
  <si>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</si>
  <si>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</si>
  <si>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</si>
  <si>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</si>
  <si>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</si>
  <si>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</si>
  <si>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</si>
  <si>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</si>
  <si>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</si>
  <si>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</si>
  <si>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</si>
  <si>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</si>
  <si>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</si>
  <si>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</si>
  <si>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</si>
  <si>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</si>
  <si>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</si>
  <si>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</si>
  <si>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</si>
  <si>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</si>
  <si>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</si>
  <si>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</si>
  <si>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</si>
  <si>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</si>
  <si>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</si>
  <si>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</si>
  <si>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</si>
  <si>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</si>
  <si>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</si>
  <si>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</si>
  <si>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</si>
  <si>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</si>
  <si>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</si>
  <si>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</si>
  <si>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</si>
  <si>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</si>
  <si>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</si>
  <si>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</si>
  <si>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</si>
  <si>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</si>
  <si>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</si>
  <si>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</si>
  <si>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</si>
  <si>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</si>
  <si>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</si>
  <si>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</si>
  <si>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</si>
  <si>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</si>
  <si>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</si>
  <si>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</si>
  <si>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</si>
  <si>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</si>
  <si>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</si>
  <si>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</si>
  <si>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</si>
  <si>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</si>
  <si>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</si>
  <si>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</si>
  <si>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</si>
  <si>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</si>
  <si>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</si>
  <si>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</si>
  <si>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</si>
  <si>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</si>
  <si>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</si>
  <si>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</si>
  <si>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</si>
  <si>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</si>
  <si>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</si>
  <si>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</si>
  <si>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4.47</t>
  </si>
  <si>
    <t>▲ 2.69</t>
  </si>
  <si>
    <t>▲ 4.12</t>
  </si>
  <si>
    <t>▲ 5.76</t>
  </si>
  <si>
    <t>水道事業会計</t>
  </si>
  <si>
    <t>一般会計</t>
  </si>
  <si>
    <t>工業用水道事業会計</t>
  </si>
  <si>
    <t>介護保険特別会計</t>
  </si>
  <si>
    <t>公共下水道事業特別会計</t>
  </si>
  <si>
    <t>国民健康保険特別会計</t>
  </si>
  <si>
    <t>後期高齢者医療特別会計</t>
  </si>
  <si>
    <t>太陽光発電事業特別会計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</si>
  <si>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</si>
  <si>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</si>
  <si>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</si>
  <si>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</si>
  <si>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</si>
  <si>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</si>
  <si>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</si>
  <si>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</si>
  <si>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</si>
  <si>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</si>
  <si>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</si>
  <si>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t>
    <phoneticPr fontId="2"/>
  </si>
  <si>
    <t>栃木県市町村総合事務組合（一般会計）</t>
    <rPh sb="13" eb="15">
      <t>イッパン</t>
    </rPh>
    <rPh sb="15" eb="17">
      <t>カイケイ</t>
    </rPh>
    <phoneticPr fontId="2"/>
  </si>
  <si>
    <t>栃木県市町村総合事務組合（特別会計）</t>
    <rPh sb="13" eb="15">
      <t>トクベツ</t>
    </rPh>
    <rPh sb="15" eb="17">
      <t>カイケイ</t>
    </rPh>
    <phoneticPr fontId="2"/>
  </si>
  <si>
    <t>栃木県後期高齢者医療広域連合（一般会計）</t>
    <rPh sb="0" eb="3">
      <t>トチギケン</t>
    </rPh>
    <rPh sb="3" eb="8">
      <t>コウキコウレイシャ</t>
    </rPh>
    <rPh sb="8" eb="10">
      <t>イリョウ</t>
    </rPh>
    <rPh sb="10" eb="12">
      <t>コウイキ</t>
    </rPh>
    <rPh sb="12" eb="14">
      <t>レンゴウ</t>
    </rPh>
    <rPh sb="15" eb="19">
      <t>イッパンカイケイ</t>
    </rPh>
    <phoneticPr fontId="2"/>
  </si>
  <si>
    <t>栃木県後期高齢者医療広域連合（特別会計）</t>
    <rPh sb="0" eb="3">
      <t>トチギケン</t>
    </rPh>
    <rPh sb="3" eb="8">
      <t>コウキコウレイシャ</t>
    </rPh>
    <rPh sb="8" eb="10">
      <t>イリョウ</t>
    </rPh>
    <rPh sb="10" eb="12">
      <t>コウイキ</t>
    </rPh>
    <rPh sb="12" eb="14">
      <t>レンゴウ</t>
    </rPh>
    <rPh sb="15" eb="17">
      <t>トクベツ</t>
    </rPh>
    <rPh sb="17" eb="19">
      <t>カイケイ</t>
    </rPh>
    <phoneticPr fontId="2"/>
  </si>
  <si>
    <t>-</t>
    <phoneticPr fontId="2"/>
  </si>
  <si>
    <t>栃木県南地域地場産業振興センター</t>
    <rPh sb="0" eb="4">
      <t>トチギケンナン</t>
    </rPh>
    <rPh sb="4" eb="6">
      <t>チイキ</t>
    </rPh>
    <rPh sb="6" eb="8">
      <t>ジバ</t>
    </rPh>
    <rPh sb="8" eb="10">
      <t>サンギョウ</t>
    </rPh>
    <rPh sb="10" eb="12">
      <t>シンコウ</t>
    </rPh>
    <phoneticPr fontId="2"/>
  </si>
  <si>
    <t>〇</t>
    <phoneticPr fontId="2"/>
  </si>
  <si>
    <t>足利市民文化財団</t>
    <rPh sb="0" eb="4">
      <t>アシカガシミン</t>
    </rPh>
    <rPh sb="4" eb="6">
      <t>ブンカ</t>
    </rPh>
    <rPh sb="6" eb="8">
      <t>ザイダン</t>
    </rPh>
    <phoneticPr fontId="2"/>
  </si>
  <si>
    <t>足利市土地開発公社</t>
    <rPh sb="0" eb="3">
      <t>アシカガシ</t>
    </rPh>
    <rPh sb="3" eb="5">
      <t>トチ</t>
    </rPh>
    <rPh sb="5" eb="7">
      <t>カイハツ</t>
    </rPh>
    <rPh sb="7" eb="9">
      <t>コウシャ</t>
    </rPh>
    <phoneticPr fontId="2"/>
  </si>
  <si>
    <t>足利市みどりと文化・スポーツ財団</t>
    <rPh sb="0" eb="3">
      <t>アシカガシ</t>
    </rPh>
    <rPh sb="7" eb="9">
      <t>ブンカ</t>
    </rPh>
    <rPh sb="14" eb="16">
      <t>ザイダン</t>
    </rPh>
    <phoneticPr fontId="2"/>
  </si>
  <si>
    <t>両毛地区勤労者福祉共済会</t>
    <rPh sb="0" eb="2">
      <t>リョウモウ</t>
    </rPh>
    <rPh sb="2" eb="4">
      <t>チク</t>
    </rPh>
    <rPh sb="4" eb="7">
      <t>キンロウシャ</t>
    </rPh>
    <rPh sb="7" eb="9">
      <t>フクシ</t>
    </rPh>
    <rPh sb="9" eb="12">
      <t>キョウサイカイ</t>
    </rPh>
    <phoneticPr fontId="2"/>
  </si>
  <si>
    <t>〇</t>
    <phoneticPr fontId="2"/>
  </si>
  <si>
    <t>-</t>
    <phoneticPr fontId="2"/>
  </si>
  <si>
    <t>-</t>
    <phoneticPr fontId="2"/>
  </si>
  <si>
    <t>-</t>
    <phoneticPr fontId="2"/>
  </si>
  <si>
    <t>足利市公共施設等整備基金</t>
    <rPh sb="0" eb="3">
      <t>アシカガシ</t>
    </rPh>
    <rPh sb="3" eb="5">
      <t>コウキョウ</t>
    </rPh>
    <rPh sb="5" eb="7">
      <t>シセツ</t>
    </rPh>
    <rPh sb="7" eb="8">
      <t>トウ</t>
    </rPh>
    <rPh sb="8" eb="10">
      <t>セイビ</t>
    </rPh>
    <rPh sb="10" eb="12">
      <t>キキン</t>
    </rPh>
    <phoneticPr fontId="18"/>
  </si>
  <si>
    <t>足利市職員退職手当基金</t>
    <rPh sb="0" eb="3">
      <t>アシカガシ</t>
    </rPh>
    <rPh sb="3" eb="5">
      <t>ショクイン</t>
    </rPh>
    <rPh sb="5" eb="7">
      <t>タイショク</t>
    </rPh>
    <rPh sb="7" eb="9">
      <t>テアテ</t>
    </rPh>
    <rPh sb="9" eb="11">
      <t>キキン</t>
    </rPh>
    <phoneticPr fontId="18"/>
  </si>
  <si>
    <t>足利市社会福祉事業基金</t>
    <rPh sb="0" eb="3">
      <t>アシカガシ</t>
    </rPh>
    <rPh sb="3" eb="5">
      <t>シャカイ</t>
    </rPh>
    <rPh sb="5" eb="7">
      <t>フクシ</t>
    </rPh>
    <rPh sb="7" eb="9">
      <t>ジギョウ</t>
    </rPh>
    <rPh sb="9" eb="11">
      <t>キキン</t>
    </rPh>
    <phoneticPr fontId="18"/>
  </si>
  <si>
    <t>足利市立図書館施設整備基金</t>
    <rPh sb="0" eb="2">
      <t>アシカガ</t>
    </rPh>
    <rPh sb="2" eb="4">
      <t>シリツ</t>
    </rPh>
    <rPh sb="4" eb="7">
      <t>トショカン</t>
    </rPh>
    <rPh sb="7" eb="9">
      <t>シセツ</t>
    </rPh>
    <rPh sb="9" eb="11">
      <t>セイビ</t>
    </rPh>
    <rPh sb="11" eb="13">
      <t>キキン</t>
    </rPh>
    <phoneticPr fontId="18"/>
  </si>
  <si>
    <t>足利市国際交流基金</t>
    <rPh sb="0" eb="3">
      <t>アシカガシ</t>
    </rPh>
    <rPh sb="3" eb="5">
      <t>コクサイ</t>
    </rPh>
    <rPh sb="5" eb="7">
      <t>コウリュウ</t>
    </rPh>
    <rPh sb="7" eb="9">
      <t>キキン</t>
    </rPh>
    <phoneticPr fontId="18"/>
  </si>
  <si>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</si>
  <si>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</si>
  <si>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</si>
  <si>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</si>
  <si>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</si>
  <si>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</si>
  <si>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</si>
  <si>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</si>
  <si>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</si>
  <si>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</si>
  <si>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</si>
  <si>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</si>
  <si>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</si>
  <si>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</si>
  <si>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・本市の将来負担比率は平成２７年度以降「-」である。
・実質公債費比率は、類似団体内平均値は減少傾向にある一方、本市は上昇している。なお、上昇の要因は対象年度の移行によるもので、２９→３０年度では減少した。
・今後、大型公共施設の更新に伴う多額の市債発行により、将来負担の発生や実質公債費比率の上昇が見込まれる。より低利な資金調達や借換えを検討し、元利償還金の上昇を緩やかにするよう取り組む。</t>
    <rPh sb="1" eb="3">
      <t>ホンシ</t>
    </rPh>
    <rPh sb="4" eb="6">
      <t>ショウライ</t>
    </rPh>
    <rPh sb="6" eb="8">
      <t>フタン</t>
    </rPh>
    <rPh sb="8" eb="10">
      <t>ヒリツ</t>
    </rPh>
    <rPh sb="11" eb="13">
      <t>ヘイセイ</t>
    </rPh>
    <rPh sb="15" eb="17">
      <t>ネンド</t>
    </rPh>
    <rPh sb="17" eb="19">
      <t>イコウ</t>
    </rPh>
    <rPh sb="28" eb="30">
      <t>ジッシツ</t>
    </rPh>
    <rPh sb="30" eb="33">
      <t>コウサイヒ</t>
    </rPh>
    <rPh sb="33" eb="35">
      <t>ヒリツ</t>
    </rPh>
    <rPh sb="37" eb="39">
      <t>ルイジ</t>
    </rPh>
    <rPh sb="39" eb="41">
      <t>ダンタイ</t>
    </rPh>
    <rPh sb="41" eb="42">
      <t>ナイ</t>
    </rPh>
    <rPh sb="42" eb="44">
      <t>ヘイキン</t>
    </rPh>
    <rPh sb="44" eb="45">
      <t>チ</t>
    </rPh>
    <rPh sb="46" eb="48">
      <t>ゲンショウ</t>
    </rPh>
    <rPh sb="48" eb="50">
      <t>ケイコウ</t>
    </rPh>
    <rPh sb="53" eb="55">
      <t>イッポウ</t>
    </rPh>
    <rPh sb="56" eb="57">
      <t>ホン</t>
    </rPh>
    <rPh sb="57" eb="58">
      <t>シ</t>
    </rPh>
    <rPh sb="59" eb="61">
      <t>ジョウショウ</t>
    </rPh>
    <rPh sb="69" eb="71">
      <t>ジョウショウ</t>
    </rPh>
    <rPh sb="72" eb="74">
      <t>ヨウイン</t>
    </rPh>
    <rPh sb="75" eb="77">
      <t>タイショウ</t>
    </rPh>
    <rPh sb="77" eb="79">
      <t>ネンド</t>
    </rPh>
    <rPh sb="80" eb="82">
      <t>イコウ</t>
    </rPh>
    <rPh sb="94" eb="96">
      <t>ネンド</t>
    </rPh>
    <rPh sb="98" eb="100">
      <t>ゲンショウ</t>
    </rPh>
    <rPh sb="105" eb="107">
      <t>コンゴ</t>
    </rPh>
    <rPh sb="108" eb="114">
      <t>オオガタコウキョウシセツ</t>
    </rPh>
    <rPh sb="115" eb="117">
      <t>コウシン</t>
    </rPh>
    <rPh sb="118" eb="119">
      <t>トモナ</t>
    </rPh>
    <rPh sb="120" eb="122">
      <t>タガク</t>
    </rPh>
    <rPh sb="123" eb="125">
      <t>シサイ</t>
    </rPh>
    <rPh sb="125" eb="127">
      <t>ハッコウ</t>
    </rPh>
    <rPh sb="131" eb="133">
      <t>ショウライ</t>
    </rPh>
    <rPh sb="133" eb="135">
      <t>フタン</t>
    </rPh>
    <rPh sb="136" eb="138">
      <t>ハッセイ</t>
    </rPh>
    <rPh sb="139" eb="141">
      <t>ジッシツ</t>
    </rPh>
    <rPh sb="141" eb="146">
      <t>コウサイヒヒリツ</t>
    </rPh>
    <rPh sb="147" eb="149">
      <t>ジョウショウ</t>
    </rPh>
    <rPh sb="150" eb="152">
      <t>ミコ</t>
    </rPh>
    <rPh sb="158" eb="160">
      <t>テイリ</t>
    </rPh>
    <rPh sb="161" eb="163">
      <t>シキン</t>
    </rPh>
    <rPh sb="163" eb="165">
      <t>チョウタツ</t>
    </rPh>
    <rPh sb="166" eb="168">
      <t>カリカ</t>
    </rPh>
    <rPh sb="170" eb="172">
      <t>ケントウ</t>
    </rPh>
    <rPh sb="174" eb="179">
      <t>ガンリショウカンキン</t>
    </rPh>
    <rPh sb="180" eb="182">
      <t>ジョウショウ</t>
    </rPh>
    <rPh sb="183" eb="184">
      <t>ユル</t>
    </rPh>
    <rPh sb="191" eb="192">
      <t>ト</t>
    </rPh>
    <rPh sb="193" eb="194">
      <t>ク</t>
    </rPh>
    <phoneticPr fontId="5"/>
  </si>
  <si>
    <t>実質公債費比率</t>
    <phoneticPr fontId="5"/>
  </si>
  <si>
    <t>類似団体内平均値</t>
    <phoneticPr fontId="5"/>
  </si>
  <si>
    <t>実質公債費比率</t>
    <phoneticPr fontId="5"/>
  </si>
  <si>
    <t xml:space="preserve"> </t>
    <phoneticPr fontId="5"/>
  </si>
  <si>
    <t xml:space="preserve"> </t>
    <phoneticPr fontId="5"/>
  </si>
  <si>
    <t>・本市の将来負担比率は「-」のため、左のグラフに表示されていない。
・今後の大型公共施設の更新に伴う市債残高の増加や基金の減少により、将来負担が発生することが見込まれる。
・有形固定資産については、引き続き公共施設等総合管理計画に基づき施設総量の適正化等に取り組む。</t>
    <rPh sb="1" eb="3">
      <t>ホンシ</t>
    </rPh>
    <rPh sb="4" eb="6">
      <t>ショウライ</t>
    </rPh>
    <rPh sb="6" eb="8">
      <t>フタン</t>
    </rPh>
    <rPh sb="8" eb="10">
      <t>ヒリツ</t>
    </rPh>
    <rPh sb="18" eb="19">
      <t>ヒダリ</t>
    </rPh>
    <rPh sb="24" eb="26">
      <t>ヒョウジ</t>
    </rPh>
    <rPh sb="35" eb="37">
      <t>コンゴ</t>
    </rPh>
    <rPh sb="38" eb="40">
      <t>オオガタ</t>
    </rPh>
    <rPh sb="40" eb="42">
      <t>コウキョウ</t>
    </rPh>
    <rPh sb="42" eb="44">
      <t>シセツ</t>
    </rPh>
    <rPh sb="45" eb="47">
      <t>コウシン</t>
    </rPh>
    <rPh sb="48" eb="49">
      <t>トモナ</t>
    </rPh>
    <rPh sb="50" eb="52">
      <t>シサイ</t>
    </rPh>
    <rPh sb="52" eb="54">
      <t>ザンダカ</t>
    </rPh>
    <rPh sb="55" eb="57">
      <t>ゾウカ</t>
    </rPh>
    <rPh sb="58" eb="60">
      <t>キキン</t>
    </rPh>
    <rPh sb="61" eb="63">
      <t>ゲンショウ</t>
    </rPh>
    <rPh sb="67" eb="69">
      <t>ショウライ</t>
    </rPh>
    <rPh sb="69" eb="71">
      <t>フタン</t>
    </rPh>
    <rPh sb="72" eb="74">
      <t>ハッセイ</t>
    </rPh>
    <rPh sb="79" eb="81">
      <t>ミコ</t>
    </rPh>
    <rPh sb="87" eb="93">
      <t>ユウケイコテイシサン</t>
    </rPh>
    <rPh sb="99" eb="100">
      <t>ヒ</t>
    </rPh>
    <rPh sb="101" eb="102">
      <t>ツヅ</t>
    </rPh>
    <rPh sb="103" eb="105">
      <t>コウキョウ</t>
    </rPh>
    <rPh sb="105" eb="107">
      <t>シセツ</t>
    </rPh>
    <rPh sb="107" eb="108">
      <t>トウ</t>
    </rPh>
    <rPh sb="108" eb="110">
      <t>ソウゴウ</t>
    </rPh>
    <rPh sb="110" eb="112">
      <t>カンリ</t>
    </rPh>
    <rPh sb="112" eb="114">
      <t>ケイカク</t>
    </rPh>
    <rPh sb="115" eb="116">
      <t>モト</t>
    </rPh>
    <rPh sb="118" eb="120">
      <t>シセツ</t>
    </rPh>
    <rPh sb="120" eb="122">
      <t>ソウリョウ</t>
    </rPh>
    <rPh sb="123" eb="126">
      <t>テキセイカ</t>
    </rPh>
    <rPh sb="126" eb="127">
      <t>トウ</t>
    </rPh>
    <rPh sb="128" eb="129">
      <t>ト</t>
    </rPh>
    <rPh sb="130" eb="131">
      <t>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</si>
</sst>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46504</c:v>
                </c:pt>
                <c:pt idx="1">
                  <c:v>46440</c:v>
                </c:pt>
                <c:pt idx="2">
                  <c:v>63257</c:v>
                </c:pt>
                <c:pt idx="3">
                  <c:v>52308</c:v>
                </c:pt>
                <c:pt idx="4">
                  <c:v>46402</c:v>
                </c:pt>
              </c:numCache>
            </c:numRef>
          </c:val>
          <c:smooth val="0"/>
          <c:extLst>
            <c:ext xmlns:c16="http://schemas.microsoft.com/office/drawing/2014/chart" uri="{C3380CC4-5D6E-409C-BE32-E72D297353CC}">
              <c16:uniqueId val="{00000000-D419-49A4-9B50-E8A706AC05E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31272</c:v>
                </c:pt>
                <c:pt idx="1">
                  <c:v>30196</c:v>
                </c:pt>
                <c:pt idx="2">
                  <c:v>24438</c:v>
                </c:pt>
                <c:pt idx="3">
                  <c:v>33034</c:v>
                </c:pt>
                <c:pt idx="4">
                  <c:v>41412</c:v>
                </c:pt>
              </c:numCache>
            </c:numRef>
          </c:val>
          <c:smooth val="0"/>
          <c:extLst>
            <c:ext xmlns:c16="http://schemas.microsoft.com/office/drawing/2014/chart" uri="{C3380CC4-5D6E-409C-BE32-E72D297353CC}">
              <c16:uniqueId val="{00000001-D419-49A4-9B50-E8A706AC05E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6.42</c:v>
                </c:pt>
                <c:pt idx="1">
                  <c:v>4.63</c:v>
                </c:pt>
                <c:pt idx="2">
                  <c:v>4.3</c:v>
                </c:pt>
                <c:pt idx="3">
                  <c:v>4.13</c:v>
                </c:pt>
                <c:pt idx="4">
                  <c:v>5.55</c:v>
                </c:pt>
              </c:numCache>
            </c:numRef>
          </c:val>
          <c:extLst>
            <c:ext xmlns:c16="http://schemas.microsoft.com/office/drawing/2014/chart" uri="{C3380CC4-5D6E-409C-BE32-E72D297353CC}">
              <c16:uniqueId val="{00000000-4E36-41D9-87AA-EB92720D962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14.48</c:v>
                </c:pt>
                <c:pt idx="1">
                  <c:v>14.38</c:v>
                </c:pt>
                <c:pt idx="2">
                  <c:v>14.32</c:v>
                </c:pt>
                <c:pt idx="3">
                  <c:v>12.67</c:v>
                </c:pt>
                <c:pt idx="4">
                  <c:v>7.22</c:v>
                </c:pt>
              </c:numCache>
            </c:numRef>
          </c:val>
          <c:extLst>
            <c:ext xmlns:c16="http://schemas.microsoft.com/office/drawing/2014/chart" uri="{C3380CC4-5D6E-409C-BE32-E72D297353CC}">
              <c16:uniqueId val="{00000001-4E36-41D9-87AA-EB92720D962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0.05</c:v>
                </c:pt>
                <c:pt idx="1">
                  <c:v>-4.47</c:v>
                </c:pt>
                <c:pt idx="2">
                  <c:v>-2.69</c:v>
                </c:pt>
                <c:pt idx="3">
                  <c:v>-4.12</c:v>
                </c:pt>
                <c:pt idx="4">
                  <c:v>-5.76</c:v>
                </c:pt>
              </c:numCache>
            </c:numRef>
          </c:val>
          <c:smooth val="0"/>
          <c:extLst>
            <c:ext xmlns:c16="http://schemas.microsoft.com/office/drawing/2014/chart" uri="{C3380CC4-5D6E-409C-BE32-E72D297353CC}">
              <c16:uniqueId val="{00000002-4E36-41D9-87AA-EB92720D962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8674-4611-A864-93FDB9FFA11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674-4611-A864-93FDB9FFA11A}"/>
            </c:ext>
          </c:extLst>
        </c:ser>
        <c:ser>
          <c:idx val="2"/>
          <c:order val="2"/>
          <c:tx>
            <c:strRef>
              <c:f>データシート!$A$29</c:f>
              <c:strCache>
                <c:ptCount val="1"/>
                <c:pt idx="0">
                  <c:v>太陽光発電事業特別会計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0.02</c:v>
                </c:pt>
                <c:pt idx="2">
                  <c:v>#N/A</c:v>
                </c:pt>
                <c:pt idx="3">
                  <c:v>0.01</c:v>
                </c:pt>
                <c:pt idx="4">
                  <c:v>#N/A</c:v>
                </c:pt>
                <c:pt idx="5">
                  <c:v>0.01</c:v>
                </c:pt>
                <c:pt idx="6">
                  <c:v>#N/A</c:v>
                </c:pt>
                <c:pt idx="7">
                  <c:v>0.01</c:v>
                </c:pt>
                <c:pt idx="8">
                  <c:v>#N/A</c:v>
                </c:pt>
                <c:pt idx="9">
                  <c:v>0.02</c:v>
                </c:pt>
              </c:numCache>
            </c:numRef>
          </c:val>
          <c:extLst>
            <c:ext xmlns:c16="http://schemas.microsoft.com/office/drawing/2014/chart" uri="{C3380CC4-5D6E-409C-BE32-E72D297353CC}">
              <c16:uniqueId val="{00000002-8674-4611-A864-93FDB9FFA11A}"/>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0.03</c:v>
                </c:pt>
              </c:numCache>
            </c:numRef>
          </c:val>
          <c:extLst>
            <c:ext xmlns:c16="http://schemas.microsoft.com/office/drawing/2014/chart" uri="{C3380CC4-5D6E-409C-BE32-E72D297353CC}">
              <c16:uniqueId val="{00000003-8674-4611-A864-93FDB9FFA11A}"/>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2.27</c:v>
                </c:pt>
                <c:pt idx="2">
                  <c:v>#N/A</c:v>
                </c:pt>
                <c:pt idx="3">
                  <c:v>2.0499999999999998</c:v>
                </c:pt>
                <c:pt idx="4">
                  <c:v>#N/A</c:v>
                </c:pt>
                <c:pt idx="5">
                  <c:v>2.89</c:v>
                </c:pt>
                <c:pt idx="6">
                  <c:v>#N/A</c:v>
                </c:pt>
                <c:pt idx="7">
                  <c:v>2.02</c:v>
                </c:pt>
                <c:pt idx="8">
                  <c:v>#N/A</c:v>
                </c:pt>
                <c:pt idx="9">
                  <c:v>0.55000000000000004</c:v>
                </c:pt>
              </c:numCache>
            </c:numRef>
          </c:val>
          <c:extLst>
            <c:ext xmlns:c16="http://schemas.microsoft.com/office/drawing/2014/chart" uri="{C3380CC4-5D6E-409C-BE32-E72D297353CC}">
              <c16:uniqueId val="{00000004-8674-4611-A864-93FDB9FFA11A}"/>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0.27</c:v>
                </c:pt>
                <c:pt idx="8">
                  <c:v>#N/A</c:v>
                </c:pt>
                <c:pt idx="9">
                  <c:v>0.55000000000000004</c:v>
                </c:pt>
              </c:numCache>
            </c:numRef>
          </c:val>
          <c:extLst>
            <c:ext xmlns:c16="http://schemas.microsoft.com/office/drawing/2014/chart" uri="{C3380CC4-5D6E-409C-BE32-E72D297353CC}">
              <c16:uniqueId val="{00000005-8674-4611-A864-93FDB9FFA11A}"/>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0.6</c:v>
                </c:pt>
                <c:pt idx="2">
                  <c:v>#N/A</c:v>
                </c:pt>
                <c:pt idx="3">
                  <c:v>0.53</c:v>
                </c:pt>
                <c:pt idx="4">
                  <c:v>#N/A</c:v>
                </c:pt>
                <c:pt idx="5">
                  <c:v>0.96</c:v>
                </c:pt>
                <c:pt idx="6">
                  <c:v>#N/A</c:v>
                </c:pt>
                <c:pt idx="7">
                  <c:v>1.28</c:v>
                </c:pt>
                <c:pt idx="8">
                  <c:v>#N/A</c:v>
                </c:pt>
                <c:pt idx="9">
                  <c:v>1.04</c:v>
                </c:pt>
              </c:numCache>
            </c:numRef>
          </c:val>
          <c:extLst>
            <c:ext xmlns:c16="http://schemas.microsoft.com/office/drawing/2014/chart" uri="{C3380CC4-5D6E-409C-BE32-E72D297353CC}">
              <c16:uniqueId val="{00000006-8674-4611-A864-93FDB9FFA11A}"/>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2.88</c:v>
                </c:pt>
                <c:pt idx="2">
                  <c:v>#N/A</c:v>
                </c:pt>
                <c:pt idx="3">
                  <c:v>2.99</c:v>
                </c:pt>
                <c:pt idx="4">
                  <c:v>#N/A</c:v>
                </c:pt>
                <c:pt idx="5">
                  <c:v>3.16</c:v>
                </c:pt>
                <c:pt idx="6">
                  <c:v>#N/A</c:v>
                </c:pt>
                <c:pt idx="7">
                  <c:v>3.34</c:v>
                </c:pt>
                <c:pt idx="8">
                  <c:v>#N/A</c:v>
                </c:pt>
                <c:pt idx="9">
                  <c:v>3.53</c:v>
                </c:pt>
              </c:numCache>
            </c:numRef>
          </c:val>
          <c:extLst>
            <c:ext xmlns:c16="http://schemas.microsoft.com/office/drawing/2014/chart" uri="{C3380CC4-5D6E-409C-BE32-E72D297353CC}">
              <c16:uniqueId val="{00000007-8674-4611-A864-93FDB9FFA11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6.41</c:v>
                </c:pt>
                <c:pt idx="2">
                  <c:v>#N/A</c:v>
                </c:pt>
                <c:pt idx="3">
                  <c:v>4.62</c:v>
                </c:pt>
                <c:pt idx="4">
                  <c:v>#N/A</c:v>
                </c:pt>
                <c:pt idx="5">
                  <c:v>4.29</c:v>
                </c:pt>
                <c:pt idx="6">
                  <c:v>#N/A</c:v>
                </c:pt>
                <c:pt idx="7">
                  <c:v>4.1100000000000003</c:v>
                </c:pt>
                <c:pt idx="8">
                  <c:v>#N/A</c:v>
                </c:pt>
                <c:pt idx="9">
                  <c:v>5.54</c:v>
                </c:pt>
              </c:numCache>
            </c:numRef>
          </c:val>
          <c:extLst>
            <c:ext xmlns:c16="http://schemas.microsoft.com/office/drawing/2014/chart" uri="{C3380CC4-5D6E-409C-BE32-E72D297353CC}">
              <c16:uniqueId val="{00000008-8674-4611-A864-93FDB9FFA11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10.18</c:v>
                </c:pt>
                <c:pt idx="2">
                  <c:v>#N/A</c:v>
                </c:pt>
                <c:pt idx="3">
                  <c:v>9.42</c:v>
                </c:pt>
                <c:pt idx="4">
                  <c:v>#N/A</c:v>
                </c:pt>
                <c:pt idx="5">
                  <c:v>9.93</c:v>
                </c:pt>
                <c:pt idx="6">
                  <c:v>#N/A</c:v>
                </c:pt>
                <c:pt idx="7">
                  <c:v>10.35</c:v>
                </c:pt>
                <c:pt idx="8">
                  <c:v>#N/A</c:v>
                </c:pt>
                <c:pt idx="9">
                  <c:v>10.55</c:v>
                </c:pt>
              </c:numCache>
            </c:numRef>
          </c:val>
          <c:extLst>
            <c:ext xmlns:c16="http://schemas.microsoft.com/office/drawing/2014/chart" uri="{C3380CC4-5D6E-409C-BE32-E72D297353CC}">
              <c16:uniqueId val="{00000009-8674-4611-A864-93FDB9FFA11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5823</c:v>
                </c:pt>
                <c:pt idx="5">
                  <c:v>5617</c:v>
                </c:pt>
                <c:pt idx="8">
                  <c:v>5680</c:v>
                </c:pt>
                <c:pt idx="11">
                  <c:v>5722</c:v>
                </c:pt>
                <c:pt idx="14">
                  <c:v>5582</c:v>
                </c:pt>
              </c:numCache>
            </c:numRef>
          </c:val>
          <c:extLst>
            <c:ext xmlns:c16="http://schemas.microsoft.com/office/drawing/2014/chart" uri="{C3380CC4-5D6E-409C-BE32-E72D297353CC}">
              <c16:uniqueId val="{00000000-55B8-4930-B653-B5AE79A95A9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5B8-4930-B653-B5AE79A95A9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171</c:v>
                </c:pt>
                <c:pt idx="3">
                  <c:v>176</c:v>
                </c:pt>
                <c:pt idx="6">
                  <c:v>179</c:v>
                </c:pt>
                <c:pt idx="9">
                  <c:v>185</c:v>
                </c:pt>
                <c:pt idx="12">
                  <c:v>192</c:v>
                </c:pt>
              </c:numCache>
            </c:numRef>
          </c:val>
          <c:extLst>
            <c:ext xmlns:c16="http://schemas.microsoft.com/office/drawing/2014/chart" uri="{C3380CC4-5D6E-409C-BE32-E72D297353CC}">
              <c16:uniqueId val="{00000002-55B8-4930-B653-B5AE79A95A9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5B8-4930-B653-B5AE79A95A9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2422</c:v>
                </c:pt>
                <c:pt idx="3">
                  <c:v>2492</c:v>
                </c:pt>
                <c:pt idx="6">
                  <c:v>2458</c:v>
                </c:pt>
                <c:pt idx="9">
                  <c:v>2514</c:v>
                </c:pt>
                <c:pt idx="12">
                  <c:v>2476</c:v>
                </c:pt>
              </c:numCache>
            </c:numRef>
          </c:val>
          <c:extLst>
            <c:ext xmlns:c16="http://schemas.microsoft.com/office/drawing/2014/chart" uri="{C3380CC4-5D6E-409C-BE32-E72D297353CC}">
              <c16:uniqueId val="{00000004-55B8-4930-B653-B5AE79A95A9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5B8-4930-B653-B5AE79A95A9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5B8-4930-B653-B5AE79A95A9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4466</c:v>
                </c:pt>
                <c:pt idx="3">
                  <c:v>4639</c:v>
                </c:pt>
                <c:pt idx="6">
                  <c:v>4888</c:v>
                </c:pt>
                <c:pt idx="9">
                  <c:v>4933</c:v>
                </c:pt>
                <c:pt idx="12">
                  <c:v>4735</c:v>
                </c:pt>
              </c:numCache>
            </c:numRef>
          </c:val>
          <c:extLst>
            <c:ext xmlns:c16="http://schemas.microsoft.com/office/drawing/2014/chart" uri="{C3380CC4-5D6E-409C-BE32-E72D297353CC}">
              <c16:uniqueId val="{00000007-55B8-4930-B653-B5AE79A95A9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1236</c:v>
                </c:pt>
                <c:pt idx="2">
                  <c:v>#N/A</c:v>
                </c:pt>
                <c:pt idx="3">
                  <c:v>#N/A</c:v>
                </c:pt>
                <c:pt idx="4">
                  <c:v>1690</c:v>
                </c:pt>
                <c:pt idx="5">
                  <c:v>#N/A</c:v>
                </c:pt>
                <c:pt idx="6">
                  <c:v>#N/A</c:v>
                </c:pt>
                <c:pt idx="7">
                  <c:v>1845</c:v>
                </c:pt>
                <c:pt idx="8">
                  <c:v>#N/A</c:v>
                </c:pt>
                <c:pt idx="9">
                  <c:v>#N/A</c:v>
                </c:pt>
                <c:pt idx="10">
                  <c:v>1910</c:v>
                </c:pt>
                <c:pt idx="11">
                  <c:v>#N/A</c:v>
                </c:pt>
                <c:pt idx="12">
                  <c:v>#N/A</c:v>
                </c:pt>
                <c:pt idx="13">
                  <c:v>1821</c:v>
                </c:pt>
                <c:pt idx="14">
                  <c:v>#N/A</c:v>
                </c:pt>
              </c:numCache>
            </c:numRef>
          </c:val>
          <c:smooth val="0"/>
          <c:extLst>
            <c:ext xmlns:c16="http://schemas.microsoft.com/office/drawing/2014/chart" uri="{C3380CC4-5D6E-409C-BE32-E72D297353CC}">
              <c16:uniqueId val="{00000008-55B8-4930-B653-B5AE79A95A9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52431</c:v>
                </c:pt>
                <c:pt idx="5">
                  <c:v>51767</c:v>
                </c:pt>
                <c:pt idx="8">
                  <c:v>50409</c:v>
                </c:pt>
                <c:pt idx="11">
                  <c:v>49135</c:v>
                </c:pt>
                <c:pt idx="14">
                  <c:v>47809</c:v>
                </c:pt>
              </c:numCache>
            </c:numRef>
          </c:val>
          <c:extLst>
            <c:ext xmlns:c16="http://schemas.microsoft.com/office/drawing/2014/chart" uri="{C3380CC4-5D6E-409C-BE32-E72D297353CC}">
              <c16:uniqueId val="{00000000-05DD-4C20-AC02-6DEB5DC5C7F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14727</c:v>
                </c:pt>
                <c:pt idx="5">
                  <c:v>13803</c:v>
                </c:pt>
                <c:pt idx="8">
                  <c:v>12800</c:v>
                </c:pt>
                <c:pt idx="11">
                  <c:v>12307</c:v>
                </c:pt>
                <c:pt idx="14">
                  <c:v>11703</c:v>
                </c:pt>
              </c:numCache>
            </c:numRef>
          </c:val>
          <c:extLst>
            <c:ext xmlns:c16="http://schemas.microsoft.com/office/drawing/2014/chart" uri="{C3380CC4-5D6E-409C-BE32-E72D297353CC}">
              <c16:uniqueId val="{00000001-05DD-4C20-AC02-6DEB5DC5C7F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15398</c:v>
                </c:pt>
                <c:pt idx="5">
                  <c:v>16207</c:v>
                </c:pt>
                <c:pt idx="8">
                  <c:v>17257</c:v>
                </c:pt>
                <c:pt idx="11">
                  <c:v>18292</c:v>
                </c:pt>
                <c:pt idx="14">
                  <c:v>17333</c:v>
                </c:pt>
              </c:numCache>
            </c:numRef>
          </c:val>
          <c:extLst>
            <c:ext xmlns:c16="http://schemas.microsoft.com/office/drawing/2014/chart" uri="{C3380CC4-5D6E-409C-BE32-E72D297353CC}">
              <c16:uniqueId val="{00000002-05DD-4C20-AC02-6DEB5DC5C7F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5DD-4C20-AC02-6DEB5DC5C7F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5DD-4C20-AC02-6DEB5DC5C7F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6</c:v>
                </c:pt>
                <c:pt idx="3">
                  <c:v>0</c:v>
                </c:pt>
                <c:pt idx="6">
                  <c:v>4</c:v>
                </c:pt>
                <c:pt idx="9">
                  <c:v>6</c:v>
                </c:pt>
                <c:pt idx="12">
                  <c:v>6</c:v>
                </c:pt>
              </c:numCache>
            </c:numRef>
          </c:val>
          <c:extLst>
            <c:ext xmlns:c16="http://schemas.microsoft.com/office/drawing/2014/chart" uri="{C3380CC4-5D6E-409C-BE32-E72D297353CC}">
              <c16:uniqueId val="{00000005-05DD-4C20-AC02-6DEB5DC5C7F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8875</c:v>
                </c:pt>
                <c:pt idx="3">
                  <c:v>8556</c:v>
                </c:pt>
                <c:pt idx="6">
                  <c:v>8400</c:v>
                </c:pt>
                <c:pt idx="9">
                  <c:v>8477</c:v>
                </c:pt>
                <c:pt idx="12">
                  <c:v>8351</c:v>
                </c:pt>
              </c:numCache>
            </c:numRef>
          </c:val>
          <c:extLst>
            <c:ext xmlns:c16="http://schemas.microsoft.com/office/drawing/2014/chart" uri="{C3380CC4-5D6E-409C-BE32-E72D297353CC}">
              <c16:uniqueId val="{00000006-05DD-4C20-AC02-6DEB5DC5C7F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05DD-4C20-AC02-6DEB5DC5C7F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30108</c:v>
                </c:pt>
                <c:pt idx="3">
                  <c:v>28877</c:v>
                </c:pt>
                <c:pt idx="6">
                  <c:v>27287</c:v>
                </c:pt>
                <c:pt idx="9">
                  <c:v>26273</c:v>
                </c:pt>
                <c:pt idx="12">
                  <c:v>24861</c:v>
                </c:pt>
              </c:numCache>
            </c:numRef>
          </c:val>
          <c:extLst>
            <c:ext xmlns:c16="http://schemas.microsoft.com/office/drawing/2014/chart" uri="{C3380CC4-5D6E-409C-BE32-E72D297353CC}">
              <c16:uniqueId val="{00000008-05DD-4C20-AC02-6DEB5DC5C7F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2159</c:v>
                </c:pt>
                <c:pt idx="3">
                  <c:v>1956</c:v>
                </c:pt>
                <c:pt idx="6">
                  <c:v>1755</c:v>
                </c:pt>
                <c:pt idx="9">
                  <c:v>1552</c:v>
                </c:pt>
                <c:pt idx="12">
                  <c:v>1342</c:v>
                </c:pt>
              </c:numCache>
            </c:numRef>
          </c:val>
          <c:extLst>
            <c:ext xmlns:c16="http://schemas.microsoft.com/office/drawing/2014/chart" uri="{C3380CC4-5D6E-409C-BE32-E72D297353CC}">
              <c16:uniqueId val="{00000009-05DD-4C20-AC02-6DEB5DC5C7F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42585</c:v>
                </c:pt>
                <c:pt idx="3">
                  <c:v>41890</c:v>
                </c:pt>
                <c:pt idx="6">
                  <c:v>40436</c:v>
                </c:pt>
                <c:pt idx="9">
                  <c:v>40132</c:v>
                </c:pt>
                <c:pt idx="12">
                  <c:v>39916</c:v>
                </c:pt>
              </c:numCache>
            </c:numRef>
          </c:val>
          <c:extLst>
            <c:ext xmlns:c16="http://schemas.microsoft.com/office/drawing/2014/chart" uri="{C3380CC4-5D6E-409C-BE32-E72D297353CC}">
              <c16:uniqueId val="{0000000A-05DD-4C20-AC02-6DEB5DC5C7F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1178</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5DD-4C20-AC02-6DEB5DC5C7F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4207</c:v>
                </c:pt>
                <c:pt idx="1">
                  <c:v>3709</c:v>
                </c:pt>
                <c:pt idx="2">
                  <c:v>2110</c:v>
                </c:pt>
              </c:numCache>
            </c:numRef>
          </c:val>
          <c:extLst>
            <c:ext xmlns:c16="http://schemas.microsoft.com/office/drawing/2014/chart" uri="{C3380CC4-5D6E-409C-BE32-E72D297353CC}">
              <c16:uniqueId val="{00000000-D777-4258-AB83-53C083D334A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1457</c:v>
                </c:pt>
                <c:pt idx="1">
                  <c:v>1458</c:v>
                </c:pt>
                <c:pt idx="2">
                  <c:v>1369</c:v>
                </c:pt>
              </c:numCache>
            </c:numRef>
          </c:val>
          <c:extLst>
            <c:ext xmlns:c16="http://schemas.microsoft.com/office/drawing/2014/chart" uri="{C3380CC4-5D6E-409C-BE32-E72D297353CC}">
              <c16:uniqueId val="{00000001-D777-4258-AB83-53C083D334A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8823</c:v>
                </c:pt>
                <c:pt idx="1">
                  <c:v>9905</c:v>
                </c:pt>
                <c:pt idx="2">
                  <c:v>10232</c:v>
                </c:pt>
              </c:numCache>
            </c:numRef>
          </c:val>
          <c:extLst>
            <c:ext xmlns:c16="http://schemas.microsoft.com/office/drawing/2014/chart" uri="{C3380CC4-5D6E-409C-BE32-E72D297353CC}">
              <c16:uniqueId val="{00000002-D777-4258-AB83-53C083D334A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{964CEC9C-F295-4C6A-9834-407A27F25885}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702B-45D3-B93C-F2A595E0358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{48532780-AB20-4FFC-A79E-3409296D7930}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02B-45D3-B93C-F2A595E0358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{65B021E4-187C-4239-9B89-CB47626960B6}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02B-45D3-B93C-F2A595E0358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{36C264D2-68C4-41E8-ACE2-A5D4E2E9FF05}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02B-45D3-B93C-F2A595E0358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{FE6C6DDA-BEE5-475C-A9B6-674605BA6E07}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02B-45D3-B93C-F2A595E0358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{8F35AB5E-3503-458E-99D4-89D102E8E39C}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702B-45D3-B93C-F2A595E0358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{9AF500F9-2974-44BC-827F-605D70982ABC}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702B-45D3-B93C-F2A595E0358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{F4B4CFEB-8BD1-4A91-9054-8B056B504864}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702B-45D3-B93C-F2A595E0358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{B1AFC7D4-D4D0-41A5-B3DE-55E78F96C5F1}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702B-45D3-B93C-F2A595E0358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60.5</c:v>
                </c:pt>
                <c:pt idx="24">
                  <c:v>61.8</c:v>
                </c:pt>
                <c:pt idx="32">
                  <c:v>63.5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02B-45D3-B93C-F2A595E0358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{A36736B8-850F-417A-B90E-BD305696A080}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702B-45D3-B93C-F2A595E0358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{9ED3BCEF-4F91-45AF-BC1A-C03B1FF00CB0}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02B-45D3-B93C-F2A595E0358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{4DE50F9A-1613-4431-A57C-744539FE6118}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02B-45D3-B93C-F2A595E0358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{F91087B6-E7E5-45F2-B2F8-9C18EDCCE205}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02B-45D3-B93C-F2A595E0358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{11C6B17C-4A19-4DC7-8B89-08FE9FD1A81B}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02B-45D3-B93C-F2A595E0358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{C25F04A7-122C-4A6D-BFCE-DA04637FB97E}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702B-45D3-B93C-F2A595E03583}"/>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{7B61DAEB-6996-4665-9DB2-7F5FB1F89897}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702B-45D3-B93C-F2A595E03583}"/>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{DE4D171E-1FCE-479C-876E-DDF2FAE8E2A2}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702B-45D3-B93C-F2A595E03583}"/>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{F8948C94-0676-4FCF-819A-246156DEB9E4}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702B-45D3-B93C-F2A595E0358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57.2</c:v>
                </c:pt>
                <c:pt idx="24">
                  <c:v>58.6</c:v>
                </c:pt>
                <c:pt idx="32">
                  <c:v>60.2</c:v>
                </c:pt>
              </c:numCache>
            </c:numRef>
          </c:xVal>
          <c:yVal>
            <c:numRef>
              <c:f>公会計指標分析・財政指標組合せ分析表!$BP$55:$DC$55</c:f>
              <c:numCache>
                <c:formatCode>#,##0.0;"▲ "#,##0.0</c:formatCode>
                <c:ptCount val="40"/>
                <c:pt idx="16">
                  <c:v>6.5</c:v>
                </c:pt>
                <c:pt idx="24">
                  <c:v>5.8</c:v>
                </c:pt>
                <c:pt idx="32">
                  <c:v>2.7</c:v>
                </c:pt>
              </c:numCache>
            </c:numRef>
          </c:yVal>
          <c:smooth val="0"/>
          <c:extLst>
            <c:ext xmlns:c16="http://schemas.microsoft.com/office/drawing/2014/chart" uri="{C3380CC4-5D6E-409C-BE32-E72D297353CC}">
              <c16:uniqueId val="{00000013-702B-45D3-B93C-F2A595E03583}"/>
            </c:ext>
          </c:extLst>
        </c:ser>
        <c:dLbls>
          <c:showLegendKey val="0"/>
          <c:showVal val="1"/>
          <c:showCatName val="0"/>
          <c:showSerName val="0"/>
          <c:showPercent val="0"/>
          <c:showBubbleSize val="0"/>
        </c:dLbls>
        <c:axId val="46179840"/>
        <c:axId val="46181760"/>
      </c:scatterChart>
      <c:valAx>
        <c:axId val="46179840"/>
        <c:scaling>
          <c:orientation val="minMax"/>
          <c:max val="60.5"/>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7.1999999999999993"/>
          <c:min val="2.200000000000000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{B71569ED-0267-4BF4-BAC0-B45057403AF0}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C1F2-407C-924C-5CB0F8F17D9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{62D79957-D81C-43D9-9839-9BED0AF3C9E5}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1F2-407C-924C-5CB0F8F17D9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{8F75DDA9-4C33-4E47-A54A-37D94D6B0B87}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1F2-407C-924C-5CB0F8F17D9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{51C80D19-5DAC-438C-8AD1-0813A54BFF43}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1F2-407C-924C-5CB0F8F17D9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{489F6CD5-A0E0-4A63-A3AE-8AD300896DC2}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1F2-407C-924C-5CB0F8F17D98}"/>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{DF839D69-AC2D-4720-8047-108F43BF3D8A}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C1F2-407C-924C-5CB0F8F17D98}"/>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{7E82D71E-2F5C-4B40-9008-AADBDB1501C3}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C1F2-407C-924C-5CB0F8F17D98}"/>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{4B3C093A-4AF6-42C0-99CE-C0A4FEB47DBA}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C1F2-407C-924C-5CB0F8F17D98}"/>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{2B50FA6E-C249-48CF-870F-37844B54C605}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C1F2-407C-924C-5CB0F8F17D9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6.1</c:v>
                </c:pt>
                <c:pt idx="8">
                  <c:v>6</c:v>
                </c:pt>
                <c:pt idx="16">
                  <c:v>6.3</c:v>
                </c:pt>
                <c:pt idx="24">
                  <c:v>7.2</c:v>
                </c:pt>
                <c:pt idx="32">
                  <c:v>7.4</c:v>
                </c:pt>
              </c:numCache>
            </c:numRef>
          </c:xVal>
          <c:yVal>
            <c:numRef>
              <c:f>公会計指標分析・財政指標組合せ分析表!$BP$73:$DC$73</c:f>
              <c:numCache>
                <c:formatCode>#,##0.0;"▲ "#,##0.0</c:formatCode>
                <c:ptCount val="40"/>
                <c:pt idx="0">
                  <c:v>4.7</c:v>
                </c:pt>
              </c:numCache>
            </c:numRef>
          </c:yVal>
          <c:smooth val="0"/>
          <c:extLst>
            <c:ext xmlns:c16="http://schemas.microsoft.com/office/drawing/2014/chart" uri="{C3380CC4-5D6E-409C-BE32-E72D297353CC}">
              <c16:uniqueId val="{00000009-C1F2-407C-924C-5CB0F8F17D9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{50DB8CFC-8AAA-469A-8386-92DAAC114FCC}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C1F2-407C-924C-5CB0F8F17D9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{BE7C96DC-068F-4DD6-AD22-2879BBFF36F7}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1F2-407C-924C-5CB0F8F17D9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{5255155A-BAEB-4E8D-BA63-E7228748719A}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1F2-407C-924C-5CB0F8F17D9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{ACD6975D-0AE5-4F84-A055-B90B59D2B845}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1F2-407C-924C-5CB0F8F17D9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{A1E51FCC-4288-4EF0-A6CB-964D3267218F}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1F2-407C-924C-5CB0F8F17D98}"/>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{F9141EC2-A20D-450C-BD21-6829C1B81AEC}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C1F2-407C-924C-5CB0F8F17D98}"/>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{0CE9CF97-9871-4B46-A539-7DA20869FE39}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C1F2-407C-924C-5CB0F8F17D98}"/>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{89CF81F8-6187-4E8D-9FF7-54F194CB4DA9}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C1F2-407C-924C-5CB0F8F17D98}"/>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{AAB697E6-D3B9-4F4E-85A6-0DB058CA235A}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C1F2-407C-924C-5CB0F8F17D9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3.3</c:v>
                </c:pt>
                <c:pt idx="8">
                  <c:v>6.2</c:v>
                </c:pt>
                <c:pt idx="16">
                  <c:v>5.9</c:v>
                </c:pt>
                <c:pt idx="24">
                  <c:v>5.3</c:v>
                </c:pt>
                <c:pt idx="32">
                  <c:v>5</c:v>
                </c:pt>
              </c:numCache>
            </c:numRef>
          </c:xVal>
          <c:yVal>
            <c:numRef>
              <c:f>公会計指標分析・財政指標組合せ分析表!$BP$77:$DC$77</c:f>
              <c:numCache>
                <c:formatCode>#,##0.0;"▲ "#,##0.0</c:formatCode>
                <c:ptCount val="40"/>
                <c:pt idx="0">
                  <c:v>0</c:v>
                </c:pt>
                <c:pt idx="8">
                  <c:v>15.8</c:v>
                </c:pt>
                <c:pt idx="16">
                  <c:v>6.5</c:v>
                </c:pt>
                <c:pt idx="24">
                  <c:v>5.8</c:v>
                </c:pt>
                <c:pt idx="32">
                  <c:v>2.7</c:v>
                </c:pt>
              </c:numCache>
            </c:numRef>
          </c:yVal>
          <c:smooth val="0"/>
          <c:extLst>
            <c:ext xmlns:c16="http://schemas.microsoft.com/office/drawing/2014/chart" uri="{C3380CC4-5D6E-409C-BE32-E72D297353CC}">
              <c16:uniqueId val="{00000013-C1F2-407C-924C-5CB0F8F17D98}"/>
            </c:ext>
          </c:extLst>
        </c:ser>
        <c:dLbls>
          <c:showLegendKey val="0"/>
          <c:showVal val="1"/>
          <c:showCatName val="0"/>
          <c:showSerName val="0"/>
          <c:showPercent val="0"/>
          <c:showBubbleSize val="0"/>
        </c:dLbls>
        <c:axId val="84219776"/>
        <c:axId val="84234240"/>
      </c:scatterChart>
      <c:valAx>
        <c:axId val="84219776"/>
        <c:scaling>
          <c:orientation val="minMax"/>
          <c:max val="6.5"/>
          <c:min val="3.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9"/>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2"/>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栃木県足利市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利率見直し等により元利償還金等は減となった。</a:t>
          </a:r>
          <a:endPar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・事業費補正等の減により</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算入公債費等</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も減</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なった</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0"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老朽化した大型</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公共施設の更新</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を進める中、</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多額の地方債発行に伴う実質公債費比率の上昇が見込まれる。</a:t>
          </a:r>
          <a:endPar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計画的</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な事業の</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推進</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に留意</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するとともに、地方債の適正な</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活用に</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努め</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ていく</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・満期一括償還地方債を発行していないため、積立てを行っていない。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栃木県足利市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・地方債の発行額を償還元金以内として</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きた</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ことから、地方債の現在高は</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減少傾向にあ</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る。</a:t>
          </a:r>
          <a:endPar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・必要な取崩しを行った結果、</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充当可能基金</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は減となった。</a:t>
          </a:r>
          <a:endPar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・今後は、老朽化した大型公共施設の更新に伴う地方債現在高の増や充当可能基金の減が見込まれる。</a:t>
          </a:r>
          <a:endPar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第</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次行政改革大綱では、</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％未満を堅持するとされており、</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今後も</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地方債や基金</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を適正に</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活用</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していく</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栃木県足利市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・小俣最終処分場解決金等の財源とするため、財政調整基金から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・大型公共施設更新の財源とするため、足利市公共施設等整備基金に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・基金全体では、前年度から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・大型公共施設更新</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の財源とするため、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今後も足利市公共施設等整備基金を中心に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計画的な</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積立て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を行って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いく</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・短期的には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同水準を維持するものの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、中長期的に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足利市公共施設等整備基金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の取崩しにより減となる見込みである。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・足利市社会福祉事業基金：社会福祉事業の推進に必要な経費に充てる。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足利市立図書館施設整備基金：足利市立図書館の施設の整備に要する財源に充てる。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・足利市国際交流基金：国際交流事業の推進に必要な経費に充てる。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・史跡足利学校施設整備基金：茅葺屋根を葺き替えるため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万円の積立てを行ったことによる増。</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・足利市奨学基金：奨学金の財源とするため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を行ったことによる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・足利市公共施設等整備基金：大型公共施設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更新の財源とする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計画的な</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積立てを行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いつつ、必要な取崩しも行う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小俣最終処分場解決金等の財源とするため、財政調整基金から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億円を取り崩した</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・前年度からは、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％の範囲内となるよう努めている。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・短期的には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同水準を維持するものの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、中長期的に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減となる見込みである。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・公債費の財源とするため、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・前年度からは、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・大型公共施設更新</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に伴う公債費の急増に備え、今後も計画的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に積立てを行っていく。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栃木県足利市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148,792
144,287
177.76
54,405,311
52,526,090
1,622,413
29,235,413
39,915,559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9" name="テキスト ボックス 38"/>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1" name="テキスト ボックス 40"/>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・本市では、平成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に策定した公共施設等総合管理計画において、施設総量の適正化、新規整備の抑制、集約化・複合化による効率的な運営等を基本方針に掲げ、県や民間施設の活用、施設の複合化や除却などを進めている。有形固定資産減価償却率については、上昇傾向にはあるものの、類似団体平均と比較すると同様の伸びであり、これまでの取組みによる一定の効果が表れていると考えられる。</a:t>
          </a:r>
          <a:endPar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なお、令和</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月には、「足利市公共施設再編計画」を策定し、延床面積を</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年間で</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42.2</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％削減する目標を掲げたところである。</a:t>
          </a:r>
          <a:endPar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8" name="直線コネクタ 57"/>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9" name="テキスト ボックス 58"/>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0" name="直線コネクタ 59"/>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1" name="テキスト ボックス 60"/>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2" name="直線コネクタ 61"/>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3" name="テキスト ボックス 62"/>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4" name="直線コネクタ 63"/>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5" name="テキスト ボックス 64"/>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100711</xdr:rowOff>
    </xdr:from>
    <xdr:to>
      <xdr:col>23</xdr:col>
      <xdr:colOff>85090</xdr:colOff>
      <xdr:row>32</xdr:row>
      <xdr:rowOff>107061</xdr:rowOff>
    </xdr:to>
    <xdr:cxnSp macro="">
      <xdr:nvCxnSpPr>
        <xdr:cNvPr id="69" name="直線コネクタ 68"/>
        <xdr:cNvCxnSpPr/>
      </xdr:nvCxnSpPr>
      <xdr:spPr>
        <a:xfrm flipV="1">
          <a:off x="4760595" y="5501386"/>
          <a:ext cx="1270" cy="86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110888</xdr:rowOff>
    </xdr:from>
    <xdr:ext cx="405111" cy="259045"/>
    <xdr:sp macro="" textlink="">
      <xdr:nvSpPr>
        <xdr:cNvPr id="70" name="有形固定資産減価償却率最小値テキスト"/>
        <xdr:cNvSpPr txBox="1"/>
      </xdr:nvSpPr>
      <xdr:spPr>
        <a:xfrm>
          <a:off x="4813300" y="636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107061</xdr:rowOff>
    </xdr:from>
    <xdr:to>
      <xdr:col>23</xdr:col>
      <xdr:colOff>174625</xdr:colOff>
      <xdr:row>32</xdr:row>
      <xdr:rowOff>107061</xdr:rowOff>
    </xdr:to>
    <xdr:cxnSp macro="">
      <xdr:nvCxnSpPr>
        <xdr:cNvPr id="71" name="直線コネクタ 70"/>
        <xdr:cNvCxnSpPr/>
      </xdr:nvCxnSpPr>
      <xdr:spPr>
        <a:xfrm>
          <a:off x="4673600" y="636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47388</xdr:rowOff>
    </xdr:from>
    <xdr:ext cx="405111" cy="259045"/>
    <xdr:sp macro="" textlink="">
      <xdr:nvSpPr>
        <xdr:cNvPr id="72" name="有形固定資産減価償却率最大値テキスト"/>
        <xdr:cNvSpPr txBox="1"/>
      </xdr:nvSpPr>
      <xdr:spPr>
        <a:xfrm>
          <a:off x="4813300" y="527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100711</xdr:rowOff>
    </xdr:from>
    <xdr:to>
      <xdr:col>23</xdr:col>
      <xdr:colOff>174625</xdr:colOff>
      <xdr:row>27</xdr:row>
      <xdr:rowOff>100711</xdr:rowOff>
    </xdr:to>
    <xdr:cxnSp macro="">
      <xdr:nvCxnSpPr>
        <xdr:cNvPr id="73" name="直線コネクタ 72"/>
        <xdr:cNvCxnSpPr/>
      </xdr:nvCxnSpPr>
      <xdr:spPr>
        <a:xfrm>
          <a:off x="4673600" y="5501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163466</xdr:rowOff>
    </xdr:from>
    <xdr:ext cx="405111" cy="259045"/>
    <xdr:sp macro="" textlink="">
      <xdr:nvSpPr>
        <xdr:cNvPr id="74" name="有形固定資産減価償却率平均値テキスト"/>
        <xdr:cNvSpPr txBox="1"/>
      </xdr:nvSpPr>
      <xdr:spPr>
        <a:xfrm>
          <a:off x="4813300" y="573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13589</xdr:rowOff>
    </xdr:from>
    <xdr:to>
      <xdr:col>23</xdr:col>
      <xdr:colOff>136525</xdr:colOff>
      <xdr:row>29</xdr:row>
      <xdr:rowOff>115189</xdr:rowOff>
    </xdr:to>
    <xdr:sp macro="" textlink="">
      <xdr:nvSpPr>
        <xdr:cNvPr id="75" name="フローチャート: 判断 74"/>
        <xdr:cNvSpPr/>
      </xdr:nvSpPr>
      <xdr:spPr>
        <a:xfrm>
          <a:off x="47117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82677</xdr:rowOff>
    </xdr:from>
    <xdr:to>
      <xdr:col>19</xdr:col>
      <xdr:colOff>187325</xdr:colOff>
      <xdr:row>30</xdr:row>
      <xdr:rowOff>12827</xdr:rowOff>
    </xdr:to>
    <xdr:sp macro="" textlink="">
      <xdr:nvSpPr>
        <xdr:cNvPr id="76" name="フローチャート: 判断 75"/>
        <xdr:cNvSpPr/>
      </xdr:nvSpPr>
      <xdr:spPr>
        <a:xfrm>
          <a:off x="4000500" y="58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143129</xdr:rowOff>
    </xdr:from>
    <xdr:to>
      <xdr:col>15</xdr:col>
      <xdr:colOff>187325</xdr:colOff>
      <xdr:row>30</xdr:row>
      <xdr:rowOff>73279</xdr:rowOff>
    </xdr:to>
    <xdr:sp macro="" textlink="">
      <xdr:nvSpPr>
        <xdr:cNvPr id="77" name="フローチャート: 判断 76"/>
        <xdr:cNvSpPr/>
      </xdr:nvSpPr>
      <xdr:spPr>
        <a:xfrm>
          <a:off x="3238500" y="588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88265</xdr:rowOff>
    </xdr:from>
    <xdr:to>
      <xdr:col>11</xdr:col>
      <xdr:colOff>187325</xdr:colOff>
      <xdr:row>31</xdr:row>
      <xdr:rowOff>18415</xdr:rowOff>
    </xdr:to>
    <xdr:sp macro="" textlink="">
      <xdr:nvSpPr>
        <xdr:cNvPr id="78" name="フローチャート: 判断 77"/>
        <xdr:cNvSpPr/>
      </xdr:nvSpPr>
      <xdr:spPr>
        <a:xfrm>
          <a:off x="2476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9" name="テキスト ボックス 7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0" name="テキスト ボックス 7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1" name="テキスト ボックス 8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2" name="テキスト ボックス 8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3" name="テキスト ボックス 8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42545</xdr:rowOff>
    </xdr:from>
    <xdr:to>
      <xdr:col>23</xdr:col>
      <xdr:colOff>136525</xdr:colOff>
      <xdr:row>28</xdr:row>
      <xdr:rowOff>144145</xdr:rowOff>
    </xdr:to>
    <xdr:sp macro="" textlink="">
      <xdr:nvSpPr>
        <xdr:cNvPr id="84" name="楕円 83"/>
        <xdr:cNvSpPr/>
      </xdr:nvSpPr>
      <xdr:spPr>
        <a:xfrm>
          <a:off x="4711700" y="561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65422</xdr:rowOff>
    </xdr:from>
    <xdr:ext cx="405111" cy="259045"/>
    <xdr:sp macro="" textlink="">
      <xdr:nvSpPr>
        <xdr:cNvPr id="85" name="有形固定資産減価償却率該当値テキスト"/>
        <xdr:cNvSpPr txBox="1"/>
      </xdr:nvSpPr>
      <xdr:spPr>
        <a:xfrm>
          <a:off x="4813300" y="54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115951</xdr:rowOff>
    </xdr:from>
    <xdr:to>
      <xdr:col>19</xdr:col>
      <xdr:colOff>187325</xdr:colOff>
      <xdr:row>29</xdr:row>
      <xdr:rowOff>46101</xdr:rowOff>
    </xdr:to>
    <xdr:sp macro="" textlink="">
      <xdr:nvSpPr>
        <xdr:cNvPr id="86" name="楕円 85"/>
        <xdr:cNvSpPr/>
      </xdr:nvSpPr>
      <xdr:spPr>
        <a:xfrm>
          <a:off x="4000500" y="568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93345</xdr:rowOff>
    </xdr:from>
    <xdr:to>
      <xdr:col>23</xdr:col>
      <xdr:colOff>85725</xdr:colOff>
      <xdr:row>28</xdr:row>
      <xdr:rowOff>166751</xdr:rowOff>
    </xdr:to>
    <xdr:cxnSp macro="">
      <xdr:nvCxnSpPr>
        <xdr:cNvPr id="87" name="直線コネクタ 86"/>
        <xdr:cNvCxnSpPr/>
      </xdr:nvCxnSpPr>
      <xdr:spPr>
        <a:xfrm flipV="1">
          <a:off x="4051300" y="5665470"/>
          <a:ext cx="711200" cy="7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635</xdr:rowOff>
    </xdr:from>
    <xdr:to>
      <xdr:col>15</xdr:col>
      <xdr:colOff>187325</xdr:colOff>
      <xdr:row>29</xdr:row>
      <xdr:rowOff>102235</xdr:rowOff>
    </xdr:to>
    <xdr:sp macro="" textlink="">
      <xdr:nvSpPr>
        <xdr:cNvPr id="88" name="楕円 87"/>
        <xdr:cNvSpPr/>
      </xdr:nvSpPr>
      <xdr:spPr>
        <a:xfrm>
          <a:off x="3238500" y="57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166751</xdr:rowOff>
    </xdr:from>
    <xdr:to>
      <xdr:col>19</xdr:col>
      <xdr:colOff>136525</xdr:colOff>
      <xdr:row>29</xdr:row>
      <xdr:rowOff>51435</xdr:rowOff>
    </xdr:to>
    <xdr:cxnSp macro="">
      <xdr:nvCxnSpPr>
        <xdr:cNvPr id="89" name="直線コネクタ 88"/>
        <xdr:cNvCxnSpPr/>
      </xdr:nvCxnSpPr>
      <xdr:spPr>
        <a:xfrm flipV="1">
          <a:off x="3289300" y="5738876"/>
          <a:ext cx="7620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3954</xdr:rowOff>
    </xdr:from>
    <xdr:ext cx="405111" cy="259045"/>
    <xdr:sp macro="" textlink="">
      <xdr:nvSpPr>
        <xdr:cNvPr id="90" name="n_1aveValue有形固定資産減価償却率"/>
        <xdr:cNvSpPr txBox="1"/>
      </xdr:nvSpPr>
      <xdr:spPr>
        <a:xfrm>
          <a:off x="3836044" y="5918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64406</xdr:rowOff>
    </xdr:from>
    <xdr:ext cx="405111" cy="259045"/>
    <xdr:sp macro="" textlink="">
      <xdr:nvSpPr>
        <xdr:cNvPr id="91" name="n_2aveValue有形固定資産減価償却率"/>
        <xdr:cNvSpPr txBox="1"/>
      </xdr:nvSpPr>
      <xdr:spPr>
        <a:xfrm>
          <a:off x="3086744" y="5979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34942</xdr:rowOff>
    </xdr:from>
    <xdr:ext cx="405111" cy="259045"/>
    <xdr:sp macro="" textlink="">
      <xdr:nvSpPr>
        <xdr:cNvPr id="92" name="n_3aveValue有形固定資産減価償却率"/>
        <xdr:cNvSpPr txBox="1"/>
      </xdr:nvSpPr>
      <xdr:spPr>
        <a:xfrm>
          <a:off x="2324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62628</xdr:rowOff>
    </xdr:from>
    <xdr:ext cx="405111" cy="259045"/>
    <xdr:sp macro="" textlink="">
      <xdr:nvSpPr>
        <xdr:cNvPr id="93" name="n_1mainValue有形固定資産減価償却率"/>
        <xdr:cNvSpPr txBox="1"/>
      </xdr:nvSpPr>
      <xdr:spPr>
        <a:xfrm>
          <a:off x="3836044" y="5463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118762</xdr:rowOff>
    </xdr:from>
    <xdr:ext cx="405111" cy="259045"/>
    <xdr:sp macro="" textlink="">
      <xdr:nvSpPr>
        <xdr:cNvPr id="94" name="n_2mainValue有形固定資産減価償却率"/>
        <xdr:cNvSpPr txBox="1"/>
      </xdr:nvSpPr>
      <xdr:spPr>
        <a:xfrm>
          <a:off x="3086744" y="551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・債務償還比率は、類似団体平均、栃木県平均よりも低い。市債の新規発行の抑制に取り組んだことにより、分子である市債残高が減少傾向にある。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・今後予定される斎場や南部クリーンセンターの建て替えなど大型公共施設の更新により、多額の市債発行や基金の取崩しが必要となることから、将来は比率の上昇が見込まれる。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・市債発行の抑制のほか、市税等の収入の確保に努め、比率の悪化を招かないように取り組む。</a:t>
          </a: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9" name="テキスト ボックス 118"/>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94114</xdr:rowOff>
    </xdr:from>
    <xdr:to>
      <xdr:col>76</xdr:col>
      <xdr:colOff>21589</xdr:colOff>
      <xdr:row>34</xdr:row>
      <xdr:rowOff>151342</xdr:rowOff>
    </xdr:to>
    <xdr:cxnSp macro="">
      <xdr:nvCxnSpPr>
        <xdr:cNvPr id="123" name="直線コネクタ 122"/>
        <xdr:cNvCxnSpPr/>
      </xdr:nvCxnSpPr>
      <xdr:spPr>
        <a:xfrm flipV="1">
          <a:off x="14793595" y="5494789"/>
          <a:ext cx="1269" cy="1257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4"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5" name="直線コネクタ 124"/>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40791</xdr:rowOff>
    </xdr:from>
    <xdr:ext cx="560923" cy="259045"/>
    <xdr:sp macro="" textlink="">
      <xdr:nvSpPr>
        <xdr:cNvPr id="126" name="債務償還比率最大値テキスト"/>
        <xdr:cNvSpPr txBox="1"/>
      </xdr:nvSpPr>
      <xdr:spPr>
        <a:xfrm>
          <a:off x="14846300" y="527001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94114</xdr:rowOff>
    </xdr:from>
    <xdr:to>
      <xdr:col>76</xdr:col>
      <xdr:colOff>111125</xdr:colOff>
      <xdr:row>27</xdr:row>
      <xdr:rowOff>94114</xdr:rowOff>
    </xdr:to>
    <xdr:cxnSp macro="">
      <xdr:nvCxnSpPr>
        <xdr:cNvPr id="127" name="直線コネクタ 126"/>
        <xdr:cNvCxnSpPr/>
      </xdr:nvCxnSpPr>
      <xdr:spPr>
        <a:xfrm>
          <a:off x="14706600" y="549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16456</xdr:rowOff>
    </xdr:from>
    <xdr:ext cx="469744" cy="259045"/>
    <xdr:sp macro="" textlink="">
      <xdr:nvSpPr>
        <xdr:cNvPr id="128" name="債務償還比率平均値テキスト"/>
        <xdr:cNvSpPr txBox="1"/>
      </xdr:nvSpPr>
      <xdr:spPr>
        <a:xfrm>
          <a:off x="14846300" y="59314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165029</xdr:rowOff>
    </xdr:from>
    <xdr:to>
      <xdr:col>76</xdr:col>
      <xdr:colOff>73025</xdr:colOff>
      <xdr:row>31</xdr:row>
      <xdr:rowOff>95179</xdr:rowOff>
    </xdr:to>
    <xdr:sp macro="" textlink="">
      <xdr:nvSpPr>
        <xdr:cNvPr id="129" name="フローチャート: 判断 128"/>
        <xdr:cNvSpPr/>
      </xdr:nvSpPr>
      <xdr:spPr>
        <a:xfrm>
          <a:off x="14744700" y="608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140801</xdr:rowOff>
    </xdr:from>
    <xdr:to>
      <xdr:col>72</xdr:col>
      <xdr:colOff>123825</xdr:colOff>
      <xdr:row>31</xdr:row>
      <xdr:rowOff>70951</xdr:rowOff>
    </xdr:to>
    <xdr:sp macro="" textlink="">
      <xdr:nvSpPr>
        <xdr:cNvPr id="130" name="フローチャート: 判断 129"/>
        <xdr:cNvSpPr/>
      </xdr:nvSpPr>
      <xdr:spPr>
        <a:xfrm>
          <a:off x="14033500" y="605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34960</xdr:rowOff>
    </xdr:from>
    <xdr:to>
      <xdr:col>76</xdr:col>
      <xdr:colOff>73025</xdr:colOff>
      <xdr:row>31</xdr:row>
      <xdr:rowOff>136560</xdr:rowOff>
    </xdr:to>
    <xdr:sp macro="" textlink="">
      <xdr:nvSpPr>
        <xdr:cNvPr id="136" name="楕円 135"/>
        <xdr:cNvSpPr/>
      </xdr:nvSpPr>
      <xdr:spPr>
        <a:xfrm>
          <a:off x="14744700" y="612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13387</xdr:rowOff>
    </xdr:from>
    <xdr:ext cx="469744" cy="259045"/>
    <xdr:sp macro="" textlink="">
      <xdr:nvSpPr>
        <xdr:cNvPr id="137" name="債務償還比率該当値テキスト"/>
        <xdr:cNvSpPr txBox="1"/>
      </xdr:nvSpPr>
      <xdr:spPr>
        <a:xfrm>
          <a:off x="14846300" y="6099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29083</xdr:rowOff>
    </xdr:from>
    <xdr:to>
      <xdr:col>72</xdr:col>
      <xdr:colOff>123825</xdr:colOff>
      <xdr:row>31</xdr:row>
      <xdr:rowOff>130683</xdr:rowOff>
    </xdr:to>
    <xdr:sp macro="" textlink="">
      <xdr:nvSpPr>
        <xdr:cNvPr id="138" name="楕円 137"/>
        <xdr:cNvSpPr/>
      </xdr:nvSpPr>
      <xdr:spPr>
        <a:xfrm>
          <a:off x="14033500" y="611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79883</xdr:rowOff>
    </xdr:from>
    <xdr:to>
      <xdr:col>76</xdr:col>
      <xdr:colOff>22225</xdr:colOff>
      <xdr:row>31</xdr:row>
      <xdr:rowOff>85760</xdr:rowOff>
    </xdr:to>
    <xdr:cxnSp macro="">
      <xdr:nvCxnSpPr>
        <xdr:cNvPr id="139" name="直線コネクタ 138"/>
        <xdr:cNvCxnSpPr/>
      </xdr:nvCxnSpPr>
      <xdr:spPr>
        <a:xfrm>
          <a:off x="14084300" y="6166358"/>
          <a:ext cx="711200" cy="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87478</xdr:rowOff>
    </xdr:from>
    <xdr:ext cx="469744" cy="259045"/>
    <xdr:sp macro="" textlink="">
      <xdr:nvSpPr>
        <xdr:cNvPr id="140" name="n_1aveValue債務償還比率"/>
        <xdr:cNvSpPr txBox="1"/>
      </xdr:nvSpPr>
      <xdr:spPr>
        <a:xfrm>
          <a:off x="13836727" y="5831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121810</xdr:rowOff>
    </xdr:from>
    <xdr:ext cx="469744" cy="259045"/>
    <xdr:sp macro="" textlink="">
      <xdr:nvSpPr>
        <xdr:cNvPr id="141" name="n_1mainValue債務償還比率"/>
        <xdr:cNvSpPr txBox="1"/>
      </xdr:nvSpPr>
      <xdr:spPr>
        <a:xfrm>
          <a:off x="13836727" y="6208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栃木県足利市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148,792
144,287
177.76
54,405,311
52,526,090
1,622,413
29,235,413
39,915,559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117348</xdr:rowOff>
    </xdr:from>
    <xdr:to>
      <xdr:col>24</xdr:col>
      <xdr:colOff>62865</xdr:colOff>
      <xdr:row>41</xdr:row>
      <xdr:rowOff>156210</xdr:rowOff>
    </xdr:to>
    <xdr:cxnSp macro="">
      <xdr:nvCxnSpPr>
        <xdr:cNvPr id="54" name="直線コネクタ 53"/>
        <xdr:cNvCxnSpPr/>
      </xdr:nvCxnSpPr>
      <xdr:spPr>
        <a:xfrm flipV="1">
          <a:off x="4634865" y="5946648"/>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405111" cy="259045"/>
    <xdr:sp macro="" textlink="">
      <xdr:nvSpPr>
        <xdr:cNvPr id="55" name="【道路】&#10;有形固定資産減価償却率最小値テキスト"/>
        <xdr:cNvSpPr txBox="1"/>
      </xdr:nvSpPr>
      <xdr:spPr>
        <a:xfrm>
          <a:off x="4673600" y="718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56" name="直線コネクタ 55"/>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64025</xdr:rowOff>
    </xdr:from>
    <xdr:ext cx="405111" cy="259045"/>
    <xdr:sp macro="" textlink="">
      <xdr:nvSpPr>
        <xdr:cNvPr id="57" name="【道路】&#10;有形固定資産減価償却率最大値テキスト"/>
        <xdr:cNvSpPr txBox="1"/>
      </xdr:nvSpPr>
      <xdr:spPr>
        <a:xfrm>
          <a:off x="4673600" y="572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117348</xdr:rowOff>
    </xdr:from>
    <xdr:to>
      <xdr:col>24</xdr:col>
      <xdr:colOff>152400</xdr:colOff>
      <xdr:row>34</xdr:row>
      <xdr:rowOff>117348</xdr:rowOff>
    </xdr:to>
    <xdr:cxnSp macro="">
      <xdr:nvCxnSpPr>
        <xdr:cNvPr id="58" name="直線コネクタ 57"/>
        <xdr:cNvCxnSpPr/>
      </xdr:nvCxnSpPr>
      <xdr:spPr>
        <a:xfrm>
          <a:off x="4546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132859</xdr:rowOff>
    </xdr:from>
    <xdr:ext cx="405111" cy="259045"/>
    <xdr:sp macro="" textlink="">
      <xdr:nvSpPr>
        <xdr:cNvPr id="59" name="【道路】&#10;有形固定資産減価償却率平均値テキスト"/>
        <xdr:cNvSpPr txBox="1"/>
      </xdr:nvSpPr>
      <xdr:spPr>
        <a:xfrm>
          <a:off x="4673600" y="64765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109982</xdr:rowOff>
    </xdr:from>
    <xdr:to>
      <xdr:col>24</xdr:col>
      <xdr:colOff>114300</xdr:colOff>
      <xdr:row>39</xdr:row>
      <xdr:rowOff>40132</xdr:rowOff>
    </xdr:to>
    <xdr:sp macro="" textlink="">
      <xdr:nvSpPr>
        <xdr:cNvPr id="60" name="フローチャート: 判断 59"/>
        <xdr:cNvSpPr/>
      </xdr:nvSpPr>
      <xdr:spPr>
        <a:xfrm>
          <a:off x="45847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157988</xdr:rowOff>
    </xdr:from>
    <xdr:to>
      <xdr:col>20</xdr:col>
      <xdr:colOff>38100</xdr:colOff>
      <xdr:row>39</xdr:row>
      <xdr:rowOff>88138</xdr:rowOff>
    </xdr:to>
    <xdr:sp macro="" textlink="">
      <xdr:nvSpPr>
        <xdr:cNvPr id="61" name="フローチャート: 判断 60"/>
        <xdr:cNvSpPr/>
      </xdr:nvSpPr>
      <xdr:spPr>
        <a:xfrm>
          <a:off x="3746500" y="667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27686</xdr:rowOff>
    </xdr:from>
    <xdr:to>
      <xdr:col>15</xdr:col>
      <xdr:colOff>101600</xdr:colOff>
      <xdr:row>39</xdr:row>
      <xdr:rowOff>129286</xdr:rowOff>
    </xdr:to>
    <xdr:sp macro="" textlink="">
      <xdr:nvSpPr>
        <xdr:cNvPr id="62" name="フローチャート: 判断 61"/>
        <xdr:cNvSpPr/>
      </xdr:nvSpPr>
      <xdr:spPr>
        <a:xfrm>
          <a:off x="2857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59690</xdr:rowOff>
    </xdr:from>
    <xdr:to>
      <xdr:col>10</xdr:col>
      <xdr:colOff>165100</xdr:colOff>
      <xdr:row>39</xdr:row>
      <xdr:rowOff>161290</xdr:rowOff>
    </xdr:to>
    <xdr:sp macro="" textlink="">
      <xdr:nvSpPr>
        <xdr:cNvPr id="63" name="フローチャート: 判断 62"/>
        <xdr:cNvSpPr/>
      </xdr:nvSpPr>
      <xdr:spPr>
        <a:xfrm>
          <a:off x="1968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64262</xdr:rowOff>
    </xdr:from>
    <xdr:to>
      <xdr:col>24</xdr:col>
      <xdr:colOff>114300</xdr:colOff>
      <xdr:row>39</xdr:row>
      <xdr:rowOff>165862</xdr:rowOff>
    </xdr:to>
    <xdr:sp macro="" textlink="">
      <xdr:nvSpPr>
        <xdr:cNvPr id="69" name="楕円 68"/>
        <xdr:cNvSpPr/>
      </xdr:nvSpPr>
      <xdr:spPr>
        <a:xfrm>
          <a:off x="45847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42689</xdr:rowOff>
    </xdr:from>
    <xdr:ext cx="405111" cy="259045"/>
    <xdr:sp macro="" textlink="">
      <xdr:nvSpPr>
        <xdr:cNvPr id="70" name="【道路】&#10;有形固定資産減価償却率該当値テキスト"/>
        <xdr:cNvSpPr txBox="1"/>
      </xdr:nvSpPr>
      <xdr:spPr>
        <a:xfrm>
          <a:off x="4673600" y="6729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105410</xdr:rowOff>
    </xdr:from>
    <xdr:to>
      <xdr:col>20</xdr:col>
      <xdr:colOff>38100</xdr:colOff>
      <xdr:row>40</xdr:row>
      <xdr:rowOff>35560</xdr:rowOff>
    </xdr:to>
    <xdr:sp macro="" textlink="">
      <xdr:nvSpPr>
        <xdr:cNvPr id="71" name="楕円 70"/>
        <xdr:cNvSpPr/>
      </xdr:nvSpPr>
      <xdr:spPr>
        <a:xfrm>
          <a:off x="3746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115062</xdr:rowOff>
    </xdr:from>
    <xdr:to>
      <xdr:col>24</xdr:col>
      <xdr:colOff>63500</xdr:colOff>
      <xdr:row>39</xdr:row>
      <xdr:rowOff>156210</xdr:rowOff>
    </xdr:to>
    <xdr:cxnSp macro="">
      <xdr:nvCxnSpPr>
        <xdr:cNvPr id="72" name="直線コネクタ 71"/>
        <xdr:cNvCxnSpPr/>
      </xdr:nvCxnSpPr>
      <xdr:spPr>
        <a:xfrm flipV="1">
          <a:off x="3797300" y="680161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148844</xdr:rowOff>
    </xdr:from>
    <xdr:to>
      <xdr:col>15</xdr:col>
      <xdr:colOff>101600</xdr:colOff>
      <xdr:row>40</xdr:row>
      <xdr:rowOff>78994</xdr:rowOff>
    </xdr:to>
    <xdr:sp macro="" textlink="">
      <xdr:nvSpPr>
        <xdr:cNvPr id="73" name="楕円 72"/>
        <xdr:cNvSpPr/>
      </xdr:nvSpPr>
      <xdr:spPr>
        <a:xfrm>
          <a:off x="2857500" y="683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156210</xdr:rowOff>
    </xdr:from>
    <xdr:to>
      <xdr:col>19</xdr:col>
      <xdr:colOff>177800</xdr:colOff>
      <xdr:row>40</xdr:row>
      <xdr:rowOff>28194</xdr:rowOff>
    </xdr:to>
    <xdr:cxnSp macro="">
      <xdr:nvCxnSpPr>
        <xdr:cNvPr id="74" name="直線コネクタ 73"/>
        <xdr:cNvCxnSpPr/>
      </xdr:nvCxnSpPr>
      <xdr:spPr>
        <a:xfrm flipV="1">
          <a:off x="2908300" y="684276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104665</xdr:rowOff>
    </xdr:from>
    <xdr:ext cx="405111" cy="259045"/>
    <xdr:sp macro="" textlink="">
      <xdr:nvSpPr>
        <xdr:cNvPr id="75" name="n_1aveValue【道路】&#10;有形固定資産減価償却率"/>
        <xdr:cNvSpPr txBox="1"/>
      </xdr:nvSpPr>
      <xdr:spPr>
        <a:xfrm>
          <a:off x="3582044" y="6448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145813</xdr:rowOff>
    </xdr:from>
    <xdr:ext cx="405111" cy="259045"/>
    <xdr:sp macro="" textlink="">
      <xdr:nvSpPr>
        <xdr:cNvPr id="76" name="n_2aveValue【道路】&#10;有形固定資産減価償却率"/>
        <xdr:cNvSpPr txBox="1"/>
      </xdr:nvSpPr>
      <xdr:spPr>
        <a:xfrm>
          <a:off x="2705744" y="648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6367</xdr:rowOff>
    </xdr:from>
    <xdr:ext cx="405111" cy="259045"/>
    <xdr:sp macro="" textlink="">
      <xdr:nvSpPr>
        <xdr:cNvPr id="77" name="n_3aveValue【道路】&#10;有形固定資産減価償却率"/>
        <xdr:cNvSpPr txBox="1"/>
      </xdr:nvSpPr>
      <xdr:spPr>
        <a:xfrm>
          <a:off x="1816744" y="6521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26687</xdr:rowOff>
    </xdr:from>
    <xdr:ext cx="405111" cy="259045"/>
    <xdr:sp macro="" textlink="">
      <xdr:nvSpPr>
        <xdr:cNvPr id="78" name="n_1mainValue【道路】&#10;有形固定資産減価償却率"/>
        <xdr:cNvSpPr txBox="1"/>
      </xdr:nvSpPr>
      <xdr:spPr>
        <a:xfrm>
          <a:off x="3582044"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70121</xdr:rowOff>
    </xdr:from>
    <xdr:ext cx="405111" cy="259045"/>
    <xdr:sp macro="" textlink="">
      <xdr:nvSpPr>
        <xdr:cNvPr id="79" name="n_2mainValue【道路】&#10;有形固定資産減価償却率"/>
        <xdr:cNvSpPr txBox="1"/>
      </xdr:nvSpPr>
      <xdr:spPr>
        <a:xfrm>
          <a:off x="2705744" y="692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3" name="テキスト ボックス 9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79401</xdr:rowOff>
    </xdr:from>
    <xdr:to>
      <xdr:col>54</xdr:col>
      <xdr:colOff>189865</xdr:colOff>
      <xdr:row>41</xdr:row>
      <xdr:rowOff>77419</xdr:rowOff>
    </xdr:to>
    <xdr:cxnSp macro="">
      <xdr:nvCxnSpPr>
        <xdr:cNvPr id="103" name="直線コネクタ 102"/>
        <xdr:cNvCxnSpPr/>
      </xdr:nvCxnSpPr>
      <xdr:spPr>
        <a:xfrm flipV="1">
          <a:off x="10476865" y="5908701"/>
          <a:ext cx="0" cy="119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81246</xdr:rowOff>
    </xdr:from>
    <xdr:ext cx="469744" cy="259045"/>
    <xdr:sp macro="" textlink="">
      <xdr:nvSpPr>
        <xdr:cNvPr id="104" name="【道路】&#10;一人当たり延長最小値テキスト"/>
        <xdr:cNvSpPr txBox="1"/>
      </xdr:nvSpPr>
      <xdr:spPr>
        <a:xfrm>
          <a:off x="10515600" y="711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77419</xdr:rowOff>
    </xdr:from>
    <xdr:to>
      <xdr:col>55</xdr:col>
      <xdr:colOff>88900</xdr:colOff>
      <xdr:row>41</xdr:row>
      <xdr:rowOff>77419</xdr:rowOff>
    </xdr:to>
    <xdr:cxnSp macro="">
      <xdr:nvCxnSpPr>
        <xdr:cNvPr id="105" name="直線コネクタ 104"/>
        <xdr:cNvCxnSpPr/>
      </xdr:nvCxnSpPr>
      <xdr:spPr>
        <a:xfrm>
          <a:off x="10388600" y="7106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26078</xdr:rowOff>
    </xdr:from>
    <xdr:ext cx="534377" cy="259045"/>
    <xdr:sp macro="" textlink="">
      <xdr:nvSpPr>
        <xdr:cNvPr id="106" name="【道路】&#10;一人当たり延長最大値テキスト"/>
        <xdr:cNvSpPr txBox="1"/>
      </xdr:nvSpPr>
      <xdr:spPr>
        <a:xfrm>
          <a:off x="10515600" y="568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79401</xdr:rowOff>
    </xdr:from>
    <xdr:to>
      <xdr:col>55</xdr:col>
      <xdr:colOff>88900</xdr:colOff>
      <xdr:row>34</xdr:row>
      <xdr:rowOff>79401</xdr:rowOff>
    </xdr:to>
    <xdr:cxnSp macro="">
      <xdr:nvCxnSpPr>
        <xdr:cNvPr id="107" name="直線コネクタ 106"/>
        <xdr:cNvCxnSpPr/>
      </xdr:nvCxnSpPr>
      <xdr:spPr>
        <a:xfrm>
          <a:off x="10388600" y="5908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145635</xdr:rowOff>
    </xdr:from>
    <xdr:ext cx="469744" cy="259045"/>
    <xdr:sp macro="" textlink="">
      <xdr:nvSpPr>
        <xdr:cNvPr id="108" name="【道路】&#10;一人当たり延長平均値テキスト"/>
        <xdr:cNvSpPr txBox="1"/>
      </xdr:nvSpPr>
      <xdr:spPr>
        <a:xfrm>
          <a:off x="10515600" y="6489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167208</xdr:rowOff>
    </xdr:from>
    <xdr:to>
      <xdr:col>55</xdr:col>
      <xdr:colOff>50800</xdr:colOff>
      <xdr:row>38</xdr:row>
      <xdr:rowOff>97358</xdr:rowOff>
    </xdr:to>
    <xdr:sp macro="" textlink="">
      <xdr:nvSpPr>
        <xdr:cNvPr id="109" name="フローチャート: 判断 108"/>
        <xdr:cNvSpPr/>
      </xdr:nvSpPr>
      <xdr:spPr>
        <a:xfrm>
          <a:off x="10426700" y="651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11761</xdr:rowOff>
    </xdr:from>
    <xdr:to>
      <xdr:col>50</xdr:col>
      <xdr:colOff>165100</xdr:colOff>
      <xdr:row>38</xdr:row>
      <xdr:rowOff>113361</xdr:rowOff>
    </xdr:to>
    <xdr:sp macro="" textlink="">
      <xdr:nvSpPr>
        <xdr:cNvPr id="110" name="フローチャート: 判断 109"/>
        <xdr:cNvSpPr/>
      </xdr:nvSpPr>
      <xdr:spPr>
        <a:xfrm>
          <a:off x="9588500" y="652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125450</xdr:rowOff>
    </xdr:from>
    <xdr:to>
      <xdr:col>46</xdr:col>
      <xdr:colOff>38100</xdr:colOff>
      <xdr:row>38</xdr:row>
      <xdr:rowOff>55600</xdr:rowOff>
    </xdr:to>
    <xdr:sp macro="" textlink="">
      <xdr:nvSpPr>
        <xdr:cNvPr id="111" name="フローチャート: 判断 110"/>
        <xdr:cNvSpPr/>
      </xdr:nvSpPr>
      <xdr:spPr>
        <a:xfrm>
          <a:off x="8699500" y="64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5055</xdr:rowOff>
    </xdr:from>
    <xdr:to>
      <xdr:col>41</xdr:col>
      <xdr:colOff>101600</xdr:colOff>
      <xdr:row>38</xdr:row>
      <xdr:rowOff>106655</xdr:rowOff>
    </xdr:to>
    <xdr:sp macro="" textlink="">
      <xdr:nvSpPr>
        <xdr:cNvPr id="112" name="フローチャート: 判断 111"/>
        <xdr:cNvSpPr/>
      </xdr:nvSpPr>
      <xdr:spPr>
        <a:xfrm>
          <a:off x="7810500" y="65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138557</xdr:rowOff>
    </xdr:from>
    <xdr:to>
      <xdr:col>55</xdr:col>
      <xdr:colOff>50800</xdr:colOff>
      <xdr:row>38</xdr:row>
      <xdr:rowOff>68707</xdr:rowOff>
    </xdr:to>
    <xdr:sp macro="" textlink="">
      <xdr:nvSpPr>
        <xdr:cNvPr id="118" name="楕円 117"/>
        <xdr:cNvSpPr/>
      </xdr:nvSpPr>
      <xdr:spPr>
        <a:xfrm>
          <a:off x="10426700" y="648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161434</xdr:rowOff>
    </xdr:from>
    <xdr:ext cx="469744" cy="259045"/>
    <xdr:sp macro="" textlink="">
      <xdr:nvSpPr>
        <xdr:cNvPr id="119" name="【道路】&#10;一人当たり延長該当値テキスト"/>
        <xdr:cNvSpPr txBox="1"/>
      </xdr:nvSpPr>
      <xdr:spPr>
        <a:xfrm>
          <a:off x="10515600" y="6333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145339</xdr:rowOff>
    </xdr:from>
    <xdr:to>
      <xdr:col>50</xdr:col>
      <xdr:colOff>165100</xdr:colOff>
      <xdr:row>38</xdr:row>
      <xdr:rowOff>75488</xdr:rowOff>
    </xdr:to>
    <xdr:sp macro="" textlink="">
      <xdr:nvSpPr>
        <xdr:cNvPr id="120" name="楕円 119"/>
        <xdr:cNvSpPr/>
      </xdr:nvSpPr>
      <xdr:spPr>
        <a:xfrm>
          <a:off x="9588500" y="64889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17907</xdr:rowOff>
    </xdr:from>
    <xdr:to>
      <xdr:col>55</xdr:col>
      <xdr:colOff>0</xdr:colOff>
      <xdr:row>38</xdr:row>
      <xdr:rowOff>24688</xdr:rowOff>
    </xdr:to>
    <xdr:cxnSp macro="">
      <xdr:nvCxnSpPr>
        <xdr:cNvPr id="121" name="直線コネクタ 120"/>
        <xdr:cNvCxnSpPr/>
      </xdr:nvCxnSpPr>
      <xdr:spPr>
        <a:xfrm flipV="1">
          <a:off x="9639300" y="6533007"/>
          <a:ext cx="838200" cy="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149377</xdr:rowOff>
    </xdr:from>
    <xdr:to>
      <xdr:col>46</xdr:col>
      <xdr:colOff>38100</xdr:colOff>
      <xdr:row>38</xdr:row>
      <xdr:rowOff>79527</xdr:rowOff>
    </xdr:to>
    <xdr:sp macro="" textlink="">
      <xdr:nvSpPr>
        <xdr:cNvPr id="122" name="楕円 121"/>
        <xdr:cNvSpPr/>
      </xdr:nvSpPr>
      <xdr:spPr>
        <a:xfrm>
          <a:off x="8699500" y="649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24688</xdr:rowOff>
    </xdr:from>
    <xdr:to>
      <xdr:col>50</xdr:col>
      <xdr:colOff>114300</xdr:colOff>
      <xdr:row>38</xdr:row>
      <xdr:rowOff>28728</xdr:rowOff>
    </xdr:to>
    <xdr:cxnSp macro="">
      <xdr:nvCxnSpPr>
        <xdr:cNvPr id="123" name="直線コネクタ 122"/>
        <xdr:cNvCxnSpPr/>
      </xdr:nvCxnSpPr>
      <xdr:spPr>
        <a:xfrm flipV="1">
          <a:off x="8750300" y="6539788"/>
          <a:ext cx="889000" cy="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104488</xdr:rowOff>
    </xdr:from>
    <xdr:ext cx="469744" cy="259045"/>
    <xdr:sp macro="" textlink="">
      <xdr:nvSpPr>
        <xdr:cNvPr id="124" name="n_1aveValue【道路】&#10;一人当たり延長"/>
        <xdr:cNvSpPr txBox="1"/>
      </xdr:nvSpPr>
      <xdr:spPr>
        <a:xfrm>
          <a:off x="9391727" y="661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72127</xdr:rowOff>
    </xdr:from>
    <xdr:ext cx="469744" cy="259045"/>
    <xdr:sp macro="" textlink="">
      <xdr:nvSpPr>
        <xdr:cNvPr id="125" name="n_2aveValue【道路】&#10;一人当たり延長"/>
        <xdr:cNvSpPr txBox="1"/>
      </xdr:nvSpPr>
      <xdr:spPr>
        <a:xfrm>
          <a:off x="8515427" y="62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123182</xdr:rowOff>
    </xdr:from>
    <xdr:ext cx="469744" cy="259045"/>
    <xdr:sp macro="" textlink="">
      <xdr:nvSpPr>
        <xdr:cNvPr id="126" name="n_3aveValue【道路】&#10;一人当たり延長"/>
        <xdr:cNvSpPr txBox="1"/>
      </xdr:nvSpPr>
      <xdr:spPr>
        <a:xfrm>
          <a:off x="7626427" y="629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92016</xdr:rowOff>
    </xdr:from>
    <xdr:ext cx="469744" cy="259045"/>
    <xdr:sp macro="" textlink="">
      <xdr:nvSpPr>
        <xdr:cNvPr id="127" name="n_1mainValue【道路】&#10;一人当たり延長"/>
        <xdr:cNvSpPr txBox="1"/>
      </xdr:nvSpPr>
      <xdr:spPr>
        <a:xfrm>
          <a:off x="9391727" y="626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70655</xdr:rowOff>
    </xdr:from>
    <xdr:ext cx="469744" cy="259045"/>
    <xdr:sp macro="" textlink="">
      <xdr:nvSpPr>
        <xdr:cNvPr id="128" name="n_2mainValue【道路】&#10;一人当たり延長"/>
        <xdr:cNvSpPr txBox="1"/>
      </xdr:nvSpPr>
      <xdr:spPr>
        <a:xfrm>
          <a:off x="8515427" y="658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9" name="テキスト ボックス 13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0" name="直線コネクタ 13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1" name="テキスト ボックス 14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9" name="テキスト ボックス 14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1" name="テキスト ボックス 15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53340</xdr:rowOff>
    </xdr:from>
    <xdr:to>
      <xdr:col>24</xdr:col>
      <xdr:colOff>62865</xdr:colOff>
      <xdr:row>64</xdr:row>
      <xdr:rowOff>110490</xdr:rowOff>
    </xdr:to>
    <xdr:cxnSp macro="">
      <xdr:nvCxnSpPr>
        <xdr:cNvPr id="153" name="直線コネクタ 152"/>
        <xdr:cNvCxnSpPr/>
      </xdr:nvCxnSpPr>
      <xdr:spPr>
        <a:xfrm flipV="1">
          <a:off x="4634865" y="948309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114317</xdr:rowOff>
    </xdr:from>
    <xdr:ext cx="405111" cy="259045"/>
    <xdr:sp macro="" textlink="">
      <xdr:nvSpPr>
        <xdr:cNvPr id="154" name="【橋りょう・トンネル】&#10;有形固定資産減価償却率最小値テキスト"/>
        <xdr:cNvSpPr txBox="1"/>
      </xdr:nvSpPr>
      <xdr:spPr>
        <a:xfrm>
          <a:off x="4673600" y="1108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110490</xdr:rowOff>
    </xdr:from>
    <xdr:to>
      <xdr:col>24</xdr:col>
      <xdr:colOff>152400</xdr:colOff>
      <xdr:row>64</xdr:row>
      <xdr:rowOff>110490</xdr:rowOff>
    </xdr:to>
    <xdr:cxnSp macro="">
      <xdr:nvCxnSpPr>
        <xdr:cNvPr id="155" name="直線コネクタ 154"/>
        <xdr:cNvCxnSpPr/>
      </xdr:nvCxnSpPr>
      <xdr:spPr>
        <a:xfrm>
          <a:off x="4546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17</xdr:rowOff>
    </xdr:from>
    <xdr:ext cx="405111" cy="259045"/>
    <xdr:sp macro="" textlink="">
      <xdr:nvSpPr>
        <xdr:cNvPr id="156" name="【橋りょう・トンネル】&#10;有形固定資産減価償却率最大値テキスト"/>
        <xdr:cNvSpPr txBox="1"/>
      </xdr:nvSpPr>
      <xdr:spPr>
        <a:xfrm>
          <a:off x="46736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53340</xdr:rowOff>
    </xdr:from>
    <xdr:to>
      <xdr:col>24</xdr:col>
      <xdr:colOff>152400</xdr:colOff>
      <xdr:row>55</xdr:row>
      <xdr:rowOff>53340</xdr:rowOff>
    </xdr:to>
    <xdr:cxnSp macro="">
      <xdr:nvCxnSpPr>
        <xdr:cNvPr id="157" name="直線コネクタ 156"/>
        <xdr:cNvCxnSpPr/>
      </xdr:nvCxnSpPr>
      <xdr:spPr>
        <a:xfrm>
          <a:off x="4546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99077</xdr:rowOff>
    </xdr:from>
    <xdr:ext cx="405111" cy="259045"/>
    <xdr:sp macro="" textlink="">
      <xdr:nvSpPr>
        <xdr:cNvPr id="158" name="【橋りょう・トンネル】&#10;有形固定資産減価償却率平均値テキスト"/>
        <xdr:cNvSpPr txBox="1"/>
      </xdr:nvSpPr>
      <xdr:spPr>
        <a:xfrm>
          <a:off x="4673600" y="1021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120650</xdr:rowOff>
    </xdr:from>
    <xdr:to>
      <xdr:col>24</xdr:col>
      <xdr:colOff>114300</xdr:colOff>
      <xdr:row>60</xdr:row>
      <xdr:rowOff>50800</xdr:rowOff>
    </xdr:to>
    <xdr:sp macro="" textlink="">
      <xdr:nvSpPr>
        <xdr:cNvPr id="159" name="フローチャート: 判断 158"/>
        <xdr:cNvSpPr/>
      </xdr:nvSpPr>
      <xdr:spPr>
        <a:xfrm>
          <a:off x="4584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60" name="フローチャート: 判断 159"/>
        <xdr:cNvSpPr/>
      </xdr:nvSpPr>
      <xdr:spPr>
        <a:xfrm>
          <a:off x="3746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xdr:rowOff>
    </xdr:from>
    <xdr:to>
      <xdr:col>15</xdr:col>
      <xdr:colOff>101600</xdr:colOff>
      <xdr:row>60</xdr:row>
      <xdr:rowOff>107950</xdr:rowOff>
    </xdr:to>
    <xdr:sp macro="" textlink="">
      <xdr:nvSpPr>
        <xdr:cNvPr id="161" name="フローチャート: 判断 160"/>
        <xdr:cNvSpPr/>
      </xdr:nvSpPr>
      <xdr:spPr>
        <a:xfrm>
          <a:off x="2857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55880</xdr:rowOff>
    </xdr:from>
    <xdr:to>
      <xdr:col>10</xdr:col>
      <xdr:colOff>165100</xdr:colOff>
      <xdr:row>61</xdr:row>
      <xdr:rowOff>157480</xdr:rowOff>
    </xdr:to>
    <xdr:sp macro="" textlink="">
      <xdr:nvSpPr>
        <xdr:cNvPr id="162" name="フローチャート: 判断 161"/>
        <xdr:cNvSpPr/>
      </xdr:nvSpPr>
      <xdr:spPr>
        <a:xfrm>
          <a:off x="19685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13970</xdr:rowOff>
    </xdr:from>
    <xdr:to>
      <xdr:col>24</xdr:col>
      <xdr:colOff>114300</xdr:colOff>
      <xdr:row>58</xdr:row>
      <xdr:rowOff>115570</xdr:rowOff>
    </xdr:to>
    <xdr:sp macro="" textlink="">
      <xdr:nvSpPr>
        <xdr:cNvPr id="168" name="楕円 167"/>
        <xdr:cNvSpPr/>
      </xdr:nvSpPr>
      <xdr:spPr>
        <a:xfrm>
          <a:off x="4584700" y="99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36847</xdr:rowOff>
    </xdr:from>
    <xdr:ext cx="405111" cy="259045"/>
    <xdr:sp macro="" textlink="">
      <xdr:nvSpPr>
        <xdr:cNvPr id="169" name="【橋りょう・トンネル】&#10;有形固定資産減価償却率該当値テキスト"/>
        <xdr:cNvSpPr txBox="1"/>
      </xdr:nvSpPr>
      <xdr:spPr>
        <a:xfrm>
          <a:off x="4673600"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82550</xdr:rowOff>
    </xdr:from>
    <xdr:to>
      <xdr:col>20</xdr:col>
      <xdr:colOff>38100</xdr:colOff>
      <xdr:row>59</xdr:row>
      <xdr:rowOff>12700</xdr:rowOff>
    </xdr:to>
    <xdr:sp macro="" textlink="">
      <xdr:nvSpPr>
        <xdr:cNvPr id="170" name="楕円 169"/>
        <xdr:cNvSpPr/>
      </xdr:nvSpPr>
      <xdr:spPr>
        <a:xfrm>
          <a:off x="3746500" y="1002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64770</xdr:rowOff>
    </xdr:from>
    <xdr:to>
      <xdr:col>24</xdr:col>
      <xdr:colOff>63500</xdr:colOff>
      <xdr:row>58</xdr:row>
      <xdr:rowOff>133350</xdr:rowOff>
    </xdr:to>
    <xdr:cxnSp macro="">
      <xdr:nvCxnSpPr>
        <xdr:cNvPr id="171" name="直線コネクタ 170"/>
        <xdr:cNvCxnSpPr/>
      </xdr:nvCxnSpPr>
      <xdr:spPr>
        <a:xfrm flipV="1">
          <a:off x="3797300" y="1000887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151130</xdr:rowOff>
    </xdr:from>
    <xdr:to>
      <xdr:col>15</xdr:col>
      <xdr:colOff>101600</xdr:colOff>
      <xdr:row>59</xdr:row>
      <xdr:rowOff>81280</xdr:rowOff>
    </xdr:to>
    <xdr:sp macro="" textlink="">
      <xdr:nvSpPr>
        <xdr:cNvPr id="172" name="楕円 171"/>
        <xdr:cNvSpPr/>
      </xdr:nvSpPr>
      <xdr:spPr>
        <a:xfrm>
          <a:off x="285750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133350</xdr:rowOff>
    </xdr:from>
    <xdr:to>
      <xdr:col>19</xdr:col>
      <xdr:colOff>177800</xdr:colOff>
      <xdr:row>59</xdr:row>
      <xdr:rowOff>30480</xdr:rowOff>
    </xdr:to>
    <xdr:cxnSp macro="">
      <xdr:nvCxnSpPr>
        <xdr:cNvPr id="173" name="直線コネクタ 172"/>
        <xdr:cNvCxnSpPr/>
      </xdr:nvCxnSpPr>
      <xdr:spPr>
        <a:xfrm flipV="1">
          <a:off x="2908300" y="1007745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102887</xdr:rowOff>
    </xdr:from>
    <xdr:ext cx="405111" cy="259045"/>
    <xdr:sp macro="" textlink="">
      <xdr:nvSpPr>
        <xdr:cNvPr id="174" name="n_1aveValue【橋りょう・トンネル】&#10;有形固定資産減価償却率"/>
        <xdr:cNvSpPr txBox="1"/>
      </xdr:nvSpPr>
      <xdr:spPr>
        <a:xfrm>
          <a:off x="35820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99077</xdr:rowOff>
    </xdr:from>
    <xdr:ext cx="405111" cy="259045"/>
    <xdr:sp macro="" textlink="">
      <xdr:nvSpPr>
        <xdr:cNvPr id="175" name="n_2aveValue【橋りょう・トンネル】&#10;有形固定資産減価償却率"/>
        <xdr:cNvSpPr txBox="1"/>
      </xdr:nvSpPr>
      <xdr:spPr>
        <a:xfrm>
          <a:off x="27057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2557</xdr:rowOff>
    </xdr:from>
    <xdr:ext cx="405111" cy="259045"/>
    <xdr:sp macro="" textlink="">
      <xdr:nvSpPr>
        <xdr:cNvPr id="176" name="n_3aveValue【橋りょう・トンネル】&#10;有形固定資産減価償却率"/>
        <xdr:cNvSpPr txBox="1"/>
      </xdr:nvSpPr>
      <xdr:spPr>
        <a:xfrm>
          <a:off x="1816744" y="1028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29227</xdr:rowOff>
    </xdr:from>
    <xdr:ext cx="405111" cy="259045"/>
    <xdr:sp macro="" textlink="">
      <xdr:nvSpPr>
        <xdr:cNvPr id="177" name="n_1mainValue【橋りょう・トンネル】&#10;有形固定資産減価償却率"/>
        <xdr:cNvSpPr txBox="1"/>
      </xdr:nvSpPr>
      <xdr:spPr>
        <a:xfrm>
          <a:off x="35820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97807</xdr:rowOff>
    </xdr:from>
    <xdr:ext cx="405111" cy="259045"/>
    <xdr:sp macro="" textlink="">
      <xdr:nvSpPr>
        <xdr:cNvPr id="178" name="n_2mainValue【橋りょう・トンネル】&#10;有形固定資産減価償却率"/>
        <xdr:cNvSpPr txBox="1"/>
      </xdr:nvSpPr>
      <xdr:spPr>
        <a:xfrm>
          <a:off x="270574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9" name="直線コネクタ 18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0" name="テキスト ボックス 18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1" name="直線コネクタ 19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92" name="テキスト ボックス 191"/>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3" name="直線コネクタ 19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94" name="テキスト ボックス 193"/>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5" name="直線コネクタ 19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96" name="テキスト ボックス 195"/>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7" name="直線コネクタ 19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198" name="テキスト ボックス 197"/>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9" name="直線コネクタ 19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00" name="テキスト ボックス 199"/>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2" name="テキスト ボックス 20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113353</xdr:rowOff>
    </xdr:from>
    <xdr:to>
      <xdr:col>54</xdr:col>
      <xdr:colOff>189865</xdr:colOff>
      <xdr:row>64</xdr:row>
      <xdr:rowOff>68642</xdr:rowOff>
    </xdr:to>
    <xdr:cxnSp macro="">
      <xdr:nvCxnSpPr>
        <xdr:cNvPr id="204" name="直線コネクタ 203"/>
        <xdr:cNvCxnSpPr/>
      </xdr:nvCxnSpPr>
      <xdr:spPr>
        <a:xfrm flipV="1">
          <a:off x="10476865" y="9543103"/>
          <a:ext cx="0" cy="1498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72469</xdr:rowOff>
    </xdr:from>
    <xdr:ext cx="534377" cy="259045"/>
    <xdr:sp macro="" textlink="">
      <xdr:nvSpPr>
        <xdr:cNvPr id="205" name="【橋りょう・トンネル】&#10;一人当たり有形固定資産（償却資産）額最小値テキスト"/>
        <xdr:cNvSpPr txBox="1"/>
      </xdr:nvSpPr>
      <xdr:spPr>
        <a:xfrm>
          <a:off x="10515600" y="1104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68642</xdr:rowOff>
    </xdr:from>
    <xdr:to>
      <xdr:col>55</xdr:col>
      <xdr:colOff>88900</xdr:colOff>
      <xdr:row>64</xdr:row>
      <xdr:rowOff>68642</xdr:rowOff>
    </xdr:to>
    <xdr:cxnSp macro="">
      <xdr:nvCxnSpPr>
        <xdr:cNvPr id="206" name="直線コネクタ 205"/>
        <xdr:cNvCxnSpPr/>
      </xdr:nvCxnSpPr>
      <xdr:spPr>
        <a:xfrm>
          <a:off x="10388600" y="11041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60030</xdr:rowOff>
    </xdr:from>
    <xdr:ext cx="599010" cy="259045"/>
    <xdr:sp macro="" textlink="">
      <xdr:nvSpPr>
        <xdr:cNvPr id="207" name="【橋りょう・トンネル】&#10;一人当たり有形固定資産（償却資産）額最大値テキスト"/>
        <xdr:cNvSpPr txBox="1"/>
      </xdr:nvSpPr>
      <xdr:spPr>
        <a:xfrm>
          <a:off x="10515600" y="9318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113353</xdr:rowOff>
    </xdr:from>
    <xdr:to>
      <xdr:col>55</xdr:col>
      <xdr:colOff>88900</xdr:colOff>
      <xdr:row>55</xdr:row>
      <xdr:rowOff>113353</xdr:rowOff>
    </xdr:to>
    <xdr:cxnSp macro="">
      <xdr:nvCxnSpPr>
        <xdr:cNvPr id="208" name="直線コネクタ 207"/>
        <xdr:cNvCxnSpPr/>
      </xdr:nvCxnSpPr>
      <xdr:spPr>
        <a:xfrm>
          <a:off x="10388600" y="9543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108796</xdr:rowOff>
    </xdr:from>
    <xdr:ext cx="599010" cy="259045"/>
    <xdr:sp macro="" textlink="">
      <xdr:nvSpPr>
        <xdr:cNvPr id="209" name="【橋りょう・トンネル】&#10;一人当たり有形固定資産（償却資産）額平均値テキスト"/>
        <xdr:cNvSpPr txBox="1"/>
      </xdr:nvSpPr>
      <xdr:spPr>
        <a:xfrm>
          <a:off x="10515600" y="105672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130369</xdr:rowOff>
    </xdr:from>
    <xdr:to>
      <xdr:col>55</xdr:col>
      <xdr:colOff>50800</xdr:colOff>
      <xdr:row>62</xdr:row>
      <xdr:rowOff>60519</xdr:rowOff>
    </xdr:to>
    <xdr:sp macro="" textlink="">
      <xdr:nvSpPr>
        <xdr:cNvPr id="210" name="フローチャート: 判断 209"/>
        <xdr:cNvSpPr/>
      </xdr:nvSpPr>
      <xdr:spPr>
        <a:xfrm>
          <a:off x="10426700" y="1058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147955</xdr:rowOff>
    </xdr:from>
    <xdr:to>
      <xdr:col>50</xdr:col>
      <xdr:colOff>165100</xdr:colOff>
      <xdr:row>62</xdr:row>
      <xdr:rowOff>78105</xdr:rowOff>
    </xdr:to>
    <xdr:sp macro="" textlink="">
      <xdr:nvSpPr>
        <xdr:cNvPr id="211" name="フローチャート: 判断 210"/>
        <xdr:cNvSpPr/>
      </xdr:nvSpPr>
      <xdr:spPr>
        <a:xfrm>
          <a:off x="9588500" y="106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164319</xdr:rowOff>
    </xdr:from>
    <xdr:to>
      <xdr:col>46</xdr:col>
      <xdr:colOff>38100</xdr:colOff>
      <xdr:row>62</xdr:row>
      <xdr:rowOff>94469</xdr:rowOff>
    </xdr:to>
    <xdr:sp macro="" textlink="">
      <xdr:nvSpPr>
        <xdr:cNvPr id="212" name="フローチャート: 判断 211"/>
        <xdr:cNvSpPr/>
      </xdr:nvSpPr>
      <xdr:spPr>
        <a:xfrm>
          <a:off x="8699500" y="1062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20269</xdr:rowOff>
    </xdr:from>
    <xdr:to>
      <xdr:col>41</xdr:col>
      <xdr:colOff>101600</xdr:colOff>
      <xdr:row>62</xdr:row>
      <xdr:rowOff>121869</xdr:rowOff>
    </xdr:to>
    <xdr:sp macro="" textlink="">
      <xdr:nvSpPr>
        <xdr:cNvPr id="213" name="フローチャート: 判断 212"/>
        <xdr:cNvSpPr/>
      </xdr:nvSpPr>
      <xdr:spPr>
        <a:xfrm>
          <a:off x="7810500" y="1065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119007</xdr:rowOff>
    </xdr:from>
    <xdr:to>
      <xdr:col>55</xdr:col>
      <xdr:colOff>50800</xdr:colOff>
      <xdr:row>62</xdr:row>
      <xdr:rowOff>49157</xdr:rowOff>
    </xdr:to>
    <xdr:sp macro="" textlink="">
      <xdr:nvSpPr>
        <xdr:cNvPr id="219" name="楕円 218"/>
        <xdr:cNvSpPr/>
      </xdr:nvSpPr>
      <xdr:spPr>
        <a:xfrm>
          <a:off x="10426700" y="1057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141884</xdr:rowOff>
    </xdr:from>
    <xdr:ext cx="599010" cy="259045"/>
    <xdr:sp macro="" textlink="">
      <xdr:nvSpPr>
        <xdr:cNvPr id="220" name="【橋りょう・トンネル】&#10;一人当たり有形固定資産（償却資産）額該当値テキスト"/>
        <xdr:cNvSpPr txBox="1"/>
      </xdr:nvSpPr>
      <xdr:spPr>
        <a:xfrm>
          <a:off x="10515600" y="1042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124448</xdr:rowOff>
    </xdr:from>
    <xdr:to>
      <xdr:col>50</xdr:col>
      <xdr:colOff>165100</xdr:colOff>
      <xdr:row>62</xdr:row>
      <xdr:rowOff>54598</xdr:rowOff>
    </xdr:to>
    <xdr:sp macro="" textlink="">
      <xdr:nvSpPr>
        <xdr:cNvPr id="221" name="楕円 220"/>
        <xdr:cNvSpPr/>
      </xdr:nvSpPr>
      <xdr:spPr>
        <a:xfrm>
          <a:off x="9588500" y="1058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169807</xdr:rowOff>
    </xdr:from>
    <xdr:to>
      <xdr:col>55</xdr:col>
      <xdr:colOff>0</xdr:colOff>
      <xdr:row>62</xdr:row>
      <xdr:rowOff>3798</xdr:rowOff>
    </xdr:to>
    <xdr:cxnSp macro="">
      <xdr:nvCxnSpPr>
        <xdr:cNvPr id="222" name="直線コネクタ 221"/>
        <xdr:cNvCxnSpPr/>
      </xdr:nvCxnSpPr>
      <xdr:spPr>
        <a:xfrm flipV="1">
          <a:off x="9639300" y="10628257"/>
          <a:ext cx="838200" cy="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127652</xdr:rowOff>
    </xdr:from>
    <xdr:to>
      <xdr:col>46</xdr:col>
      <xdr:colOff>38100</xdr:colOff>
      <xdr:row>62</xdr:row>
      <xdr:rowOff>57802</xdr:rowOff>
    </xdr:to>
    <xdr:sp macro="" textlink="">
      <xdr:nvSpPr>
        <xdr:cNvPr id="223" name="楕円 222"/>
        <xdr:cNvSpPr/>
      </xdr:nvSpPr>
      <xdr:spPr>
        <a:xfrm>
          <a:off x="8699500" y="1058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3798</xdr:rowOff>
    </xdr:from>
    <xdr:to>
      <xdr:col>50</xdr:col>
      <xdr:colOff>114300</xdr:colOff>
      <xdr:row>62</xdr:row>
      <xdr:rowOff>7002</xdr:rowOff>
    </xdr:to>
    <xdr:cxnSp macro="">
      <xdr:nvCxnSpPr>
        <xdr:cNvPr id="224" name="直線コネクタ 223"/>
        <xdr:cNvCxnSpPr/>
      </xdr:nvCxnSpPr>
      <xdr:spPr>
        <a:xfrm flipV="1">
          <a:off x="8750300" y="10633698"/>
          <a:ext cx="889000" cy="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69232</xdr:rowOff>
    </xdr:from>
    <xdr:ext cx="599010" cy="259045"/>
    <xdr:sp macro="" textlink="">
      <xdr:nvSpPr>
        <xdr:cNvPr id="225" name="n_1aveValue【橋りょう・トンネル】&#10;一人当たり有形固定資産（償却資産）額"/>
        <xdr:cNvSpPr txBox="1"/>
      </xdr:nvSpPr>
      <xdr:spPr>
        <a:xfrm>
          <a:off x="9327095" y="10699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85596</xdr:rowOff>
    </xdr:from>
    <xdr:ext cx="599010" cy="259045"/>
    <xdr:sp macro="" textlink="">
      <xdr:nvSpPr>
        <xdr:cNvPr id="226" name="n_2aveValue【橋りょう・トンネル】&#10;一人当たり有形固定資産（償却資産）額"/>
        <xdr:cNvSpPr txBox="1"/>
      </xdr:nvSpPr>
      <xdr:spPr>
        <a:xfrm>
          <a:off x="8450795" y="1071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138396</xdr:rowOff>
    </xdr:from>
    <xdr:ext cx="599010" cy="259045"/>
    <xdr:sp macro="" textlink="">
      <xdr:nvSpPr>
        <xdr:cNvPr id="227" name="n_3aveValue【橋りょう・トンネル】&#10;一人当たり有形固定資産（償却資産）額"/>
        <xdr:cNvSpPr txBox="1"/>
      </xdr:nvSpPr>
      <xdr:spPr>
        <a:xfrm>
          <a:off x="7561795" y="1042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71125</xdr:rowOff>
    </xdr:from>
    <xdr:ext cx="599010" cy="259045"/>
    <xdr:sp macro="" textlink="">
      <xdr:nvSpPr>
        <xdr:cNvPr id="228" name="n_1mainValue【橋りょう・トンネル】&#10;一人当たり有形固定資産（償却資産）額"/>
        <xdr:cNvSpPr txBox="1"/>
      </xdr:nvSpPr>
      <xdr:spPr>
        <a:xfrm>
          <a:off x="9327095" y="10358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74329</xdr:rowOff>
    </xdr:from>
    <xdr:ext cx="599010" cy="259045"/>
    <xdr:sp macro="" textlink="">
      <xdr:nvSpPr>
        <xdr:cNvPr id="229" name="n_2mainValue【橋りょう・トンネル】&#10;一人当たり有形固定資産（償却資産）額"/>
        <xdr:cNvSpPr txBox="1"/>
      </xdr:nvSpPr>
      <xdr:spPr>
        <a:xfrm>
          <a:off x="8450795" y="10361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0" name="テキスト ボックス 23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1" name="直線コネクタ 24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2" name="テキスト ボックス 24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3" name="直線コネクタ 24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4" name="テキスト ボックス 24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5" name="直線コネクタ 24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6" name="テキスト ボックス 24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7" name="直線コネクタ 24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8" name="テキスト ボックス 24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9" name="直線コネクタ 24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0" name="テキスト ボックス 24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87</xdr:row>
      <xdr:rowOff>9525</xdr:rowOff>
    </xdr:to>
    <xdr:cxnSp macro="">
      <xdr:nvCxnSpPr>
        <xdr:cNvPr id="254" name="直線コネクタ 253"/>
        <xdr:cNvCxnSpPr/>
      </xdr:nvCxnSpPr>
      <xdr:spPr>
        <a:xfrm flipV="1">
          <a:off x="4634865" y="13542645"/>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13352</xdr:rowOff>
    </xdr:from>
    <xdr:ext cx="405111" cy="259045"/>
    <xdr:sp macro="" textlink="">
      <xdr:nvSpPr>
        <xdr:cNvPr id="255" name="【公営住宅】&#10;有形固定資産減価償却率最小値テキスト"/>
        <xdr:cNvSpPr txBox="1"/>
      </xdr:nvSpPr>
      <xdr:spPr>
        <a:xfrm>
          <a:off x="4673600" y="1492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9525</xdr:rowOff>
    </xdr:from>
    <xdr:to>
      <xdr:col>24</xdr:col>
      <xdr:colOff>152400</xdr:colOff>
      <xdr:row>87</xdr:row>
      <xdr:rowOff>9525</xdr:rowOff>
    </xdr:to>
    <xdr:cxnSp macro="">
      <xdr:nvCxnSpPr>
        <xdr:cNvPr id="256" name="直線コネクタ 255"/>
        <xdr:cNvCxnSpPr/>
      </xdr:nvCxnSpPr>
      <xdr:spPr>
        <a:xfrm>
          <a:off x="4546600" y="1492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57" name="【公営住宅】&#10;有形固定資産減価償却率最大値テキスト"/>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58" name="直線コネクタ 257"/>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81932</xdr:rowOff>
    </xdr:from>
    <xdr:ext cx="405111" cy="259045"/>
    <xdr:sp macro="" textlink="">
      <xdr:nvSpPr>
        <xdr:cNvPr id="259" name="【公営住宅】&#10;有形固定資産減価償却率平均値テキスト"/>
        <xdr:cNvSpPr txBox="1"/>
      </xdr:nvSpPr>
      <xdr:spPr>
        <a:xfrm>
          <a:off x="4673600" y="13797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103505</xdr:rowOff>
    </xdr:from>
    <xdr:to>
      <xdr:col>24</xdr:col>
      <xdr:colOff>114300</xdr:colOff>
      <xdr:row>81</xdr:row>
      <xdr:rowOff>33655</xdr:rowOff>
    </xdr:to>
    <xdr:sp macro="" textlink="">
      <xdr:nvSpPr>
        <xdr:cNvPr id="260" name="フローチャート: 判断 259"/>
        <xdr:cNvSpPr/>
      </xdr:nvSpPr>
      <xdr:spPr>
        <a:xfrm>
          <a:off x="4584700" y="1381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107314</xdr:rowOff>
    </xdr:from>
    <xdr:to>
      <xdr:col>20</xdr:col>
      <xdr:colOff>38100</xdr:colOff>
      <xdr:row>81</xdr:row>
      <xdr:rowOff>37464</xdr:rowOff>
    </xdr:to>
    <xdr:sp macro="" textlink="">
      <xdr:nvSpPr>
        <xdr:cNvPr id="261" name="フローチャート: 判断 260"/>
        <xdr:cNvSpPr/>
      </xdr:nvSpPr>
      <xdr:spPr>
        <a:xfrm>
          <a:off x="3746500" y="138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10161</xdr:rowOff>
    </xdr:from>
    <xdr:to>
      <xdr:col>15</xdr:col>
      <xdr:colOff>101600</xdr:colOff>
      <xdr:row>82</xdr:row>
      <xdr:rowOff>111761</xdr:rowOff>
    </xdr:to>
    <xdr:sp macro="" textlink="">
      <xdr:nvSpPr>
        <xdr:cNvPr id="262" name="フローチャート: 判断 261"/>
        <xdr:cNvSpPr/>
      </xdr:nvSpPr>
      <xdr:spPr>
        <a:xfrm>
          <a:off x="2857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132080</xdr:rowOff>
    </xdr:from>
    <xdr:to>
      <xdr:col>10</xdr:col>
      <xdr:colOff>165100</xdr:colOff>
      <xdr:row>81</xdr:row>
      <xdr:rowOff>62230</xdr:rowOff>
    </xdr:to>
    <xdr:sp macro="" textlink="">
      <xdr:nvSpPr>
        <xdr:cNvPr id="263" name="フローチャート: 判断 262"/>
        <xdr:cNvSpPr/>
      </xdr:nvSpPr>
      <xdr:spPr>
        <a:xfrm>
          <a:off x="1968500" y="1384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97789</xdr:rowOff>
    </xdr:from>
    <xdr:to>
      <xdr:col>24</xdr:col>
      <xdr:colOff>114300</xdr:colOff>
      <xdr:row>80</xdr:row>
      <xdr:rowOff>27939</xdr:rowOff>
    </xdr:to>
    <xdr:sp macro="" textlink="">
      <xdr:nvSpPr>
        <xdr:cNvPr id="269" name="楕円 268"/>
        <xdr:cNvSpPr/>
      </xdr:nvSpPr>
      <xdr:spPr>
        <a:xfrm>
          <a:off x="4584700" y="1364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120666</xdr:rowOff>
    </xdr:from>
    <xdr:ext cx="405111" cy="259045"/>
    <xdr:sp macro="" textlink="">
      <xdr:nvSpPr>
        <xdr:cNvPr id="270" name="【公営住宅】&#10;有形固定資産減価償却率該当値テキスト"/>
        <xdr:cNvSpPr txBox="1"/>
      </xdr:nvSpPr>
      <xdr:spPr>
        <a:xfrm>
          <a:off x="4673600" y="1349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114936</xdr:rowOff>
    </xdr:from>
    <xdr:to>
      <xdr:col>20</xdr:col>
      <xdr:colOff>38100</xdr:colOff>
      <xdr:row>80</xdr:row>
      <xdr:rowOff>45086</xdr:rowOff>
    </xdr:to>
    <xdr:sp macro="" textlink="">
      <xdr:nvSpPr>
        <xdr:cNvPr id="271" name="楕円 270"/>
        <xdr:cNvSpPr/>
      </xdr:nvSpPr>
      <xdr:spPr>
        <a:xfrm>
          <a:off x="3746500" y="1365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148589</xdr:rowOff>
    </xdr:from>
    <xdr:to>
      <xdr:col>24</xdr:col>
      <xdr:colOff>63500</xdr:colOff>
      <xdr:row>79</xdr:row>
      <xdr:rowOff>165736</xdr:rowOff>
    </xdr:to>
    <xdr:cxnSp macro="">
      <xdr:nvCxnSpPr>
        <xdr:cNvPr id="272" name="直線コネクタ 271"/>
        <xdr:cNvCxnSpPr/>
      </xdr:nvCxnSpPr>
      <xdr:spPr>
        <a:xfrm flipV="1">
          <a:off x="3797300" y="13693139"/>
          <a:ext cx="8382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149225</xdr:rowOff>
    </xdr:from>
    <xdr:to>
      <xdr:col>15</xdr:col>
      <xdr:colOff>101600</xdr:colOff>
      <xdr:row>80</xdr:row>
      <xdr:rowOff>79375</xdr:rowOff>
    </xdr:to>
    <xdr:sp macro="" textlink="">
      <xdr:nvSpPr>
        <xdr:cNvPr id="273" name="楕円 272"/>
        <xdr:cNvSpPr/>
      </xdr:nvSpPr>
      <xdr:spPr>
        <a:xfrm>
          <a:off x="2857500" y="1369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165736</xdr:rowOff>
    </xdr:from>
    <xdr:to>
      <xdr:col>19</xdr:col>
      <xdr:colOff>177800</xdr:colOff>
      <xdr:row>80</xdr:row>
      <xdr:rowOff>28575</xdr:rowOff>
    </xdr:to>
    <xdr:cxnSp macro="">
      <xdr:nvCxnSpPr>
        <xdr:cNvPr id="274" name="直線コネクタ 273"/>
        <xdr:cNvCxnSpPr/>
      </xdr:nvCxnSpPr>
      <xdr:spPr>
        <a:xfrm flipV="1">
          <a:off x="2908300" y="1371028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28591</xdr:rowOff>
    </xdr:from>
    <xdr:ext cx="405111" cy="259045"/>
    <xdr:sp macro="" textlink="">
      <xdr:nvSpPr>
        <xdr:cNvPr id="275" name="n_1aveValue【公営住宅】&#10;有形固定資産減価償却率"/>
        <xdr:cNvSpPr txBox="1"/>
      </xdr:nvSpPr>
      <xdr:spPr>
        <a:xfrm>
          <a:off x="3582044" y="13916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102888</xdr:rowOff>
    </xdr:from>
    <xdr:ext cx="405111" cy="259045"/>
    <xdr:sp macro="" textlink="">
      <xdr:nvSpPr>
        <xdr:cNvPr id="276" name="n_2aveValue【公営住宅】&#10;有形固定資産減価償却率"/>
        <xdr:cNvSpPr txBox="1"/>
      </xdr:nvSpPr>
      <xdr:spPr>
        <a:xfrm>
          <a:off x="2705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78757</xdr:rowOff>
    </xdr:from>
    <xdr:ext cx="405111" cy="259045"/>
    <xdr:sp macro="" textlink="">
      <xdr:nvSpPr>
        <xdr:cNvPr id="277" name="n_3aveValue【公営住宅】&#10;有形固定資産減価償却率"/>
        <xdr:cNvSpPr txBox="1"/>
      </xdr:nvSpPr>
      <xdr:spPr>
        <a:xfrm>
          <a:off x="18167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61613</xdr:rowOff>
    </xdr:from>
    <xdr:ext cx="405111" cy="259045"/>
    <xdr:sp macro="" textlink="">
      <xdr:nvSpPr>
        <xdr:cNvPr id="278" name="n_1mainValue【公営住宅】&#10;有形固定資産減価償却率"/>
        <xdr:cNvSpPr txBox="1"/>
      </xdr:nvSpPr>
      <xdr:spPr>
        <a:xfrm>
          <a:off x="3582044" y="1343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95902</xdr:rowOff>
    </xdr:from>
    <xdr:ext cx="405111" cy="259045"/>
    <xdr:sp macro="" textlink="">
      <xdr:nvSpPr>
        <xdr:cNvPr id="279" name="n_2mainValue【公営住宅】&#10;有形固定資産減価償却率"/>
        <xdr:cNvSpPr txBox="1"/>
      </xdr:nvSpPr>
      <xdr:spPr>
        <a:xfrm>
          <a:off x="2705744" y="1346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90" name="直線コネクタ 289"/>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91" name="テキスト ボックス 290"/>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2" name="直線コネクタ 29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3" name="テキスト ボックス 29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94" name="直線コネクタ 293"/>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95" name="テキスト ボックス 294"/>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6" name="直線コネクタ 29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7" name="テキスト ボックス 29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18669</xdr:rowOff>
    </xdr:from>
    <xdr:to>
      <xdr:col>54</xdr:col>
      <xdr:colOff>189865</xdr:colOff>
      <xdr:row>85</xdr:row>
      <xdr:rowOff>70104</xdr:rowOff>
    </xdr:to>
    <xdr:cxnSp macro="">
      <xdr:nvCxnSpPr>
        <xdr:cNvPr id="299" name="直線コネクタ 298"/>
        <xdr:cNvCxnSpPr/>
      </xdr:nvCxnSpPr>
      <xdr:spPr>
        <a:xfrm flipV="1">
          <a:off x="10476865" y="13391769"/>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73931</xdr:rowOff>
    </xdr:from>
    <xdr:ext cx="469744" cy="259045"/>
    <xdr:sp macro="" textlink="">
      <xdr:nvSpPr>
        <xdr:cNvPr id="300" name="【公営住宅】&#10;一人当たり面積最小値テキスト"/>
        <xdr:cNvSpPr txBox="1"/>
      </xdr:nvSpPr>
      <xdr:spPr>
        <a:xfrm>
          <a:off x="10515600" y="1464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70104</xdr:rowOff>
    </xdr:from>
    <xdr:to>
      <xdr:col>55</xdr:col>
      <xdr:colOff>88900</xdr:colOff>
      <xdr:row>85</xdr:row>
      <xdr:rowOff>70104</xdr:rowOff>
    </xdr:to>
    <xdr:cxnSp macro="">
      <xdr:nvCxnSpPr>
        <xdr:cNvPr id="301" name="直線コネクタ 300"/>
        <xdr:cNvCxnSpPr/>
      </xdr:nvCxnSpPr>
      <xdr:spPr>
        <a:xfrm>
          <a:off x="10388600" y="14643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136796</xdr:rowOff>
    </xdr:from>
    <xdr:ext cx="469744" cy="259045"/>
    <xdr:sp macro="" textlink="">
      <xdr:nvSpPr>
        <xdr:cNvPr id="302" name="【公営住宅】&#10;一人当たり面積最大値テキスト"/>
        <xdr:cNvSpPr txBox="1"/>
      </xdr:nvSpPr>
      <xdr:spPr>
        <a:xfrm>
          <a:off x="10515600" y="1316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18669</xdr:rowOff>
    </xdr:from>
    <xdr:to>
      <xdr:col>55</xdr:col>
      <xdr:colOff>88900</xdr:colOff>
      <xdr:row>78</xdr:row>
      <xdr:rowOff>18669</xdr:rowOff>
    </xdr:to>
    <xdr:cxnSp macro="">
      <xdr:nvCxnSpPr>
        <xdr:cNvPr id="303" name="直線コネクタ 302"/>
        <xdr:cNvCxnSpPr/>
      </xdr:nvCxnSpPr>
      <xdr:spPr>
        <a:xfrm>
          <a:off x="10388600" y="1339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114888</xdr:rowOff>
    </xdr:from>
    <xdr:ext cx="469744" cy="259045"/>
    <xdr:sp macro="" textlink="">
      <xdr:nvSpPr>
        <xdr:cNvPr id="304" name="【公営住宅】&#10;一人当たり面積平均値テキスト"/>
        <xdr:cNvSpPr txBox="1"/>
      </xdr:nvSpPr>
      <xdr:spPr>
        <a:xfrm>
          <a:off x="10515600" y="14345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136461</xdr:rowOff>
    </xdr:from>
    <xdr:to>
      <xdr:col>55</xdr:col>
      <xdr:colOff>50800</xdr:colOff>
      <xdr:row>84</xdr:row>
      <xdr:rowOff>66611</xdr:rowOff>
    </xdr:to>
    <xdr:sp macro="" textlink="">
      <xdr:nvSpPr>
        <xdr:cNvPr id="305" name="フローチャート: 判断 304"/>
        <xdr:cNvSpPr/>
      </xdr:nvSpPr>
      <xdr:spPr>
        <a:xfrm>
          <a:off x="10426700" y="1436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121602</xdr:rowOff>
    </xdr:from>
    <xdr:to>
      <xdr:col>50</xdr:col>
      <xdr:colOff>165100</xdr:colOff>
      <xdr:row>84</xdr:row>
      <xdr:rowOff>51752</xdr:rowOff>
    </xdr:to>
    <xdr:sp macro="" textlink="">
      <xdr:nvSpPr>
        <xdr:cNvPr id="306" name="フローチャート: 判断 305"/>
        <xdr:cNvSpPr/>
      </xdr:nvSpPr>
      <xdr:spPr>
        <a:xfrm>
          <a:off x="9588500" y="14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51308</xdr:rowOff>
    </xdr:from>
    <xdr:to>
      <xdr:col>46</xdr:col>
      <xdr:colOff>38100</xdr:colOff>
      <xdr:row>83</xdr:row>
      <xdr:rowOff>152908</xdr:rowOff>
    </xdr:to>
    <xdr:sp macro="" textlink="">
      <xdr:nvSpPr>
        <xdr:cNvPr id="307" name="フローチャート: 判断 306"/>
        <xdr:cNvSpPr/>
      </xdr:nvSpPr>
      <xdr:spPr>
        <a:xfrm>
          <a:off x="8699500" y="1428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70738</xdr:rowOff>
    </xdr:from>
    <xdr:to>
      <xdr:col>41</xdr:col>
      <xdr:colOff>101600</xdr:colOff>
      <xdr:row>84</xdr:row>
      <xdr:rowOff>888</xdr:rowOff>
    </xdr:to>
    <xdr:sp macro="" textlink="">
      <xdr:nvSpPr>
        <xdr:cNvPr id="308" name="フローチャート: 判断 307"/>
        <xdr:cNvSpPr/>
      </xdr:nvSpPr>
      <xdr:spPr>
        <a:xfrm>
          <a:off x="7810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9" name="テキスト ボックス 30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0" name="テキスト ボックス 30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1" name="テキスト ボックス 31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2" name="テキスト ボックス 31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3" name="テキスト ボックス 31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117602</xdr:rowOff>
    </xdr:from>
    <xdr:to>
      <xdr:col>55</xdr:col>
      <xdr:colOff>50800</xdr:colOff>
      <xdr:row>83</xdr:row>
      <xdr:rowOff>47752</xdr:rowOff>
    </xdr:to>
    <xdr:sp macro="" textlink="">
      <xdr:nvSpPr>
        <xdr:cNvPr id="314" name="楕円 313"/>
        <xdr:cNvSpPr/>
      </xdr:nvSpPr>
      <xdr:spPr>
        <a:xfrm>
          <a:off x="10426700" y="1417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140479</xdr:rowOff>
    </xdr:from>
    <xdr:ext cx="469744" cy="259045"/>
    <xdr:sp macro="" textlink="">
      <xdr:nvSpPr>
        <xdr:cNvPr id="315" name="【公営住宅】&#10;一人当たり面積該当値テキスト"/>
        <xdr:cNvSpPr txBox="1"/>
      </xdr:nvSpPr>
      <xdr:spPr>
        <a:xfrm>
          <a:off x="10515600" y="1402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38164</xdr:rowOff>
    </xdr:from>
    <xdr:to>
      <xdr:col>50</xdr:col>
      <xdr:colOff>165100</xdr:colOff>
      <xdr:row>82</xdr:row>
      <xdr:rowOff>139764</xdr:rowOff>
    </xdr:to>
    <xdr:sp macro="" textlink="">
      <xdr:nvSpPr>
        <xdr:cNvPr id="316" name="楕円 315"/>
        <xdr:cNvSpPr/>
      </xdr:nvSpPr>
      <xdr:spPr>
        <a:xfrm>
          <a:off x="9588500" y="1409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88964</xdr:rowOff>
    </xdr:from>
    <xdr:to>
      <xdr:col>55</xdr:col>
      <xdr:colOff>0</xdr:colOff>
      <xdr:row>82</xdr:row>
      <xdr:rowOff>168402</xdr:rowOff>
    </xdr:to>
    <xdr:cxnSp macro="">
      <xdr:nvCxnSpPr>
        <xdr:cNvPr id="317" name="直線コネクタ 316"/>
        <xdr:cNvCxnSpPr/>
      </xdr:nvCxnSpPr>
      <xdr:spPr>
        <a:xfrm>
          <a:off x="9639300" y="14147864"/>
          <a:ext cx="838200" cy="7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41021</xdr:rowOff>
    </xdr:from>
    <xdr:to>
      <xdr:col>46</xdr:col>
      <xdr:colOff>38100</xdr:colOff>
      <xdr:row>82</xdr:row>
      <xdr:rowOff>142621</xdr:rowOff>
    </xdr:to>
    <xdr:sp macro="" textlink="">
      <xdr:nvSpPr>
        <xdr:cNvPr id="318" name="楕円 317"/>
        <xdr:cNvSpPr/>
      </xdr:nvSpPr>
      <xdr:spPr>
        <a:xfrm>
          <a:off x="8699500" y="1409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88964</xdr:rowOff>
    </xdr:from>
    <xdr:to>
      <xdr:col>50</xdr:col>
      <xdr:colOff>114300</xdr:colOff>
      <xdr:row>82</xdr:row>
      <xdr:rowOff>91821</xdr:rowOff>
    </xdr:to>
    <xdr:cxnSp macro="">
      <xdr:nvCxnSpPr>
        <xdr:cNvPr id="319" name="直線コネクタ 318"/>
        <xdr:cNvCxnSpPr/>
      </xdr:nvCxnSpPr>
      <xdr:spPr>
        <a:xfrm flipV="1">
          <a:off x="8750300" y="14147864"/>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42879</xdr:rowOff>
    </xdr:from>
    <xdr:ext cx="469744" cy="259045"/>
    <xdr:sp macro="" textlink="">
      <xdr:nvSpPr>
        <xdr:cNvPr id="320" name="n_1aveValue【公営住宅】&#10;一人当たり面積"/>
        <xdr:cNvSpPr txBox="1"/>
      </xdr:nvSpPr>
      <xdr:spPr>
        <a:xfrm>
          <a:off x="9391727" y="1444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144035</xdr:rowOff>
    </xdr:from>
    <xdr:ext cx="469744" cy="259045"/>
    <xdr:sp macro="" textlink="">
      <xdr:nvSpPr>
        <xdr:cNvPr id="321" name="n_2aveValue【公営住宅】&#10;一人当たり面積"/>
        <xdr:cNvSpPr txBox="1"/>
      </xdr:nvSpPr>
      <xdr:spPr>
        <a:xfrm>
          <a:off x="8515427" y="1437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17415</xdr:rowOff>
    </xdr:from>
    <xdr:ext cx="469744" cy="259045"/>
    <xdr:sp macro="" textlink="">
      <xdr:nvSpPr>
        <xdr:cNvPr id="322" name="n_3aveValue【公営住宅】&#10;一人当たり面積"/>
        <xdr:cNvSpPr txBox="1"/>
      </xdr:nvSpPr>
      <xdr:spPr>
        <a:xfrm>
          <a:off x="7626427" y="1407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156291</xdr:rowOff>
    </xdr:from>
    <xdr:ext cx="469744" cy="259045"/>
    <xdr:sp macro="" textlink="">
      <xdr:nvSpPr>
        <xdr:cNvPr id="323" name="n_1mainValue【公営住宅】&#10;一人当たり面積"/>
        <xdr:cNvSpPr txBox="1"/>
      </xdr:nvSpPr>
      <xdr:spPr>
        <a:xfrm>
          <a:off x="9391727" y="13872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159148</xdr:rowOff>
    </xdr:from>
    <xdr:ext cx="469744" cy="259045"/>
    <xdr:sp macro="" textlink="">
      <xdr:nvSpPr>
        <xdr:cNvPr id="324" name="n_2mainValue【公営住宅】&#10;一人当たり面積"/>
        <xdr:cNvSpPr txBox="1"/>
      </xdr:nvSpPr>
      <xdr:spPr>
        <a:xfrm>
          <a:off x="8515427" y="1387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5" name="正方形/長方形 32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6" name="正方形/長方形 32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7" name="正方形/長方形 32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8" name="正方形/長方形 32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9" name="正方形/長方形 32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0" name="正方形/長方形 32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1" name="正方形/長方形 33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2" name="正方形/長方形 33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3" name="正方形/長方形 3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4" name="正方形/長方形 33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5" name="正方形/長方形 33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6" name="正方形/長方形 33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7" name="正方形/長方形 33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8" name="正方形/長方形 33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9" name="正方形/長方形 33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0" name="正方形/長方形 33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1" name="正方形/長方形 34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2" name="正方形/長方形 34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3" name="正方形/長方形 34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4" name="正方形/長方形 34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5" name="正方形/長方形 34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6" name="正方形/長方形 34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7" name="正方形/長方形 34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8" name="正方形/長方形 34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9" name="テキスト ボックス 34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0" name="直線コネクタ 34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51" name="テキスト ボックス 350"/>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352" name="直線コネクタ 351"/>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353" name="テキスト ボックス 352"/>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4" name="直線コネクタ 35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5" name="テキスト ボックス 35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356" name="直線コネクタ 355"/>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357" name="テキスト ボックス 356"/>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8" name="直線コネクタ 35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9" name="テキスト ボックス 35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76200</xdr:rowOff>
    </xdr:from>
    <xdr:to>
      <xdr:col>85</xdr:col>
      <xdr:colOff>126364</xdr:colOff>
      <xdr:row>41</xdr:row>
      <xdr:rowOff>153353</xdr:rowOff>
    </xdr:to>
    <xdr:cxnSp macro="">
      <xdr:nvCxnSpPr>
        <xdr:cNvPr id="361" name="直線コネクタ 360"/>
        <xdr:cNvCxnSpPr/>
      </xdr:nvCxnSpPr>
      <xdr:spPr>
        <a:xfrm flipV="1">
          <a:off x="16318864" y="5734050"/>
          <a:ext cx="0" cy="1448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157180</xdr:rowOff>
    </xdr:from>
    <xdr:ext cx="405111" cy="259045"/>
    <xdr:sp macro="" textlink="">
      <xdr:nvSpPr>
        <xdr:cNvPr id="362" name="【認定こども園・幼稚園・保育所】&#10;有形固定資産減価償却率最小値テキスト"/>
        <xdr:cNvSpPr txBox="1"/>
      </xdr:nvSpPr>
      <xdr:spPr>
        <a:xfrm>
          <a:off x="16357600" y="7186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153353</xdr:rowOff>
    </xdr:from>
    <xdr:to>
      <xdr:col>86</xdr:col>
      <xdr:colOff>25400</xdr:colOff>
      <xdr:row>41</xdr:row>
      <xdr:rowOff>153353</xdr:rowOff>
    </xdr:to>
    <xdr:cxnSp macro="">
      <xdr:nvCxnSpPr>
        <xdr:cNvPr id="363" name="直線コネクタ 362"/>
        <xdr:cNvCxnSpPr/>
      </xdr:nvCxnSpPr>
      <xdr:spPr>
        <a:xfrm>
          <a:off x="16230600" y="7182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22877</xdr:rowOff>
    </xdr:from>
    <xdr:ext cx="405111" cy="259045"/>
    <xdr:sp macro="" textlink="">
      <xdr:nvSpPr>
        <xdr:cNvPr id="364" name="【認定こども園・幼稚園・保育所】&#10;有形固定資産減価償却率最大値テキスト"/>
        <xdr:cNvSpPr txBox="1"/>
      </xdr:nvSpPr>
      <xdr:spPr>
        <a:xfrm>
          <a:off x="16357600" y="550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76200</xdr:rowOff>
    </xdr:from>
    <xdr:to>
      <xdr:col>86</xdr:col>
      <xdr:colOff>25400</xdr:colOff>
      <xdr:row>33</xdr:row>
      <xdr:rowOff>76200</xdr:rowOff>
    </xdr:to>
    <xdr:cxnSp macro="">
      <xdr:nvCxnSpPr>
        <xdr:cNvPr id="365" name="直線コネクタ 364"/>
        <xdr:cNvCxnSpPr/>
      </xdr:nvCxnSpPr>
      <xdr:spPr>
        <a:xfrm>
          <a:off x="16230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95267</xdr:rowOff>
    </xdr:from>
    <xdr:ext cx="405111" cy="259045"/>
    <xdr:sp macro="" textlink="">
      <xdr:nvSpPr>
        <xdr:cNvPr id="366" name="【認定こども園・幼稚園・保育所】&#10;有形固定資産減価償却率平均値テキスト"/>
        <xdr:cNvSpPr txBox="1"/>
      </xdr:nvSpPr>
      <xdr:spPr>
        <a:xfrm>
          <a:off x="16357600" y="6610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116840</xdr:rowOff>
    </xdr:from>
    <xdr:to>
      <xdr:col>85</xdr:col>
      <xdr:colOff>177800</xdr:colOff>
      <xdr:row>39</xdr:row>
      <xdr:rowOff>46990</xdr:rowOff>
    </xdr:to>
    <xdr:sp macro="" textlink="">
      <xdr:nvSpPr>
        <xdr:cNvPr id="367" name="フローチャート: 判断 366"/>
        <xdr:cNvSpPr/>
      </xdr:nvSpPr>
      <xdr:spPr>
        <a:xfrm>
          <a:off x="162687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11113</xdr:rowOff>
    </xdr:from>
    <xdr:to>
      <xdr:col>81</xdr:col>
      <xdr:colOff>101600</xdr:colOff>
      <xdr:row>39</xdr:row>
      <xdr:rowOff>112713</xdr:rowOff>
    </xdr:to>
    <xdr:sp macro="" textlink="">
      <xdr:nvSpPr>
        <xdr:cNvPr id="368" name="フローチャート: 判断 367"/>
        <xdr:cNvSpPr/>
      </xdr:nvSpPr>
      <xdr:spPr>
        <a:xfrm>
          <a:off x="15430500" y="669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33972</xdr:rowOff>
    </xdr:from>
    <xdr:to>
      <xdr:col>76</xdr:col>
      <xdr:colOff>165100</xdr:colOff>
      <xdr:row>39</xdr:row>
      <xdr:rowOff>135572</xdr:rowOff>
    </xdr:to>
    <xdr:sp macro="" textlink="">
      <xdr:nvSpPr>
        <xdr:cNvPr id="369" name="フローチャート: 判断 368"/>
        <xdr:cNvSpPr/>
      </xdr:nvSpPr>
      <xdr:spPr>
        <a:xfrm>
          <a:off x="14541500" y="6720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28257</xdr:rowOff>
    </xdr:from>
    <xdr:to>
      <xdr:col>72</xdr:col>
      <xdr:colOff>38100</xdr:colOff>
      <xdr:row>39</xdr:row>
      <xdr:rowOff>129857</xdr:rowOff>
    </xdr:to>
    <xdr:sp macro="" textlink="">
      <xdr:nvSpPr>
        <xdr:cNvPr id="370" name="フローチャート: 判断 369"/>
        <xdr:cNvSpPr/>
      </xdr:nvSpPr>
      <xdr:spPr>
        <a:xfrm>
          <a:off x="13652500" y="671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1" name="テキスト ボックス 37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2" name="テキスト ボックス 37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3" name="テキスト ボックス 37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4" name="テキスト ボックス 37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5" name="テキスト ボックス 37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376" name="楕円 375"/>
        <xdr:cNvSpPr/>
      </xdr:nvSpPr>
      <xdr:spPr>
        <a:xfrm>
          <a:off x="162687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59707</xdr:rowOff>
    </xdr:from>
    <xdr:ext cx="405111" cy="259045"/>
    <xdr:sp macro="" textlink="">
      <xdr:nvSpPr>
        <xdr:cNvPr id="377" name="【認定こども園・幼稚園・保育所】&#10;有形固定資産減価償却率該当値テキスト"/>
        <xdr:cNvSpPr txBox="1"/>
      </xdr:nvSpPr>
      <xdr:spPr>
        <a:xfrm>
          <a:off x="16357600"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99695</xdr:rowOff>
    </xdr:from>
    <xdr:to>
      <xdr:col>81</xdr:col>
      <xdr:colOff>101600</xdr:colOff>
      <xdr:row>38</xdr:row>
      <xdr:rowOff>29845</xdr:rowOff>
    </xdr:to>
    <xdr:sp macro="" textlink="">
      <xdr:nvSpPr>
        <xdr:cNvPr id="378" name="楕円 377"/>
        <xdr:cNvSpPr/>
      </xdr:nvSpPr>
      <xdr:spPr>
        <a:xfrm>
          <a:off x="154305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87630</xdr:rowOff>
    </xdr:from>
    <xdr:to>
      <xdr:col>85</xdr:col>
      <xdr:colOff>127000</xdr:colOff>
      <xdr:row>37</xdr:row>
      <xdr:rowOff>150495</xdr:rowOff>
    </xdr:to>
    <xdr:cxnSp macro="">
      <xdr:nvCxnSpPr>
        <xdr:cNvPr id="379" name="直線コネクタ 378"/>
        <xdr:cNvCxnSpPr/>
      </xdr:nvCxnSpPr>
      <xdr:spPr>
        <a:xfrm flipV="1">
          <a:off x="15481300" y="643128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162560</xdr:rowOff>
    </xdr:from>
    <xdr:to>
      <xdr:col>76</xdr:col>
      <xdr:colOff>165100</xdr:colOff>
      <xdr:row>38</xdr:row>
      <xdr:rowOff>92710</xdr:rowOff>
    </xdr:to>
    <xdr:sp macro="" textlink="">
      <xdr:nvSpPr>
        <xdr:cNvPr id="380" name="楕円 379"/>
        <xdr:cNvSpPr/>
      </xdr:nvSpPr>
      <xdr:spPr>
        <a:xfrm>
          <a:off x="14541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150495</xdr:rowOff>
    </xdr:from>
    <xdr:to>
      <xdr:col>81</xdr:col>
      <xdr:colOff>50800</xdr:colOff>
      <xdr:row>38</xdr:row>
      <xdr:rowOff>41910</xdr:rowOff>
    </xdr:to>
    <xdr:cxnSp macro="">
      <xdr:nvCxnSpPr>
        <xdr:cNvPr id="381" name="直線コネクタ 380"/>
        <xdr:cNvCxnSpPr/>
      </xdr:nvCxnSpPr>
      <xdr:spPr>
        <a:xfrm flipV="1">
          <a:off x="14592300" y="649414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103840</xdr:rowOff>
    </xdr:from>
    <xdr:ext cx="405111" cy="259045"/>
    <xdr:sp macro="" textlink="">
      <xdr:nvSpPr>
        <xdr:cNvPr id="382" name="n_1aveValue【認定こども園・幼稚園・保育所】&#10;有形固定資産減価償却率"/>
        <xdr:cNvSpPr txBox="1"/>
      </xdr:nvSpPr>
      <xdr:spPr>
        <a:xfrm>
          <a:off x="15266044" y="6790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126699</xdr:rowOff>
    </xdr:from>
    <xdr:ext cx="405111" cy="259045"/>
    <xdr:sp macro="" textlink="">
      <xdr:nvSpPr>
        <xdr:cNvPr id="383" name="n_2aveValue【認定こども園・幼稚園・保育所】&#10;有形固定資産減価償却率"/>
        <xdr:cNvSpPr txBox="1"/>
      </xdr:nvSpPr>
      <xdr:spPr>
        <a:xfrm>
          <a:off x="14389744" y="6813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146384</xdr:rowOff>
    </xdr:from>
    <xdr:ext cx="405111" cy="259045"/>
    <xdr:sp macro="" textlink="">
      <xdr:nvSpPr>
        <xdr:cNvPr id="384" name="n_3aveValue【認定こども園・幼稚園・保育所】&#10;有形固定資産減価償却率"/>
        <xdr:cNvSpPr txBox="1"/>
      </xdr:nvSpPr>
      <xdr:spPr>
        <a:xfrm>
          <a:off x="13500744" y="6490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46372</xdr:rowOff>
    </xdr:from>
    <xdr:ext cx="405111" cy="259045"/>
    <xdr:sp macro="" textlink="">
      <xdr:nvSpPr>
        <xdr:cNvPr id="385" name="n_1mainValue【認定こども園・幼稚園・保育所】&#10;有形固定資産減価償却率"/>
        <xdr:cNvSpPr txBox="1"/>
      </xdr:nvSpPr>
      <xdr:spPr>
        <a:xfrm>
          <a:off x="15266044"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109237</xdr:rowOff>
    </xdr:from>
    <xdr:ext cx="405111" cy="259045"/>
    <xdr:sp macro="" textlink="">
      <xdr:nvSpPr>
        <xdr:cNvPr id="386" name="n_2mainValue【認定こども園・幼稚園・保育所】&#10;有形固定資産減価償却率"/>
        <xdr:cNvSpPr txBox="1"/>
      </xdr:nvSpPr>
      <xdr:spPr>
        <a:xfrm>
          <a:off x="14389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7" name="正方形/長方形 38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8" name="正方形/長方形 38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9" name="正方形/長方形 38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0" name="正方形/長方形 38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1" name="正方形/長方形 39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2" name="正方形/長方形 39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3" name="正方形/長方形 39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4" name="正方形/長方形 39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5" name="テキスト ボックス 39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6" name="直線コネクタ 39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7" name="直線コネクタ 39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8" name="テキスト ボックス 39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9" name="直線コネクタ 39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00" name="テキスト ボックス 39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1" name="直線コネクタ 40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02" name="テキスト ボックス 40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03" name="直線コネクタ 40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4" name="テキスト ボックス 40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5" name="直線コネクタ 40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6" name="テキスト ボックス 40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7" name="直線コネクタ 40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8" name="テキスト ボックス 40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156210</xdr:rowOff>
    </xdr:from>
    <xdr:to>
      <xdr:col>116</xdr:col>
      <xdr:colOff>62864</xdr:colOff>
      <xdr:row>41</xdr:row>
      <xdr:rowOff>156210</xdr:rowOff>
    </xdr:to>
    <xdr:cxnSp macro="">
      <xdr:nvCxnSpPr>
        <xdr:cNvPr id="410" name="直線コネクタ 409"/>
        <xdr:cNvCxnSpPr/>
      </xdr:nvCxnSpPr>
      <xdr:spPr>
        <a:xfrm flipV="1">
          <a:off x="22160864" y="58140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160037</xdr:rowOff>
    </xdr:from>
    <xdr:ext cx="469744" cy="259045"/>
    <xdr:sp macro="" textlink="">
      <xdr:nvSpPr>
        <xdr:cNvPr id="411" name="【認定こども園・幼稚園・保育所】&#10;一人当たり面積最小値テキスト"/>
        <xdr:cNvSpPr txBox="1"/>
      </xdr:nvSpPr>
      <xdr:spPr>
        <a:xfrm>
          <a:off x="22199600"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156210</xdr:rowOff>
    </xdr:from>
    <xdr:to>
      <xdr:col>116</xdr:col>
      <xdr:colOff>152400</xdr:colOff>
      <xdr:row>41</xdr:row>
      <xdr:rowOff>156210</xdr:rowOff>
    </xdr:to>
    <xdr:cxnSp macro="">
      <xdr:nvCxnSpPr>
        <xdr:cNvPr id="412" name="直線コネクタ 411"/>
        <xdr:cNvCxnSpPr/>
      </xdr:nvCxnSpPr>
      <xdr:spPr>
        <a:xfrm>
          <a:off x="22072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102887</xdr:rowOff>
    </xdr:from>
    <xdr:ext cx="469744" cy="259045"/>
    <xdr:sp macro="" textlink="">
      <xdr:nvSpPr>
        <xdr:cNvPr id="413" name="【認定こども園・幼稚園・保育所】&#10;一人当たり面積最大値テキスト"/>
        <xdr:cNvSpPr txBox="1"/>
      </xdr:nvSpPr>
      <xdr:spPr>
        <a:xfrm>
          <a:off x="22199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156210</xdr:rowOff>
    </xdr:from>
    <xdr:to>
      <xdr:col>116</xdr:col>
      <xdr:colOff>152400</xdr:colOff>
      <xdr:row>33</xdr:row>
      <xdr:rowOff>156210</xdr:rowOff>
    </xdr:to>
    <xdr:cxnSp macro="">
      <xdr:nvCxnSpPr>
        <xdr:cNvPr id="414" name="直線コネクタ 413"/>
        <xdr:cNvCxnSpPr/>
      </xdr:nvCxnSpPr>
      <xdr:spPr>
        <a:xfrm>
          <a:off x="22072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82567</xdr:rowOff>
    </xdr:from>
    <xdr:ext cx="469744" cy="259045"/>
    <xdr:sp macro="" textlink="">
      <xdr:nvSpPr>
        <xdr:cNvPr id="415" name="【認定こども園・幼稚園・保育所】&#10;一人当たり面積平均値テキスト"/>
        <xdr:cNvSpPr txBox="1"/>
      </xdr:nvSpPr>
      <xdr:spPr>
        <a:xfrm>
          <a:off x="22199600" y="6597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59690</xdr:rowOff>
    </xdr:from>
    <xdr:to>
      <xdr:col>116</xdr:col>
      <xdr:colOff>114300</xdr:colOff>
      <xdr:row>39</xdr:row>
      <xdr:rowOff>161290</xdr:rowOff>
    </xdr:to>
    <xdr:sp macro="" textlink="">
      <xdr:nvSpPr>
        <xdr:cNvPr id="416" name="フローチャート: 判断 415"/>
        <xdr:cNvSpPr/>
      </xdr:nvSpPr>
      <xdr:spPr>
        <a:xfrm>
          <a:off x="221107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40640</xdr:rowOff>
    </xdr:from>
    <xdr:to>
      <xdr:col>112</xdr:col>
      <xdr:colOff>38100</xdr:colOff>
      <xdr:row>39</xdr:row>
      <xdr:rowOff>142240</xdr:rowOff>
    </xdr:to>
    <xdr:sp macro="" textlink="">
      <xdr:nvSpPr>
        <xdr:cNvPr id="417" name="フローチャート: 判断 416"/>
        <xdr:cNvSpPr/>
      </xdr:nvSpPr>
      <xdr:spPr>
        <a:xfrm>
          <a:off x="21272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6350</xdr:rowOff>
    </xdr:from>
    <xdr:to>
      <xdr:col>107</xdr:col>
      <xdr:colOff>101600</xdr:colOff>
      <xdr:row>39</xdr:row>
      <xdr:rowOff>107950</xdr:rowOff>
    </xdr:to>
    <xdr:sp macro="" textlink="">
      <xdr:nvSpPr>
        <xdr:cNvPr id="418" name="フローチャート: 判断 417"/>
        <xdr:cNvSpPr/>
      </xdr:nvSpPr>
      <xdr:spPr>
        <a:xfrm>
          <a:off x="20383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6350</xdr:rowOff>
    </xdr:from>
    <xdr:to>
      <xdr:col>102</xdr:col>
      <xdr:colOff>165100</xdr:colOff>
      <xdr:row>39</xdr:row>
      <xdr:rowOff>107950</xdr:rowOff>
    </xdr:to>
    <xdr:sp macro="" textlink="">
      <xdr:nvSpPr>
        <xdr:cNvPr id="419" name="フローチャート: 判断 418"/>
        <xdr:cNvSpPr/>
      </xdr:nvSpPr>
      <xdr:spPr>
        <a:xfrm>
          <a:off x="19494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0" name="テキスト ボックス 41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1" name="テキスト ボックス 42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2" name="テキスト ボックス 42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3" name="テキスト ボックス 42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4" name="テキスト ボックス 42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143510</xdr:rowOff>
    </xdr:from>
    <xdr:to>
      <xdr:col>116</xdr:col>
      <xdr:colOff>114300</xdr:colOff>
      <xdr:row>41</xdr:row>
      <xdr:rowOff>73660</xdr:rowOff>
    </xdr:to>
    <xdr:sp macro="" textlink="">
      <xdr:nvSpPr>
        <xdr:cNvPr id="425" name="楕円 424"/>
        <xdr:cNvSpPr/>
      </xdr:nvSpPr>
      <xdr:spPr>
        <a:xfrm>
          <a:off x="221107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121937</xdr:rowOff>
    </xdr:from>
    <xdr:ext cx="469744" cy="259045"/>
    <xdr:sp macro="" textlink="">
      <xdr:nvSpPr>
        <xdr:cNvPr id="426" name="【認定こども園・幼稚園・保育所】&#10;一人当たり面積該当値テキスト"/>
        <xdr:cNvSpPr txBox="1"/>
      </xdr:nvSpPr>
      <xdr:spPr>
        <a:xfrm>
          <a:off x="22199600" y="69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147320</xdr:rowOff>
    </xdr:from>
    <xdr:to>
      <xdr:col>112</xdr:col>
      <xdr:colOff>38100</xdr:colOff>
      <xdr:row>41</xdr:row>
      <xdr:rowOff>77470</xdr:rowOff>
    </xdr:to>
    <xdr:sp macro="" textlink="">
      <xdr:nvSpPr>
        <xdr:cNvPr id="427" name="楕円 426"/>
        <xdr:cNvSpPr/>
      </xdr:nvSpPr>
      <xdr:spPr>
        <a:xfrm>
          <a:off x="212725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22860</xdr:rowOff>
    </xdr:from>
    <xdr:to>
      <xdr:col>116</xdr:col>
      <xdr:colOff>63500</xdr:colOff>
      <xdr:row>41</xdr:row>
      <xdr:rowOff>26670</xdr:rowOff>
    </xdr:to>
    <xdr:cxnSp macro="">
      <xdr:nvCxnSpPr>
        <xdr:cNvPr id="428" name="直線コネクタ 427"/>
        <xdr:cNvCxnSpPr/>
      </xdr:nvCxnSpPr>
      <xdr:spPr>
        <a:xfrm flipV="1">
          <a:off x="21323300" y="70523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147320</xdr:rowOff>
    </xdr:from>
    <xdr:to>
      <xdr:col>107</xdr:col>
      <xdr:colOff>101600</xdr:colOff>
      <xdr:row>41</xdr:row>
      <xdr:rowOff>77470</xdr:rowOff>
    </xdr:to>
    <xdr:sp macro="" textlink="">
      <xdr:nvSpPr>
        <xdr:cNvPr id="429" name="楕円 428"/>
        <xdr:cNvSpPr/>
      </xdr:nvSpPr>
      <xdr:spPr>
        <a:xfrm>
          <a:off x="203835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26670</xdr:rowOff>
    </xdr:from>
    <xdr:to>
      <xdr:col>111</xdr:col>
      <xdr:colOff>177800</xdr:colOff>
      <xdr:row>41</xdr:row>
      <xdr:rowOff>26670</xdr:rowOff>
    </xdr:to>
    <xdr:cxnSp macro="">
      <xdr:nvCxnSpPr>
        <xdr:cNvPr id="430" name="直線コネクタ 429"/>
        <xdr:cNvCxnSpPr/>
      </xdr:nvCxnSpPr>
      <xdr:spPr>
        <a:xfrm>
          <a:off x="20434300" y="7056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158767</xdr:rowOff>
    </xdr:from>
    <xdr:ext cx="469744" cy="259045"/>
    <xdr:sp macro="" textlink="">
      <xdr:nvSpPr>
        <xdr:cNvPr id="431" name="n_1aveValue【認定こども園・幼稚園・保育所】&#10;一人当たり面積"/>
        <xdr:cNvSpPr txBox="1"/>
      </xdr:nvSpPr>
      <xdr:spPr>
        <a:xfrm>
          <a:off x="21075727"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124477</xdr:rowOff>
    </xdr:from>
    <xdr:ext cx="469744" cy="259045"/>
    <xdr:sp macro="" textlink="">
      <xdr:nvSpPr>
        <xdr:cNvPr id="432" name="n_2aveValue【認定こども園・幼稚園・保育所】&#10;一人当たり面積"/>
        <xdr:cNvSpPr txBox="1"/>
      </xdr:nvSpPr>
      <xdr:spPr>
        <a:xfrm>
          <a:off x="20199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124477</xdr:rowOff>
    </xdr:from>
    <xdr:ext cx="469744" cy="259045"/>
    <xdr:sp macro="" textlink="">
      <xdr:nvSpPr>
        <xdr:cNvPr id="433" name="n_3aveValue【認定こども園・幼稚園・保育所】&#10;一人当たり面積"/>
        <xdr:cNvSpPr txBox="1"/>
      </xdr:nvSpPr>
      <xdr:spPr>
        <a:xfrm>
          <a:off x="19310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68597</xdr:rowOff>
    </xdr:from>
    <xdr:ext cx="469744" cy="259045"/>
    <xdr:sp macro="" textlink="">
      <xdr:nvSpPr>
        <xdr:cNvPr id="434" name="n_1mainValue【認定こども園・幼稚園・保育所】&#10;一人当たり面積"/>
        <xdr:cNvSpPr txBox="1"/>
      </xdr:nvSpPr>
      <xdr:spPr>
        <a:xfrm>
          <a:off x="21075727"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68597</xdr:rowOff>
    </xdr:from>
    <xdr:ext cx="469744" cy="259045"/>
    <xdr:sp macro="" textlink="">
      <xdr:nvSpPr>
        <xdr:cNvPr id="435" name="n_2mainValue【認定こども園・幼稚園・保育所】&#10;一人当たり面積"/>
        <xdr:cNvSpPr txBox="1"/>
      </xdr:nvSpPr>
      <xdr:spPr>
        <a:xfrm>
          <a:off x="20199427"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6" name="正方形/長方形 43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7" name="正方形/長方形 43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8" name="正方形/長方形 43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9" name="正方形/長方形 43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0" name="正方形/長方形 43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1" name="正方形/長方形 44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2" name="正方形/長方形 44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3" name="正方形/長方形 44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4" name="テキスト ボックス 44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5" name="直線コネクタ 44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46" name="テキスト ボックス 44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47" name="直線コネクタ 44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48" name="テキスト ボックス 44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9" name="直線コネクタ 44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0" name="テキスト ボックス 44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1" name="直線コネクタ 45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2" name="テキスト ボックス 45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3" name="直線コネクタ 45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54" name="テキスト ボックス 45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5" name="直線コネクタ 45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6" name="テキスト ボックス 45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7" name="直線コネクタ 45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58" name="テキスト ボックス 45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9" name="直線コネクタ 45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0" name="テキスト ボックス 45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75112</xdr:rowOff>
    </xdr:from>
    <xdr:to>
      <xdr:col>85</xdr:col>
      <xdr:colOff>126364</xdr:colOff>
      <xdr:row>65</xdr:row>
      <xdr:rowOff>34290</xdr:rowOff>
    </xdr:to>
    <xdr:cxnSp macro="">
      <xdr:nvCxnSpPr>
        <xdr:cNvPr id="462" name="直線コネクタ 461"/>
        <xdr:cNvCxnSpPr/>
      </xdr:nvCxnSpPr>
      <xdr:spPr>
        <a:xfrm flipV="1">
          <a:off x="16318864" y="9676312"/>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38117</xdr:rowOff>
    </xdr:from>
    <xdr:ext cx="405111" cy="259045"/>
    <xdr:sp macro="" textlink="">
      <xdr:nvSpPr>
        <xdr:cNvPr id="463" name="【学校施設】&#10;有形固定資産減価償却率最小値テキスト"/>
        <xdr:cNvSpPr txBox="1"/>
      </xdr:nvSpPr>
      <xdr:spPr>
        <a:xfrm>
          <a:off x="16357600" y="1118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65</xdr:row>
      <xdr:rowOff>34290</xdr:rowOff>
    </xdr:from>
    <xdr:to>
      <xdr:col>86</xdr:col>
      <xdr:colOff>25400</xdr:colOff>
      <xdr:row>65</xdr:row>
      <xdr:rowOff>34290</xdr:rowOff>
    </xdr:to>
    <xdr:cxnSp macro="">
      <xdr:nvCxnSpPr>
        <xdr:cNvPr id="464" name="直線コネクタ 463"/>
        <xdr:cNvCxnSpPr/>
      </xdr:nvCxnSpPr>
      <xdr:spPr>
        <a:xfrm>
          <a:off x="16230600" y="1117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21789</xdr:rowOff>
    </xdr:from>
    <xdr:ext cx="405111" cy="259045"/>
    <xdr:sp macro="" textlink="">
      <xdr:nvSpPr>
        <xdr:cNvPr id="465" name="【学校施設】&#10;有形固定資産減価償却率最大値テキスト"/>
        <xdr:cNvSpPr txBox="1"/>
      </xdr:nvSpPr>
      <xdr:spPr>
        <a:xfrm>
          <a:off x="16357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75112</xdr:rowOff>
    </xdr:from>
    <xdr:to>
      <xdr:col>86</xdr:col>
      <xdr:colOff>25400</xdr:colOff>
      <xdr:row>56</xdr:row>
      <xdr:rowOff>75112</xdr:rowOff>
    </xdr:to>
    <xdr:cxnSp macro="">
      <xdr:nvCxnSpPr>
        <xdr:cNvPr id="466" name="直線コネクタ 465"/>
        <xdr:cNvCxnSpPr/>
      </xdr:nvCxnSpPr>
      <xdr:spPr>
        <a:xfrm>
          <a:off x="16230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108874</xdr:rowOff>
    </xdr:from>
    <xdr:ext cx="405111" cy="259045"/>
    <xdr:sp macro="" textlink="">
      <xdr:nvSpPr>
        <xdr:cNvPr id="467" name="【学校施設】&#10;有形固定資産減価償却率平均値テキスト"/>
        <xdr:cNvSpPr txBox="1"/>
      </xdr:nvSpPr>
      <xdr:spPr>
        <a:xfrm>
          <a:off x="16357600" y="102244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130447</xdr:rowOff>
    </xdr:from>
    <xdr:to>
      <xdr:col>85</xdr:col>
      <xdr:colOff>177800</xdr:colOff>
      <xdr:row>60</xdr:row>
      <xdr:rowOff>60597</xdr:rowOff>
    </xdr:to>
    <xdr:sp macro="" textlink="">
      <xdr:nvSpPr>
        <xdr:cNvPr id="468" name="フローチャート: 判断 467"/>
        <xdr:cNvSpPr/>
      </xdr:nvSpPr>
      <xdr:spPr>
        <a:xfrm>
          <a:off x="162687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156573</xdr:rowOff>
    </xdr:from>
    <xdr:to>
      <xdr:col>81</xdr:col>
      <xdr:colOff>101600</xdr:colOff>
      <xdr:row>60</xdr:row>
      <xdr:rowOff>86723</xdr:rowOff>
    </xdr:to>
    <xdr:sp macro="" textlink="">
      <xdr:nvSpPr>
        <xdr:cNvPr id="469" name="フローチャート: 判断 468"/>
        <xdr:cNvSpPr/>
      </xdr:nvSpPr>
      <xdr:spPr>
        <a:xfrm>
          <a:off x="15430500" y="1027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43906</xdr:rowOff>
    </xdr:from>
    <xdr:to>
      <xdr:col>76</xdr:col>
      <xdr:colOff>165100</xdr:colOff>
      <xdr:row>60</xdr:row>
      <xdr:rowOff>145506</xdr:rowOff>
    </xdr:to>
    <xdr:sp macro="" textlink="">
      <xdr:nvSpPr>
        <xdr:cNvPr id="470" name="フローチャート: 判断 469"/>
        <xdr:cNvSpPr/>
      </xdr:nvSpPr>
      <xdr:spPr>
        <a:xfrm>
          <a:off x="14541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34109</xdr:rowOff>
    </xdr:from>
    <xdr:to>
      <xdr:col>72</xdr:col>
      <xdr:colOff>38100</xdr:colOff>
      <xdr:row>60</xdr:row>
      <xdr:rowOff>135709</xdr:rowOff>
    </xdr:to>
    <xdr:sp macro="" textlink="">
      <xdr:nvSpPr>
        <xdr:cNvPr id="471" name="フローチャート: 判断 470"/>
        <xdr:cNvSpPr/>
      </xdr:nvSpPr>
      <xdr:spPr>
        <a:xfrm>
          <a:off x="13652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2" name="テキスト ボックス 47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3" name="テキスト ボックス 47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4" name="テキスト ボックス 47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5" name="テキスト ボックス 47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6" name="テキスト ボックス 47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128815</xdr:rowOff>
    </xdr:from>
    <xdr:to>
      <xdr:col>85</xdr:col>
      <xdr:colOff>177800</xdr:colOff>
      <xdr:row>57</xdr:row>
      <xdr:rowOff>58965</xdr:rowOff>
    </xdr:to>
    <xdr:sp macro="" textlink="">
      <xdr:nvSpPr>
        <xdr:cNvPr id="477" name="楕円 476"/>
        <xdr:cNvSpPr/>
      </xdr:nvSpPr>
      <xdr:spPr>
        <a:xfrm>
          <a:off x="16268700" y="973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43742</xdr:rowOff>
    </xdr:from>
    <xdr:ext cx="405111" cy="259045"/>
    <xdr:sp macro="" textlink="">
      <xdr:nvSpPr>
        <xdr:cNvPr id="478" name="【学校施設】&#10;有形固定資産減価償却率該当値テキスト"/>
        <xdr:cNvSpPr txBox="1"/>
      </xdr:nvSpPr>
      <xdr:spPr>
        <a:xfrm>
          <a:off x="16357600" y="9644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19413</xdr:rowOff>
    </xdr:from>
    <xdr:to>
      <xdr:col>81</xdr:col>
      <xdr:colOff>101600</xdr:colOff>
      <xdr:row>57</xdr:row>
      <xdr:rowOff>121013</xdr:rowOff>
    </xdr:to>
    <xdr:sp macro="" textlink="">
      <xdr:nvSpPr>
        <xdr:cNvPr id="479" name="楕円 478"/>
        <xdr:cNvSpPr/>
      </xdr:nvSpPr>
      <xdr:spPr>
        <a:xfrm>
          <a:off x="15430500" y="979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8165</xdr:rowOff>
    </xdr:from>
    <xdr:to>
      <xdr:col>85</xdr:col>
      <xdr:colOff>127000</xdr:colOff>
      <xdr:row>57</xdr:row>
      <xdr:rowOff>70213</xdr:rowOff>
    </xdr:to>
    <xdr:cxnSp macro="">
      <xdr:nvCxnSpPr>
        <xdr:cNvPr id="480" name="直線コネクタ 479"/>
        <xdr:cNvCxnSpPr/>
      </xdr:nvCxnSpPr>
      <xdr:spPr>
        <a:xfrm flipV="1">
          <a:off x="15481300" y="9780815"/>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68399</xdr:rowOff>
    </xdr:from>
    <xdr:to>
      <xdr:col>76</xdr:col>
      <xdr:colOff>165100</xdr:colOff>
      <xdr:row>57</xdr:row>
      <xdr:rowOff>169999</xdr:rowOff>
    </xdr:to>
    <xdr:sp macro="" textlink="">
      <xdr:nvSpPr>
        <xdr:cNvPr id="481" name="楕円 480"/>
        <xdr:cNvSpPr/>
      </xdr:nvSpPr>
      <xdr:spPr>
        <a:xfrm>
          <a:off x="14541500" y="984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70213</xdr:rowOff>
    </xdr:from>
    <xdr:to>
      <xdr:col>81</xdr:col>
      <xdr:colOff>50800</xdr:colOff>
      <xdr:row>57</xdr:row>
      <xdr:rowOff>119199</xdr:rowOff>
    </xdr:to>
    <xdr:cxnSp macro="">
      <xdr:nvCxnSpPr>
        <xdr:cNvPr id="482" name="直線コネクタ 481"/>
        <xdr:cNvCxnSpPr/>
      </xdr:nvCxnSpPr>
      <xdr:spPr>
        <a:xfrm flipV="1">
          <a:off x="14592300" y="9842863"/>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77850</xdr:rowOff>
    </xdr:from>
    <xdr:ext cx="405111" cy="259045"/>
    <xdr:sp macro="" textlink="">
      <xdr:nvSpPr>
        <xdr:cNvPr id="483" name="n_1aveValue【学校施設】&#10;有形固定資産減価償却率"/>
        <xdr:cNvSpPr txBox="1"/>
      </xdr:nvSpPr>
      <xdr:spPr>
        <a:xfrm>
          <a:off x="15266044" y="1036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136633</xdr:rowOff>
    </xdr:from>
    <xdr:ext cx="405111" cy="259045"/>
    <xdr:sp macro="" textlink="">
      <xdr:nvSpPr>
        <xdr:cNvPr id="484" name="n_2aveValue【学校施設】&#10;有形固定資産減価償却率"/>
        <xdr:cNvSpPr txBox="1"/>
      </xdr:nvSpPr>
      <xdr:spPr>
        <a:xfrm>
          <a:off x="14389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152236</xdr:rowOff>
    </xdr:from>
    <xdr:ext cx="405111" cy="259045"/>
    <xdr:sp macro="" textlink="">
      <xdr:nvSpPr>
        <xdr:cNvPr id="485" name="n_3aveValue【学校施設】&#10;有形固定資産減価償却率"/>
        <xdr:cNvSpPr txBox="1"/>
      </xdr:nvSpPr>
      <xdr:spPr>
        <a:xfrm>
          <a:off x="13500744" y="10096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137540</xdr:rowOff>
    </xdr:from>
    <xdr:ext cx="405111" cy="259045"/>
    <xdr:sp macro="" textlink="">
      <xdr:nvSpPr>
        <xdr:cNvPr id="486" name="n_1mainValue【学校施設】&#10;有形固定資産減価償却率"/>
        <xdr:cNvSpPr txBox="1"/>
      </xdr:nvSpPr>
      <xdr:spPr>
        <a:xfrm>
          <a:off x="15266044" y="9567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15076</xdr:rowOff>
    </xdr:from>
    <xdr:ext cx="405111" cy="259045"/>
    <xdr:sp macro="" textlink="">
      <xdr:nvSpPr>
        <xdr:cNvPr id="487" name="n_2mainValue【学校施設】&#10;有形固定資産減価償却率"/>
        <xdr:cNvSpPr txBox="1"/>
      </xdr:nvSpPr>
      <xdr:spPr>
        <a:xfrm>
          <a:off x="14389744" y="961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8" name="正方形/長方形 48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9" name="正方形/長方形 48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0" name="正方形/長方形 48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1" name="正方形/長方形 49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2" name="正方形/長方形 49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3" name="正方形/長方形 49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4" name="正方形/長方形 49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5" name="正方形/長方形 49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6" name="テキスト ボックス 49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7" name="直線コネクタ 49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8" name="テキスト ボックス 49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99" name="直線コネクタ 49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0" name="テキスト ボックス 49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1" name="直線コネクタ 50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2" name="テキスト ボックス 50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3" name="直線コネクタ 50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4" name="テキスト ボックス 50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5" name="直線コネクタ 50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06" name="テキスト ボックス 50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7" name="直線コネクタ 50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8" name="テキスト ボックス 50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92202</xdr:rowOff>
    </xdr:from>
    <xdr:to>
      <xdr:col>116</xdr:col>
      <xdr:colOff>62864</xdr:colOff>
      <xdr:row>64</xdr:row>
      <xdr:rowOff>94488</xdr:rowOff>
    </xdr:to>
    <xdr:cxnSp macro="">
      <xdr:nvCxnSpPr>
        <xdr:cNvPr id="510" name="直線コネクタ 509"/>
        <xdr:cNvCxnSpPr/>
      </xdr:nvCxnSpPr>
      <xdr:spPr>
        <a:xfrm flipV="1">
          <a:off x="22160864" y="9521952"/>
          <a:ext cx="0"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98315</xdr:rowOff>
    </xdr:from>
    <xdr:ext cx="469744" cy="259045"/>
    <xdr:sp macro="" textlink="">
      <xdr:nvSpPr>
        <xdr:cNvPr id="511" name="【学校施設】&#10;一人当たり面積最小値テキスト"/>
        <xdr:cNvSpPr txBox="1"/>
      </xdr:nvSpPr>
      <xdr:spPr>
        <a:xfrm>
          <a:off x="22199600" y="1107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94488</xdr:rowOff>
    </xdr:from>
    <xdr:to>
      <xdr:col>116</xdr:col>
      <xdr:colOff>152400</xdr:colOff>
      <xdr:row>64</xdr:row>
      <xdr:rowOff>94488</xdr:rowOff>
    </xdr:to>
    <xdr:cxnSp macro="">
      <xdr:nvCxnSpPr>
        <xdr:cNvPr id="512" name="直線コネクタ 511"/>
        <xdr:cNvCxnSpPr/>
      </xdr:nvCxnSpPr>
      <xdr:spPr>
        <a:xfrm>
          <a:off x="22072600" y="1106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38879</xdr:rowOff>
    </xdr:from>
    <xdr:ext cx="469744" cy="259045"/>
    <xdr:sp macro="" textlink="">
      <xdr:nvSpPr>
        <xdr:cNvPr id="513" name="【学校施設】&#10;一人当たり面積最大値テキスト"/>
        <xdr:cNvSpPr txBox="1"/>
      </xdr:nvSpPr>
      <xdr:spPr>
        <a:xfrm>
          <a:off x="22199600" y="929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92202</xdr:rowOff>
    </xdr:from>
    <xdr:to>
      <xdr:col>116</xdr:col>
      <xdr:colOff>152400</xdr:colOff>
      <xdr:row>55</xdr:row>
      <xdr:rowOff>92202</xdr:rowOff>
    </xdr:to>
    <xdr:cxnSp macro="">
      <xdr:nvCxnSpPr>
        <xdr:cNvPr id="514" name="直線コネクタ 513"/>
        <xdr:cNvCxnSpPr/>
      </xdr:nvCxnSpPr>
      <xdr:spPr>
        <a:xfrm>
          <a:off x="22072600" y="9521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145051</xdr:rowOff>
    </xdr:from>
    <xdr:ext cx="469744" cy="259045"/>
    <xdr:sp macro="" textlink="">
      <xdr:nvSpPr>
        <xdr:cNvPr id="515" name="【学校施設】&#10;一人当たり面積平均値テキスト"/>
        <xdr:cNvSpPr txBox="1"/>
      </xdr:nvSpPr>
      <xdr:spPr>
        <a:xfrm>
          <a:off x="22199600" y="10432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122174</xdr:rowOff>
    </xdr:from>
    <xdr:to>
      <xdr:col>116</xdr:col>
      <xdr:colOff>114300</xdr:colOff>
      <xdr:row>62</xdr:row>
      <xdr:rowOff>52324</xdr:rowOff>
    </xdr:to>
    <xdr:sp macro="" textlink="">
      <xdr:nvSpPr>
        <xdr:cNvPr id="516" name="フローチャート: 判断 515"/>
        <xdr:cNvSpPr/>
      </xdr:nvSpPr>
      <xdr:spPr>
        <a:xfrm>
          <a:off x="22110700" y="105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129794</xdr:rowOff>
    </xdr:from>
    <xdr:to>
      <xdr:col>112</xdr:col>
      <xdr:colOff>38100</xdr:colOff>
      <xdr:row>62</xdr:row>
      <xdr:rowOff>59944</xdr:rowOff>
    </xdr:to>
    <xdr:sp macro="" textlink="">
      <xdr:nvSpPr>
        <xdr:cNvPr id="517" name="フローチャート: 判断 516"/>
        <xdr:cNvSpPr/>
      </xdr:nvSpPr>
      <xdr:spPr>
        <a:xfrm>
          <a:off x="212725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55118</xdr:rowOff>
    </xdr:from>
    <xdr:to>
      <xdr:col>107</xdr:col>
      <xdr:colOff>101600</xdr:colOff>
      <xdr:row>61</xdr:row>
      <xdr:rowOff>156718</xdr:rowOff>
    </xdr:to>
    <xdr:sp macro="" textlink="">
      <xdr:nvSpPr>
        <xdr:cNvPr id="518" name="フローチャート: 判断 517"/>
        <xdr:cNvSpPr/>
      </xdr:nvSpPr>
      <xdr:spPr>
        <a:xfrm>
          <a:off x="20383500" y="10513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30734</xdr:rowOff>
    </xdr:from>
    <xdr:to>
      <xdr:col>102</xdr:col>
      <xdr:colOff>165100</xdr:colOff>
      <xdr:row>61</xdr:row>
      <xdr:rowOff>132334</xdr:rowOff>
    </xdr:to>
    <xdr:sp macro="" textlink="">
      <xdr:nvSpPr>
        <xdr:cNvPr id="519" name="フローチャート: 判断 518"/>
        <xdr:cNvSpPr/>
      </xdr:nvSpPr>
      <xdr:spPr>
        <a:xfrm>
          <a:off x="19494500" y="1048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0" name="テキスト ボックス 51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1" name="テキスト ボックス 52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2" name="テキスト ボックス 52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3" name="テキスト ボックス 52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4" name="テキスト ボックス 52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14732</xdr:rowOff>
    </xdr:from>
    <xdr:to>
      <xdr:col>116</xdr:col>
      <xdr:colOff>114300</xdr:colOff>
      <xdr:row>62</xdr:row>
      <xdr:rowOff>116332</xdr:rowOff>
    </xdr:to>
    <xdr:sp macro="" textlink="">
      <xdr:nvSpPr>
        <xdr:cNvPr id="525" name="楕円 524"/>
        <xdr:cNvSpPr/>
      </xdr:nvSpPr>
      <xdr:spPr>
        <a:xfrm>
          <a:off x="22110700" y="1064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164609</xdr:rowOff>
    </xdr:from>
    <xdr:ext cx="469744" cy="259045"/>
    <xdr:sp macro="" textlink="">
      <xdr:nvSpPr>
        <xdr:cNvPr id="526" name="【学校施設】&#10;一人当たり面積該当値テキスト"/>
        <xdr:cNvSpPr txBox="1"/>
      </xdr:nvSpPr>
      <xdr:spPr>
        <a:xfrm>
          <a:off x="22199600" y="10623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37592</xdr:rowOff>
    </xdr:from>
    <xdr:to>
      <xdr:col>112</xdr:col>
      <xdr:colOff>38100</xdr:colOff>
      <xdr:row>62</xdr:row>
      <xdr:rowOff>139192</xdr:rowOff>
    </xdr:to>
    <xdr:sp macro="" textlink="">
      <xdr:nvSpPr>
        <xdr:cNvPr id="527" name="楕円 526"/>
        <xdr:cNvSpPr/>
      </xdr:nvSpPr>
      <xdr:spPr>
        <a:xfrm>
          <a:off x="21272500" y="1066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65532</xdr:rowOff>
    </xdr:from>
    <xdr:to>
      <xdr:col>116</xdr:col>
      <xdr:colOff>63500</xdr:colOff>
      <xdr:row>62</xdr:row>
      <xdr:rowOff>88392</xdr:rowOff>
    </xdr:to>
    <xdr:cxnSp macro="">
      <xdr:nvCxnSpPr>
        <xdr:cNvPr id="528" name="直線コネクタ 527"/>
        <xdr:cNvCxnSpPr/>
      </xdr:nvCxnSpPr>
      <xdr:spPr>
        <a:xfrm flipV="1">
          <a:off x="21323300" y="1069543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48260</xdr:rowOff>
    </xdr:from>
    <xdr:to>
      <xdr:col>107</xdr:col>
      <xdr:colOff>101600</xdr:colOff>
      <xdr:row>62</xdr:row>
      <xdr:rowOff>149860</xdr:rowOff>
    </xdr:to>
    <xdr:sp macro="" textlink="">
      <xdr:nvSpPr>
        <xdr:cNvPr id="529" name="楕円 528"/>
        <xdr:cNvSpPr/>
      </xdr:nvSpPr>
      <xdr:spPr>
        <a:xfrm>
          <a:off x="20383500" y="106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88392</xdr:rowOff>
    </xdr:from>
    <xdr:to>
      <xdr:col>111</xdr:col>
      <xdr:colOff>177800</xdr:colOff>
      <xdr:row>62</xdr:row>
      <xdr:rowOff>99060</xdr:rowOff>
    </xdr:to>
    <xdr:cxnSp macro="">
      <xdr:nvCxnSpPr>
        <xdr:cNvPr id="530" name="直線コネクタ 529"/>
        <xdr:cNvCxnSpPr/>
      </xdr:nvCxnSpPr>
      <xdr:spPr>
        <a:xfrm flipV="1">
          <a:off x="20434300" y="10718292"/>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76471</xdr:rowOff>
    </xdr:from>
    <xdr:ext cx="469744" cy="259045"/>
    <xdr:sp macro="" textlink="">
      <xdr:nvSpPr>
        <xdr:cNvPr id="531" name="n_1aveValue【学校施設】&#10;一人当たり面積"/>
        <xdr:cNvSpPr txBox="1"/>
      </xdr:nvSpPr>
      <xdr:spPr>
        <a:xfrm>
          <a:off x="21075727" y="1036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1795</xdr:rowOff>
    </xdr:from>
    <xdr:ext cx="469744" cy="259045"/>
    <xdr:sp macro="" textlink="">
      <xdr:nvSpPr>
        <xdr:cNvPr id="532" name="n_2aveValue【学校施設】&#10;一人当たり面積"/>
        <xdr:cNvSpPr txBox="1"/>
      </xdr:nvSpPr>
      <xdr:spPr>
        <a:xfrm>
          <a:off x="20199427" y="1028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148861</xdr:rowOff>
    </xdr:from>
    <xdr:ext cx="469744" cy="259045"/>
    <xdr:sp macro="" textlink="">
      <xdr:nvSpPr>
        <xdr:cNvPr id="533" name="n_3aveValue【学校施設】&#10;一人当たり面積"/>
        <xdr:cNvSpPr txBox="1"/>
      </xdr:nvSpPr>
      <xdr:spPr>
        <a:xfrm>
          <a:off x="19310427" y="10264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130319</xdr:rowOff>
    </xdr:from>
    <xdr:ext cx="469744" cy="259045"/>
    <xdr:sp macro="" textlink="">
      <xdr:nvSpPr>
        <xdr:cNvPr id="534" name="n_1mainValue【学校施設】&#10;一人当たり面積"/>
        <xdr:cNvSpPr txBox="1"/>
      </xdr:nvSpPr>
      <xdr:spPr>
        <a:xfrm>
          <a:off x="21075727" y="1076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140987</xdr:rowOff>
    </xdr:from>
    <xdr:ext cx="469744" cy="259045"/>
    <xdr:sp macro="" textlink="">
      <xdr:nvSpPr>
        <xdr:cNvPr id="535" name="n_2mainValue【学校施設】&#10;一人当たり面積"/>
        <xdr:cNvSpPr txBox="1"/>
      </xdr:nvSpPr>
      <xdr:spPr>
        <a:xfrm>
          <a:off x="201994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6" name="正方形/長方形 53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7" name="正方形/長方形 53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8" name="正方形/長方形 53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9" name="正方形/長方形 53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0" name="正方形/長方形 53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1" name="正方形/長方形 54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2" name="正方形/長方形 54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3" name="正方形/長方形 54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4" name="テキスト ボックス 54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5" name="直線コネクタ 54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46" name="直線コネクタ 54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47" name="テキスト ボックス 54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8" name="直線コネクタ 54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9" name="テキスト ボックス 54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0" name="直線コネクタ 54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1" name="テキスト ボックス 55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2" name="直線コネクタ 55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3" name="テキスト ボックス 55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4" name="直線コネクタ 55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55" name="テキスト ボックス 55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6" name="直線コネクタ 55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57" name="テキスト ボックス 55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8" name="直線コネクタ 55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9" name="テキスト ボックス 55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544</xdr:rowOff>
    </xdr:to>
    <xdr:cxnSp macro="">
      <xdr:nvCxnSpPr>
        <xdr:cNvPr id="561" name="直線コネクタ 560"/>
        <xdr:cNvCxnSpPr/>
      </xdr:nvCxnSpPr>
      <xdr:spPr>
        <a:xfrm flipV="1">
          <a:off x="16318864" y="13280571"/>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4371</xdr:rowOff>
    </xdr:from>
    <xdr:ext cx="405111" cy="259045"/>
    <xdr:sp macro="" textlink="">
      <xdr:nvSpPr>
        <xdr:cNvPr id="562" name="【児童館】&#10;有形固定資産減価償却率最小値テキスト"/>
        <xdr:cNvSpPr txBox="1"/>
      </xdr:nvSpPr>
      <xdr:spPr>
        <a:xfrm>
          <a:off x="16357600" y="14749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xdr:rowOff>
    </xdr:from>
    <xdr:to>
      <xdr:col>86</xdr:col>
      <xdr:colOff>25400</xdr:colOff>
      <xdr:row>86</xdr:row>
      <xdr:rowOff>544</xdr:rowOff>
    </xdr:to>
    <xdr:cxnSp macro="">
      <xdr:nvCxnSpPr>
        <xdr:cNvPr id="563" name="直線コネクタ 562"/>
        <xdr:cNvCxnSpPr/>
      </xdr:nvCxnSpPr>
      <xdr:spPr>
        <a:xfrm>
          <a:off x="16230600" y="14745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64"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65" name="直線コネクタ 564"/>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169834</xdr:rowOff>
    </xdr:from>
    <xdr:ext cx="405111" cy="259045"/>
    <xdr:sp macro="" textlink="">
      <xdr:nvSpPr>
        <xdr:cNvPr id="566" name="【児童館】&#10;有形固定資産減価償却率平均値テキスト"/>
        <xdr:cNvSpPr txBox="1"/>
      </xdr:nvSpPr>
      <xdr:spPr>
        <a:xfrm>
          <a:off x="16357600" y="14057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19957</xdr:rowOff>
    </xdr:from>
    <xdr:to>
      <xdr:col>85</xdr:col>
      <xdr:colOff>177800</xdr:colOff>
      <xdr:row>82</xdr:row>
      <xdr:rowOff>121557</xdr:rowOff>
    </xdr:to>
    <xdr:sp macro="" textlink="">
      <xdr:nvSpPr>
        <xdr:cNvPr id="567" name="フローチャート: 判断 566"/>
        <xdr:cNvSpPr/>
      </xdr:nvSpPr>
      <xdr:spPr>
        <a:xfrm>
          <a:off x="16268700" y="1407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24856</xdr:rowOff>
    </xdr:from>
    <xdr:to>
      <xdr:col>81</xdr:col>
      <xdr:colOff>101600</xdr:colOff>
      <xdr:row>82</xdr:row>
      <xdr:rowOff>126456</xdr:rowOff>
    </xdr:to>
    <xdr:sp macro="" textlink="">
      <xdr:nvSpPr>
        <xdr:cNvPr id="568" name="フローチャート: 判断 567"/>
        <xdr:cNvSpPr/>
      </xdr:nvSpPr>
      <xdr:spPr>
        <a:xfrm>
          <a:off x="15430500" y="1408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3629</xdr:rowOff>
    </xdr:from>
    <xdr:to>
      <xdr:col>76</xdr:col>
      <xdr:colOff>165100</xdr:colOff>
      <xdr:row>82</xdr:row>
      <xdr:rowOff>105229</xdr:rowOff>
    </xdr:to>
    <xdr:sp macro="" textlink="">
      <xdr:nvSpPr>
        <xdr:cNvPr id="569" name="フローチャート: 判断 568"/>
        <xdr:cNvSpPr/>
      </xdr:nvSpPr>
      <xdr:spPr>
        <a:xfrm>
          <a:off x="14541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91802</xdr:rowOff>
    </xdr:from>
    <xdr:to>
      <xdr:col>72</xdr:col>
      <xdr:colOff>38100</xdr:colOff>
      <xdr:row>82</xdr:row>
      <xdr:rowOff>21952</xdr:rowOff>
    </xdr:to>
    <xdr:sp macro="" textlink="">
      <xdr:nvSpPr>
        <xdr:cNvPr id="570" name="フローチャート: 判断 569"/>
        <xdr:cNvSpPr/>
      </xdr:nvSpPr>
      <xdr:spPr>
        <a:xfrm>
          <a:off x="13652500" y="1397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1" name="テキスト ボックス 57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2" name="テキスト ボックス 57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3" name="テキスト ボックス 57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4" name="テキスト ボックス 57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5" name="テキスト ボックス 57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129358</xdr:rowOff>
    </xdr:from>
    <xdr:to>
      <xdr:col>85</xdr:col>
      <xdr:colOff>177800</xdr:colOff>
      <xdr:row>82</xdr:row>
      <xdr:rowOff>59508</xdr:rowOff>
    </xdr:to>
    <xdr:sp macro="" textlink="">
      <xdr:nvSpPr>
        <xdr:cNvPr id="576" name="楕円 575"/>
        <xdr:cNvSpPr/>
      </xdr:nvSpPr>
      <xdr:spPr>
        <a:xfrm>
          <a:off x="16268700" y="1401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152235</xdr:rowOff>
    </xdr:from>
    <xdr:ext cx="405111" cy="259045"/>
    <xdr:sp macro="" textlink="">
      <xdr:nvSpPr>
        <xdr:cNvPr id="577" name="【児童館】&#10;有形固定資産減価償却率該当値テキスト"/>
        <xdr:cNvSpPr txBox="1"/>
      </xdr:nvSpPr>
      <xdr:spPr>
        <a:xfrm>
          <a:off x="16357600" y="1386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166914</xdr:rowOff>
    </xdr:from>
    <xdr:to>
      <xdr:col>81</xdr:col>
      <xdr:colOff>101600</xdr:colOff>
      <xdr:row>82</xdr:row>
      <xdr:rowOff>97064</xdr:rowOff>
    </xdr:to>
    <xdr:sp macro="" textlink="">
      <xdr:nvSpPr>
        <xdr:cNvPr id="578" name="楕円 577"/>
        <xdr:cNvSpPr/>
      </xdr:nvSpPr>
      <xdr:spPr>
        <a:xfrm>
          <a:off x="154305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8708</xdr:rowOff>
    </xdr:from>
    <xdr:to>
      <xdr:col>85</xdr:col>
      <xdr:colOff>127000</xdr:colOff>
      <xdr:row>82</xdr:row>
      <xdr:rowOff>46264</xdr:rowOff>
    </xdr:to>
    <xdr:cxnSp macro="">
      <xdr:nvCxnSpPr>
        <xdr:cNvPr id="579" name="直線コネクタ 578"/>
        <xdr:cNvCxnSpPr/>
      </xdr:nvCxnSpPr>
      <xdr:spPr>
        <a:xfrm flipV="1">
          <a:off x="15481300" y="14067608"/>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34652</xdr:rowOff>
    </xdr:from>
    <xdr:to>
      <xdr:col>76</xdr:col>
      <xdr:colOff>165100</xdr:colOff>
      <xdr:row>82</xdr:row>
      <xdr:rowOff>136252</xdr:rowOff>
    </xdr:to>
    <xdr:sp macro="" textlink="">
      <xdr:nvSpPr>
        <xdr:cNvPr id="580" name="楕円 579"/>
        <xdr:cNvSpPr/>
      </xdr:nvSpPr>
      <xdr:spPr>
        <a:xfrm>
          <a:off x="14541500" y="1409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46264</xdr:rowOff>
    </xdr:from>
    <xdr:to>
      <xdr:col>81</xdr:col>
      <xdr:colOff>50800</xdr:colOff>
      <xdr:row>82</xdr:row>
      <xdr:rowOff>85452</xdr:rowOff>
    </xdr:to>
    <xdr:cxnSp macro="">
      <xdr:nvCxnSpPr>
        <xdr:cNvPr id="581" name="直線コネクタ 580"/>
        <xdr:cNvCxnSpPr/>
      </xdr:nvCxnSpPr>
      <xdr:spPr>
        <a:xfrm flipV="1">
          <a:off x="14592300" y="14105164"/>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117583</xdr:rowOff>
    </xdr:from>
    <xdr:ext cx="405111" cy="259045"/>
    <xdr:sp macro="" textlink="">
      <xdr:nvSpPr>
        <xdr:cNvPr id="582" name="n_1aveValue【児童館】&#10;有形固定資産減価償却率"/>
        <xdr:cNvSpPr txBox="1"/>
      </xdr:nvSpPr>
      <xdr:spPr>
        <a:xfrm>
          <a:off x="15266044" y="1417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121756</xdr:rowOff>
    </xdr:from>
    <xdr:ext cx="405111" cy="259045"/>
    <xdr:sp macro="" textlink="">
      <xdr:nvSpPr>
        <xdr:cNvPr id="583" name="n_2aveValue【児童館】&#10;有形固定資産減価償却率"/>
        <xdr:cNvSpPr txBox="1"/>
      </xdr:nvSpPr>
      <xdr:spPr>
        <a:xfrm>
          <a:off x="14389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38479</xdr:rowOff>
    </xdr:from>
    <xdr:ext cx="405111" cy="259045"/>
    <xdr:sp macro="" textlink="">
      <xdr:nvSpPr>
        <xdr:cNvPr id="584" name="n_3aveValue【児童館】&#10;有形固定資産減価償却率"/>
        <xdr:cNvSpPr txBox="1"/>
      </xdr:nvSpPr>
      <xdr:spPr>
        <a:xfrm>
          <a:off x="13500744" y="1375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113591</xdr:rowOff>
    </xdr:from>
    <xdr:ext cx="405111" cy="259045"/>
    <xdr:sp macro="" textlink="">
      <xdr:nvSpPr>
        <xdr:cNvPr id="585" name="n_1mainValue【児童館】&#10;有形固定資産減価償却率"/>
        <xdr:cNvSpPr txBox="1"/>
      </xdr:nvSpPr>
      <xdr:spPr>
        <a:xfrm>
          <a:off x="15266044" y="1382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127379</xdr:rowOff>
    </xdr:from>
    <xdr:ext cx="405111" cy="259045"/>
    <xdr:sp macro="" textlink="">
      <xdr:nvSpPr>
        <xdr:cNvPr id="586" name="n_2mainValue【児童館】&#10;有形固定資産減価償却率"/>
        <xdr:cNvSpPr txBox="1"/>
      </xdr:nvSpPr>
      <xdr:spPr>
        <a:xfrm>
          <a:off x="14389744" y="1418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7" name="正方形/長方形 5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8" name="正方形/長方形 5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9" name="正方形/長方形 5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0" name="正方形/長方形 5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1" name="正方形/長方形 5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2" name="正方形/長方形 5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3" name="正方形/長方形 5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4" name="正方形/長方形 59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5" name="テキスト ボックス 59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6" name="直線コネクタ 59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97" name="直線コネクタ 596"/>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98" name="テキスト ボックス 597"/>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99" name="直線コネクタ 598"/>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00" name="テキスト ボックス 599"/>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01" name="直線コネクタ 600"/>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02" name="テキスト ボックス 601"/>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03" name="直線コネクタ 602"/>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04" name="テキスト ボックス 603"/>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05" name="直線コネクタ 604"/>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06" name="テキスト ボックス 605"/>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07" name="直線コネクタ 606"/>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08" name="テキスト ボックス 607"/>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9" name="直線コネクタ 60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0" name="テキスト ボックス 60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70757</xdr:rowOff>
    </xdr:from>
    <xdr:to>
      <xdr:col>116</xdr:col>
      <xdr:colOff>62864</xdr:colOff>
      <xdr:row>86</xdr:row>
      <xdr:rowOff>103414</xdr:rowOff>
    </xdr:to>
    <xdr:cxnSp macro="">
      <xdr:nvCxnSpPr>
        <xdr:cNvPr id="612" name="直線コネクタ 611"/>
        <xdr:cNvCxnSpPr/>
      </xdr:nvCxnSpPr>
      <xdr:spPr>
        <a:xfrm flipV="1">
          <a:off x="22160864" y="13443857"/>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107241</xdr:rowOff>
    </xdr:from>
    <xdr:ext cx="469744" cy="259045"/>
    <xdr:sp macro="" textlink="">
      <xdr:nvSpPr>
        <xdr:cNvPr id="613" name="【児童館】&#10;一人当たり面積最小値テキスト"/>
        <xdr:cNvSpPr txBox="1"/>
      </xdr:nvSpPr>
      <xdr:spPr>
        <a:xfrm>
          <a:off x="221996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103414</xdr:rowOff>
    </xdr:from>
    <xdr:to>
      <xdr:col>116</xdr:col>
      <xdr:colOff>152400</xdr:colOff>
      <xdr:row>86</xdr:row>
      <xdr:rowOff>103414</xdr:rowOff>
    </xdr:to>
    <xdr:cxnSp macro="">
      <xdr:nvCxnSpPr>
        <xdr:cNvPr id="614" name="直線コネクタ 613"/>
        <xdr:cNvCxnSpPr/>
      </xdr:nvCxnSpPr>
      <xdr:spPr>
        <a:xfrm>
          <a:off x="22072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17434</xdr:rowOff>
    </xdr:from>
    <xdr:ext cx="469744" cy="259045"/>
    <xdr:sp macro="" textlink="">
      <xdr:nvSpPr>
        <xdr:cNvPr id="615" name="【児童館】&#10;一人当たり面積最大値テキスト"/>
        <xdr:cNvSpPr txBox="1"/>
      </xdr:nvSpPr>
      <xdr:spPr>
        <a:xfrm>
          <a:off x="22199600" y="1321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70757</xdr:rowOff>
    </xdr:from>
    <xdr:to>
      <xdr:col>116</xdr:col>
      <xdr:colOff>152400</xdr:colOff>
      <xdr:row>78</xdr:row>
      <xdr:rowOff>70757</xdr:rowOff>
    </xdr:to>
    <xdr:cxnSp macro="">
      <xdr:nvCxnSpPr>
        <xdr:cNvPr id="616" name="直線コネクタ 615"/>
        <xdr:cNvCxnSpPr/>
      </xdr:nvCxnSpPr>
      <xdr:spPr>
        <a:xfrm>
          <a:off x="22072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99984</xdr:rowOff>
    </xdr:from>
    <xdr:ext cx="469744" cy="259045"/>
    <xdr:sp macro="" textlink="">
      <xdr:nvSpPr>
        <xdr:cNvPr id="617" name="【児童館】&#10;一人当たり面積平均値テキスト"/>
        <xdr:cNvSpPr txBox="1"/>
      </xdr:nvSpPr>
      <xdr:spPr>
        <a:xfrm>
          <a:off x="22199600" y="14158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77107</xdr:rowOff>
    </xdr:from>
    <xdr:to>
      <xdr:col>116</xdr:col>
      <xdr:colOff>114300</xdr:colOff>
      <xdr:row>84</xdr:row>
      <xdr:rowOff>7257</xdr:rowOff>
    </xdr:to>
    <xdr:sp macro="" textlink="">
      <xdr:nvSpPr>
        <xdr:cNvPr id="618" name="フローチャート: 判断 617"/>
        <xdr:cNvSpPr/>
      </xdr:nvSpPr>
      <xdr:spPr>
        <a:xfrm>
          <a:off x="22110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19" name="フローチャート: 判断 618"/>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77107</xdr:rowOff>
    </xdr:from>
    <xdr:to>
      <xdr:col>107</xdr:col>
      <xdr:colOff>101600</xdr:colOff>
      <xdr:row>84</xdr:row>
      <xdr:rowOff>7257</xdr:rowOff>
    </xdr:to>
    <xdr:sp macro="" textlink="">
      <xdr:nvSpPr>
        <xdr:cNvPr id="620" name="フローチャート: 判断 619"/>
        <xdr:cNvSpPr/>
      </xdr:nvSpPr>
      <xdr:spPr>
        <a:xfrm>
          <a:off x="20383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77107</xdr:rowOff>
    </xdr:from>
    <xdr:to>
      <xdr:col>102</xdr:col>
      <xdr:colOff>165100</xdr:colOff>
      <xdr:row>84</xdr:row>
      <xdr:rowOff>7257</xdr:rowOff>
    </xdr:to>
    <xdr:sp macro="" textlink="">
      <xdr:nvSpPr>
        <xdr:cNvPr id="621" name="フローチャート: 判断 620"/>
        <xdr:cNvSpPr/>
      </xdr:nvSpPr>
      <xdr:spPr>
        <a:xfrm>
          <a:off x="19494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2" name="テキスト ボックス 62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3" name="テキスト ボックス 62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4" name="テキスト ボックス 62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5" name="テキスト ボックス 62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6" name="テキスト ボックス 62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68943</xdr:rowOff>
    </xdr:from>
    <xdr:to>
      <xdr:col>116</xdr:col>
      <xdr:colOff>114300</xdr:colOff>
      <xdr:row>84</xdr:row>
      <xdr:rowOff>170543</xdr:rowOff>
    </xdr:to>
    <xdr:sp macro="" textlink="">
      <xdr:nvSpPr>
        <xdr:cNvPr id="627" name="楕円 626"/>
        <xdr:cNvSpPr/>
      </xdr:nvSpPr>
      <xdr:spPr>
        <a:xfrm>
          <a:off x="221107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47370</xdr:rowOff>
    </xdr:from>
    <xdr:ext cx="469744" cy="259045"/>
    <xdr:sp macro="" textlink="">
      <xdr:nvSpPr>
        <xdr:cNvPr id="628" name="【児童館】&#10;一人当たり面積該当値テキスト"/>
        <xdr:cNvSpPr txBox="1"/>
      </xdr:nvSpPr>
      <xdr:spPr>
        <a:xfrm>
          <a:off x="22199600" y="1444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629" name="楕円 628"/>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119743</xdr:rowOff>
    </xdr:from>
    <xdr:to>
      <xdr:col>116</xdr:col>
      <xdr:colOff>63500</xdr:colOff>
      <xdr:row>84</xdr:row>
      <xdr:rowOff>152400</xdr:rowOff>
    </xdr:to>
    <xdr:cxnSp macro="">
      <xdr:nvCxnSpPr>
        <xdr:cNvPr id="630" name="直線コネクタ 629"/>
        <xdr:cNvCxnSpPr/>
      </xdr:nvCxnSpPr>
      <xdr:spPr>
        <a:xfrm flipV="1">
          <a:off x="21323300" y="145215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101600</xdr:rowOff>
    </xdr:from>
    <xdr:to>
      <xdr:col>107</xdr:col>
      <xdr:colOff>101600</xdr:colOff>
      <xdr:row>85</xdr:row>
      <xdr:rowOff>31750</xdr:rowOff>
    </xdr:to>
    <xdr:sp macro="" textlink="">
      <xdr:nvSpPr>
        <xdr:cNvPr id="631" name="楕円 630"/>
        <xdr:cNvSpPr/>
      </xdr:nvSpPr>
      <xdr:spPr>
        <a:xfrm>
          <a:off x="20383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152400</xdr:rowOff>
    </xdr:from>
    <xdr:to>
      <xdr:col>111</xdr:col>
      <xdr:colOff>177800</xdr:colOff>
      <xdr:row>84</xdr:row>
      <xdr:rowOff>152400</xdr:rowOff>
    </xdr:to>
    <xdr:cxnSp macro="">
      <xdr:nvCxnSpPr>
        <xdr:cNvPr id="632" name="直線コネクタ 631"/>
        <xdr:cNvCxnSpPr/>
      </xdr:nvCxnSpPr>
      <xdr:spPr>
        <a:xfrm>
          <a:off x="20434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633"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23784</xdr:rowOff>
    </xdr:from>
    <xdr:ext cx="469744" cy="259045"/>
    <xdr:sp macro="" textlink="">
      <xdr:nvSpPr>
        <xdr:cNvPr id="634" name="n_2aveValue【児童館】&#10;一人当たり面積"/>
        <xdr:cNvSpPr txBox="1"/>
      </xdr:nvSpPr>
      <xdr:spPr>
        <a:xfrm>
          <a:off x="20199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23784</xdr:rowOff>
    </xdr:from>
    <xdr:ext cx="469744" cy="259045"/>
    <xdr:sp macro="" textlink="">
      <xdr:nvSpPr>
        <xdr:cNvPr id="635" name="n_3aveValue【児童館】&#10;一人当たり面積"/>
        <xdr:cNvSpPr txBox="1"/>
      </xdr:nvSpPr>
      <xdr:spPr>
        <a:xfrm>
          <a:off x="19310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22877</xdr:rowOff>
    </xdr:from>
    <xdr:ext cx="469744" cy="259045"/>
    <xdr:sp macro="" textlink="">
      <xdr:nvSpPr>
        <xdr:cNvPr id="636" name="n_1mainValue【児童館】&#10;一人当たり面積"/>
        <xdr:cNvSpPr txBox="1"/>
      </xdr:nvSpPr>
      <xdr:spPr>
        <a:xfrm>
          <a:off x="21075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637" name="n_2mainValue【児童館】&#10;一人当たり面積"/>
        <xdr:cNvSpPr txBox="1"/>
      </xdr:nvSpPr>
      <xdr:spPr>
        <a:xfrm>
          <a:off x="20199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6" name="テキスト ボックス 6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7" name="直線コネクタ 6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48" name="テキスト ボックス 64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9" name="直線コネクタ 64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50" name="テキスト ボックス 64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1" name="直線コネクタ 65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2" name="テキスト ボックス 65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3" name="直線コネクタ 65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4" name="テキスト ボックス 65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5" name="直線コネクタ 65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6" name="テキスト ボックス 65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7" name="直線コネクタ 65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58" name="テキスト ボックス 65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9" name="直線コネクタ 6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0" name="テキスト ボックス 65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47625</xdr:rowOff>
    </xdr:from>
    <xdr:to>
      <xdr:col>85</xdr:col>
      <xdr:colOff>126364</xdr:colOff>
      <xdr:row>107</xdr:row>
      <xdr:rowOff>99061</xdr:rowOff>
    </xdr:to>
    <xdr:cxnSp macro="">
      <xdr:nvCxnSpPr>
        <xdr:cNvPr id="662" name="直線コネクタ 661"/>
        <xdr:cNvCxnSpPr/>
      </xdr:nvCxnSpPr>
      <xdr:spPr>
        <a:xfrm flipV="1">
          <a:off x="16318864" y="17364075"/>
          <a:ext cx="0" cy="1080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102888</xdr:rowOff>
    </xdr:from>
    <xdr:ext cx="405111" cy="259045"/>
    <xdr:sp macro="" textlink="">
      <xdr:nvSpPr>
        <xdr:cNvPr id="663" name="【公民館】&#10;有形固定資産減価償却率最小値テキスト"/>
        <xdr:cNvSpPr txBox="1"/>
      </xdr:nvSpPr>
      <xdr:spPr>
        <a:xfrm>
          <a:off x="16357600" y="1844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99061</xdr:rowOff>
    </xdr:from>
    <xdr:to>
      <xdr:col>86</xdr:col>
      <xdr:colOff>25400</xdr:colOff>
      <xdr:row>107</xdr:row>
      <xdr:rowOff>99061</xdr:rowOff>
    </xdr:to>
    <xdr:cxnSp macro="">
      <xdr:nvCxnSpPr>
        <xdr:cNvPr id="664" name="直線コネクタ 663"/>
        <xdr:cNvCxnSpPr/>
      </xdr:nvCxnSpPr>
      <xdr:spPr>
        <a:xfrm>
          <a:off x="16230600" y="1844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165752</xdr:rowOff>
    </xdr:from>
    <xdr:ext cx="405111" cy="259045"/>
    <xdr:sp macro="" textlink="">
      <xdr:nvSpPr>
        <xdr:cNvPr id="665" name="【公民館】&#10;有形固定資産減価償却率最大値テキスト"/>
        <xdr:cNvSpPr txBox="1"/>
      </xdr:nvSpPr>
      <xdr:spPr>
        <a:xfrm>
          <a:off x="16357600" y="1713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47625</xdr:rowOff>
    </xdr:from>
    <xdr:to>
      <xdr:col>86</xdr:col>
      <xdr:colOff>25400</xdr:colOff>
      <xdr:row>101</xdr:row>
      <xdr:rowOff>47625</xdr:rowOff>
    </xdr:to>
    <xdr:cxnSp macro="">
      <xdr:nvCxnSpPr>
        <xdr:cNvPr id="666" name="直線コネクタ 665"/>
        <xdr:cNvCxnSpPr/>
      </xdr:nvCxnSpPr>
      <xdr:spPr>
        <a:xfrm>
          <a:off x="16230600" y="1736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85741</xdr:rowOff>
    </xdr:from>
    <xdr:ext cx="405111" cy="259045"/>
    <xdr:sp macro="" textlink="">
      <xdr:nvSpPr>
        <xdr:cNvPr id="667" name="【公民館】&#10;有形固定資産減価償却率平均値テキスト"/>
        <xdr:cNvSpPr txBox="1"/>
      </xdr:nvSpPr>
      <xdr:spPr>
        <a:xfrm>
          <a:off x="16357600" y="1791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107314</xdr:rowOff>
    </xdr:from>
    <xdr:to>
      <xdr:col>85</xdr:col>
      <xdr:colOff>177800</xdr:colOff>
      <xdr:row>105</xdr:row>
      <xdr:rowOff>37464</xdr:rowOff>
    </xdr:to>
    <xdr:sp macro="" textlink="">
      <xdr:nvSpPr>
        <xdr:cNvPr id="668" name="フローチャート: 判断 667"/>
        <xdr:cNvSpPr/>
      </xdr:nvSpPr>
      <xdr:spPr>
        <a:xfrm>
          <a:off x="162687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103505</xdr:rowOff>
    </xdr:from>
    <xdr:to>
      <xdr:col>81</xdr:col>
      <xdr:colOff>101600</xdr:colOff>
      <xdr:row>105</xdr:row>
      <xdr:rowOff>33655</xdr:rowOff>
    </xdr:to>
    <xdr:sp macro="" textlink="">
      <xdr:nvSpPr>
        <xdr:cNvPr id="669" name="フローチャート: 判断 668"/>
        <xdr:cNvSpPr/>
      </xdr:nvSpPr>
      <xdr:spPr>
        <a:xfrm>
          <a:off x="15430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135889</xdr:rowOff>
    </xdr:from>
    <xdr:to>
      <xdr:col>76</xdr:col>
      <xdr:colOff>165100</xdr:colOff>
      <xdr:row>105</xdr:row>
      <xdr:rowOff>66039</xdr:rowOff>
    </xdr:to>
    <xdr:sp macro="" textlink="">
      <xdr:nvSpPr>
        <xdr:cNvPr id="670" name="フローチャート: 判断 669"/>
        <xdr:cNvSpPr/>
      </xdr:nvSpPr>
      <xdr:spPr>
        <a:xfrm>
          <a:off x="14541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114936</xdr:rowOff>
    </xdr:from>
    <xdr:to>
      <xdr:col>72</xdr:col>
      <xdr:colOff>38100</xdr:colOff>
      <xdr:row>105</xdr:row>
      <xdr:rowOff>45086</xdr:rowOff>
    </xdr:to>
    <xdr:sp macro="" textlink="">
      <xdr:nvSpPr>
        <xdr:cNvPr id="671" name="フローチャート: 判断 670"/>
        <xdr:cNvSpPr/>
      </xdr:nvSpPr>
      <xdr:spPr>
        <a:xfrm>
          <a:off x="136525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2" name="テキスト ボックス 6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3" name="テキスト ボックス 6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4" name="テキスト ボックス 6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5" name="テキスト ボックス 6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6" name="テキスト ボックス 6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42545</xdr:rowOff>
    </xdr:from>
    <xdr:to>
      <xdr:col>85</xdr:col>
      <xdr:colOff>177800</xdr:colOff>
      <xdr:row>104</xdr:row>
      <xdr:rowOff>144145</xdr:rowOff>
    </xdr:to>
    <xdr:sp macro="" textlink="">
      <xdr:nvSpPr>
        <xdr:cNvPr id="677" name="楕円 676"/>
        <xdr:cNvSpPr/>
      </xdr:nvSpPr>
      <xdr:spPr>
        <a:xfrm>
          <a:off x="16268700" y="1787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65422</xdr:rowOff>
    </xdr:from>
    <xdr:ext cx="405111" cy="259045"/>
    <xdr:sp macro="" textlink="">
      <xdr:nvSpPr>
        <xdr:cNvPr id="678" name="【公民館】&#10;有形固定資産減価償却率該当値テキスト"/>
        <xdr:cNvSpPr txBox="1"/>
      </xdr:nvSpPr>
      <xdr:spPr>
        <a:xfrm>
          <a:off x="16357600" y="1772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82550</xdr:rowOff>
    </xdr:from>
    <xdr:to>
      <xdr:col>81</xdr:col>
      <xdr:colOff>101600</xdr:colOff>
      <xdr:row>105</xdr:row>
      <xdr:rowOff>12700</xdr:rowOff>
    </xdr:to>
    <xdr:sp macro="" textlink="">
      <xdr:nvSpPr>
        <xdr:cNvPr id="679" name="楕円 678"/>
        <xdr:cNvSpPr/>
      </xdr:nvSpPr>
      <xdr:spPr>
        <a:xfrm>
          <a:off x="15430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93345</xdr:rowOff>
    </xdr:from>
    <xdr:to>
      <xdr:col>85</xdr:col>
      <xdr:colOff>127000</xdr:colOff>
      <xdr:row>104</xdr:row>
      <xdr:rowOff>133350</xdr:rowOff>
    </xdr:to>
    <xdr:cxnSp macro="">
      <xdr:nvCxnSpPr>
        <xdr:cNvPr id="680" name="直線コネクタ 679"/>
        <xdr:cNvCxnSpPr/>
      </xdr:nvCxnSpPr>
      <xdr:spPr>
        <a:xfrm flipV="1">
          <a:off x="15481300" y="1792414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122555</xdr:rowOff>
    </xdr:from>
    <xdr:to>
      <xdr:col>76</xdr:col>
      <xdr:colOff>165100</xdr:colOff>
      <xdr:row>105</xdr:row>
      <xdr:rowOff>52705</xdr:rowOff>
    </xdr:to>
    <xdr:sp macro="" textlink="">
      <xdr:nvSpPr>
        <xdr:cNvPr id="681" name="楕円 680"/>
        <xdr:cNvSpPr/>
      </xdr:nvSpPr>
      <xdr:spPr>
        <a:xfrm>
          <a:off x="14541500" y="179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133350</xdr:rowOff>
    </xdr:from>
    <xdr:to>
      <xdr:col>81</xdr:col>
      <xdr:colOff>50800</xdr:colOff>
      <xdr:row>105</xdr:row>
      <xdr:rowOff>1905</xdr:rowOff>
    </xdr:to>
    <xdr:cxnSp macro="">
      <xdr:nvCxnSpPr>
        <xdr:cNvPr id="682" name="直線コネクタ 681"/>
        <xdr:cNvCxnSpPr/>
      </xdr:nvCxnSpPr>
      <xdr:spPr>
        <a:xfrm flipV="1">
          <a:off x="14592300" y="179641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24782</xdr:rowOff>
    </xdr:from>
    <xdr:ext cx="405111" cy="259045"/>
    <xdr:sp macro="" textlink="">
      <xdr:nvSpPr>
        <xdr:cNvPr id="683" name="n_1aveValue【公民館】&#10;有形固定資産減価償却率"/>
        <xdr:cNvSpPr txBox="1"/>
      </xdr:nvSpPr>
      <xdr:spPr>
        <a:xfrm>
          <a:off x="15266044" y="1802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57166</xdr:rowOff>
    </xdr:from>
    <xdr:ext cx="405111" cy="259045"/>
    <xdr:sp macro="" textlink="">
      <xdr:nvSpPr>
        <xdr:cNvPr id="684" name="n_2aveValue【公民館】&#10;有形固定資産減価償却率"/>
        <xdr:cNvSpPr txBox="1"/>
      </xdr:nvSpPr>
      <xdr:spPr>
        <a:xfrm>
          <a:off x="14389744" y="1805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61613</xdr:rowOff>
    </xdr:from>
    <xdr:ext cx="405111" cy="259045"/>
    <xdr:sp macro="" textlink="">
      <xdr:nvSpPr>
        <xdr:cNvPr id="685" name="n_3aveValue【公民館】&#10;有形固定資産減価償却率"/>
        <xdr:cNvSpPr txBox="1"/>
      </xdr:nvSpPr>
      <xdr:spPr>
        <a:xfrm>
          <a:off x="13500744" y="1772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29227</xdr:rowOff>
    </xdr:from>
    <xdr:ext cx="405111" cy="259045"/>
    <xdr:sp macro="" textlink="">
      <xdr:nvSpPr>
        <xdr:cNvPr id="686" name="n_1mainValue【公民館】&#10;有形固定資産減価償却率"/>
        <xdr:cNvSpPr txBox="1"/>
      </xdr:nvSpPr>
      <xdr:spPr>
        <a:xfrm>
          <a:off x="152660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69232</xdr:rowOff>
    </xdr:from>
    <xdr:ext cx="405111" cy="259045"/>
    <xdr:sp macro="" textlink="">
      <xdr:nvSpPr>
        <xdr:cNvPr id="687" name="n_2mainValue【公民館】&#10;有形固定資産減価償却率"/>
        <xdr:cNvSpPr txBox="1"/>
      </xdr:nvSpPr>
      <xdr:spPr>
        <a:xfrm>
          <a:off x="14389744" y="177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8" name="正方形/長方形 68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9" name="正方形/長方形 68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0" name="正方形/長方形 68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1" name="正方形/長方形 69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2" name="正方形/長方形 69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3" name="正方形/長方形 69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4" name="正方形/長方形 69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5" name="正方形/長方形 69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6" name="テキスト ボックス 69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7" name="直線コネクタ 69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98" name="直線コネクタ 69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99" name="テキスト ボックス 69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0" name="直線コネクタ 69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1" name="テキスト ボックス 70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2" name="直線コネクタ 70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3" name="テキスト ボックス 70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4" name="直線コネクタ 70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5" name="テキスト ボックス 70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6" name="直線コネクタ 70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07" name="テキスト ボックス 70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8" name="直線コネクタ 70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9" name="テキスト ボックス 70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30480</xdr:rowOff>
    </xdr:from>
    <xdr:to>
      <xdr:col>116</xdr:col>
      <xdr:colOff>62864</xdr:colOff>
      <xdr:row>108</xdr:row>
      <xdr:rowOff>137161</xdr:rowOff>
    </xdr:to>
    <xdr:cxnSp macro="">
      <xdr:nvCxnSpPr>
        <xdr:cNvPr id="711" name="直線コネクタ 710"/>
        <xdr:cNvCxnSpPr/>
      </xdr:nvCxnSpPr>
      <xdr:spPr>
        <a:xfrm flipV="1">
          <a:off x="22160864" y="17175480"/>
          <a:ext cx="0" cy="1478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140988</xdr:rowOff>
    </xdr:from>
    <xdr:ext cx="469744" cy="259045"/>
    <xdr:sp macro="" textlink="">
      <xdr:nvSpPr>
        <xdr:cNvPr id="712" name="【公民館】&#10;一人当たり面積最小値テキスト"/>
        <xdr:cNvSpPr txBox="1"/>
      </xdr:nvSpPr>
      <xdr:spPr>
        <a:xfrm>
          <a:off x="22199600"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137161</xdr:rowOff>
    </xdr:from>
    <xdr:to>
      <xdr:col>116</xdr:col>
      <xdr:colOff>152400</xdr:colOff>
      <xdr:row>108</xdr:row>
      <xdr:rowOff>137161</xdr:rowOff>
    </xdr:to>
    <xdr:cxnSp macro="">
      <xdr:nvCxnSpPr>
        <xdr:cNvPr id="713" name="直線コネクタ 712"/>
        <xdr:cNvCxnSpPr/>
      </xdr:nvCxnSpPr>
      <xdr:spPr>
        <a:xfrm>
          <a:off x="22072600" y="1865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148607</xdr:rowOff>
    </xdr:from>
    <xdr:ext cx="469744" cy="259045"/>
    <xdr:sp macro="" textlink="">
      <xdr:nvSpPr>
        <xdr:cNvPr id="714" name="【公民館】&#10;一人当たり面積最大値テキスト"/>
        <xdr:cNvSpPr txBox="1"/>
      </xdr:nvSpPr>
      <xdr:spPr>
        <a:xfrm>
          <a:off x="22199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30480</xdr:rowOff>
    </xdr:from>
    <xdr:to>
      <xdr:col>116</xdr:col>
      <xdr:colOff>152400</xdr:colOff>
      <xdr:row>100</xdr:row>
      <xdr:rowOff>30480</xdr:rowOff>
    </xdr:to>
    <xdr:cxnSp macro="">
      <xdr:nvCxnSpPr>
        <xdr:cNvPr id="715" name="直線コネクタ 714"/>
        <xdr:cNvCxnSpPr/>
      </xdr:nvCxnSpPr>
      <xdr:spPr>
        <a:xfrm>
          <a:off x="22072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38116</xdr:rowOff>
    </xdr:from>
    <xdr:ext cx="469744" cy="259045"/>
    <xdr:sp macro="" textlink="">
      <xdr:nvSpPr>
        <xdr:cNvPr id="716" name="【公民館】&#10;一人当たり面積平均値テキスト"/>
        <xdr:cNvSpPr txBox="1"/>
      </xdr:nvSpPr>
      <xdr:spPr>
        <a:xfrm>
          <a:off x="221996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717" name="フローチャート: 判断 716"/>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147320</xdr:rowOff>
    </xdr:from>
    <xdr:to>
      <xdr:col>112</xdr:col>
      <xdr:colOff>38100</xdr:colOff>
      <xdr:row>105</xdr:row>
      <xdr:rowOff>77470</xdr:rowOff>
    </xdr:to>
    <xdr:sp macro="" textlink="">
      <xdr:nvSpPr>
        <xdr:cNvPr id="718" name="フローチャート: 判断 717"/>
        <xdr:cNvSpPr/>
      </xdr:nvSpPr>
      <xdr:spPr>
        <a:xfrm>
          <a:off x="2127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101600</xdr:rowOff>
    </xdr:from>
    <xdr:to>
      <xdr:col>107</xdr:col>
      <xdr:colOff>101600</xdr:colOff>
      <xdr:row>105</xdr:row>
      <xdr:rowOff>31750</xdr:rowOff>
    </xdr:to>
    <xdr:sp macro="" textlink="">
      <xdr:nvSpPr>
        <xdr:cNvPr id="719" name="フローチャート: 判断 718"/>
        <xdr:cNvSpPr/>
      </xdr:nvSpPr>
      <xdr:spPr>
        <a:xfrm>
          <a:off x="20383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33020</xdr:rowOff>
    </xdr:from>
    <xdr:to>
      <xdr:col>102</xdr:col>
      <xdr:colOff>165100</xdr:colOff>
      <xdr:row>104</xdr:row>
      <xdr:rowOff>134620</xdr:rowOff>
    </xdr:to>
    <xdr:sp macro="" textlink="">
      <xdr:nvSpPr>
        <xdr:cNvPr id="720" name="フローチャート: 判断 719"/>
        <xdr:cNvSpPr/>
      </xdr:nvSpPr>
      <xdr:spPr>
        <a:xfrm>
          <a:off x="19494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1" name="テキスト ボックス 72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2" name="テキスト ボックス 72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3" name="テキスト ボックス 72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4" name="テキスト ボックス 72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5" name="テキスト ボックス 72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48261</xdr:rowOff>
    </xdr:from>
    <xdr:to>
      <xdr:col>116</xdr:col>
      <xdr:colOff>114300</xdr:colOff>
      <xdr:row>104</xdr:row>
      <xdr:rowOff>149861</xdr:rowOff>
    </xdr:to>
    <xdr:sp macro="" textlink="">
      <xdr:nvSpPr>
        <xdr:cNvPr id="726" name="楕円 725"/>
        <xdr:cNvSpPr/>
      </xdr:nvSpPr>
      <xdr:spPr>
        <a:xfrm>
          <a:off x="221107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71138</xdr:rowOff>
    </xdr:from>
    <xdr:ext cx="469744" cy="259045"/>
    <xdr:sp macro="" textlink="">
      <xdr:nvSpPr>
        <xdr:cNvPr id="727" name="【公民館】&#10;一人当たり面積該当値テキスト"/>
        <xdr:cNvSpPr txBox="1"/>
      </xdr:nvSpPr>
      <xdr:spPr>
        <a:xfrm>
          <a:off x="22199600"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55880</xdr:rowOff>
    </xdr:from>
    <xdr:to>
      <xdr:col>112</xdr:col>
      <xdr:colOff>38100</xdr:colOff>
      <xdr:row>104</xdr:row>
      <xdr:rowOff>157480</xdr:rowOff>
    </xdr:to>
    <xdr:sp macro="" textlink="">
      <xdr:nvSpPr>
        <xdr:cNvPr id="728" name="楕円 727"/>
        <xdr:cNvSpPr/>
      </xdr:nvSpPr>
      <xdr:spPr>
        <a:xfrm>
          <a:off x="21272500" y="178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99061</xdr:rowOff>
    </xdr:from>
    <xdr:to>
      <xdr:col>116</xdr:col>
      <xdr:colOff>63500</xdr:colOff>
      <xdr:row>104</xdr:row>
      <xdr:rowOff>106680</xdr:rowOff>
    </xdr:to>
    <xdr:cxnSp macro="">
      <xdr:nvCxnSpPr>
        <xdr:cNvPr id="729" name="直線コネクタ 728"/>
        <xdr:cNvCxnSpPr/>
      </xdr:nvCxnSpPr>
      <xdr:spPr>
        <a:xfrm flipV="1">
          <a:off x="21323300" y="179298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63500</xdr:rowOff>
    </xdr:from>
    <xdr:to>
      <xdr:col>107</xdr:col>
      <xdr:colOff>101600</xdr:colOff>
      <xdr:row>104</xdr:row>
      <xdr:rowOff>165100</xdr:rowOff>
    </xdr:to>
    <xdr:sp macro="" textlink="">
      <xdr:nvSpPr>
        <xdr:cNvPr id="730" name="楕円 729"/>
        <xdr:cNvSpPr/>
      </xdr:nvSpPr>
      <xdr:spPr>
        <a:xfrm>
          <a:off x="203835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106680</xdr:rowOff>
    </xdr:from>
    <xdr:to>
      <xdr:col>111</xdr:col>
      <xdr:colOff>177800</xdr:colOff>
      <xdr:row>104</xdr:row>
      <xdr:rowOff>114300</xdr:rowOff>
    </xdr:to>
    <xdr:cxnSp macro="">
      <xdr:nvCxnSpPr>
        <xdr:cNvPr id="731" name="直線コネクタ 730"/>
        <xdr:cNvCxnSpPr/>
      </xdr:nvCxnSpPr>
      <xdr:spPr>
        <a:xfrm flipV="1">
          <a:off x="20434300" y="17937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68597</xdr:rowOff>
    </xdr:from>
    <xdr:ext cx="469744" cy="259045"/>
    <xdr:sp macro="" textlink="">
      <xdr:nvSpPr>
        <xdr:cNvPr id="732" name="n_1aveValue【公民館】&#10;一人当たり面積"/>
        <xdr:cNvSpPr txBox="1"/>
      </xdr:nvSpPr>
      <xdr:spPr>
        <a:xfrm>
          <a:off x="21075727" y="1807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22877</xdr:rowOff>
    </xdr:from>
    <xdr:ext cx="469744" cy="259045"/>
    <xdr:sp macro="" textlink="">
      <xdr:nvSpPr>
        <xdr:cNvPr id="733" name="n_2aveValue【公民館】&#10;一人当たり面積"/>
        <xdr:cNvSpPr txBox="1"/>
      </xdr:nvSpPr>
      <xdr:spPr>
        <a:xfrm>
          <a:off x="20199427" y="1802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151147</xdr:rowOff>
    </xdr:from>
    <xdr:ext cx="469744" cy="259045"/>
    <xdr:sp macro="" textlink="">
      <xdr:nvSpPr>
        <xdr:cNvPr id="734" name="n_3aveValue【公民館】&#10;一人当たり面積"/>
        <xdr:cNvSpPr txBox="1"/>
      </xdr:nvSpPr>
      <xdr:spPr>
        <a:xfrm>
          <a:off x="19310427" y="1763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2557</xdr:rowOff>
    </xdr:from>
    <xdr:ext cx="469744" cy="259045"/>
    <xdr:sp macro="" textlink="">
      <xdr:nvSpPr>
        <xdr:cNvPr id="735" name="n_1mainValue【公民館】&#10;一人当たり面積"/>
        <xdr:cNvSpPr txBox="1"/>
      </xdr:nvSpPr>
      <xdr:spPr>
        <a:xfrm>
          <a:off x="21075727" y="176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10177</xdr:rowOff>
    </xdr:from>
    <xdr:ext cx="469744" cy="259045"/>
    <xdr:sp macro="" textlink="">
      <xdr:nvSpPr>
        <xdr:cNvPr id="736" name="n_2mainValue【公民館】&#10;一人当たり面積"/>
        <xdr:cNvSpPr txBox="1"/>
      </xdr:nvSpPr>
      <xdr:spPr>
        <a:xfrm>
          <a:off x="20199427" y="1766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7" name="正方形/長方形 73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8" name="正方形/長方形 73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9" name="テキスト ボックス 73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・類似団体と比較して特に有形固定資産減価償却率が高くなっている施設は、学校施設、一般廃棄物処理施設、保健センター、消防施設、市民会館、庁舎である。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学校施設については、プールにおいても老朽化が進んでいるものの、令和元年度から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校において民間施設等のプールを活用した水泳授業を実施しているところである。　</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一般廃棄物処理施設については、新焼却施設整備に向けた基本計画</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策定</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が完了し</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、現在、整備・運営方針等の検討を進めている。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保健センターについては、平成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月より新設された医師会館の一部を賃借し、運営を開始したところである。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消防施設については、現在、新消防本部庁舎・中央消防署建設に向けて新築工事を行っており、市民会館については、令和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年度中に供用廃止予定である。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上記のとおり市民生活に直結する重要な施設の更新を控えているが、庁舎についても老朽化が進行していることから、適切な時期を見極めながら対応を検討する。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栃木県足利市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148,792
144,287
177.76
54,405,311
52,526,090
1,622,413
29,235,413
39,915,559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161108</xdr:rowOff>
    </xdr:from>
    <xdr:to>
      <xdr:col>24</xdr:col>
      <xdr:colOff>62865</xdr:colOff>
      <xdr:row>41</xdr:row>
      <xdr:rowOff>125185</xdr:rowOff>
    </xdr:to>
    <xdr:cxnSp macro="">
      <xdr:nvCxnSpPr>
        <xdr:cNvPr id="57" name="直線コネクタ 56"/>
        <xdr:cNvCxnSpPr/>
      </xdr:nvCxnSpPr>
      <xdr:spPr>
        <a:xfrm flipV="1">
          <a:off x="4634865" y="5818958"/>
          <a:ext cx="0" cy="133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129012</xdr:rowOff>
    </xdr:from>
    <xdr:ext cx="340478" cy="259045"/>
    <xdr:sp macro="" textlink="">
      <xdr:nvSpPr>
        <xdr:cNvPr id="58" name="【図書館】&#10;有形固定資産減価償却率最小値テキスト"/>
        <xdr:cNvSpPr txBox="1"/>
      </xdr:nvSpPr>
      <xdr:spPr>
        <a:xfrm>
          <a:off x="4673600" y="71584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125185</xdr:rowOff>
    </xdr:from>
    <xdr:to>
      <xdr:col>24</xdr:col>
      <xdr:colOff>152400</xdr:colOff>
      <xdr:row>41</xdr:row>
      <xdr:rowOff>125185</xdr:rowOff>
    </xdr:to>
    <xdr:cxnSp macro="">
      <xdr:nvCxnSpPr>
        <xdr:cNvPr id="59" name="直線コネクタ 58"/>
        <xdr:cNvCxnSpPr/>
      </xdr:nvCxnSpPr>
      <xdr:spPr>
        <a:xfrm>
          <a:off x="4546600" y="7154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107785</xdr:rowOff>
    </xdr:from>
    <xdr:ext cx="405111" cy="259045"/>
    <xdr:sp macro="" textlink="">
      <xdr:nvSpPr>
        <xdr:cNvPr id="60" name="【図書館】&#10;有形固定資産減価償却率最大値テキスト"/>
        <xdr:cNvSpPr txBox="1"/>
      </xdr:nvSpPr>
      <xdr:spPr>
        <a:xfrm>
          <a:off x="4673600" y="5594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161108</xdr:rowOff>
    </xdr:from>
    <xdr:to>
      <xdr:col>24</xdr:col>
      <xdr:colOff>152400</xdr:colOff>
      <xdr:row>33</xdr:row>
      <xdr:rowOff>161108</xdr:rowOff>
    </xdr:to>
    <xdr:cxnSp macro="">
      <xdr:nvCxnSpPr>
        <xdr:cNvPr id="61" name="直線コネクタ 60"/>
        <xdr:cNvCxnSpPr/>
      </xdr:nvCxnSpPr>
      <xdr:spPr>
        <a:xfrm>
          <a:off x="4546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74403</xdr:rowOff>
    </xdr:from>
    <xdr:ext cx="405111" cy="259045"/>
    <xdr:sp macro="" textlink="">
      <xdr:nvSpPr>
        <xdr:cNvPr id="62" name="【図書館】&#10;有形固定資産減価償却率平均値テキスト"/>
        <xdr:cNvSpPr txBox="1"/>
      </xdr:nvSpPr>
      <xdr:spPr>
        <a:xfrm>
          <a:off x="4673600" y="6246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51526</xdr:rowOff>
    </xdr:from>
    <xdr:to>
      <xdr:col>24</xdr:col>
      <xdr:colOff>114300</xdr:colOff>
      <xdr:row>37</xdr:row>
      <xdr:rowOff>153126</xdr:rowOff>
    </xdr:to>
    <xdr:sp macro="" textlink="">
      <xdr:nvSpPr>
        <xdr:cNvPr id="63" name="フローチャート: 判断 62"/>
        <xdr:cNvSpPr/>
      </xdr:nvSpPr>
      <xdr:spPr>
        <a:xfrm>
          <a:off x="45847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64589</xdr:rowOff>
    </xdr:from>
    <xdr:to>
      <xdr:col>20</xdr:col>
      <xdr:colOff>38100</xdr:colOff>
      <xdr:row>37</xdr:row>
      <xdr:rowOff>166188</xdr:rowOff>
    </xdr:to>
    <xdr:sp macro="" textlink="">
      <xdr:nvSpPr>
        <xdr:cNvPr id="64" name="フローチャート: 判断 63"/>
        <xdr:cNvSpPr/>
      </xdr:nvSpPr>
      <xdr:spPr>
        <a:xfrm>
          <a:off x="37465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79284</xdr:rowOff>
    </xdr:from>
    <xdr:to>
      <xdr:col>15</xdr:col>
      <xdr:colOff>101600</xdr:colOff>
      <xdr:row>38</xdr:row>
      <xdr:rowOff>9434</xdr:rowOff>
    </xdr:to>
    <xdr:sp macro="" textlink="">
      <xdr:nvSpPr>
        <xdr:cNvPr id="65" name="フローチャート: 判断 64"/>
        <xdr:cNvSpPr/>
      </xdr:nvSpPr>
      <xdr:spPr>
        <a:xfrm>
          <a:off x="2857500" y="642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98878</xdr:rowOff>
    </xdr:from>
    <xdr:to>
      <xdr:col>10</xdr:col>
      <xdr:colOff>165100</xdr:colOff>
      <xdr:row>38</xdr:row>
      <xdr:rowOff>29028</xdr:rowOff>
    </xdr:to>
    <xdr:sp macro="" textlink="">
      <xdr:nvSpPr>
        <xdr:cNvPr id="66" name="フローチャート: 判断 65"/>
        <xdr:cNvSpPr/>
      </xdr:nvSpPr>
      <xdr:spPr>
        <a:xfrm>
          <a:off x="1968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74385</xdr:rowOff>
    </xdr:from>
    <xdr:to>
      <xdr:col>24</xdr:col>
      <xdr:colOff>114300</xdr:colOff>
      <xdr:row>42</xdr:row>
      <xdr:rowOff>4535</xdr:rowOff>
    </xdr:to>
    <xdr:sp macro="" textlink="">
      <xdr:nvSpPr>
        <xdr:cNvPr id="72" name="楕円 71"/>
        <xdr:cNvSpPr/>
      </xdr:nvSpPr>
      <xdr:spPr>
        <a:xfrm>
          <a:off x="4584700" y="710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160762</xdr:rowOff>
    </xdr:from>
    <xdr:ext cx="340478" cy="259045"/>
    <xdr:sp macro="" textlink="">
      <xdr:nvSpPr>
        <xdr:cNvPr id="73" name="【図書館】&#10;有形固定資産減価償却率該当値テキスト"/>
        <xdr:cNvSpPr txBox="1"/>
      </xdr:nvSpPr>
      <xdr:spPr>
        <a:xfrm>
          <a:off x="4673600" y="70187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142966</xdr:rowOff>
    </xdr:from>
    <xdr:to>
      <xdr:col>20</xdr:col>
      <xdr:colOff>38100</xdr:colOff>
      <xdr:row>42</xdr:row>
      <xdr:rowOff>73116</xdr:rowOff>
    </xdr:to>
    <xdr:sp macro="" textlink="">
      <xdr:nvSpPr>
        <xdr:cNvPr id="74" name="楕円 73"/>
        <xdr:cNvSpPr/>
      </xdr:nvSpPr>
      <xdr:spPr>
        <a:xfrm>
          <a:off x="3746500" y="717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125185</xdr:rowOff>
    </xdr:from>
    <xdr:to>
      <xdr:col>24</xdr:col>
      <xdr:colOff>63500</xdr:colOff>
      <xdr:row>42</xdr:row>
      <xdr:rowOff>22316</xdr:rowOff>
    </xdr:to>
    <xdr:cxnSp macro="">
      <xdr:nvCxnSpPr>
        <xdr:cNvPr id="75" name="直線コネクタ 74"/>
        <xdr:cNvCxnSpPr/>
      </xdr:nvCxnSpPr>
      <xdr:spPr>
        <a:xfrm flipV="1">
          <a:off x="3797300" y="7154635"/>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42</xdr:row>
      <xdr:rowOff>41728</xdr:rowOff>
    </xdr:from>
    <xdr:to>
      <xdr:col>15</xdr:col>
      <xdr:colOff>101600</xdr:colOff>
      <xdr:row>42</xdr:row>
      <xdr:rowOff>143328</xdr:rowOff>
    </xdr:to>
    <xdr:sp macro="" textlink="">
      <xdr:nvSpPr>
        <xdr:cNvPr id="76" name="楕円 75"/>
        <xdr:cNvSpPr/>
      </xdr:nvSpPr>
      <xdr:spPr>
        <a:xfrm>
          <a:off x="2857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22316</xdr:rowOff>
    </xdr:from>
    <xdr:to>
      <xdr:col>19</xdr:col>
      <xdr:colOff>177800</xdr:colOff>
      <xdr:row>42</xdr:row>
      <xdr:rowOff>92528</xdr:rowOff>
    </xdr:to>
    <xdr:cxnSp macro="">
      <xdr:nvCxnSpPr>
        <xdr:cNvPr id="77" name="直線コネクタ 76"/>
        <xdr:cNvCxnSpPr/>
      </xdr:nvCxnSpPr>
      <xdr:spPr>
        <a:xfrm flipV="1">
          <a:off x="2908300" y="7223216"/>
          <a:ext cx="889000" cy="7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11266</xdr:rowOff>
    </xdr:from>
    <xdr:ext cx="405111" cy="259045"/>
    <xdr:sp macro="" textlink="">
      <xdr:nvSpPr>
        <xdr:cNvPr id="78" name="n_1aveValue【図書館】&#10;有形固定資産減価償却率"/>
        <xdr:cNvSpPr txBox="1"/>
      </xdr:nvSpPr>
      <xdr:spPr>
        <a:xfrm>
          <a:off x="3582044" y="6183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25961</xdr:rowOff>
    </xdr:from>
    <xdr:ext cx="405111" cy="259045"/>
    <xdr:sp macro="" textlink="">
      <xdr:nvSpPr>
        <xdr:cNvPr id="79" name="n_2aveValue【図書館】&#10;有形固定資産減価償却率"/>
        <xdr:cNvSpPr txBox="1"/>
      </xdr:nvSpPr>
      <xdr:spPr>
        <a:xfrm>
          <a:off x="2705744" y="619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45555</xdr:rowOff>
    </xdr:from>
    <xdr:ext cx="405111" cy="259045"/>
    <xdr:sp macro="" textlink="">
      <xdr:nvSpPr>
        <xdr:cNvPr id="80" name="n_3aveValue【図書館】&#10;有形固定資産減価償却率"/>
        <xdr:cNvSpPr txBox="1"/>
      </xdr:nvSpPr>
      <xdr:spPr>
        <a:xfrm>
          <a:off x="1816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42</xdr:row>
      <xdr:rowOff>64243</xdr:rowOff>
    </xdr:from>
    <xdr:ext cx="340478" cy="259045"/>
    <xdr:sp macro="" textlink="">
      <xdr:nvSpPr>
        <xdr:cNvPr id="81" name="n_1mainValue【図書館】&#10;有形固定資産減価償却率"/>
        <xdr:cNvSpPr txBox="1"/>
      </xdr:nvSpPr>
      <xdr:spPr>
        <a:xfrm>
          <a:off x="3614361" y="72651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42</xdr:row>
      <xdr:rowOff>134455</xdr:rowOff>
    </xdr:from>
    <xdr:ext cx="340478" cy="259045"/>
    <xdr:sp macro="" textlink="">
      <xdr:nvSpPr>
        <xdr:cNvPr id="82" name="n_2mainValue【図書館】&#10;有形固定資産減価償却率"/>
        <xdr:cNvSpPr txBox="1"/>
      </xdr:nvSpPr>
      <xdr:spPr>
        <a:xfrm>
          <a:off x="2738061" y="73353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57150</xdr:rowOff>
    </xdr:from>
    <xdr:to>
      <xdr:col>54</xdr:col>
      <xdr:colOff>189865</xdr:colOff>
      <xdr:row>41</xdr:row>
      <xdr:rowOff>38100</xdr:rowOff>
    </xdr:to>
    <xdr:cxnSp macro="">
      <xdr:nvCxnSpPr>
        <xdr:cNvPr id="106" name="直線コネクタ 105"/>
        <xdr:cNvCxnSpPr/>
      </xdr:nvCxnSpPr>
      <xdr:spPr>
        <a:xfrm flipV="1">
          <a:off x="10476865" y="57150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07"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08" name="直線コネクタ 107"/>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3827</xdr:rowOff>
    </xdr:from>
    <xdr:ext cx="469744" cy="259045"/>
    <xdr:sp macro="" textlink="">
      <xdr:nvSpPr>
        <xdr:cNvPr id="109" name="【図書館】&#10;一人当たり面積最大値テキスト"/>
        <xdr:cNvSpPr txBox="1"/>
      </xdr:nvSpPr>
      <xdr:spPr>
        <a:xfrm>
          <a:off x="10515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57150</xdr:rowOff>
    </xdr:from>
    <xdr:to>
      <xdr:col>55</xdr:col>
      <xdr:colOff>88900</xdr:colOff>
      <xdr:row>33</xdr:row>
      <xdr:rowOff>57150</xdr:rowOff>
    </xdr:to>
    <xdr:cxnSp macro="">
      <xdr:nvCxnSpPr>
        <xdr:cNvPr id="110" name="直線コネクタ 109"/>
        <xdr:cNvCxnSpPr/>
      </xdr:nvCxnSpPr>
      <xdr:spPr>
        <a:xfrm>
          <a:off x="10388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143527</xdr:rowOff>
    </xdr:from>
    <xdr:ext cx="469744" cy="259045"/>
    <xdr:sp macro="" textlink="">
      <xdr:nvSpPr>
        <xdr:cNvPr id="111" name="【図書館】&#10;一人当たり面積平均値テキスト"/>
        <xdr:cNvSpPr txBox="1"/>
      </xdr:nvSpPr>
      <xdr:spPr>
        <a:xfrm>
          <a:off x="10515600" y="631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120650</xdr:rowOff>
    </xdr:from>
    <xdr:to>
      <xdr:col>55</xdr:col>
      <xdr:colOff>50800</xdr:colOff>
      <xdr:row>38</xdr:row>
      <xdr:rowOff>50800</xdr:rowOff>
    </xdr:to>
    <xdr:sp macro="" textlink="">
      <xdr:nvSpPr>
        <xdr:cNvPr id="112" name="フローチャート: 判断 111"/>
        <xdr:cNvSpPr/>
      </xdr:nvSpPr>
      <xdr:spPr>
        <a:xfrm>
          <a:off x="10426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120650</xdr:rowOff>
    </xdr:from>
    <xdr:to>
      <xdr:col>50</xdr:col>
      <xdr:colOff>165100</xdr:colOff>
      <xdr:row>38</xdr:row>
      <xdr:rowOff>50800</xdr:rowOff>
    </xdr:to>
    <xdr:sp macro="" textlink="">
      <xdr:nvSpPr>
        <xdr:cNvPr id="113" name="フローチャート: 判断 112"/>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120650</xdr:rowOff>
    </xdr:from>
    <xdr:to>
      <xdr:col>46</xdr:col>
      <xdr:colOff>38100</xdr:colOff>
      <xdr:row>38</xdr:row>
      <xdr:rowOff>50800</xdr:rowOff>
    </xdr:to>
    <xdr:sp macro="" textlink="">
      <xdr:nvSpPr>
        <xdr:cNvPr id="114" name="フローチャート: 判断 113"/>
        <xdr:cNvSpPr/>
      </xdr:nvSpPr>
      <xdr:spPr>
        <a:xfrm>
          <a:off x="8699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139700</xdr:rowOff>
    </xdr:from>
    <xdr:to>
      <xdr:col>41</xdr:col>
      <xdr:colOff>101600</xdr:colOff>
      <xdr:row>38</xdr:row>
      <xdr:rowOff>69850</xdr:rowOff>
    </xdr:to>
    <xdr:sp macro="" textlink="">
      <xdr:nvSpPr>
        <xdr:cNvPr id="115" name="フローチャート: 判断 114"/>
        <xdr:cNvSpPr/>
      </xdr:nvSpPr>
      <xdr:spPr>
        <a:xfrm>
          <a:off x="7810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120650</xdr:rowOff>
    </xdr:from>
    <xdr:to>
      <xdr:col>55</xdr:col>
      <xdr:colOff>50800</xdr:colOff>
      <xdr:row>40</xdr:row>
      <xdr:rowOff>50800</xdr:rowOff>
    </xdr:to>
    <xdr:sp macro="" textlink="">
      <xdr:nvSpPr>
        <xdr:cNvPr id="121" name="楕円 120"/>
        <xdr:cNvSpPr/>
      </xdr:nvSpPr>
      <xdr:spPr>
        <a:xfrm>
          <a:off x="104267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99077</xdr:rowOff>
    </xdr:from>
    <xdr:ext cx="469744" cy="259045"/>
    <xdr:sp macro="" textlink="">
      <xdr:nvSpPr>
        <xdr:cNvPr id="122" name="【図書館】&#10;一人当たり面積該当値テキスト"/>
        <xdr:cNvSpPr txBox="1"/>
      </xdr:nvSpPr>
      <xdr:spPr>
        <a:xfrm>
          <a:off x="10515600"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120650</xdr:rowOff>
    </xdr:from>
    <xdr:to>
      <xdr:col>50</xdr:col>
      <xdr:colOff>165100</xdr:colOff>
      <xdr:row>40</xdr:row>
      <xdr:rowOff>50800</xdr:rowOff>
    </xdr:to>
    <xdr:sp macro="" textlink="">
      <xdr:nvSpPr>
        <xdr:cNvPr id="123" name="楕円 122"/>
        <xdr:cNvSpPr/>
      </xdr:nvSpPr>
      <xdr:spPr>
        <a:xfrm>
          <a:off x="9588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0</xdr:rowOff>
    </xdr:from>
    <xdr:to>
      <xdr:col>55</xdr:col>
      <xdr:colOff>0</xdr:colOff>
      <xdr:row>40</xdr:row>
      <xdr:rowOff>0</xdr:rowOff>
    </xdr:to>
    <xdr:cxnSp macro="">
      <xdr:nvCxnSpPr>
        <xdr:cNvPr id="124" name="直線コネクタ 123"/>
        <xdr:cNvCxnSpPr/>
      </xdr:nvCxnSpPr>
      <xdr:spPr>
        <a:xfrm>
          <a:off x="9639300" y="685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120650</xdr:rowOff>
    </xdr:from>
    <xdr:to>
      <xdr:col>46</xdr:col>
      <xdr:colOff>38100</xdr:colOff>
      <xdr:row>40</xdr:row>
      <xdr:rowOff>50800</xdr:rowOff>
    </xdr:to>
    <xdr:sp macro="" textlink="">
      <xdr:nvSpPr>
        <xdr:cNvPr id="125" name="楕円 124"/>
        <xdr:cNvSpPr/>
      </xdr:nvSpPr>
      <xdr:spPr>
        <a:xfrm>
          <a:off x="8699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0</xdr:rowOff>
    </xdr:from>
    <xdr:to>
      <xdr:col>50</xdr:col>
      <xdr:colOff>114300</xdr:colOff>
      <xdr:row>40</xdr:row>
      <xdr:rowOff>0</xdr:rowOff>
    </xdr:to>
    <xdr:cxnSp macro="">
      <xdr:nvCxnSpPr>
        <xdr:cNvPr id="126" name="直線コネクタ 125"/>
        <xdr:cNvCxnSpPr/>
      </xdr:nvCxnSpPr>
      <xdr:spPr>
        <a:xfrm>
          <a:off x="8750300" y="685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67327</xdr:rowOff>
    </xdr:from>
    <xdr:ext cx="469744" cy="259045"/>
    <xdr:sp macro="" textlink="">
      <xdr:nvSpPr>
        <xdr:cNvPr id="127" name="n_1aveValue【図書館】&#10;一人当たり面積"/>
        <xdr:cNvSpPr txBox="1"/>
      </xdr:nvSpPr>
      <xdr:spPr>
        <a:xfrm>
          <a:off x="93917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67327</xdr:rowOff>
    </xdr:from>
    <xdr:ext cx="469744" cy="259045"/>
    <xdr:sp macro="" textlink="">
      <xdr:nvSpPr>
        <xdr:cNvPr id="128" name="n_2aveValue【図書館】&#10;一人当たり面積"/>
        <xdr:cNvSpPr txBox="1"/>
      </xdr:nvSpPr>
      <xdr:spPr>
        <a:xfrm>
          <a:off x="85154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86377</xdr:rowOff>
    </xdr:from>
    <xdr:ext cx="469744" cy="259045"/>
    <xdr:sp macro="" textlink="">
      <xdr:nvSpPr>
        <xdr:cNvPr id="129" name="n_3aveValue【図書館】&#10;一人当たり面積"/>
        <xdr:cNvSpPr txBox="1"/>
      </xdr:nvSpPr>
      <xdr:spPr>
        <a:xfrm>
          <a:off x="7626427"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41927</xdr:rowOff>
    </xdr:from>
    <xdr:ext cx="469744" cy="259045"/>
    <xdr:sp macro="" textlink="">
      <xdr:nvSpPr>
        <xdr:cNvPr id="130" name="n_1mainValue【図書館】&#10;一人当たり面積"/>
        <xdr:cNvSpPr txBox="1"/>
      </xdr:nvSpPr>
      <xdr:spPr>
        <a:xfrm>
          <a:off x="939172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41927</xdr:rowOff>
    </xdr:from>
    <xdr:ext cx="469744" cy="259045"/>
    <xdr:sp macro="" textlink="">
      <xdr:nvSpPr>
        <xdr:cNvPr id="131" name="n_2mainValue【図書館】&#10;一人当たり面積"/>
        <xdr:cNvSpPr txBox="1"/>
      </xdr:nvSpPr>
      <xdr:spPr>
        <a:xfrm>
          <a:off x="851542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137160</xdr:rowOff>
    </xdr:from>
    <xdr:to>
      <xdr:col>24</xdr:col>
      <xdr:colOff>62865</xdr:colOff>
      <xdr:row>64</xdr:row>
      <xdr:rowOff>22860</xdr:rowOff>
    </xdr:to>
    <xdr:cxnSp macro="">
      <xdr:nvCxnSpPr>
        <xdr:cNvPr id="156" name="直線コネクタ 155"/>
        <xdr:cNvCxnSpPr/>
      </xdr:nvCxnSpPr>
      <xdr:spPr>
        <a:xfrm flipV="1">
          <a:off x="4634865" y="973836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26687</xdr:rowOff>
    </xdr:from>
    <xdr:ext cx="405111" cy="259045"/>
    <xdr:sp macro="" textlink="">
      <xdr:nvSpPr>
        <xdr:cNvPr id="157" name="【体育館・プール】&#10;有形固定資産減価償却率最小値テキスト"/>
        <xdr:cNvSpPr txBox="1"/>
      </xdr:nvSpPr>
      <xdr:spPr>
        <a:xfrm>
          <a:off x="4673600" y="1099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22860</xdr:rowOff>
    </xdr:from>
    <xdr:to>
      <xdr:col>24</xdr:col>
      <xdr:colOff>152400</xdr:colOff>
      <xdr:row>64</xdr:row>
      <xdr:rowOff>22860</xdr:rowOff>
    </xdr:to>
    <xdr:cxnSp macro="">
      <xdr:nvCxnSpPr>
        <xdr:cNvPr id="158" name="直線コネクタ 157"/>
        <xdr:cNvCxnSpPr/>
      </xdr:nvCxnSpPr>
      <xdr:spPr>
        <a:xfrm>
          <a:off x="4546600" y="1099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83837</xdr:rowOff>
    </xdr:from>
    <xdr:ext cx="405111" cy="259045"/>
    <xdr:sp macro="" textlink="">
      <xdr:nvSpPr>
        <xdr:cNvPr id="159" name="【体育館・プール】&#10;有形固定資産減価償却率最大値テキスト"/>
        <xdr:cNvSpPr txBox="1"/>
      </xdr:nvSpPr>
      <xdr:spPr>
        <a:xfrm>
          <a:off x="4673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137160</xdr:rowOff>
    </xdr:from>
    <xdr:to>
      <xdr:col>24</xdr:col>
      <xdr:colOff>152400</xdr:colOff>
      <xdr:row>56</xdr:row>
      <xdr:rowOff>137160</xdr:rowOff>
    </xdr:to>
    <xdr:cxnSp macro="">
      <xdr:nvCxnSpPr>
        <xdr:cNvPr id="160" name="直線コネクタ 159"/>
        <xdr:cNvCxnSpPr/>
      </xdr:nvCxnSpPr>
      <xdr:spPr>
        <a:xfrm>
          <a:off x="4546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116222</xdr:rowOff>
    </xdr:from>
    <xdr:ext cx="405111" cy="259045"/>
    <xdr:sp macro="" textlink="">
      <xdr:nvSpPr>
        <xdr:cNvPr id="161" name="【体育館・プール】&#10;有形固定資産減価償却率平均値テキスト"/>
        <xdr:cNvSpPr txBox="1"/>
      </xdr:nvSpPr>
      <xdr:spPr>
        <a:xfrm>
          <a:off x="4673600" y="10231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137795</xdr:rowOff>
    </xdr:from>
    <xdr:to>
      <xdr:col>24</xdr:col>
      <xdr:colOff>114300</xdr:colOff>
      <xdr:row>60</xdr:row>
      <xdr:rowOff>67945</xdr:rowOff>
    </xdr:to>
    <xdr:sp macro="" textlink="">
      <xdr:nvSpPr>
        <xdr:cNvPr id="162" name="フローチャート: 判断 161"/>
        <xdr:cNvSpPr/>
      </xdr:nvSpPr>
      <xdr:spPr>
        <a:xfrm>
          <a:off x="45847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63" name="フローチャート: 判断 162"/>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10160</xdr:rowOff>
    </xdr:from>
    <xdr:to>
      <xdr:col>15</xdr:col>
      <xdr:colOff>101600</xdr:colOff>
      <xdr:row>60</xdr:row>
      <xdr:rowOff>111760</xdr:rowOff>
    </xdr:to>
    <xdr:sp macro="" textlink="">
      <xdr:nvSpPr>
        <xdr:cNvPr id="164" name="フローチャート: 判断 163"/>
        <xdr:cNvSpPr/>
      </xdr:nvSpPr>
      <xdr:spPr>
        <a:xfrm>
          <a:off x="2857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34925</xdr:rowOff>
    </xdr:from>
    <xdr:to>
      <xdr:col>10</xdr:col>
      <xdr:colOff>165100</xdr:colOff>
      <xdr:row>60</xdr:row>
      <xdr:rowOff>136525</xdr:rowOff>
    </xdr:to>
    <xdr:sp macro="" textlink="">
      <xdr:nvSpPr>
        <xdr:cNvPr id="165" name="フローチャート: 判断 164"/>
        <xdr:cNvSpPr/>
      </xdr:nvSpPr>
      <xdr:spPr>
        <a:xfrm>
          <a:off x="1968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164465</xdr:rowOff>
    </xdr:from>
    <xdr:to>
      <xdr:col>24</xdr:col>
      <xdr:colOff>114300</xdr:colOff>
      <xdr:row>57</xdr:row>
      <xdr:rowOff>94615</xdr:rowOff>
    </xdr:to>
    <xdr:sp macro="" textlink="">
      <xdr:nvSpPr>
        <xdr:cNvPr id="171" name="楕円 170"/>
        <xdr:cNvSpPr/>
      </xdr:nvSpPr>
      <xdr:spPr>
        <a:xfrm>
          <a:off x="4584700" y="976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79392</xdr:rowOff>
    </xdr:from>
    <xdr:ext cx="405111" cy="259045"/>
    <xdr:sp macro="" textlink="">
      <xdr:nvSpPr>
        <xdr:cNvPr id="172" name="【体育館・プール】&#10;有形固定資産減価償却率該当値テキスト"/>
        <xdr:cNvSpPr txBox="1"/>
      </xdr:nvSpPr>
      <xdr:spPr>
        <a:xfrm>
          <a:off x="4673600" y="9680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31115</xdr:rowOff>
    </xdr:from>
    <xdr:to>
      <xdr:col>20</xdr:col>
      <xdr:colOff>38100</xdr:colOff>
      <xdr:row>57</xdr:row>
      <xdr:rowOff>132715</xdr:rowOff>
    </xdr:to>
    <xdr:sp macro="" textlink="">
      <xdr:nvSpPr>
        <xdr:cNvPr id="173" name="楕円 172"/>
        <xdr:cNvSpPr/>
      </xdr:nvSpPr>
      <xdr:spPr>
        <a:xfrm>
          <a:off x="3746500" y="980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43815</xdr:rowOff>
    </xdr:from>
    <xdr:to>
      <xdr:col>24</xdr:col>
      <xdr:colOff>63500</xdr:colOff>
      <xdr:row>57</xdr:row>
      <xdr:rowOff>81915</xdr:rowOff>
    </xdr:to>
    <xdr:cxnSp macro="">
      <xdr:nvCxnSpPr>
        <xdr:cNvPr id="174" name="直線コネクタ 173"/>
        <xdr:cNvCxnSpPr/>
      </xdr:nvCxnSpPr>
      <xdr:spPr>
        <a:xfrm flipV="1">
          <a:off x="3797300" y="981646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59690</xdr:rowOff>
    </xdr:from>
    <xdr:to>
      <xdr:col>15</xdr:col>
      <xdr:colOff>101600</xdr:colOff>
      <xdr:row>57</xdr:row>
      <xdr:rowOff>161290</xdr:rowOff>
    </xdr:to>
    <xdr:sp macro="" textlink="">
      <xdr:nvSpPr>
        <xdr:cNvPr id="175" name="楕円 174"/>
        <xdr:cNvSpPr/>
      </xdr:nvSpPr>
      <xdr:spPr>
        <a:xfrm>
          <a:off x="2857500" y="983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81915</xdr:rowOff>
    </xdr:from>
    <xdr:to>
      <xdr:col>19</xdr:col>
      <xdr:colOff>177800</xdr:colOff>
      <xdr:row>57</xdr:row>
      <xdr:rowOff>110490</xdr:rowOff>
    </xdr:to>
    <xdr:cxnSp macro="">
      <xdr:nvCxnSpPr>
        <xdr:cNvPr id="176" name="直線コネクタ 175"/>
        <xdr:cNvCxnSpPr/>
      </xdr:nvCxnSpPr>
      <xdr:spPr>
        <a:xfrm flipV="1">
          <a:off x="2908300" y="985456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80027</xdr:rowOff>
    </xdr:from>
    <xdr:ext cx="405111" cy="259045"/>
    <xdr:sp macro="" textlink="">
      <xdr:nvSpPr>
        <xdr:cNvPr id="177" name="n_1aveValue【体育館・プール】&#10;有形固定資産減価償却率"/>
        <xdr:cNvSpPr txBox="1"/>
      </xdr:nvSpPr>
      <xdr:spPr>
        <a:xfrm>
          <a:off x="3582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102887</xdr:rowOff>
    </xdr:from>
    <xdr:ext cx="405111" cy="259045"/>
    <xdr:sp macro="" textlink="">
      <xdr:nvSpPr>
        <xdr:cNvPr id="178" name="n_2aveValue【体育館・プール】&#10;有形固定資産減価償却率"/>
        <xdr:cNvSpPr txBox="1"/>
      </xdr:nvSpPr>
      <xdr:spPr>
        <a:xfrm>
          <a:off x="27057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153052</xdr:rowOff>
    </xdr:from>
    <xdr:ext cx="405111" cy="259045"/>
    <xdr:sp macro="" textlink="">
      <xdr:nvSpPr>
        <xdr:cNvPr id="179" name="n_3aveValue【体育館・プール】&#10;有形固定資産減価償却率"/>
        <xdr:cNvSpPr txBox="1"/>
      </xdr:nvSpPr>
      <xdr:spPr>
        <a:xfrm>
          <a:off x="1816744" y="1009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149242</xdr:rowOff>
    </xdr:from>
    <xdr:ext cx="405111" cy="259045"/>
    <xdr:sp macro="" textlink="">
      <xdr:nvSpPr>
        <xdr:cNvPr id="180" name="n_1mainValue【体育館・プール】&#10;有形固定資産減価償却率"/>
        <xdr:cNvSpPr txBox="1"/>
      </xdr:nvSpPr>
      <xdr:spPr>
        <a:xfrm>
          <a:off x="3582044" y="9578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6367</xdr:rowOff>
    </xdr:from>
    <xdr:ext cx="405111" cy="259045"/>
    <xdr:sp macro="" textlink="">
      <xdr:nvSpPr>
        <xdr:cNvPr id="181" name="n_2mainValue【体育館・プール】&#10;有形固定資産減価償却率"/>
        <xdr:cNvSpPr txBox="1"/>
      </xdr:nvSpPr>
      <xdr:spPr>
        <a:xfrm>
          <a:off x="2705744" y="960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2" name="直線コネクタ 19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3" name="テキスト ボックス 19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4" name="直線コネクタ 19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5" name="テキスト ボックス 19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6" name="直線コネクタ 19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7" name="テキスト ボックス 19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8" name="直線コネクタ 19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9" name="テキスト ボックス 19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0" name="直線コネクタ 19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1" name="テキスト ボックス 20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3" name="テキスト ボックス 20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63</xdr:row>
      <xdr:rowOff>41910</xdr:rowOff>
    </xdr:to>
    <xdr:cxnSp macro="">
      <xdr:nvCxnSpPr>
        <xdr:cNvPr id="205" name="直線コネクタ 204"/>
        <xdr:cNvCxnSpPr/>
      </xdr:nvCxnSpPr>
      <xdr:spPr>
        <a:xfrm flipV="1">
          <a:off x="10476865" y="968883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45737</xdr:rowOff>
    </xdr:from>
    <xdr:ext cx="469744" cy="259045"/>
    <xdr:sp macro="" textlink="">
      <xdr:nvSpPr>
        <xdr:cNvPr id="206" name="【体育館・プール】&#10;一人当たり面積最小値テキスト"/>
        <xdr:cNvSpPr txBox="1"/>
      </xdr:nvSpPr>
      <xdr:spPr>
        <a:xfrm>
          <a:off x="10515600"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41910</xdr:rowOff>
    </xdr:from>
    <xdr:to>
      <xdr:col>55</xdr:col>
      <xdr:colOff>88900</xdr:colOff>
      <xdr:row>63</xdr:row>
      <xdr:rowOff>41910</xdr:rowOff>
    </xdr:to>
    <xdr:cxnSp macro="">
      <xdr:nvCxnSpPr>
        <xdr:cNvPr id="207" name="直線コネクタ 206"/>
        <xdr:cNvCxnSpPr/>
      </xdr:nvCxnSpPr>
      <xdr:spPr>
        <a:xfrm>
          <a:off x="10388600" y="1084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208" name="【体育館・プール】&#10;一人当たり面積最大値テキスト"/>
        <xdr:cNvSpPr txBox="1"/>
      </xdr:nvSpPr>
      <xdr:spPr>
        <a:xfrm>
          <a:off x="105156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09" name="直線コネクタ 208"/>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17797</xdr:rowOff>
    </xdr:from>
    <xdr:ext cx="469744" cy="259045"/>
    <xdr:sp macro="" textlink="">
      <xdr:nvSpPr>
        <xdr:cNvPr id="210" name="【体育館・プール】&#10;一人当たり面積平均値テキスト"/>
        <xdr:cNvSpPr txBox="1"/>
      </xdr:nvSpPr>
      <xdr:spPr>
        <a:xfrm>
          <a:off x="10515600" y="10304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166370</xdr:rowOff>
    </xdr:from>
    <xdr:to>
      <xdr:col>55</xdr:col>
      <xdr:colOff>50800</xdr:colOff>
      <xdr:row>61</xdr:row>
      <xdr:rowOff>96520</xdr:rowOff>
    </xdr:to>
    <xdr:sp macro="" textlink="">
      <xdr:nvSpPr>
        <xdr:cNvPr id="211" name="フローチャート: 判断 210"/>
        <xdr:cNvSpPr/>
      </xdr:nvSpPr>
      <xdr:spPr>
        <a:xfrm>
          <a:off x="104267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13970</xdr:rowOff>
    </xdr:from>
    <xdr:to>
      <xdr:col>50</xdr:col>
      <xdr:colOff>165100</xdr:colOff>
      <xdr:row>61</xdr:row>
      <xdr:rowOff>115570</xdr:rowOff>
    </xdr:to>
    <xdr:sp macro="" textlink="">
      <xdr:nvSpPr>
        <xdr:cNvPr id="212" name="フローチャート: 判断 211"/>
        <xdr:cNvSpPr/>
      </xdr:nvSpPr>
      <xdr:spPr>
        <a:xfrm>
          <a:off x="9588500" y="1047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166370</xdr:rowOff>
    </xdr:from>
    <xdr:to>
      <xdr:col>46</xdr:col>
      <xdr:colOff>38100</xdr:colOff>
      <xdr:row>61</xdr:row>
      <xdr:rowOff>96520</xdr:rowOff>
    </xdr:to>
    <xdr:sp macro="" textlink="">
      <xdr:nvSpPr>
        <xdr:cNvPr id="213" name="フローチャート: 判断 212"/>
        <xdr:cNvSpPr/>
      </xdr:nvSpPr>
      <xdr:spPr>
        <a:xfrm>
          <a:off x="8699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36830</xdr:rowOff>
    </xdr:from>
    <xdr:to>
      <xdr:col>41</xdr:col>
      <xdr:colOff>101600</xdr:colOff>
      <xdr:row>61</xdr:row>
      <xdr:rowOff>138430</xdr:rowOff>
    </xdr:to>
    <xdr:sp macro="" textlink="">
      <xdr:nvSpPr>
        <xdr:cNvPr id="214" name="フローチャート: 判断 213"/>
        <xdr:cNvSpPr/>
      </xdr:nvSpPr>
      <xdr:spPr>
        <a:xfrm>
          <a:off x="7810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13970</xdr:rowOff>
    </xdr:from>
    <xdr:to>
      <xdr:col>55</xdr:col>
      <xdr:colOff>50800</xdr:colOff>
      <xdr:row>62</xdr:row>
      <xdr:rowOff>115570</xdr:rowOff>
    </xdr:to>
    <xdr:sp macro="" textlink="">
      <xdr:nvSpPr>
        <xdr:cNvPr id="220" name="楕円 219"/>
        <xdr:cNvSpPr/>
      </xdr:nvSpPr>
      <xdr:spPr>
        <a:xfrm>
          <a:off x="104267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163847</xdr:rowOff>
    </xdr:from>
    <xdr:ext cx="469744" cy="259045"/>
    <xdr:sp macro="" textlink="">
      <xdr:nvSpPr>
        <xdr:cNvPr id="221" name="【体育館・プール】&#10;一人当たり面積該当値テキスト"/>
        <xdr:cNvSpPr txBox="1"/>
      </xdr:nvSpPr>
      <xdr:spPr>
        <a:xfrm>
          <a:off x="10515600" y="1062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17780</xdr:rowOff>
    </xdr:from>
    <xdr:to>
      <xdr:col>50</xdr:col>
      <xdr:colOff>165100</xdr:colOff>
      <xdr:row>62</xdr:row>
      <xdr:rowOff>119380</xdr:rowOff>
    </xdr:to>
    <xdr:sp macro="" textlink="">
      <xdr:nvSpPr>
        <xdr:cNvPr id="222" name="楕円 221"/>
        <xdr:cNvSpPr/>
      </xdr:nvSpPr>
      <xdr:spPr>
        <a:xfrm>
          <a:off x="9588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64770</xdr:rowOff>
    </xdr:from>
    <xdr:to>
      <xdr:col>55</xdr:col>
      <xdr:colOff>0</xdr:colOff>
      <xdr:row>62</xdr:row>
      <xdr:rowOff>68580</xdr:rowOff>
    </xdr:to>
    <xdr:cxnSp macro="">
      <xdr:nvCxnSpPr>
        <xdr:cNvPr id="223" name="直線コネクタ 222"/>
        <xdr:cNvCxnSpPr/>
      </xdr:nvCxnSpPr>
      <xdr:spPr>
        <a:xfrm flipV="1">
          <a:off x="9639300" y="106946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21590</xdr:rowOff>
    </xdr:from>
    <xdr:to>
      <xdr:col>46</xdr:col>
      <xdr:colOff>38100</xdr:colOff>
      <xdr:row>62</xdr:row>
      <xdr:rowOff>123190</xdr:rowOff>
    </xdr:to>
    <xdr:sp macro="" textlink="">
      <xdr:nvSpPr>
        <xdr:cNvPr id="224" name="楕円 223"/>
        <xdr:cNvSpPr/>
      </xdr:nvSpPr>
      <xdr:spPr>
        <a:xfrm>
          <a:off x="86995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68580</xdr:rowOff>
    </xdr:from>
    <xdr:to>
      <xdr:col>50</xdr:col>
      <xdr:colOff>114300</xdr:colOff>
      <xdr:row>62</xdr:row>
      <xdr:rowOff>72390</xdr:rowOff>
    </xdr:to>
    <xdr:cxnSp macro="">
      <xdr:nvCxnSpPr>
        <xdr:cNvPr id="225" name="直線コネクタ 224"/>
        <xdr:cNvCxnSpPr/>
      </xdr:nvCxnSpPr>
      <xdr:spPr>
        <a:xfrm flipV="1">
          <a:off x="8750300" y="106984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132097</xdr:rowOff>
    </xdr:from>
    <xdr:ext cx="469744" cy="259045"/>
    <xdr:sp macro="" textlink="">
      <xdr:nvSpPr>
        <xdr:cNvPr id="226" name="n_1aveValue【体育館・プール】&#10;一人当たり面積"/>
        <xdr:cNvSpPr txBox="1"/>
      </xdr:nvSpPr>
      <xdr:spPr>
        <a:xfrm>
          <a:off x="9391727" y="1024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113047</xdr:rowOff>
    </xdr:from>
    <xdr:ext cx="469744" cy="259045"/>
    <xdr:sp macro="" textlink="">
      <xdr:nvSpPr>
        <xdr:cNvPr id="227" name="n_2aveValue【体育館・プール】&#10;一人当たり面積"/>
        <xdr:cNvSpPr txBox="1"/>
      </xdr:nvSpPr>
      <xdr:spPr>
        <a:xfrm>
          <a:off x="8515427"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154957</xdr:rowOff>
    </xdr:from>
    <xdr:ext cx="469744" cy="259045"/>
    <xdr:sp macro="" textlink="">
      <xdr:nvSpPr>
        <xdr:cNvPr id="228" name="n_3aveValue【体育館・プール】&#10;一人当たり面積"/>
        <xdr:cNvSpPr txBox="1"/>
      </xdr:nvSpPr>
      <xdr:spPr>
        <a:xfrm>
          <a:off x="76264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110507</xdr:rowOff>
    </xdr:from>
    <xdr:ext cx="469744" cy="259045"/>
    <xdr:sp macro="" textlink="">
      <xdr:nvSpPr>
        <xdr:cNvPr id="229" name="n_1mainValue【体育館・プール】&#10;一人当たり面積"/>
        <xdr:cNvSpPr txBox="1"/>
      </xdr:nvSpPr>
      <xdr:spPr>
        <a:xfrm>
          <a:off x="9391727"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114317</xdr:rowOff>
    </xdr:from>
    <xdr:ext cx="469744" cy="259045"/>
    <xdr:sp macro="" textlink="">
      <xdr:nvSpPr>
        <xdr:cNvPr id="230" name="n_2mainValue【体育館・プール】&#10;一人当たり面積"/>
        <xdr:cNvSpPr txBox="1"/>
      </xdr:nvSpPr>
      <xdr:spPr>
        <a:xfrm>
          <a:off x="8515427" y="1074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1" name="正方形/長方形 23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2" name="正方形/長方形 23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3" name="正方形/長方形 23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4" name="正方形/長方形 23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5" name="正方形/長方形 23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6" name="正方形/長方形 23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7" name="正方形/長方形 23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正方形/長方形 23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9" name="テキスト ボックス 23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0" name="直線コネクタ 23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1" name="テキスト ボックス 24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2" name="直線コネクタ 24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43" name="テキスト ボックス 24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4" name="直線コネクタ 24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45" name="テキスト ボックス 24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46" name="直線コネクタ 24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7" name="テキスト ボックス 24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8" name="直線コネクタ 24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49" name="テキスト ボックス 248"/>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74676</xdr:rowOff>
    </xdr:from>
    <xdr:to>
      <xdr:col>24</xdr:col>
      <xdr:colOff>62865</xdr:colOff>
      <xdr:row>84</xdr:row>
      <xdr:rowOff>134113</xdr:rowOff>
    </xdr:to>
    <xdr:cxnSp macro="">
      <xdr:nvCxnSpPr>
        <xdr:cNvPr id="253" name="直線コネクタ 252"/>
        <xdr:cNvCxnSpPr/>
      </xdr:nvCxnSpPr>
      <xdr:spPr>
        <a:xfrm flipV="1">
          <a:off x="4634865" y="13276326"/>
          <a:ext cx="0" cy="1259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137940</xdr:rowOff>
    </xdr:from>
    <xdr:ext cx="405111" cy="259045"/>
    <xdr:sp macro="" textlink="">
      <xdr:nvSpPr>
        <xdr:cNvPr id="254" name="【福祉施設】&#10;有形固定資産減価償却率最小値テキスト"/>
        <xdr:cNvSpPr txBox="1"/>
      </xdr:nvSpPr>
      <xdr:spPr>
        <a:xfrm>
          <a:off x="4673600" y="14539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134113</xdr:rowOff>
    </xdr:from>
    <xdr:to>
      <xdr:col>24</xdr:col>
      <xdr:colOff>152400</xdr:colOff>
      <xdr:row>84</xdr:row>
      <xdr:rowOff>134113</xdr:rowOff>
    </xdr:to>
    <xdr:cxnSp macro="">
      <xdr:nvCxnSpPr>
        <xdr:cNvPr id="255" name="直線コネクタ 254"/>
        <xdr:cNvCxnSpPr/>
      </xdr:nvCxnSpPr>
      <xdr:spPr>
        <a:xfrm>
          <a:off x="4546600" y="1453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21353</xdr:rowOff>
    </xdr:from>
    <xdr:ext cx="405111" cy="259045"/>
    <xdr:sp macro="" textlink="">
      <xdr:nvSpPr>
        <xdr:cNvPr id="256" name="【福祉施設】&#10;有形固定資産減価償却率最大値テキスト"/>
        <xdr:cNvSpPr txBox="1"/>
      </xdr:nvSpPr>
      <xdr:spPr>
        <a:xfrm>
          <a:off x="4673600" y="1305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74676</xdr:rowOff>
    </xdr:from>
    <xdr:to>
      <xdr:col>24</xdr:col>
      <xdr:colOff>152400</xdr:colOff>
      <xdr:row>77</xdr:row>
      <xdr:rowOff>74676</xdr:rowOff>
    </xdr:to>
    <xdr:cxnSp macro="">
      <xdr:nvCxnSpPr>
        <xdr:cNvPr id="257" name="直線コネクタ 256"/>
        <xdr:cNvCxnSpPr/>
      </xdr:nvCxnSpPr>
      <xdr:spPr>
        <a:xfrm>
          <a:off x="4546600" y="1327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57166</xdr:rowOff>
    </xdr:from>
    <xdr:ext cx="405111" cy="259045"/>
    <xdr:sp macro="" textlink="">
      <xdr:nvSpPr>
        <xdr:cNvPr id="258" name="【福祉施設】&#10;有形固定資産減価償却率平均値テキスト"/>
        <xdr:cNvSpPr txBox="1"/>
      </xdr:nvSpPr>
      <xdr:spPr>
        <a:xfrm>
          <a:off x="4673600" y="13944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78739</xdr:rowOff>
    </xdr:from>
    <xdr:to>
      <xdr:col>24</xdr:col>
      <xdr:colOff>114300</xdr:colOff>
      <xdr:row>82</xdr:row>
      <xdr:rowOff>8889</xdr:rowOff>
    </xdr:to>
    <xdr:sp macro="" textlink="">
      <xdr:nvSpPr>
        <xdr:cNvPr id="259" name="フローチャート: 判断 258"/>
        <xdr:cNvSpPr/>
      </xdr:nvSpPr>
      <xdr:spPr>
        <a:xfrm>
          <a:off x="45847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65024</xdr:rowOff>
    </xdr:from>
    <xdr:to>
      <xdr:col>20</xdr:col>
      <xdr:colOff>38100</xdr:colOff>
      <xdr:row>81</xdr:row>
      <xdr:rowOff>166624</xdr:rowOff>
    </xdr:to>
    <xdr:sp macro="" textlink="">
      <xdr:nvSpPr>
        <xdr:cNvPr id="260" name="フローチャート: 判断 259"/>
        <xdr:cNvSpPr/>
      </xdr:nvSpPr>
      <xdr:spPr>
        <a:xfrm>
          <a:off x="3746500" y="1395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62737</xdr:rowOff>
    </xdr:from>
    <xdr:to>
      <xdr:col>15</xdr:col>
      <xdr:colOff>101600</xdr:colOff>
      <xdr:row>81</xdr:row>
      <xdr:rowOff>164337</xdr:rowOff>
    </xdr:to>
    <xdr:sp macro="" textlink="">
      <xdr:nvSpPr>
        <xdr:cNvPr id="261" name="フローチャート: 判断 260"/>
        <xdr:cNvSpPr/>
      </xdr:nvSpPr>
      <xdr:spPr>
        <a:xfrm>
          <a:off x="2857500" y="1395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122174</xdr:rowOff>
    </xdr:from>
    <xdr:to>
      <xdr:col>10</xdr:col>
      <xdr:colOff>165100</xdr:colOff>
      <xdr:row>82</xdr:row>
      <xdr:rowOff>52324</xdr:rowOff>
    </xdr:to>
    <xdr:sp macro="" textlink="">
      <xdr:nvSpPr>
        <xdr:cNvPr id="262" name="フローチャート: 判断 261"/>
        <xdr:cNvSpPr/>
      </xdr:nvSpPr>
      <xdr:spPr>
        <a:xfrm>
          <a:off x="19685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62737</xdr:rowOff>
    </xdr:from>
    <xdr:to>
      <xdr:col>24</xdr:col>
      <xdr:colOff>114300</xdr:colOff>
      <xdr:row>77</xdr:row>
      <xdr:rowOff>164337</xdr:rowOff>
    </xdr:to>
    <xdr:sp macro="" textlink="">
      <xdr:nvSpPr>
        <xdr:cNvPr id="268" name="楕円 267"/>
        <xdr:cNvSpPr/>
      </xdr:nvSpPr>
      <xdr:spPr>
        <a:xfrm>
          <a:off x="4584700" y="1326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76</xdr:row>
      <xdr:rowOff>149114</xdr:rowOff>
    </xdr:from>
    <xdr:ext cx="405111" cy="259045"/>
    <xdr:sp macro="" textlink="">
      <xdr:nvSpPr>
        <xdr:cNvPr id="269" name="【福祉施設】&#10;有形固定資産減価償却率該当値テキスト"/>
        <xdr:cNvSpPr txBox="1"/>
      </xdr:nvSpPr>
      <xdr:spPr>
        <a:xfrm>
          <a:off x="4673600" y="13179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101600</xdr:rowOff>
    </xdr:from>
    <xdr:to>
      <xdr:col>20</xdr:col>
      <xdr:colOff>38100</xdr:colOff>
      <xdr:row>78</xdr:row>
      <xdr:rowOff>31750</xdr:rowOff>
    </xdr:to>
    <xdr:sp macro="" textlink="">
      <xdr:nvSpPr>
        <xdr:cNvPr id="270" name="楕円 269"/>
        <xdr:cNvSpPr/>
      </xdr:nvSpPr>
      <xdr:spPr>
        <a:xfrm>
          <a:off x="3746500" y="1330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113537</xdr:rowOff>
    </xdr:from>
    <xdr:to>
      <xdr:col>24</xdr:col>
      <xdr:colOff>63500</xdr:colOff>
      <xdr:row>77</xdr:row>
      <xdr:rowOff>152400</xdr:rowOff>
    </xdr:to>
    <xdr:cxnSp macro="">
      <xdr:nvCxnSpPr>
        <xdr:cNvPr id="271" name="直線コネクタ 270"/>
        <xdr:cNvCxnSpPr/>
      </xdr:nvCxnSpPr>
      <xdr:spPr>
        <a:xfrm flipV="1">
          <a:off x="3797300" y="13315187"/>
          <a:ext cx="8382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129032</xdr:rowOff>
    </xdr:from>
    <xdr:to>
      <xdr:col>15</xdr:col>
      <xdr:colOff>101600</xdr:colOff>
      <xdr:row>78</xdr:row>
      <xdr:rowOff>59182</xdr:rowOff>
    </xdr:to>
    <xdr:sp macro="" textlink="">
      <xdr:nvSpPr>
        <xdr:cNvPr id="272" name="楕円 271"/>
        <xdr:cNvSpPr/>
      </xdr:nvSpPr>
      <xdr:spPr>
        <a:xfrm>
          <a:off x="2857500" y="1333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152400</xdr:rowOff>
    </xdr:from>
    <xdr:to>
      <xdr:col>19</xdr:col>
      <xdr:colOff>177800</xdr:colOff>
      <xdr:row>78</xdr:row>
      <xdr:rowOff>8382</xdr:rowOff>
    </xdr:to>
    <xdr:cxnSp macro="">
      <xdr:nvCxnSpPr>
        <xdr:cNvPr id="273" name="直線コネクタ 272"/>
        <xdr:cNvCxnSpPr/>
      </xdr:nvCxnSpPr>
      <xdr:spPr>
        <a:xfrm flipV="1">
          <a:off x="2908300" y="1335405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157751</xdr:rowOff>
    </xdr:from>
    <xdr:ext cx="405111" cy="259045"/>
    <xdr:sp macro="" textlink="">
      <xdr:nvSpPr>
        <xdr:cNvPr id="274" name="n_1aveValue【福祉施設】&#10;有形固定資産減価償却率"/>
        <xdr:cNvSpPr txBox="1"/>
      </xdr:nvSpPr>
      <xdr:spPr>
        <a:xfrm>
          <a:off x="3582044" y="14045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155464</xdr:rowOff>
    </xdr:from>
    <xdr:ext cx="405111" cy="259045"/>
    <xdr:sp macro="" textlink="">
      <xdr:nvSpPr>
        <xdr:cNvPr id="275" name="n_2aveValue【福祉施設】&#10;有形固定資産減価償却率"/>
        <xdr:cNvSpPr txBox="1"/>
      </xdr:nvSpPr>
      <xdr:spPr>
        <a:xfrm>
          <a:off x="2705744" y="14042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68851</xdr:rowOff>
    </xdr:from>
    <xdr:ext cx="405111" cy="259045"/>
    <xdr:sp macro="" textlink="">
      <xdr:nvSpPr>
        <xdr:cNvPr id="276" name="n_3aveValue【福祉施設】&#10;有形固定資産減価償却率"/>
        <xdr:cNvSpPr txBox="1"/>
      </xdr:nvSpPr>
      <xdr:spPr>
        <a:xfrm>
          <a:off x="1816744" y="13784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48277</xdr:rowOff>
    </xdr:from>
    <xdr:ext cx="405111" cy="259045"/>
    <xdr:sp macro="" textlink="">
      <xdr:nvSpPr>
        <xdr:cNvPr id="277" name="n_1mainValue【福祉施設】&#10;有形固定資産減価償却率"/>
        <xdr:cNvSpPr txBox="1"/>
      </xdr:nvSpPr>
      <xdr:spPr>
        <a:xfrm>
          <a:off x="3582044" y="1307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75709</xdr:rowOff>
    </xdr:from>
    <xdr:ext cx="405111" cy="259045"/>
    <xdr:sp macro="" textlink="">
      <xdr:nvSpPr>
        <xdr:cNvPr id="278" name="n_2mainValue【福祉施設】&#10;有形固定資産減価償却率"/>
        <xdr:cNvSpPr txBox="1"/>
      </xdr:nvSpPr>
      <xdr:spPr>
        <a:xfrm>
          <a:off x="2705744" y="1310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9" name="直線コネクタ 28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0" name="テキスト ボックス 28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1" name="直線コネクタ 29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2" name="テキスト ボックス 29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4" name="テキスト ボックス 29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5" name="直線コネクタ 29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6" name="テキスト ボックス 29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7" name="直線コネクタ 29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8" name="テキスト ボックス 29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137161</xdr:rowOff>
    </xdr:from>
    <xdr:to>
      <xdr:col>54</xdr:col>
      <xdr:colOff>189865</xdr:colOff>
      <xdr:row>86</xdr:row>
      <xdr:rowOff>68580</xdr:rowOff>
    </xdr:to>
    <xdr:cxnSp macro="">
      <xdr:nvCxnSpPr>
        <xdr:cNvPr id="302" name="直線コネクタ 301"/>
        <xdr:cNvCxnSpPr/>
      </xdr:nvCxnSpPr>
      <xdr:spPr>
        <a:xfrm flipV="1">
          <a:off x="10476865" y="13510261"/>
          <a:ext cx="0" cy="130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72407</xdr:rowOff>
    </xdr:from>
    <xdr:ext cx="469744" cy="259045"/>
    <xdr:sp macro="" textlink="">
      <xdr:nvSpPr>
        <xdr:cNvPr id="303" name="【福祉施設】&#10;一人当たり面積最小値テキスト"/>
        <xdr:cNvSpPr txBox="1"/>
      </xdr:nvSpPr>
      <xdr:spPr>
        <a:xfrm>
          <a:off x="105156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68580</xdr:rowOff>
    </xdr:from>
    <xdr:to>
      <xdr:col>55</xdr:col>
      <xdr:colOff>88900</xdr:colOff>
      <xdr:row>86</xdr:row>
      <xdr:rowOff>68580</xdr:rowOff>
    </xdr:to>
    <xdr:cxnSp macro="">
      <xdr:nvCxnSpPr>
        <xdr:cNvPr id="304" name="直線コネクタ 303"/>
        <xdr:cNvCxnSpPr/>
      </xdr:nvCxnSpPr>
      <xdr:spPr>
        <a:xfrm>
          <a:off x="10388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83838</xdr:rowOff>
    </xdr:from>
    <xdr:ext cx="469744" cy="259045"/>
    <xdr:sp macro="" textlink="">
      <xdr:nvSpPr>
        <xdr:cNvPr id="305" name="【福祉施設】&#10;一人当たり面積最大値テキスト"/>
        <xdr:cNvSpPr txBox="1"/>
      </xdr:nvSpPr>
      <xdr:spPr>
        <a:xfrm>
          <a:off x="10515600" y="132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137161</xdr:rowOff>
    </xdr:from>
    <xdr:to>
      <xdr:col>55</xdr:col>
      <xdr:colOff>88900</xdr:colOff>
      <xdr:row>78</xdr:row>
      <xdr:rowOff>137161</xdr:rowOff>
    </xdr:to>
    <xdr:cxnSp macro="">
      <xdr:nvCxnSpPr>
        <xdr:cNvPr id="306" name="直線コネクタ 305"/>
        <xdr:cNvCxnSpPr/>
      </xdr:nvCxnSpPr>
      <xdr:spPr>
        <a:xfrm>
          <a:off x="10388600" y="1351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170197</xdr:rowOff>
    </xdr:from>
    <xdr:ext cx="469744" cy="259045"/>
    <xdr:sp macro="" textlink="">
      <xdr:nvSpPr>
        <xdr:cNvPr id="307" name="【福祉施設】&#10;一人当たり面積平均値テキスト"/>
        <xdr:cNvSpPr txBox="1"/>
      </xdr:nvSpPr>
      <xdr:spPr>
        <a:xfrm>
          <a:off x="10515600" y="1405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147320</xdr:rowOff>
    </xdr:from>
    <xdr:to>
      <xdr:col>55</xdr:col>
      <xdr:colOff>50800</xdr:colOff>
      <xdr:row>83</xdr:row>
      <xdr:rowOff>77470</xdr:rowOff>
    </xdr:to>
    <xdr:sp macro="" textlink="">
      <xdr:nvSpPr>
        <xdr:cNvPr id="308" name="フローチャート: 判断 307"/>
        <xdr:cNvSpPr/>
      </xdr:nvSpPr>
      <xdr:spPr>
        <a:xfrm>
          <a:off x="10426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13970</xdr:rowOff>
    </xdr:from>
    <xdr:to>
      <xdr:col>50</xdr:col>
      <xdr:colOff>165100</xdr:colOff>
      <xdr:row>83</xdr:row>
      <xdr:rowOff>115570</xdr:rowOff>
    </xdr:to>
    <xdr:sp macro="" textlink="">
      <xdr:nvSpPr>
        <xdr:cNvPr id="309" name="フローチャート: 判断 308"/>
        <xdr:cNvSpPr/>
      </xdr:nvSpPr>
      <xdr:spPr>
        <a:xfrm>
          <a:off x="9588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13970</xdr:rowOff>
    </xdr:from>
    <xdr:to>
      <xdr:col>46</xdr:col>
      <xdr:colOff>38100</xdr:colOff>
      <xdr:row>83</xdr:row>
      <xdr:rowOff>115570</xdr:rowOff>
    </xdr:to>
    <xdr:sp macro="" textlink="">
      <xdr:nvSpPr>
        <xdr:cNvPr id="310" name="フローチャート: 判断 309"/>
        <xdr:cNvSpPr/>
      </xdr:nvSpPr>
      <xdr:spPr>
        <a:xfrm>
          <a:off x="8699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10161</xdr:rowOff>
    </xdr:from>
    <xdr:to>
      <xdr:col>41</xdr:col>
      <xdr:colOff>101600</xdr:colOff>
      <xdr:row>82</xdr:row>
      <xdr:rowOff>111761</xdr:rowOff>
    </xdr:to>
    <xdr:sp macro="" textlink="">
      <xdr:nvSpPr>
        <xdr:cNvPr id="311" name="フローチャート: 判断 310"/>
        <xdr:cNvSpPr/>
      </xdr:nvSpPr>
      <xdr:spPr>
        <a:xfrm>
          <a:off x="7810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143511</xdr:rowOff>
    </xdr:from>
    <xdr:to>
      <xdr:col>55</xdr:col>
      <xdr:colOff>50800</xdr:colOff>
      <xdr:row>86</xdr:row>
      <xdr:rowOff>73661</xdr:rowOff>
    </xdr:to>
    <xdr:sp macro="" textlink="">
      <xdr:nvSpPr>
        <xdr:cNvPr id="317" name="楕円 316"/>
        <xdr:cNvSpPr/>
      </xdr:nvSpPr>
      <xdr:spPr>
        <a:xfrm>
          <a:off x="104267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58438</xdr:rowOff>
    </xdr:from>
    <xdr:ext cx="469744" cy="259045"/>
    <xdr:sp macro="" textlink="">
      <xdr:nvSpPr>
        <xdr:cNvPr id="318" name="【福祉施設】&#10;一人当たり面積該当値テキスト"/>
        <xdr:cNvSpPr txBox="1"/>
      </xdr:nvSpPr>
      <xdr:spPr>
        <a:xfrm>
          <a:off x="10515600" y="1463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143511</xdr:rowOff>
    </xdr:from>
    <xdr:to>
      <xdr:col>50</xdr:col>
      <xdr:colOff>165100</xdr:colOff>
      <xdr:row>86</xdr:row>
      <xdr:rowOff>73661</xdr:rowOff>
    </xdr:to>
    <xdr:sp macro="" textlink="">
      <xdr:nvSpPr>
        <xdr:cNvPr id="319" name="楕円 318"/>
        <xdr:cNvSpPr/>
      </xdr:nvSpPr>
      <xdr:spPr>
        <a:xfrm>
          <a:off x="95885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22861</xdr:rowOff>
    </xdr:from>
    <xdr:to>
      <xdr:col>55</xdr:col>
      <xdr:colOff>0</xdr:colOff>
      <xdr:row>86</xdr:row>
      <xdr:rowOff>22861</xdr:rowOff>
    </xdr:to>
    <xdr:cxnSp macro="">
      <xdr:nvCxnSpPr>
        <xdr:cNvPr id="320" name="直線コネクタ 319"/>
        <xdr:cNvCxnSpPr/>
      </xdr:nvCxnSpPr>
      <xdr:spPr>
        <a:xfrm>
          <a:off x="9639300" y="147675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151130</xdr:rowOff>
    </xdr:from>
    <xdr:to>
      <xdr:col>46</xdr:col>
      <xdr:colOff>38100</xdr:colOff>
      <xdr:row>86</xdr:row>
      <xdr:rowOff>81280</xdr:rowOff>
    </xdr:to>
    <xdr:sp macro="" textlink="">
      <xdr:nvSpPr>
        <xdr:cNvPr id="321" name="楕円 320"/>
        <xdr:cNvSpPr/>
      </xdr:nvSpPr>
      <xdr:spPr>
        <a:xfrm>
          <a:off x="86995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22861</xdr:rowOff>
    </xdr:from>
    <xdr:to>
      <xdr:col>50</xdr:col>
      <xdr:colOff>114300</xdr:colOff>
      <xdr:row>86</xdr:row>
      <xdr:rowOff>30480</xdr:rowOff>
    </xdr:to>
    <xdr:cxnSp macro="">
      <xdr:nvCxnSpPr>
        <xdr:cNvPr id="322" name="直線コネクタ 321"/>
        <xdr:cNvCxnSpPr/>
      </xdr:nvCxnSpPr>
      <xdr:spPr>
        <a:xfrm flipV="1">
          <a:off x="8750300" y="147675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132097</xdr:rowOff>
    </xdr:from>
    <xdr:ext cx="469744" cy="259045"/>
    <xdr:sp macro="" textlink="">
      <xdr:nvSpPr>
        <xdr:cNvPr id="323" name="n_1aveValue【福祉施設】&#10;一人当たり面積"/>
        <xdr:cNvSpPr txBox="1"/>
      </xdr:nvSpPr>
      <xdr:spPr>
        <a:xfrm>
          <a:off x="9391727"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132097</xdr:rowOff>
    </xdr:from>
    <xdr:ext cx="469744" cy="259045"/>
    <xdr:sp macro="" textlink="">
      <xdr:nvSpPr>
        <xdr:cNvPr id="324" name="n_2aveValue【福祉施設】&#10;一人当たり面積"/>
        <xdr:cNvSpPr txBox="1"/>
      </xdr:nvSpPr>
      <xdr:spPr>
        <a:xfrm>
          <a:off x="8515427"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128288</xdr:rowOff>
    </xdr:from>
    <xdr:ext cx="469744" cy="259045"/>
    <xdr:sp macro="" textlink="">
      <xdr:nvSpPr>
        <xdr:cNvPr id="325" name="n_3aveValue【福祉施設】&#10;一人当たり面積"/>
        <xdr:cNvSpPr txBox="1"/>
      </xdr:nvSpPr>
      <xdr:spPr>
        <a:xfrm>
          <a:off x="76264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64788</xdr:rowOff>
    </xdr:from>
    <xdr:ext cx="469744" cy="259045"/>
    <xdr:sp macro="" textlink="">
      <xdr:nvSpPr>
        <xdr:cNvPr id="326" name="n_1mainValue【福祉施設】&#10;一人当たり面積"/>
        <xdr:cNvSpPr txBox="1"/>
      </xdr:nvSpPr>
      <xdr:spPr>
        <a:xfrm>
          <a:off x="9391727"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72407</xdr:rowOff>
    </xdr:from>
    <xdr:ext cx="469744" cy="259045"/>
    <xdr:sp macro="" textlink="">
      <xdr:nvSpPr>
        <xdr:cNvPr id="327" name="n_2mainValue【福祉施設】&#10;一人当たり面積"/>
        <xdr:cNvSpPr txBox="1"/>
      </xdr:nvSpPr>
      <xdr:spPr>
        <a:xfrm>
          <a:off x="8515427"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6" name="テキスト ボックス 33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7" name="直線コネクタ 33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8" name="直線コネクタ 33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9" name="テキスト ボックス 338"/>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0" name="直線コネクタ 33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1" name="テキスト ボックス 34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2" name="直線コネクタ 34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3" name="テキスト ボックス 34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4" name="直線コネクタ 34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5" name="テキスト ボックス 34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6" name="直線コネクタ 34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7" name="テキスト ボックス 34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8" name="直線コネクタ 34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9" name="テキスト ボックス 348"/>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0" name="直線コネクタ 34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1" name="テキスト ボックス 35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10886</xdr:rowOff>
    </xdr:from>
    <xdr:to>
      <xdr:col>24</xdr:col>
      <xdr:colOff>62865</xdr:colOff>
      <xdr:row>108</xdr:row>
      <xdr:rowOff>77832</xdr:rowOff>
    </xdr:to>
    <xdr:cxnSp macro="">
      <xdr:nvCxnSpPr>
        <xdr:cNvPr id="353" name="直線コネクタ 352"/>
        <xdr:cNvCxnSpPr/>
      </xdr:nvCxnSpPr>
      <xdr:spPr>
        <a:xfrm flipV="1">
          <a:off x="4634865" y="17155886"/>
          <a:ext cx="0" cy="1438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81659</xdr:rowOff>
    </xdr:from>
    <xdr:ext cx="340478" cy="259045"/>
    <xdr:sp macro="" textlink="">
      <xdr:nvSpPr>
        <xdr:cNvPr id="354" name="【市民会館】&#10;有形固定資産減価償却率最小値テキスト"/>
        <xdr:cNvSpPr txBox="1"/>
      </xdr:nvSpPr>
      <xdr:spPr>
        <a:xfrm>
          <a:off x="4673600" y="185982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77832</xdr:rowOff>
    </xdr:from>
    <xdr:to>
      <xdr:col>24</xdr:col>
      <xdr:colOff>152400</xdr:colOff>
      <xdr:row>108</xdr:row>
      <xdr:rowOff>77832</xdr:rowOff>
    </xdr:to>
    <xdr:cxnSp macro="">
      <xdr:nvCxnSpPr>
        <xdr:cNvPr id="355" name="直線コネクタ 354"/>
        <xdr:cNvCxnSpPr/>
      </xdr:nvCxnSpPr>
      <xdr:spPr>
        <a:xfrm>
          <a:off x="4546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129013</xdr:rowOff>
    </xdr:from>
    <xdr:ext cx="405111" cy="259045"/>
    <xdr:sp macro="" textlink="">
      <xdr:nvSpPr>
        <xdr:cNvPr id="356" name="【市民会館】&#10;有形固定資産減価償却率最大値テキスト"/>
        <xdr:cNvSpPr txBox="1"/>
      </xdr:nvSpPr>
      <xdr:spPr>
        <a:xfrm>
          <a:off x="4673600" y="1693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10886</xdr:rowOff>
    </xdr:from>
    <xdr:to>
      <xdr:col>24</xdr:col>
      <xdr:colOff>152400</xdr:colOff>
      <xdr:row>100</xdr:row>
      <xdr:rowOff>10886</xdr:rowOff>
    </xdr:to>
    <xdr:cxnSp macro="">
      <xdr:nvCxnSpPr>
        <xdr:cNvPr id="357" name="直線コネクタ 356"/>
        <xdr:cNvCxnSpPr/>
      </xdr:nvCxnSpPr>
      <xdr:spPr>
        <a:xfrm>
          <a:off x="4546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49547</xdr:rowOff>
    </xdr:from>
    <xdr:ext cx="405111" cy="259045"/>
    <xdr:sp macro="" textlink="">
      <xdr:nvSpPr>
        <xdr:cNvPr id="358" name="【市民会館】&#10;有形固定資産減価償却率平均値テキスト"/>
        <xdr:cNvSpPr txBox="1"/>
      </xdr:nvSpPr>
      <xdr:spPr>
        <a:xfrm>
          <a:off x="4673600" y="1788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71120</xdr:rowOff>
    </xdr:from>
    <xdr:to>
      <xdr:col>24</xdr:col>
      <xdr:colOff>114300</xdr:colOff>
      <xdr:row>105</xdr:row>
      <xdr:rowOff>1270</xdr:rowOff>
    </xdr:to>
    <xdr:sp macro="" textlink="">
      <xdr:nvSpPr>
        <xdr:cNvPr id="359" name="フローチャート: 判断 358"/>
        <xdr:cNvSpPr/>
      </xdr:nvSpPr>
      <xdr:spPr>
        <a:xfrm>
          <a:off x="4584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80918</xdr:rowOff>
    </xdr:from>
    <xdr:to>
      <xdr:col>20</xdr:col>
      <xdr:colOff>38100</xdr:colOff>
      <xdr:row>105</xdr:row>
      <xdr:rowOff>11068</xdr:rowOff>
    </xdr:to>
    <xdr:sp macro="" textlink="">
      <xdr:nvSpPr>
        <xdr:cNvPr id="360" name="フローチャート: 判断 359"/>
        <xdr:cNvSpPr/>
      </xdr:nvSpPr>
      <xdr:spPr>
        <a:xfrm>
          <a:off x="3746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123371</xdr:rowOff>
    </xdr:from>
    <xdr:to>
      <xdr:col>15</xdr:col>
      <xdr:colOff>101600</xdr:colOff>
      <xdr:row>105</xdr:row>
      <xdr:rowOff>53521</xdr:rowOff>
    </xdr:to>
    <xdr:sp macro="" textlink="">
      <xdr:nvSpPr>
        <xdr:cNvPr id="361" name="フローチャート: 判断 360"/>
        <xdr:cNvSpPr/>
      </xdr:nvSpPr>
      <xdr:spPr>
        <a:xfrm>
          <a:off x="28575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33564</xdr:rowOff>
    </xdr:from>
    <xdr:to>
      <xdr:col>10</xdr:col>
      <xdr:colOff>165100</xdr:colOff>
      <xdr:row>105</xdr:row>
      <xdr:rowOff>135164</xdr:rowOff>
    </xdr:to>
    <xdr:sp macro="" textlink="">
      <xdr:nvSpPr>
        <xdr:cNvPr id="362" name="フローチャート: 判断 361"/>
        <xdr:cNvSpPr/>
      </xdr:nvSpPr>
      <xdr:spPr>
        <a:xfrm>
          <a:off x="1968500" y="180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3" name="テキスト ボックス 36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4" name="テキスト ボックス 36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5" name="テキスト ボックス 36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6" name="テキスト ボックス 36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7" name="テキスト ボックス 36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113574</xdr:rowOff>
    </xdr:from>
    <xdr:to>
      <xdr:col>24</xdr:col>
      <xdr:colOff>114300</xdr:colOff>
      <xdr:row>101</xdr:row>
      <xdr:rowOff>43724</xdr:rowOff>
    </xdr:to>
    <xdr:sp macro="" textlink="">
      <xdr:nvSpPr>
        <xdr:cNvPr id="368" name="楕円 367"/>
        <xdr:cNvSpPr/>
      </xdr:nvSpPr>
      <xdr:spPr>
        <a:xfrm>
          <a:off x="4584700" y="1725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136451</xdr:rowOff>
    </xdr:from>
    <xdr:ext cx="405111" cy="259045"/>
    <xdr:sp macro="" textlink="">
      <xdr:nvSpPr>
        <xdr:cNvPr id="369" name="【市民会館】&#10;有形固定資産減価償却率該当値テキスト"/>
        <xdr:cNvSpPr txBox="1"/>
      </xdr:nvSpPr>
      <xdr:spPr>
        <a:xfrm>
          <a:off x="4673600" y="1711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133169</xdr:rowOff>
    </xdr:from>
    <xdr:to>
      <xdr:col>20</xdr:col>
      <xdr:colOff>38100</xdr:colOff>
      <xdr:row>101</xdr:row>
      <xdr:rowOff>63319</xdr:rowOff>
    </xdr:to>
    <xdr:sp macro="" textlink="">
      <xdr:nvSpPr>
        <xdr:cNvPr id="370" name="楕円 369"/>
        <xdr:cNvSpPr/>
      </xdr:nvSpPr>
      <xdr:spPr>
        <a:xfrm>
          <a:off x="3746500" y="1727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164374</xdr:rowOff>
    </xdr:from>
    <xdr:to>
      <xdr:col>24</xdr:col>
      <xdr:colOff>63500</xdr:colOff>
      <xdr:row>101</xdr:row>
      <xdr:rowOff>12519</xdr:rowOff>
    </xdr:to>
    <xdr:cxnSp macro="">
      <xdr:nvCxnSpPr>
        <xdr:cNvPr id="371" name="直線コネクタ 370"/>
        <xdr:cNvCxnSpPr/>
      </xdr:nvCxnSpPr>
      <xdr:spPr>
        <a:xfrm flipV="1">
          <a:off x="3797300" y="17309374"/>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93980</xdr:rowOff>
    </xdr:from>
    <xdr:to>
      <xdr:col>15</xdr:col>
      <xdr:colOff>101600</xdr:colOff>
      <xdr:row>101</xdr:row>
      <xdr:rowOff>24130</xdr:rowOff>
    </xdr:to>
    <xdr:sp macro="" textlink="">
      <xdr:nvSpPr>
        <xdr:cNvPr id="372" name="楕円 371"/>
        <xdr:cNvSpPr/>
      </xdr:nvSpPr>
      <xdr:spPr>
        <a:xfrm>
          <a:off x="2857500" y="1723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144780</xdr:rowOff>
    </xdr:from>
    <xdr:to>
      <xdr:col>19</xdr:col>
      <xdr:colOff>177800</xdr:colOff>
      <xdr:row>101</xdr:row>
      <xdr:rowOff>12519</xdr:rowOff>
    </xdr:to>
    <xdr:cxnSp macro="">
      <xdr:nvCxnSpPr>
        <xdr:cNvPr id="373" name="直線コネクタ 372"/>
        <xdr:cNvCxnSpPr/>
      </xdr:nvCxnSpPr>
      <xdr:spPr>
        <a:xfrm>
          <a:off x="2908300" y="1728978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2195</xdr:rowOff>
    </xdr:from>
    <xdr:ext cx="405111" cy="259045"/>
    <xdr:sp macro="" textlink="">
      <xdr:nvSpPr>
        <xdr:cNvPr id="374" name="n_1aveValue【市民会館】&#10;有形固定資産減価償却率"/>
        <xdr:cNvSpPr txBox="1"/>
      </xdr:nvSpPr>
      <xdr:spPr>
        <a:xfrm>
          <a:off x="3582044" y="1800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44648</xdr:rowOff>
    </xdr:from>
    <xdr:ext cx="405111" cy="259045"/>
    <xdr:sp macro="" textlink="">
      <xdr:nvSpPr>
        <xdr:cNvPr id="375" name="n_2aveValue【市民会館】&#10;有形固定資産減価償却率"/>
        <xdr:cNvSpPr txBox="1"/>
      </xdr:nvSpPr>
      <xdr:spPr>
        <a:xfrm>
          <a:off x="2705744" y="1804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151691</xdr:rowOff>
    </xdr:from>
    <xdr:ext cx="405111" cy="259045"/>
    <xdr:sp macro="" textlink="">
      <xdr:nvSpPr>
        <xdr:cNvPr id="376" name="n_3aveValue【市民会館】&#10;有形固定資産減価償却率"/>
        <xdr:cNvSpPr txBox="1"/>
      </xdr:nvSpPr>
      <xdr:spPr>
        <a:xfrm>
          <a:off x="1816744" y="1781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79846</xdr:rowOff>
    </xdr:from>
    <xdr:ext cx="405111" cy="259045"/>
    <xdr:sp macro="" textlink="">
      <xdr:nvSpPr>
        <xdr:cNvPr id="377" name="n_1mainValue【市民会館】&#10;有形固定資産減価償却率"/>
        <xdr:cNvSpPr txBox="1"/>
      </xdr:nvSpPr>
      <xdr:spPr>
        <a:xfrm>
          <a:off x="3582044" y="17053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40657</xdr:rowOff>
    </xdr:from>
    <xdr:ext cx="405111" cy="259045"/>
    <xdr:sp macro="" textlink="">
      <xdr:nvSpPr>
        <xdr:cNvPr id="378" name="n_2mainValue【市民会館】&#10;有形固定資産減価償却率"/>
        <xdr:cNvSpPr txBox="1"/>
      </xdr:nvSpPr>
      <xdr:spPr>
        <a:xfrm>
          <a:off x="2705744" y="1701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7" name="テキスト ボックス 38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8" name="直線コネクタ 38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9" name="直線コネクタ 38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90" name="テキスト ボックス 38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91" name="直線コネクタ 39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92" name="テキスト ボックス 39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3" name="直線コネクタ 39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4" name="テキスト ボックス 39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5" name="直線コネクタ 39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6" name="テキスト ボックス 39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7" name="直線コネクタ 39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8" name="テキスト ボックス 39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9" name="直線コネクタ 39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0" name="テキスト ボックス 39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148589</xdr:rowOff>
    </xdr:from>
    <xdr:to>
      <xdr:col>54</xdr:col>
      <xdr:colOff>189865</xdr:colOff>
      <xdr:row>108</xdr:row>
      <xdr:rowOff>99061</xdr:rowOff>
    </xdr:to>
    <xdr:cxnSp macro="">
      <xdr:nvCxnSpPr>
        <xdr:cNvPr id="402" name="直線コネクタ 401"/>
        <xdr:cNvCxnSpPr/>
      </xdr:nvCxnSpPr>
      <xdr:spPr>
        <a:xfrm flipV="1">
          <a:off x="10476865" y="17122139"/>
          <a:ext cx="0" cy="149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403" name="【市民会館】&#10;一人当たり面積最小値テキスト"/>
        <xdr:cNvSpPr txBox="1"/>
      </xdr:nvSpPr>
      <xdr:spPr>
        <a:xfrm>
          <a:off x="10515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404" name="直線コネクタ 403"/>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95266</xdr:rowOff>
    </xdr:from>
    <xdr:ext cx="469744" cy="259045"/>
    <xdr:sp macro="" textlink="">
      <xdr:nvSpPr>
        <xdr:cNvPr id="405" name="【市民会館】&#10;一人当たり面積最大値テキスト"/>
        <xdr:cNvSpPr txBox="1"/>
      </xdr:nvSpPr>
      <xdr:spPr>
        <a:xfrm>
          <a:off x="10515600" y="1689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148589</xdr:rowOff>
    </xdr:from>
    <xdr:to>
      <xdr:col>55</xdr:col>
      <xdr:colOff>88900</xdr:colOff>
      <xdr:row>99</xdr:row>
      <xdr:rowOff>148589</xdr:rowOff>
    </xdr:to>
    <xdr:cxnSp macro="">
      <xdr:nvCxnSpPr>
        <xdr:cNvPr id="406" name="直線コネクタ 405"/>
        <xdr:cNvCxnSpPr/>
      </xdr:nvCxnSpPr>
      <xdr:spPr>
        <a:xfrm>
          <a:off x="10388600" y="1712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91457</xdr:rowOff>
    </xdr:from>
    <xdr:ext cx="469744" cy="259045"/>
    <xdr:sp macro="" textlink="">
      <xdr:nvSpPr>
        <xdr:cNvPr id="407" name="【市民会館】&#10;一人当たり面積平均値テキスト"/>
        <xdr:cNvSpPr txBox="1"/>
      </xdr:nvSpPr>
      <xdr:spPr>
        <a:xfrm>
          <a:off x="10515600" y="1809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113030</xdr:rowOff>
    </xdr:from>
    <xdr:to>
      <xdr:col>55</xdr:col>
      <xdr:colOff>50800</xdr:colOff>
      <xdr:row>106</xdr:row>
      <xdr:rowOff>43180</xdr:rowOff>
    </xdr:to>
    <xdr:sp macro="" textlink="">
      <xdr:nvSpPr>
        <xdr:cNvPr id="408" name="フローチャート: 判断 407"/>
        <xdr:cNvSpPr/>
      </xdr:nvSpPr>
      <xdr:spPr>
        <a:xfrm>
          <a:off x="104267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124461</xdr:rowOff>
    </xdr:from>
    <xdr:to>
      <xdr:col>50</xdr:col>
      <xdr:colOff>165100</xdr:colOff>
      <xdr:row>106</xdr:row>
      <xdr:rowOff>54611</xdr:rowOff>
    </xdr:to>
    <xdr:sp macro="" textlink="">
      <xdr:nvSpPr>
        <xdr:cNvPr id="409" name="フローチャート: 判断 408"/>
        <xdr:cNvSpPr/>
      </xdr:nvSpPr>
      <xdr:spPr>
        <a:xfrm>
          <a:off x="9588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143511</xdr:rowOff>
    </xdr:from>
    <xdr:to>
      <xdr:col>46</xdr:col>
      <xdr:colOff>38100</xdr:colOff>
      <xdr:row>106</xdr:row>
      <xdr:rowOff>73661</xdr:rowOff>
    </xdr:to>
    <xdr:sp macro="" textlink="">
      <xdr:nvSpPr>
        <xdr:cNvPr id="410" name="フローチャート: 判断 409"/>
        <xdr:cNvSpPr/>
      </xdr:nvSpPr>
      <xdr:spPr>
        <a:xfrm>
          <a:off x="8699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124461</xdr:rowOff>
    </xdr:from>
    <xdr:to>
      <xdr:col>41</xdr:col>
      <xdr:colOff>101600</xdr:colOff>
      <xdr:row>106</xdr:row>
      <xdr:rowOff>54611</xdr:rowOff>
    </xdr:to>
    <xdr:sp macro="" textlink="">
      <xdr:nvSpPr>
        <xdr:cNvPr id="411" name="フローチャート: 判断 410"/>
        <xdr:cNvSpPr/>
      </xdr:nvSpPr>
      <xdr:spPr>
        <a:xfrm>
          <a:off x="7810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2" name="テキスト ボックス 41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3" name="テキスト ボックス 41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4" name="テキスト ボックス 41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5" name="テキスト ボックス 41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6" name="テキスト ボックス 41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109220</xdr:rowOff>
    </xdr:from>
    <xdr:to>
      <xdr:col>55</xdr:col>
      <xdr:colOff>50800</xdr:colOff>
      <xdr:row>106</xdr:row>
      <xdr:rowOff>39370</xdr:rowOff>
    </xdr:to>
    <xdr:sp macro="" textlink="">
      <xdr:nvSpPr>
        <xdr:cNvPr id="417" name="楕円 416"/>
        <xdr:cNvSpPr/>
      </xdr:nvSpPr>
      <xdr:spPr>
        <a:xfrm>
          <a:off x="10426700" y="1811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132097</xdr:rowOff>
    </xdr:from>
    <xdr:ext cx="469744" cy="259045"/>
    <xdr:sp macro="" textlink="">
      <xdr:nvSpPr>
        <xdr:cNvPr id="418" name="【市民会館】&#10;一人当たり面積該当値テキスト"/>
        <xdr:cNvSpPr txBox="1"/>
      </xdr:nvSpPr>
      <xdr:spPr>
        <a:xfrm>
          <a:off x="10515600" y="1796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116839</xdr:rowOff>
    </xdr:from>
    <xdr:to>
      <xdr:col>50</xdr:col>
      <xdr:colOff>165100</xdr:colOff>
      <xdr:row>106</xdr:row>
      <xdr:rowOff>46989</xdr:rowOff>
    </xdr:to>
    <xdr:sp macro="" textlink="">
      <xdr:nvSpPr>
        <xdr:cNvPr id="419" name="楕円 418"/>
        <xdr:cNvSpPr/>
      </xdr:nvSpPr>
      <xdr:spPr>
        <a:xfrm>
          <a:off x="9588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160020</xdr:rowOff>
    </xdr:from>
    <xdr:to>
      <xdr:col>55</xdr:col>
      <xdr:colOff>0</xdr:colOff>
      <xdr:row>105</xdr:row>
      <xdr:rowOff>167639</xdr:rowOff>
    </xdr:to>
    <xdr:cxnSp macro="">
      <xdr:nvCxnSpPr>
        <xdr:cNvPr id="420" name="直線コネクタ 419"/>
        <xdr:cNvCxnSpPr/>
      </xdr:nvCxnSpPr>
      <xdr:spPr>
        <a:xfrm flipV="1">
          <a:off x="9639300" y="1816227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116839</xdr:rowOff>
    </xdr:from>
    <xdr:to>
      <xdr:col>46</xdr:col>
      <xdr:colOff>38100</xdr:colOff>
      <xdr:row>106</xdr:row>
      <xdr:rowOff>46989</xdr:rowOff>
    </xdr:to>
    <xdr:sp macro="" textlink="">
      <xdr:nvSpPr>
        <xdr:cNvPr id="421" name="楕円 420"/>
        <xdr:cNvSpPr/>
      </xdr:nvSpPr>
      <xdr:spPr>
        <a:xfrm>
          <a:off x="8699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167639</xdr:rowOff>
    </xdr:from>
    <xdr:to>
      <xdr:col>50</xdr:col>
      <xdr:colOff>114300</xdr:colOff>
      <xdr:row>105</xdr:row>
      <xdr:rowOff>167639</xdr:rowOff>
    </xdr:to>
    <xdr:cxnSp macro="">
      <xdr:nvCxnSpPr>
        <xdr:cNvPr id="422" name="直線コネクタ 421"/>
        <xdr:cNvCxnSpPr/>
      </xdr:nvCxnSpPr>
      <xdr:spPr>
        <a:xfrm>
          <a:off x="8750300" y="181698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45738</xdr:rowOff>
    </xdr:from>
    <xdr:ext cx="469744" cy="259045"/>
    <xdr:sp macro="" textlink="">
      <xdr:nvSpPr>
        <xdr:cNvPr id="423" name="n_1aveValue【市民会館】&#10;一人当たり面積"/>
        <xdr:cNvSpPr txBox="1"/>
      </xdr:nvSpPr>
      <xdr:spPr>
        <a:xfrm>
          <a:off x="9391727" y="182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64788</xdr:rowOff>
    </xdr:from>
    <xdr:ext cx="469744" cy="259045"/>
    <xdr:sp macro="" textlink="">
      <xdr:nvSpPr>
        <xdr:cNvPr id="424" name="n_2aveValue【市民会館】&#10;一人当たり面積"/>
        <xdr:cNvSpPr txBox="1"/>
      </xdr:nvSpPr>
      <xdr:spPr>
        <a:xfrm>
          <a:off x="85154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71138</xdr:rowOff>
    </xdr:from>
    <xdr:ext cx="469744" cy="259045"/>
    <xdr:sp macro="" textlink="">
      <xdr:nvSpPr>
        <xdr:cNvPr id="425" name="n_3aveValue【市民会館】&#10;一人当たり面積"/>
        <xdr:cNvSpPr txBox="1"/>
      </xdr:nvSpPr>
      <xdr:spPr>
        <a:xfrm>
          <a:off x="76264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63516</xdr:rowOff>
    </xdr:from>
    <xdr:ext cx="469744" cy="259045"/>
    <xdr:sp macro="" textlink="">
      <xdr:nvSpPr>
        <xdr:cNvPr id="426" name="n_1mainValue【市民会館】&#10;一人当たり面積"/>
        <xdr:cNvSpPr txBox="1"/>
      </xdr:nvSpPr>
      <xdr:spPr>
        <a:xfrm>
          <a:off x="93917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63516</xdr:rowOff>
    </xdr:from>
    <xdr:ext cx="469744" cy="259045"/>
    <xdr:sp macro="" textlink="">
      <xdr:nvSpPr>
        <xdr:cNvPr id="427" name="n_2mainValue【市民会館】&#10;一人当たり面積"/>
        <xdr:cNvSpPr txBox="1"/>
      </xdr:nvSpPr>
      <xdr:spPr>
        <a:xfrm>
          <a:off x="8515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8" name="正方形/長方形 42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9" name="正方形/長方形 42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0" name="正方形/長方形 42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1" name="正方形/長方形 43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2" name="正方形/長方形 43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3" name="正方形/長方形 43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4" name="正方形/長方形 43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5" name="正方形/長方形 43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6" name="テキスト ボックス 43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7" name="直線コネクタ 43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438" name="直線コネクタ 43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439" name="テキスト ボックス 438"/>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40" name="直線コネクタ 43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41" name="テキスト ボックス 44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42" name="直線コネクタ 44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3" name="テキスト ボックス 44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4" name="直線コネクタ 44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5" name="テキスト ボックス 44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6" name="直線コネクタ 44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47" name="テキスト ボックス 44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8" name="直線コネクタ 44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9" name="テキスト ボックス 44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40</xdr:row>
      <xdr:rowOff>167640</xdr:rowOff>
    </xdr:to>
    <xdr:cxnSp macro="">
      <xdr:nvCxnSpPr>
        <xdr:cNvPr id="451" name="直線コネクタ 450"/>
        <xdr:cNvCxnSpPr/>
      </xdr:nvCxnSpPr>
      <xdr:spPr>
        <a:xfrm flipV="1">
          <a:off x="16318864" y="58140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17</xdr:rowOff>
    </xdr:from>
    <xdr:ext cx="405111" cy="259045"/>
    <xdr:sp macro="" textlink="">
      <xdr:nvSpPr>
        <xdr:cNvPr id="452" name="【一般廃棄物処理施設】&#10;有形固定資産減価償却率最小値テキスト"/>
        <xdr:cNvSpPr txBox="1"/>
      </xdr:nvSpPr>
      <xdr:spPr>
        <a:xfrm>
          <a:off x="16357600" y="702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167640</xdr:rowOff>
    </xdr:from>
    <xdr:to>
      <xdr:col>86</xdr:col>
      <xdr:colOff>25400</xdr:colOff>
      <xdr:row>40</xdr:row>
      <xdr:rowOff>167640</xdr:rowOff>
    </xdr:to>
    <xdr:cxnSp macro="">
      <xdr:nvCxnSpPr>
        <xdr:cNvPr id="453" name="直線コネクタ 452"/>
        <xdr:cNvCxnSpPr/>
      </xdr:nvCxnSpPr>
      <xdr:spPr>
        <a:xfrm>
          <a:off x="16230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405111" cy="259045"/>
    <xdr:sp macro="" textlink="">
      <xdr:nvSpPr>
        <xdr:cNvPr id="454" name="【一般廃棄物処理施設】&#10;有形固定資産減価償却率最大値テキスト"/>
        <xdr:cNvSpPr txBox="1"/>
      </xdr:nvSpPr>
      <xdr:spPr>
        <a:xfrm>
          <a:off x="163576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455" name="直線コネクタ 454"/>
        <xdr:cNvCxnSpPr/>
      </xdr:nvCxnSpPr>
      <xdr:spPr>
        <a:xfrm>
          <a:off x="16230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118127</xdr:rowOff>
    </xdr:from>
    <xdr:ext cx="405111" cy="259045"/>
    <xdr:sp macro="" textlink="">
      <xdr:nvSpPr>
        <xdr:cNvPr id="456" name="【一般廃棄物処理施設】&#10;有形固定資産減価償却率平均値テキスト"/>
        <xdr:cNvSpPr txBox="1"/>
      </xdr:nvSpPr>
      <xdr:spPr>
        <a:xfrm>
          <a:off x="16357600" y="629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457" name="フローチャート: 判断 456"/>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160655</xdr:rowOff>
    </xdr:from>
    <xdr:to>
      <xdr:col>81</xdr:col>
      <xdr:colOff>101600</xdr:colOff>
      <xdr:row>37</xdr:row>
      <xdr:rowOff>90805</xdr:rowOff>
    </xdr:to>
    <xdr:sp macro="" textlink="">
      <xdr:nvSpPr>
        <xdr:cNvPr id="458" name="フローチャート: 判断 457"/>
        <xdr:cNvSpPr/>
      </xdr:nvSpPr>
      <xdr:spPr>
        <a:xfrm>
          <a:off x="15430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67310</xdr:rowOff>
    </xdr:from>
    <xdr:to>
      <xdr:col>76</xdr:col>
      <xdr:colOff>165100</xdr:colOff>
      <xdr:row>36</xdr:row>
      <xdr:rowOff>168910</xdr:rowOff>
    </xdr:to>
    <xdr:sp macro="" textlink="">
      <xdr:nvSpPr>
        <xdr:cNvPr id="459" name="フローチャート: 判断 458"/>
        <xdr:cNvSpPr/>
      </xdr:nvSpPr>
      <xdr:spPr>
        <a:xfrm>
          <a:off x="145415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156845</xdr:rowOff>
    </xdr:from>
    <xdr:to>
      <xdr:col>72</xdr:col>
      <xdr:colOff>38100</xdr:colOff>
      <xdr:row>36</xdr:row>
      <xdr:rowOff>86995</xdr:rowOff>
    </xdr:to>
    <xdr:sp macro="" textlink="">
      <xdr:nvSpPr>
        <xdr:cNvPr id="460" name="フローチャート: 判断 459"/>
        <xdr:cNvSpPr/>
      </xdr:nvSpPr>
      <xdr:spPr>
        <a:xfrm>
          <a:off x="13652500" y="61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1" name="テキスト ボックス 46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2" name="テキスト ボックス 46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3" name="テキスト ボックス 46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4" name="テキスト ボックス 46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5" name="テキスト ボックス 46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135890</xdr:rowOff>
    </xdr:from>
    <xdr:to>
      <xdr:col>85</xdr:col>
      <xdr:colOff>177800</xdr:colOff>
      <xdr:row>34</xdr:row>
      <xdr:rowOff>66040</xdr:rowOff>
    </xdr:to>
    <xdr:sp macro="" textlink="">
      <xdr:nvSpPr>
        <xdr:cNvPr id="466" name="楕円 465"/>
        <xdr:cNvSpPr/>
      </xdr:nvSpPr>
      <xdr:spPr>
        <a:xfrm>
          <a:off x="16268700" y="579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58437</xdr:rowOff>
    </xdr:from>
    <xdr:ext cx="405111" cy="259045"/>
    <xdr:sp macro="" textlink="">
      <xdr:nvSpPr>
        <xdr:cNvPr id="467" name="【一般廃棄物処理施設】&#10;有形固定資産減価償却率該当値テキスト"/>
        <xdr:cNvSpPr txBox="1"/>
      </xdr:nvSpPr>
      <xdr:spPr>
        <a:xfrm>
          <a:off x="16357600" y="5716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132080</xdr:rowOff>
    </xdr:from>
    <xdr:to>
      <xdr:col>81</xdr:col>
      <xdr:colOff>101600</xdr:colOff>
      <xdr:row>34</xdr:row>
      <xdr:rowOff>62230</xdr:rowOff>
    </xdr:to>
    <xdr:sp macro="" textlink="">
      <xdr:nvSpPr>
        <xdr:cNvPr id="468" name="楕円 467"/>
        <xdr:cNvSpPr/>
      </xdr:nvSpPr>
      <xdr:spPr>
        <a:xfrm>
          <a:off x="15430500" y="578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11430</xdr:rowOff>
    </xdr:from>
    <xdr:to>
      <xdr:col>85</xdr:col>
      <xdr:colOff>127000</xdr:colOff>
      <xdr:row>34</xdr:row>
      <xdr:rowOff>15240</xdr:rowOff>
    </xdr:to>
    <xdr:cxnSp macro="">
      <xdr:nvCxnSpPr>
        <xdr:cNvPr id="469" name="直線コネクタ 468"/>
        <xdr:cNvCxnSpPr/>
      </xdr:nvCxnSpPr>
      <xdr:spPr>
        <a:xfrm>
          <a:off x="15481300" y="58407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10160</xdr:rowOff>
    </xdr:from>
    <xdr:to>
      <xdr:col>76</xdr:col>
      <xdr:colOff>165100</xdr:colOff>
      <xdr:row>34</xdr:row>
      <xdr:rowOff>111760</xdr:rowOff>
    </xdr:to>
    <xdr:sp macro="" textlink="">
      <xdr:nvSpPr>
        <xdr:cNvPr id="470" name="楕円 469"/>
        <xdr:cNvSpPr/>
      </xdr:nvSpPr>
      <xdr:spPr>
        <a:xfrm>
          <a:off x="14541500" y="583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11430</xdr:rowOff>
    </xdr:from>
    <xdr:to>
      <xdr:col>81</xdr:col>
      <xdr:colOff>50800</xdr:colOff>
      <xdr:row>34</xdr:row>
      <xdr:rowOff>60960</xdr:rowOff>
    </xdr:to>
    <xdr:cxnSp macro="">
      <xdr:nvCxnSpPr>
        <xdr:cNvPr id="471" name="直線コネクタ 470"/>
        <xdr:cNvCxnSpPr/>
      </xdr:nvCxnSpPr>
      <xdr:spPr>
        <a:xfrm flipV="1">
          <a:off x="14592300" y="584073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81932</xdr:rowOff>
    </xdr:from>
    <xdr:ext cx="405111" cy="259045"/>
    <xdr:sp macro="" textlink="">
      <xdr:nvSpPr>
        <xdr:cNvPr id="472" name="n_1aveValue【一般廃棄物処理施設】&#10;有形固定資産減価償却率"/>
        <xdr:cNvSpPr txBox="1"/>
      </xdr:nvSpPr>
      <xdr:spPr>
        <a:xfrm>
          <a:off x="15266044" y="642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160037</xdr:rowOff>
    </xdr:from>
    <xdr:ext cx="405111" cy="259045"/>
    <xdr:sp macro="" textlink="">
      <xdr:nvSpPr>
        <xdr:cNvPr id="473" name="n_2aveValue【一般廃棄物処理施設】&#10;有形固定資産減価償却率"/>
        <xdr:cNvSpPr txBox="1"/>
      </xdr:nvSpPr>
      <xdr:spPr>
        <a:xfrm>
          <a:off x="14389744" y="6332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103522</xdr:rowOff>
    </xdr:from>
    <xdr:ext cx="405111" cy="259045"/>
    <xdr:sp macro="" textlink="">
      <xdr:nvSpPr>
        <xdr:cNvPr id="474" name="n_3aveValue【一般廃棄物処理施設】&#10;有形固定資産減価償却率"/>
        <xdr:cNvSpPr txBox="1"/>
      </xdr:nvSpPr>
      <xdr:spPr>
        <a:xfrm>
          <a:off x="13500744" y="593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78757</xdr:rowOff>
    </xdr:from>
    <xdr:ext cx="405111" cy="259045"/>
    <xdr:sp macro="" textlink="">
      <xdr:nvSpPr>
        <xdr:cNvPr id="475" name="n_1mainValue【一般廃棄物処理施設】&#10;有形固定資産減価償却率"/>
        <xdr:cNvSpPr txBox="1"/>
      </xdr:nvSpPr>
      <xdr:spPr>
        <a:xfrm>
          <a:off x="15266044" y="556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128287</xdr:rowOff>
    </xdr:from>
    <xdr:ext cx="405111" cy="259045"/>
    <xdr:sp macro="" textlink="">
      <xdr:nvSpPr>
        <xdr:cNvPr id="476" name="n_2mainValue【一般廃棄物処理施設】&#10;有形固定資産減価償却率"/>
        <xdr:cNvSpPr txBox="1"/>
      </xdr:nvSpPr>
      <xdr:spPr>
        <a:xfrm>
          <a:off x="14389744" y="561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7" name="正方形/長方形 47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8" name="正方形/長方形 47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9" name="正方形/長方形 47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0" name="正方形/長方形 47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1" name="正方形/長方形 48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2" name="正方形/長方形 48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3" name="正方形/長方形 48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4" name="正方形/長方形 48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5" name="テキスト ボックス 48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6" name="直線コネクタ 48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87" name="直線コネクタ 48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88" name="テキスト ボックス 487"/>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89" name="直線コネクタ 48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90" name="テキスト ボックス 489"/>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91" name="直線コネクタ 49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92" name="テキスト ボックス 491"/>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93" name="直線コネクタ 49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94" name="テキスト ボックス 493"/>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95" name="直線コネクタ 49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96" name="テキスト ボックス 495"/>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7" name="直線コネクタ 49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8" name="テキスト ボックス 49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166827</xdr:rowOff>
    </xdr:from>
    <xdr:to>
      <xdr:col>116</xdr:col>
      <xdr:colOff>62864</xdr:colOff>
      <xdr:row>42</xdr:row>
      <xdr:rowOff>7303</xdr:rowOff>
    </xdr:to>
    <xdr:cxnSp macro="">
      <xdr:nvCxnSpPr>
        <xdr:cNvPr id="500" name="直線コネクタ 499"/>
        <xdr:cNvCxnSpPr/>
      </xdr:nvCxnSpPr>
      <xdr:spPr>
        <a:xfrm flipV="1">
          <a:off x="22160864" y="5653227"/>
          <a:ext cx="0" cy="1554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11130</xdr:rowOff>
    </xdr:from>
    <xdr:ext cx="469744" cy="259045"/>
    <xdr:sp macro="" textlink="">
      <xdr:nvSpPr>
        <xdr:cNvPr id="501" name="【一般廃棄物処理施設】&#10;一人当たり有形固定資産（償却資産）額最小値テキスト"/>
        <xdr:cNvSpPr txBox="1"/>
      </xdr:nvSpPr>
      <xdr:spPr>
        <a:xfrm>
          <a:off x="22199600" y="7212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7303</xdr:rowOff>
    </xdr:from>
    <xdr:to>
      <xdr:col>116</xdr:col>
      <xdr:colOff>152400</xdr:colOff>
      <xdr:row>42</xdr:row>
      <xdr:rowOff>7303</xdr:rowOff>
    </xdr:to>
    <xdr:cxnSp macro="">
      <xdr:nvCxnSpPr>
        <xdr:cNvPr id="502" name="直線コネクタ 501"/>
        <xdr:cNvCxnSpPr/>
      </xdr:nvCxnSpPr>
      <xdr:spPr>
        <a:xfrm>
          <a:off x="22072600" y="7208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113504</xdr:rowOff>
    </xdr:from>
    <xdr:ext cx="599010" cy="259045"/>
    <xdr:sp macro="" textlink="">
      <xdr:nvSpPr>
        <xdr:cNvPr id="503" name="【一般廃棄物処理施設】&#10;一人当たり有形固定資産（償却資産）額最大値テキスト"/>
        <xdr:cNvSpPr txBox="1"/>
      </xdr:nvSpPr>
      <xdr:spPr>
        <a:xfrm>
          <a:off x="22199600" y="542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166827</xdr:rowOff>
    </xdr:from>
    <xdr:to>
      <xdr:col>116</xdr:col>
      <xdr:colOff>152400</xdr:colOff>
      <xdr:row>32</xdr:row>
      <xdr:rowOff>166827</xdr:rowOff>
    </xdr:to>
    <xdr:cxnSp macro="">
      <xdr:nvCxnSpPr>
        <xdr:cNvPr id="504" name="直線コネクタ 503"/>
        <xdr:cNvCxnSpPr/>
      </xdr:nvCxnSpPr>
      <xdr:spPr>
        <a:xfrm>
          <a:off x="22072600" y="565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60431</xdr:rowOff>
    </xdr:from>
    <xdr:ext cx="534377" cy="259045"/>
    <xdr:sp macro="" textlink="">
      <xdr:nvSpPr>
        <xdr:cNvPr id="505" name="【一般廃棄物処理施設】&#10;一人当たり有形固定資産（償却資産）額平均値テキスト"/>
        <xdr:cNvSpPr txBox="1"/>
      </xdr:nvSpPr>
      <xdr:spPr>
        <a:xfrm>
          <a:off x="22199600" y="6404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37554</xdr:rowOff>
    </xdr:from>
    <xdr:to>
      <xdr:col>116</xdr:col>
      <xdr:colOff>114300</xdr:colOff>
      <xdr:row>38</xdr:row>
      <xdr:rowOff>139154</xdr:rowOff>
    </xdr:to>
    <xdr:sp macro="" textlink="">
      <xdr:nvSpPr>
        <xdr:cNvPr id="506" name="フローチャート: 判断 505"/>
        <xdr:cNvSpPr/>
      </xdr:nvSpPr>
      <xdr:spPr>
        <a:xfrm>
          <a:off x="22110700" y="655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18834</xdr:rowOff>
    </xdr:from>
    <xdr:to>
      <xdr:col>112</xdr:col>
      <xdr:colOff>38100</xdr:colOff>
      <xdr:row>38</xdr:row>
      <xdr:rowOff>120434</xdr:rowOff>
    </xdr:to>
    <xdr:sp macro="" textlink="">
      <xdr:nvSpPr>
        <xdr:cNvPr id="507" name="フローチャート: 判断 506"/>
        <xdr:cNvSpPr/>
      </xdr:nvSpPr>
      <xdr:spPr>
        <a:xfrm>
          <a:off x="21272500" y="653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116916</xdr:rowOff>
    </xdr:from>
    <xdr:to>
      <xdr:col>107</xdr:col>
      <xdr:colOff>101600</xdr:colOff>
      <xdr:row>38</xdr:row>
      <xdr:rowOff>47066</xdr:rowOff>
    </xdr:to>
    <xdr:sp macro="" textlink="">
      <xdr:nvSpPr>
        <xdr:cNvPr id="508" name="フローチャート: 判断 507"/>
        <xdr:cNvSpPr/>
      </xdr:nvSpPr>
      <xdr:spPr>
        <a:xfrm>
          <a:off x="20383500" y="64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34</xdr:row>
      <xdr:rowOff>43878</xdr:rowOff>
    </xdr:from>
    <xdr:to>
      <xdr:col>102</xdr:col>
      <xdr:colOff>165100</xdr:colOff>
      <xdr:row>34</xdr:row>
      <xdr:rowOff>145478</xdr:rowOff>
    </xdr:to>
    <xdr:sp macro="" textlink="">
      <xdr:nvSpPr>
        <xdr:cNvPr id="509" name="フローチャート: 判断 508"/>
        <xdr:cNvSpPr/>
      </xdr:nvSpPr>
      <xdr:spPr>
        <a:xfrm>
          <a:off x="19494500" y="587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0" name="テキスト ボックス 50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1" name="テキスト ボックス 51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2" name="テキスト ボックス 51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3" name="テキスト ボックス 51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4" name="テキスト ボックス 51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32918</xdr:rowOff>
    </xdr:from>
    <xdr:to>
      <xdr:col>116</xdr:col>
      <xdr:colOff>114300</xdr:colOff>
      <xdr:row>39</xdr:row>
      <xdr:rowOff>134518</xdr:rowOff>
    </xdr:to>
    <xdr:sp macro="" textlink="">
      <xdr:nvSpPr>
        <xdr:cNvPr id="515" name="楕円 514"/>
        <xdr:cNvSpPr/>
      </xdr:nvSpPr>
      <xdr:spPr>
        <a:xfrm>
          <a:off x="22110700" y="671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11345</xdr:rowOff>
    </xdr:from>
    <xdr:ext cx="534377" cy="259045"/>
    <xdr:sp macro="" textlink="">
      <xdr:nvSpPr>
        <xdr:cNvPr id="516" name="【一般廃棄物処理施設】&#10;一人当たり有形固定資産（償却資産）額該当値テキスト"/>
        <xdr:cNvSpPr txBox="1"/>
      </xdr:nvSpPr>
      <xdr:spPr>
        <a:xfrm>
          <a:off x="22199600" y="669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55461</xdr:rowOff>
    </xdr:from>
    <xdr:to>
      <xdr:col>112</xdr:col>
      <xdr:colOff>38100</xdr:colOff>
      <xdr:row>39</xdr:row>
      <xdr:rowOff>157061</xdr:rowOff>
    </xdr:to>
    <xdr:sp macro="" textlink="">
      <xdr:nvSpPr>
        <xdr:cNvPr id="517" name="楕円 516"/>
        <xdr:cNvSpPr/>
      </xdr:nvSpPr>
      <xdr:spPr>
        <a:xfrm>
          <a:off x="21272500" y="674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83718</xdr:rowOff>
    </xdr:from>
    <xdr:to>
      <xdr:col>116</xdr:col>
      <xdr:colOff>63500</xdr:colOff>
      <xdr:row>39</xdr:row>
      <xdr:rowOff>106261</xdr:rowOff>
    </xdr:to>
    <xdr:cxnSp macro="">
      <xdr:nvCxnSpPr>
        <xdr:cNvPr id="518" name="直線コネクタ 517"/>
        <xdr:cNvCxnSpPr/>
      </xdr:nvCxnSpPr>
      <xdr:spPr>
        <a:xfrm flipV="1">
          <a:off x="21323300" y="6770268"/>
          <a:ext cx="838200" cy="2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58420</xdr:rowOff>
    </xdr:from>
    <xdr:to>
      <xdr:col>107</xdr:col>
      <xdr:colOff>101600</xdr:colOff>
      <xdr:row>39</xdr:row>
      <xdr:rowOff>160020</xdr:rowOff>
    </xdr:to>
    <xdr:sp macro="" textlink="">
      <xdr:nvSpPr>
        <xdr:cNvPr id="519" name="楕円 518"/>
        <xdr:cNvSpPr/>
      </xdr:nvSpPr>
      <xdr:spPr>
        <a:xfrm>
          <a:off x="20383500" y="674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106261</xdr:rowOff>
    </xdr:from>
    <xdr:to>
      <xdr:col>111</xdr:col>
      <xdr:colOff>177800</xdr:colOff>
      <xdr:row>39</xdr:row>
      <xdr:rowOff>109220</xdr:rowOff>
    </xdr:to>
    <xdr:cxnSp macro="">
      <xdr:nvCxnSpPr>
        <xdr:cNvPr id="520" name="直線コネクタ 519"/>
        <xdr:cNvCxnSpPr/>
      </xdr:nvCxnSpPr>
      <xdr:spPr>
        <a:xfrm flipV="1">
          <a:off x="20434300" y="6792811"/>
          <a:ext cx="889000" cy="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136961</xdr:rowOff>
    </xdr:from>
    <xdr:ext cx="534377" cy="259045"/>
    <xdr:sp macro="" textlink="">
      <xdr:nvSpPr>
        <xdr:cNvPr id="521" name="n_1aveValue【一般廃棄物処理施設】&#10;一人当たり有形固定資産（償却資産）額"/>
        <xdr:cNvSpPr txBox="1"/>
      </xdr:nvSpPr>
      <xdr:spPr>
        <a:xfrm>
          <a:off x="21043411" y="630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63593</xdr:rowOff>
    </xdr:from>
    <xdr:ext cx="534377" cy="259045"/>
    <xdr:sp macro="" textlink="">
      <xdr:nvSpPr>
        <xdr:cNvPr id="522" name="n_2aveValue【一般廃棄物処理施設】&#10;一人当たり有形固定資産（償却資産）額"/>
        <xdr:cNvSpPr txBox="1"/>
      </xdr:nvSpPr>
      <xdr:spPr>
        <a:xfrm>
          <a:off x="20167111" y="623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32</xdr:row>
      <xdr:rowOff>162005</xdr:rowOff>
    </xdr:from>
    <xdr:ext cx="599010" cy="259045"/>
    <xdr:sp macro="" textlink="">
      <xdr:nvSpPr>
        <xdr:cNvPr id="523" name="n_3aveValue【一般廃棄物処理施設】&#10;一人当たり有形固定資産（償却資産）額"/>
        <xdr:cNvSpPr txBox="1"/>
      </xdr:nvSpPr>
      <xdr:spPr>
        <a:xfrm>
          <a:off x="19245795" y="5648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148188</xdr:rowOff>
    </xdr:from>
    <xdr:ext cx="534377" cy="259045"/>
    <xdr:sp macro="" textlink="">
      <xdr:nvSpPr>
        <xdr:cNvPr id="524" name="n_1mainValue【一般廃棄物処理施設】&#10;一人当たり有形固定資産（償却資産）額"/>
        <xdr:cNvSpPr txBox="1"/>
      </xdr:nvSpPr>
      <xdr:spPr>
        <a:xfrm>
          <a:off x="21043411" y="683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151147</xdr:rowOff>
    </xdr:from>
    <xdr:ext cx="534377" cy="259045"/>
    <xdr:sp macro="" textlink="">
      <xdr:nvSpPr>
        <xdr:cNvPr id="525" name="n_2mainValue【一般廃棄物処理施設】&#10;一人当たり有形固定資産（償却資産）額"/>
        <xdr:cNvSpPr txBox="1"/>
      </xdr:nvSpPr>
      <xdr:spPr>
        <a:xfrm>
          <a:off x="20167111" y="683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6" name="正方形/長方形 52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7" name="正方形/長方形 52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8" name="正方形/長方形 52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9" name="正方形/長方形 52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0" name="正方形/長方形 52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1" name="正方形/長方形 53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2" name="正方形/長方形 53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3" name="正方形/長方形 53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4" name="テキスト ボックス 53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5" name="直線コネクタ 53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36" name="テキスト ボックス 53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37" name="直線コネクタ 53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38" name="テキスト ボックス 537"/>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39" name="直線コネクタ 53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40" name="テキスト ボックス 53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41" name="直線コネクタ 54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42" name="テキスト ボックス 54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43" name="直線コネクタ 54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44" name="テキスト ボックス 54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5" name="直線コネクタ 54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6" name="テキスト ボックス 54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84582</xdr:rowOff>
    </xdr:from>
    <xdr:to>
      <xdr:col>85</xdr:col>
      <xdr:colOff>126364</xdr:colOff>
      <xdr:row>63</xdr:row>
      <xdr:rowOff>84582</xdr:rowOff>
    </xdr:to>
    <xdr:cxnSp macro="">
      <xdr:nvCxnSpPr>
        <xdr:cNvPr id="548" name="直線コネクタ 547"/>
        <xdr:cNvCxnSpPr/>
      </xdr:nvCxnSpPr>
      <xdr:spPr>
        <a:xfrm flipV="1">
          <a:off x="16318864" y="9514332"/>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88409</xdr:rowOff>
    </xdr:from>
    <xdr:ext cx="405111" cy="259045"/>
    <xdr:sp macro="" textlink="">
      <xdr:nvSpPr>
        <xdr:cNvPr id="549" name="【保健センター・保健所】&#10;有形固定資産減価償却率最小値テキスト"/>
        <xdr:cNvSpPr txBox="1"/>
      </xdr:nvSpPr>
      <xdr:spPr>
        <a:xfrm>
          <a:off x="16357600" y="10889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84582</xdr:rowOff>
    </xdr:from>
    <xdr:to>
      <xdr:col>86</xdr:col>
      <xdr:colOff>25400</xdr:colOff>
      <xdr:row>63</xdr:row>
      <xdr:rowOff>84582</xdr:rowOff>
    </xdr:to>
    <xdr:cxnSp macro="">
      <xdr:nvCxnSpPr>
        <xdr:cNvPr id="550" name="直線コネクタ 549"/>
        <xdr:cNvCxnSpPr/>
      </xdr:nvCxnSpPr>
      <xdr:spPr>
        <a:xfrm>
          <a:off x="16230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31259</xdr:rowOff>
    </xdr:from>
    <xdr:ext cx="405111" cy="259045"/>
    <xdr:sp macro="" textlink="">
      <xdr:nvSpPr>
        <xdr:cNvPr id="551" name="【保健センター・保健所】&#10;有形固定資産減価償却率最大値テキスト"/>
        <xdr:cNvSpPr txBox="1"/>
      </xdr:nvSpPr>
      <xdr:spPr>
        <a:xfrm>
          <a:off x="16357600" y="928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84582</xdr:rowOff>
    </xdr:from>
    <xdr:to>
      <xdr:col>86</xdr:col>
      <xdr:colOff>25400</xdr:colOff>
      <xdr:row>55</xdr:row>
      <xdr:rowOff>84582</xdr:rowOff>
    </xdr:to>
    <xdr:cxnSp macro="">
      <xdr:nvCxnSpPr>
        <xdr:cNvPr id="552" name="直線コネクタ 551"/>
        <xdr:cNvCxnSpPr/>
      </xdr:nvCxnSpPr>
      <xdr:spPr>
        <a:xfrm>
          <a:off x="16230600" y="951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35069</xdr:rowOff>
    </xdr:from>
    <xdr:ext cx="405111" cy="259045"/>
    <xdr:sp macro="" textlink="">
      <xdr:nvSpPr>
        <xdr:cNvPr id="553" name="【保健センター・保健所】&#10;有形固定資産減価償却率平均値テキスト"/>
        <xdr:cNvSpPr txBox="1"/>
      </xdr:nvSpPr>
      <xdr:spPr>
        <a:xfrm>
          <a:off x="16357600" y="10150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56642</xdr:rowOff>
    </xdr:from>
    <xdr:to>
      <xdr:col>85</xdr:col>
      <xdr:colOff>177800</xdr:colOff>
      <xdr:row>59</xdr:row>
      <xdr:rowOff>158242</xdr:rowOff>
    </xdr:to>
    <xdr:sp macro="" textlink="">
      <xdr:nvSpPr>
        <xdr:cNvPr id="554" name="フローチャート: 判断 553"/>
        <xdr:cNvSpPr/>
      </xdr:nvSpPr>
      <xdr:spPr>
        <a:xfrm>
          <a:off x="16268700" y="1017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555" name="フローチャート: 判断 554"/>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17780</xdr:rowOff>
    </xdr:from>
    <xdr:to>
      <xdr:col>76</xdr:col>
      <xdr:colOff>165100</xdr:colOff>
      <xdr:row>60</xdr:row>
      <xdr:rowOff>119380</xdr:rowOff>
    </xdr:to>
    <xdr:sp macro="" textlink="">
      <xdr:nvSpPr>
        <xdr:cNvPr id="556" name="フローチャート: 判断 555"/>
        <xdr:cNvSpPr/>
      </xdr:nvSpPr>
      <xdr:spPr>
        <a:xfrm>
          <a:off x="14541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77216</xdr:rowOff>
    </xdr:from>
    <xdr:to>
      <xdr:col>72</xdr:col>
      <xdr:colOff>38100</xdr:colOff>
      <xdr:row>61</xdr:row>
      <xdr:rowOff>7366</xdr:rowOff>
    </xdr:to>
    <xdr:sp macro="" textlink="">
      <xdr:nvSpPr>
        <xdr:cNvPr id="557" name="フローチャート: 判断 556"/>
        <xdr:cNvSpPr/>
      </xdr:nvSpPr>
      <xdr:spPr>
        <a:xfrm>
          <a:off x="136525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8" name="テキスト ボックス 55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9" name="テキスト ボックス 55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0" name="テキスト ボックス 55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1" name="テキスト ボックス 56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2" name="テキスト ボックス 56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33782</xdr:rowOff>
    </xdr:from>
    <xdr:to>
      <xdr:col>85</xdr:col>
      <xdr:colOff>177800</xdr:colOff>
      <xdr:row>55</xdr:row>
      <xdr:rowOff>135382</xdr:rowOff>
    </xdr:to>
    <xdr:sp macro="" textlink="">
      <xdr:nvSpPr>
        <xdr:cNvPr id="563" name="楕円 562"/>
        <xdr:cNvSpPr/>
      </xdr:nvSpPr>
      <xdr:spPr>
        <a:xfrm>
          <a:off x="16268700" y="946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158259</xdr:rowOff>
    </xdr:from>
    <xdr:ext cx="405111" cy="259045"/>
    <xdr:sp macro="" textlink="">
      <xdr:nvSpPr>
        <xdr:cNvPr id="564" name="【保健センター・保健所】&#10;有形固定資産減価償却率該当値テキスト"/>
        <xdr:cNvSpPr txBox="1"/>
      </xdr:nvSpPr>
      <xdr:spPr>
        <a:xfrm>
          <a:off x="16357600" y="9416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86360</xdr:rowOff>
    </xdr:from>
    <xdr:to>
      <xdr:col>81</xdr:col>
      <xdr:colOff>101600</xdr:colOff>
      <xdr:row>56</xdr:row>
      <xdr:rowOff>16510</xdr:rowOff>
    </xdr:to>
    <xdr:sp macro="" textlink="">
      <xdr:nvSpPr>
        <xdr:cNvPr id="565" name="楕円 564"/>
        <xdr:cNvSpPr/>
      </xdr:nvSpPr>
      <xdr:spPr>
        <a:xfrm>
          <a:off x="15430500" y="951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84582</xdr:rowOff>
    </xdr:from>
    <xdr:to>
      <xdr:col>85</xdr:col>
      <xdr:colOff>127000</xdr:colOff>
      <xdr:row>55</xdr:row>
      <xdr:rowOff>137160</xdr:rowOff>
    </xdr:to>
    <xdr:cxnSp macro="">
      <xdr:nvCxnSpPr>
        <xdr:cNvPr id="566" name="直線コネクタ 565"/>
        <xdr:cNvCxnSpPr/>
      </xdr:nvCxnSpPr>
      <xdr:spPr>
        <a:xfrm flipV="1">
          <a:off x="15481300" y="9514332"/>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138938</xdr:rowOff>
    </xdr:from>
    <xdr:to>
      <xdr:col>76</xdr:col>
      <xdr:colOff>165100</xdr:colOff>
      <xdr:row>56</xdr:row>
      <xdr:rowOff>69088</xdr:rowOff>
    </xdr:to>
    <xdr:sp macro="" textlink="">
      <xdr:nvSpPr>
        <xdr:cNvPr id="567" name="楕円 566"/>
        <xdr:cNvSpPr/>
      </xdr:nvSpPr>
      <xdr:spPr>
        <a:xfrm>
          <a:off x="14541500" y="956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137160</xdr:rowOff>
    </xdr:from>
    <xdr:to>
      <xdr:col>81</xdr:col>
      <xdr:colOff>50800</xdr:colOff>
      <xdr:row>56</xdr:row>
      <xdr:rowOff>18288</xdr:rowOff>
    </xdr:to>
    <xdr:cxnSp macro="">
      <xdr:nvCxnSpPr>
        <xdr:cNvPr id="568" name="直線コネクタ 567"/>
        <xdr:cNvCxnSpPr/>
      </xdr:nvCxnSpPr>
      <xdr:spPr>
        <a:xfrm flipV="1">
          <a:off x="14592300" y="9566910"/>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64787</xdr:rowOff>
    </xdr:from>
    <xdr:ext cx="405111" cy="259045"/>
    <xdr:sp macro="" textlink="">
      <xdr:nvSpPr>
        <xdr:cNvPr id="569" name="n_1aveValue【保健センター・保健所】&#10;有形固定資産減価償却率"/>
        <xdr:cNvSpPr txBox="1"/>
      </xdr:nvSpPr>
      <xdr:spPr>
        <a:xfrm>
          <a:off x="152660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110507</xdr:rowOff>
    </xdr:from>
    <xdr:ext cx="405111" cy="259045"/>
    <xdr:sp macro="" textlink="">
      <xdr:nvSpPr>
        <xdr:cNvPr id="570" name="n_2aveValue【保健センター・保健所】&#10;有形固定資産減価償却率"/>
        <xdr:cNvSpPr txBox="1"/>
      </xdr:nvSpPr>
      <xdr:spPr>
        <a:xfrm>
          <a:off x="14389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23893</xdr:rowOff>
    </xdr:from>
    <xdr:ext cx="405111" cy="259045"/>
    <xdr:sp macro="" textlink="">
      <xdr:nvSpPr>
        <xdr:cNvPr id="571" name="n_3aveValue【保健センター・保健所】&#10;有形固定資産減価償却率"/>
        <xdr:cNvSpPr txBox="1"/>
      </xdr:nvSpPr>
      <xdr:spPr>
        <a:xfrm>
          <a:off x="13500744" y="10139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33037</xdr:rowOff>
    </xdr:from>
    <xdr:ext cx="405111" cy="259045"/>
    <xdr:sp macro="" textlink="">
      <xdr:nvSpPr>
        <xdr:cNvPr id="572" name="n_1mainValue【保健センター・保健所】&#10;有形固定資産減価償却率"/>
        <xdr:cNvSpPr txBox="1"/>
      </xdr:nvSpPr>
      <xdr:spPr>
        <a:xfrm>
          <a:off x="15266044" y="929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85615</xdr:rowOff>
    </xdr:from>
    <xdr:ext cx="405111" cy="259045"/>
    <xdr:sp macro="" textlink="">
      <xdr:nvSpPr>
        <xdr:cNvPr id="573" name="n_2mainValue【保健センター・保健所】&#10;有形固定資産減価償却率"/>
        <xdr:cNvSpPr txBox="1"/>
      </xdr:nvSpPr>
      <xdr:spPr>
        <a:xfrm>
          <a:off x="14389744" y="934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4" name="正方形/長方形 5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5" name="正方形/長方形 5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6" name="正方形/長方形 5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7" name="正方形/長方形 5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8" name="正方形/長方形 5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9" name="正方形/長方形 5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0" name="正方形/長方形 5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1" name="正方形/長方形 58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2" name="テキスト ボックス 58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3" name="直線コネクタ 58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84" name="直線コネクタ 58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5" name="テキスト ボックス 58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6" name="直線コネクタ 58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7" name="テキスト ボックス 58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8" name="直線コネクタ 58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9" name="テキスト ボックス 58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90" name="直線コネクタ 58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91" name="テキスト ボックス 59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2" name="直線コネクタ 59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3" name="テキスト ボックス 59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62</xdr:row>
      <xdr:rowOff>137160</xdr:rowOff>
    </xdr:to>
    <xdr:cxnSp macro="">
      <xdr:nvCxnSpPr>
        <xdr:cNvPr id="595" name="直線コネクタ 594"/>
        <xdr:cNvCxnSpPr/>
      </xdr:nvCxnSpPr>
      <xdr:spPr>
        <a:xfrm flipV="1">
          <a:off x="22160864" y="94640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140987</xdr:rowOff>
    </xdr:from>
    <xdr:ext cx="469744" cy="259045"/>
    <xdr:sp macro="" textlink="">
      <xdr:nvSpPr>
        <xdr:cNvPr id="596" name="【保健センター・保健所】&#10;一人当たり面積最小値テキスト"/>
        <xdr:cNvSpPr txBox="1"/>
      </xdr:nvSpPr>
      <xdr:spPr>
        <a:xfrm>
          <a:off x="2219960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137160</xdr:rowOff>
    </xdr:from>
    <xdr:to>
      <xdr:col>116</xdr:col>
      <xdr:colOff>152400</xdr:colOff>
      <xdr:row>62</xdr:row>
      <xdr:rowOff>137160</xdr:rowOff>
    </xdr:to>
    <xdr:cxnSp macro="">
      <xdr:nvCxnSpPr>
        <xdr:cNvPr id="597" name="直線コネクタ 596"/>
        <xdr:cNvCxnSpPr/>
      </xdr:nvCxnSpPr>
      <xdr:spPr>
        <a:xfrm>
          <a:off x="22072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598"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599" name="直線コネクタ 598"/>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6367</xdr:rowOff>
    </xdr:from>
    <xdr:ext cx="469744" cy="259045"/>
    <xdr:sp macro="" textlink="">
      <xdr:nvSpPr>
        <xdr:cNvPr id="600" name="【保健センター・保健所】&#10;一人当たり面積平均値テキスト"/>
        <xdr:cNvSpPr txBox="1"/>
      </xdr:nvSpPr>
      <xdr:spPr>
        <a:xfrm>
          <a:off x="22199600" y="10293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154940</xdr:rowOff>
    </xdr:from>
    <xdr:to>
      <xdr:col>116</xdr:col>
      <xdr:colOff>114300</xdr:colOff>
      <xdr:row>61</xdr:row>
      <xdr:rowOff>85090</xdr:rowOff>
    </xdr:to>
    <xdr:sp macro="" textlink="">
      <xdr:nvSpPr>
        <xdr:cNvPr id="601" name="フローチャート: 判断 600"/>
        <xdr:cNvSpPr/>
      </xdr:nvSpPr>
      <xdr:spPr>
        <a:xfrm>
          <a:off x="22110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109220</xdr:rowOff>
    </xdr:from>
    <xdr:to>
      <xdr:col>112</xdr:col>
      <xdr:colOff>38100</xdr:colOff>
      <xdr:row>61</xdr:row>
      <xdr:rowOff>39370</xdr:rowOff>
    </xdr:to>
    <xdr:sp macro="" textlink="">
      <xdr:nvSpPr>
        <xdr:cNvPr id="602" name="フローチャート: 判断 601"/>
        <xdr:cNvSpPr/>
      </xdr:nvSpPr>
      <xdr:spPr>
        <a:xfrm>
          <a:off x="21272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17780</xdr:rowOff>
    </xdr:from>
    <xdr:to>
      <xdr:col>107</xdr:col>
      <xdr:colOff>101600</xdr:colOff>
      <xdr:row>60</xdr:row>
      <xdr:rowOff>119380</xdr:rowOff>
    </xdr:to>
    <xdr:sp macro="" textlink="">
      <xdr:nvSpPr>
        <xdr:cNvPr id="603" name="フローチャート: 判断 602"/>
        <xdr:cNvSpPr/>
      </xdr:nvSpPr>
      <xdr:spPr>
        <a:xfrm>
          <a:off x="2038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63500</xdr:rowOff>
    </xdr:from>
    <xdr:to>
      <xdr:col>102</xdr:col>
      <xdr:colOff>165100</xdr:colOff>
      <xdr:row>60</xdr:row>
      <xdr:rowOff>165100</xdr:rowOff>
    </xdr:to>
    <xdr:sp macro="" textlink="">
      <xdr:nvSpPr>
        <xdr:cNvPr id="604" name="フローチャート: 判断 603"/>
        <xdr:cNvSpPr/>
      </xdr:nvSpPr>
      <xdr:spPr>
        <a:xfrm>
          <a:off x="19494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610" name="楕円 609"/>
        <xdr:cNvSpPr/>
      </xdr:nvSpPr>
      <xdr:spPr>
        <a:xfrm>
          <a:off x="221107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99077</xdr:rowOff>
    </xdr:from>
    <xdr:ext cx="469744" cy="259045"/>
    <xdr:sp macro="" textlink="">
      <xdr:nvSpPr>
        <xdr:cNvPr id="611" name="【保健センター・保健所】&#10;一人当たり面積該当値テキスト"/>
        <xdr:cNvSpPr txBox="1"/>
      </xdr:nvSpPr>
      <xdr:spPr>
        <a:xfrm>
          <a:off x="22199600"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120650</xdr:rowOff>
    </xdr:from>
    <xdr:to>
      <xdr:col>112</xdr:col>
      <xdr:colOff>38100</xdr:colOff>
      <xdr:row>62</xdr:row>
      <xdr:rowOff>50800</xdr:rowOff>
    </xdr:to>
    <xdr:sp macro="" textlink="">
      <xdr:nvSpPr>
        <xdr:cNvPr id="612" name="楕円 611"/>
        <xdr:cNvSpPr/>
      </xdr:nvSpPr>
      <xdr:spPr>
        <a:xfrm>
          <a:off x="21272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0</xdr:rowOff>
    </xdr:from>
    <xdr:to>
      <xdr:col>116</xdr:col>
      <xdr:colOff>63500</xdr:colOff>
      <xdr:row>62</xdr:row>
      <xdr:rowOff>0</xdr:rowOff>
    </xdr:to>
    <xdr:cxnSp macro="">
      <xdr:nvCxnSpPr>
        <xdr:cNvPr id="613" name="直線コネクタ 612"/>
        <xdr:cNvCxnSpPr/>
      </xdr:nvCxnSpPr>
      <xdr:spPr>
        <a:xfrm>
          <a:off x="21323300" y="10629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120650</xdr:rowOff>
    </xdr:from>
    <xdr:to>
      <xdr:col>107</xdr:col>
      <xdr:colOff>101600</xdr:colOff>
      <xdr:row>62</xdr:row>
      <xdr:rowOff>50800</xdr:rowOff>
    </xdr:to>
    <xdr:sp macro="" textlink="">
      <xdr:nvSpPr>
        <xdr:cNvPr id="614" name="楕円 613"/>
        <xdr:cNvSpPr/>
      </xdr:nvSpPr>
      <xdr:spPr>
        <a:xfrm>
          <a:off x="20383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0</xdr:rowOff>
    </xdr:from>
    <xdr:to>
      <xdr:col>111</xdr:col>
      <xdr:colOff>177800</xdr:colOff>
      <xdr:row>62</xdr:row>
      <xdr:rowOff>0</xdr:rowOff>
    </xdr:to>
    <xdr:cxnSp macro="">
      <xdr:nvCxnSpPr>
        <xdr:cNvPr id="615" name="直線コネクタ 614"/>
        <xdr:cNvCxnSpPr/>
      </xdr:nvCxnSpPr>
      <xdr:spPr>
        <a:xfrm>
          <a:off x="20434300" y="1062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55897</xdr:rowOff>
    </xdr:from>
    <xdr:ext cx="469744" cy="259045"/>
    <xdr:sp macro="" textlink="">
      <xdr:nvSpPr>
        <xdr:cNvPr id="616" name="n_1aveValue【保健センター・保健所】&#10;一人当たり面積"/>
        <xdr:cNvSpPr txBox="1"/>
      </xdr:nvSpPr>
      <xdr:spPr>
        <a:xfrm>
          <a:off x="21075727"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135907</xdr:rowOff>
    </xdr:from>
    <xdr:ext cx="469744" cy="259045"/>
    <xdr:sp macro="" textlink="">
      <xdr:nvSpPr>
        <xdr:cNvPr id="617" name="n_2aveValue【保健センター・保健所】&#10;一人当たり面積"/>
        <xdr:cNvSpPr txBox="1"/>
      </xdr:nvSpPr>
      <xdr:spPr>
        <a:xfrm>
          <a:off x="201994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10177</xdr:rowOff>
    </xdr:from>
    <xdr:ext cx="469744" cy="259045"/>
    <xdr:sp macro="" textlink="">
      <xdr:nvSpPr>
        <xdr:cNvPr id="618" name="n_3aveValue【保健センター・保健所】&#10;一人当たり面積"/>
        <xdr:cNvSpPr txBox="1"/>
      </xdr:nvSpPr>
      <xdr:spPr>
        <a:xfrm>
          <a:off x="19310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41927</xdr:rowOff>
    </xdr:from>
    <xdr:ext cx="469744" cy="259045"/>
    <xdr:sp macro="" textlink="">
      <xdr:nvSpPr>
        <xdr:cNvPr id="619" name="n_1mainValue【保健センター・保健所】&#10;一人当たり面積"/>
        <xdr:cNvSpPr txBox="1"/>
      </xdr:nvSpPr>
      <xdr:spPr>
        <a:xfrm>
          <a:off x="210757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41927</xdr:rowOff>
    </xdr:from>
    <xdr:ext cx="469744" cy="259045"/>
    <xdr:sp macro="" textlink="">
      <xdr:nvSpPr>
        <xdr:cNvPr id="620" name="n_2mainValue【保健センター・保健所】&#10;一人当たり面積"/>
        <xdr:cNvSpPr txBox="1"/>
      </xdr:nvSpPr>
      <xdr:spPr>
        <a:xfrm>
          <a:off x="20199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31" name="テキスト ボックス 63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2" name="直線コネクタ 631"/>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33" name="テキスト ボックス 632"/>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4" name="直線コネクタ 633"/>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35" name="テキスト ボックス 634"/>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36" name="直線コネクタ 635"/>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37" name="テキスト ボックス 636"/>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38" name="直線コネクタ 637"/>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39" name="テキスト ボックス 638"/>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0" name="直線コネクタ 6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1" name="テキスト ボックス 64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88392</xdr:rowOff>
    </xdr:from>
    <xdr:to>
      <xdr:col>85</xdr:col>
      <xdr:colOff>126364</xdr:colOff>
      <xdr:row>86</xdr:row>
      <xdr:rowOff>47244</xdr:rowOff>
    </xdr:to>
    <xdr:cxnSp macro="">
      <xdr:nvCxnSpPr>
        <xdr:cNvPr id="643" name="直線コネクタ 642"/>
        <xdr:cNvCxnSpPr/>
      </xdr:nvCxnSpPr>
      <xdr:spPr>
        <a:xfrm flipV="1">
          <a:off x="16318864" y="1346149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51071</xdr:rowOff>
    </xdr:from>
    <xdr:ext cx="405111" cy="259045"/>
    <xdr:sp macro="" textlink="">
      <xdr:nvSpPr>
        <xdr:cNvPr id="644" name="【消防施設】&#10;有形固定資産減価償却率最小値テキスト"/>
        <xdr:cNvSpPr txBox="1"/>
      </xdr:nvSpPr>
      <xdr:spPr>
        <a:xfrm>
          <a:off x="16357600" y="1479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47244</xdr:rowOff>
    </xdr:from>
    <xdr:to>
      <xdr:col>86</xdr:col>
      <xdr:colOff>25400</xdr:colOff>
      <xdr:row>86</xdr:row>
      <xdr:rowOff>47244</xdr:rowOff>
    </xdr:to>
    <xdr:cxnSp macro="">
      <xdr:nvCxnSpPr>
        <xdr:cNvPr id="645" name="直線コネクタ 644"/>
        <xdr:cNvCxnSpPr/>
      </xdr:nvCxnSpPr>
      <xdr:spPr>
        <a:xfrm>
          <a:off x="16230600" y="1479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35069</xdr:rowOff>
    </xdr:from>
    <xdr:ext cx="405111" cy="259045"/>
    <xdr:sp macro="" textlink="">
      <xdr:nvSpPr>
        <xdr:cNvPr id="646" name="【消防施設】&#10;有形固定資産減価償却率最大値テキスト"/>
        <xdr:cNvSpPr txBox="1"/>
      </xdr:nvSpPr>
      <xdr:spPr>
        <a:xfrm>
          <a:off x="16357600" y="13236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88392</xdr:rowOff>
    </xdr:from>
    <xdr:to>
      <xdr:col>86</xdr:col>
      <xdr:colOff>25400</xdr:colOff>
      <xdr:row>78</xdr:row>
      <xdr:rowOff>88392</xdr:rowOff>
    </xdr:to>
    <xdr:cxnSp macro="">
      <xdr:nvCxnSpPr>
        <xdr:cNvPr id="647" name="直線コネクタ 646"/>
        <xdr:cNvCxnSpPr/>
      </xdr:nvCxnSpPr>
      <xdr:spPr>
        <a:xfrm>
          <a:off x="16230600" y="134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146321</xdr:rowOff>
    </xdr:from>
    <xdr:ext cx="405111" cy="259045"/>
    <xdr:sp macro="" textlink="">
      <xdr:nvSpPr>
        <xdr:cNvPr id="648" name="【消防施設】&#10;有形固定資産減価償却率平均値テキスト"/>
        <xdr:cNvSpPr txBox="1"/>
      </xdr:nvSpPr>
      <xdr:spPr>
        <a:xfrm>
          <a:off x="16357600" y="138623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167894</xdr:rowOff>
    </xdr:from>
    <xdr:to>
      <xdr:col>85</xdr:col>
      <xdr:colOff>177800</xdr:colOff>
      <xdr:row>81</xdr:row>
      <xdr:rowOff>98044</xdr:rowOff>
    </xdr:to>
    <xdr:sp macro="" textlink="">
      <xdr:nvSpPr>
        <xdr:cNvPr id="649" name="フローチャート: 判断 648"/>
        <xdr:cNvSpPr/>
      </xdr:nvSpPr>
      <xdr:spPr>
        <a:xfrm>
          <a:off x="16268700" y="1388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62737</xdr:rowOff>
    </xdr:from>
    <xdr:to>
      <xdr:col>81</xdr:col>
      <xdr:colOff>101600</xdr:colOff>
      <xdr:row>81</xdr:row>
      <xdr:rowOff>164337</xdr:rowOff>
    </xdr:to>
    <xdr:sp macro="" textlink="">
      <xdr:nvSpPr>
        <xdr:cNvPr id="650" name="フローチャート: 判断 649"/>
        <xdr:cNvSpPr/>
      </xdr:nvSpPr>
      <xdr:spPr>
        <a:xfrm>
          <a:off x="15430500" y="1395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1015</xdr:rowOff>
    </xdr:from>
    <xdr:to>
      <xdr:col>76</xdr:col>
      <xdr:colOff>165100</xdr:colOff>
      <xdr:row>82</xdr:row>
      <xdr:rowOff>102615</xdr:rowOff>
    </xdr:to>
    <xdr:sp macro="" textlink="">
      <xdr:nvSpPr>
        <xdr:cNvPr id="651" name="フローチャート: 判断 650"/>
        <xdr:cNvSpPr/>
      </xdr:nvSpPr>
      <xdr:spPr>
        <a:xfrm>
          <a:off x="145415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122174</xdr:rowOff>
    </xdr:from>
    <xdr:to>
      <xdr:col>72</xdr:col>
      <xdr:colOff>38100</xdr:colOff>
      <xdr:row>82</xdr:row>
      <xdr:rowOff>52324</xdr:rowOff>
    </xdr:to>
    <xdr:sp macro="" textlink="">
      <xdr:nvSpPr>
        <xdr:cNvPr id="652" name="フローチャート: 判断 651"/>
        <xdr:cNvSpPr/>
      </xdr:nvSpPr>
      <xdr:spPr>
        <a:xfrm>
          <a:off x="136525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3" name="テキスト ボックス 65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4" name="テキスト ボックス 65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5" name="テキスト ボックス 65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6" name="テキスト ボックス 65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7" name="テキスト ボックス 65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85598</xdr:rowOff>
    </xdr:from>
    <xdr:to>
      <xdr:col>85</xdr:col>
      <xdr:colOff>177800</xdr:colOff>
      <xdr:row>79</xdr:row>
      <xdr:rowOff>15748</xdr:rowOff>
    </xdr:to>
    <xdr:sp macro="" textlink="">
      <xdr:nvSpPr>
        <xdr:cNvPr id="658" name="楕円 657"/>
        <xdr:cNvSpPr/>
      </xdr:nvSpPr>
      <xdr:spPr>
        <a:xfrm>
          <a:off x="16268700" y="1345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525</xdr:rowOff>
    </xdr:from>
    <xdr:ext cx="405111" cy="259045"/>
    <xdr:sp macro="" textlink="">
      <xdr:nvSpPr>
        <xdr:cNvPr id="659" name="【消防施設】&#10;有形固定資産減価償却率該当値テキスト"/>
        <xdr:cNvSpPr txBox="1"/>
      </xdr:nvSpPr>
      <xdr:spPr>
        <a:xfrm>
          <a:off x="16357600" y="13373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113030</xdr:rowOff>
    </xdr:from>
    <xdr:to>
      <xdr:col>81</xdr:col>
      <xdr:colOff>101600</xdr:colOff>
      <xdr:row>79</xdr:row>
      <xdr:rowOff>43180</xdr:rowOff>
    </xdr:to>
    <xdr:sp macro="" textlink="">
      <xdr:nvSpPr>
        <xdr:cNvPr id="660" name="楕円 659"/>
        <xdr:cNvSpPr/>
      </xdr:nvSpPr>
      <xdr:spPr>
        <a:xfrm>
          <a:off x="15430500" y="1348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136398</xdr:rowOff>
    </xdr:from>
    <xdr:to>
      <xdr:col>85</xdr:col>
      <xdr:colOff>127000</xdr:colOff>
      <xdr:row>78</xdr:row>
      <xdr:rowOff>163830</xdr:rowOff>
    </xdr:to>
    <xdr:cxnSp macro="">
      <xdr:nvCxnSpPr>
        <xdr:cNvPr id="661" name="直線コネクタ 660"/>
        <xdr:cNvCxnSpPr/>
      </xdr:nvCxnSpPr>
      <xdr:spPr>
        <a:xfrm flipV="1">
          <a:off x="15481300" y="1350949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140463</xdr:rowOff>
    </xdr:from>
    <xdr:to>
      <xdr:col>76</xdr:col>
      <xdr:colOff>165100</xdr:colOff>
      <xdr:row>79</xdr:row>
      <xdr:rowOff>70613</xdr:rowOff>
    </xdr:to>
    <xdr:sp macro="" textlink="">
      <xdr:nvSpPr>
        <xdr:cNvPr id="662" name="楕円 661"/>
        <xdr:cNvSpPr/>
      </xdr:nvSpPr>
      <xdr:spPr>
        <a:xfrm>
          <a:off x="14541500" y="1351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163830</xdr:rowOff>
    </xdr:from>
    <xdr:to>
      <xdr:col>81</xdr:col>
      <xdr:colOff>50800</xdr:colOff>
      <xdr:row>79</xdr:row>
      <xdr:rowOff>19813</xdr:rowOff>
    </xdr:to>
    <xdr:cxnSp macro="">
      <xdr:nvCxnSpPr>
        <xdr:cNvPr id="663" name="直線コネクタ 662"/>
        <xdr:cNvCxnSpPr/>
      </xdr:nvCxnSpPr>
      <xdr:spPr>
        <a:xfrm flipV="1">
          <a:off x="14592300" y="13536930"/>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155464</xdr:rowOff>
    </xdr:from>
    <xdr:ext cx="405111" cy="259045"/>
    <xdr:sp macro="" textlink="">
      <xdr:nvSpPr>
        <xdr:cNvPr id="664" name="n_1aveValue【消防施設】&#10;有形固定資産減価償却率"/>
        <xdr:cNvSpPr txBox="1"/>
      </xdr:nvSpPr>
      <xdr:spPr>
        <a:xfrm>
          <a:off x="15266044" y="14042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93742</xdr:rowOff>
    </xdr:from>
    <xdr:ext cx="405111" cy="259045"/>
    <xdr:sp macro="" textlink="">
      <xdr:nvSpPr>
        <xdr:cNvPr id="665" name="n_2aveValue【消防施設】&#10;有形固定資産減価償却率"/>
        <xdr:cNvSpPr txBox="1"/>
      </xdr:nvSpPr>
      <xdr:spPr>
        <a:xfrm>
          <a:off x="14389744" y="14152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68851</xdr:rowOff>
    </xdr:from>
    <xdr:ext cx="405111" cy="259045"/>
    <xdr:sp macro="" textlink="">
      <xdr:nvSpPr>
        <xdr:cNvPr id="666" name="n_3aveValue【消防施設】&#10;有形固定資産減価償却率"/>
        <xdr:cNvSpPr txBox="1"/>
      </xdr:nvSpPr>
      <xdr:spPr>
        <a:xfrm>
          <a:off x="13500744" y="13784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59707</xdr:rowOff>
    </xdr:from>
    <xdr:ext cx="405111" cy="259045"/>
    <xdr:sp macro="" textlink="">
      <xdr:nvSpPr>
        <xdr:cNvPr id="667" name="n_1mainValue【消防施設】&#10;有形固定資産減価償却率"/>
        <xdr:cNvSpPr txBox="1"/>
      </xdr:nvSpPr>
      <xdr:spPr>
        <a:xfrm>
          <a:off x="15266044" y="1326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87140</xdr:rowOff>
    </xdr:from>
    <xdr:ext cx="405111" cy="259045"/>
    <xdr:sp macro="" textlink="">
      <xdr:nvSpPr>
        <xdr:cNvPr id="668" name="n_2mainValue【消防施設】&#10;有形固定資産減価償却率"/>
        <xdr:cNvSpPr txBox="1"/>
      </xdr:nvSpPr>
      <xdr:spPr>
        <a:xfrm>
          <a:off x="14389744" y="1328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9" name="正方形/長方形 66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0" name="正方形/長方形 66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1" name="正方形/長方形 67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2" name="正方形/長方形 67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3" name="正方形/長方形 67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4" name="正方形/長方形 67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5" name="正方形/長方形 67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6" name="正方形/長方形 67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7" name="テキスト ボックス 67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8" name="直線コネクタ 67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79" name="直線コネクタ 67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0" name="テキスト ボックス 67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1" name="直線コネクタ 68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2" name="テキスト ボックス 68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3" name="直線コネクタ 68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4" name="テキスト ボックス 68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5" name="直線コネクタ 68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6" name="テキスト ボックス 68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7" name="直線コネクタ 68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88" name="テキスト ボックス 68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9" name="直線コネクタ 68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0" name="テキスト ボックス 68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160020</xdr:rowOff>
    </xdr:from>
    <xdr:to>
      <xdr:col>116</xdr:col>
      <xdr:colOff>62864</xdr:colOff>
      <xdr:row>85</xdr:row>
      <xdr:rowOff>148589</xdr:rowOff>
    </xdr:to>
    <xdr:cxnSp macro="">
      <xdr:nvCxnSpPr>
        <xdr:cNvPr id="692" name="直線コネクタ 691"/>
        <xdr:cNvCxnSpPr/>
      </xdr:nvCxnSpPr>
      <xdr:spPr>
        <a:xfrm flipV="1">
          <a:off x="22160864" y="13533120"/>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693" name="【消防施設】&#10;一人当たり面積最小値テキスト"/>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694" name="直線コネクタ 693"/>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106697</xdr:rowOff>
    </xdr:from>
    <xdr:ext cx="469744" cy="259045"/>
    <xdr:sp macro="" textlink="">
      <xdr:nvSpPr>
        <xdr:cNvPr id="695" name="【消防施設】&#10;一人当たり面積最大値テキスト"/>
        <xdr:cNvSpPr txBox="1"/>
      </xdr:nvSpPr>
      <xdr:spPr>
        <a:xfrm>
          <a:off x="22199600" y="1330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160020</xdr:rowOff>
    </xdr:from>
    <xdr:to>
      <xdr:col>116</xdr:col>
      <xdr:colOff>152400</xdr:colOff>
      <xdr:row>78</xdr:row>
      <xdr:rowOff>160020</xdr:rowOff>
    </xdr:to>
    <xdr:cxnSp macro="">
      <xdr:nvCxnSpPr>
        <xdr:cNvPr id="696" name="直線コネクタ 695"/>
        <xdr:cNvCxnSpPr/>
      </xdr:nvCxnSpPr>
      <xdr:spPr>
        <a:xfrm>
          <a:off x="22072600" y="1353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105427</xdr:rowOff>
    </xdr:from>
    <xdr:ext cx="469744" cy="259045"/>
    <xdr:sp macro="" textlink="">
      <xdr:nvSpPr>
        <xdr:cNvPr id="697" name="【消防施設】&#10;一人当たり面積平均値テキスト"/>
        <xdr:cNvSpPr txBox="1"/>
      </xdr:nvSpPr>
      <xdr:spPr>
        <a:xfrm>
          <a:off x="22199600" y="141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82550</xdr:rowOff>
    </xdr:from>
    <xdr:to>
      <xdr:col>116</xdr:col>
      <xdr:colOff>114300</xdr:colOff>
      <xdr:row>84</xdr:row>
      <xdr:rowOff>12700</xdr:rowOff>
    </xdr:to>
    <xdr:sp macro="" textlink="">
      <xdr:nvSpPr>
        <xdr:cNvPr id="698" name="フローチャート: 判断 697"/>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699" name="フローチャート: 判断 698"/>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52070</xdr:rowOff>
    </xdr:from>
    <xdr:to>
      <xdr:col>107</xdr:col>
      <xdr:colOff>101600</xdr:colOff>
      <xdr:row>83</xdr:row>
      <xdr:rowOff>153670</xdr:rowOff>
    </xdr:to>
    <xdr:sp macro="" textlink="">
      <xdr:nvSpPr>
        <xdr:cNvPr id="700" name="フローチャート: 判断 699"/>
        <xdr:cNvSpPr/>
      </xdr:nvSpPr>
      <xdr:spPr>
        <a:xfrm>
          <a:off x="20383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701" name="フローチャート: 判断 700"/>
        <xdr:cNvSpPr/>
      </xdr:nvSpPr>
      <xdr:spPr>
        <a:xfrm>
          <a:off x="19494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2" name="テキスト ボックス 70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3" name="テキスト ボックス 70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4" name="テキスト ボックス 70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5" name="テキスト ボックス 70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6" name="テキスト ボックス 70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707" name="楕円 706"/>
        <xdr:cNvSpPr/>
      </xdr:nvSpPr>
      <xdr:spPr>
        <a:xfrm>
          <a:off x="221107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137177</xdr:rowOff>
    </xdr:from>
    <xdr:ext cx="469744" cy="259045"/>
    <xdr:sp macro="" textlink="">
      <xdr:nvSpPr>
        <xdr:cNvPr id="708" name="【消防施設】&#10;一人当たり面積該当値テキスト"/>
        <xdr:cNvSpPr txBox="1"/>
      </xdr:nvSpPr>
      <xdr:spPr>
        <a:xfrm>
          <a:off x="22199600"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158750</xdr:rowOff>
    </xdr:from>
    <xdr:to>
      <xdr:col>112</xdr:col>
      <xdr:colOff>38100</xdr:colOff>
      <xdr:row>84</xdr:row>
      <xdr:rowOff>88900</xdr:rowOff>
    </xdr:to>
    <xdr:sp macro="" textlink="">
      <xdr:nvSpPr>
        <xdr:cNvPr id="709" name="楕円 708"/>
        <xdr:cNvSpPr/>
      </xdr:nvSpPr>
      <xdr:spPr>
        <a:xfrm>
          <a:off x="21272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38100</xdr:rowOff>
    </xdr:from>
    <xdr:to>
      <xdr:col>116</xdr:col>
      <xdr:colOff>63500</xdr:colOff>
      <xdr:row>84</xdr:row>
      <xdr:rowOff>38100</xdr:rowOff>
    </xdr:to>
    <xdr:cxnSp macro="">
      <xdr:nvCxnSpPr>
        <xdr:cNvPr id="710" name="直線コネクタ 709"/>
        <xdr:cNvCxnSpPr/>
      </xdr:nvCxnSpPr>
      <xdr:spPr>
        <a:xfrm>
          <a:off x="21323300" y="14439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158750</xdr:rowOff>
    </xdr:from>
    <xdr:to>
      <xdr:col>107</xdr:col>
      <xdr:colOff>101600</xdr:colOff>
      <xdr:row>84</xdr:row>
      <xdr:rowOff>88900</xdr:rowOff>
    </xdr:to>
    <xdr:sp macro="" textlink="">
      <xdr:nvSpPr>
        <xdr:cNvPr id="711" name="楕円 710"/>
        <xdr:cNvSpPr/>
      </xdr:nvSpPr>
      <xdr:spPr>
        <a:xfrm>
          <a:off x="20383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38100</xdr:rowOff>
    </xdr:from>
    <xdr:to>
      <xdr:col>111</xdr:col>
      <xdr:colOff>177800</xdr:colOff>
      <xdr:row>84</xdr:row>
      <xdr:rowOff>38100</xdr:rowOff>
    </xdr:to>
    <xdr:cxnSp macro="">
      <xdr:nvCxnSpPr>
        <xdr:cNvPr id="712" name="直線コネクタ 711"/>
        <xdr:cNvCxnSpPr/>
      </xdr:nvCxnSpPr>
      <xdr:spPr>
        <a:xfrm>
          <a:off x="20434300" y="1443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13988</xdr:rowOff>
    </xdr:from>
    <xdr:ext cx="469744" cy="259045"/>
    <xdr:sp macro="" textlink="">
      <xdr:nvSpPr>
        <xdr:cNvPr id="713" name="n_1aveValue【消防施設】&#10;一人当たり面積"/>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170197</xdr:rowOff>
    </xdr:from>
    <xdr:ext cx="469744" cy="259045"/>
    <xdr:sp macro="" textlink="">
      <xdr:nvSpPr>
        <xdr:cNvPr id="714" name="n_2aveValue【消防施設】&#10;一人当たり面積"/>
        <xdr:cNvSpPr txBox="1"/>
      </xdr:nvSpPr>
      <xdr:spPr>
        <a:xfrm>
          <a:off x="20199427" y="140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13988</xdr:rowOff>
    </xdr:from>
    <xdr:ext cx="469744" cy="259045"/>
    <xdr:sp macro="" textlink="">
      <xdr:nvSpPr>
        <xdr:cNvPr id="715" name="n_3aveValue【消防施設】&#10;一人当たり面積"/>
        <xdr:cNvSpPr txBox="1"/>
      </xdr:nvSpPr>
      <xdr:spPr>
        <a:xfrm>
          <a:off x="19310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80027</xdr:rowOff>
    </xdr:from>
    <xdr:ext cx="469744" cy="259045"/>
    <xdr:sp macro="" textlink="">
      <xdr:nvSpPr>
        <xdr:cNvPr id="716" name="n_1mainValue【消防施設】&#10;一人当たり面積"/>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717" name="n_2mainValue【消防施設】&#10;一人当たり面積"/>
        <xdr:cNvSpPr txBox="1"/>
      </xdr:nvSpPr>
      <xdr:spPr>
        <a:xfrm>
          <a:off x="20199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8" name="正方形/長方形 71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9" name="正方形/長方形 71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0" name="正方形/長方形 71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1" name="正方形/長方形 72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2" name="正方形/長方形 72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3" name="正方形/長方形 72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4" name="正方形/長方形 72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5" name="正方形/長方形 72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6" name="テキスト ボックス 72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7" name="直線コネクタ 72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28" name="直線コネクタ 72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29" name="テキスト ボックス 72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0" name="直線コネクタ 72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1" name="テキスト ボックス 73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2" name="直線コネクタ 73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3" name="テキスト ボックス 73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4" name="直線コネクタ 73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5" name="テキスト ボックス 73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36" name="直線コネクタ 73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37" name="テキスト ボックス 73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38" name="直線コネクタ 73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39" name="テキスト ボックス 73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0" name="直線コネクタ 73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1" name="テキスト ボックス 74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xdr:rowOff>
    </xdr:from>
    <xdr:to>
      <xdr:col>85</xdr:col>
      <xdr:colOff>126364</xdr:colOff>
      <xdr:row>108</xdr:row>
      <xdr:rowOff>123552</xdr:rowOff>
    </xdr:to>
    <xdr:cxnSp macro="">
      <xdr:nvCxnSpPr>
        <xdr:cNvPr id="743" name="直線コネクタ 742"/>
        <xdr:cNvCxnSpPr/>
      </xdr:nvCxnSpPr>
      <xdr:spPr>
        <a:xfrm flipV="1">
          <a:off x="16318864" y="17146088"/>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127379</xdr:rowOff>
    </xdr:from>
    <xdr:ext cx="340478" cy="259045"/>
    <xdr:sp macro="" textlink="">
      <xdr:nvSpPr>
        <xdr:cNvPr id="744" name="【庁舎】&#10;有形固定資産減価償却率最小値テキスト"/>
        <xdr:cNvSpPr txBox="1"/>
      </xdr:nvSpPr>
      <xdr:spPr>
        <a:xfrm>
          <a:off x="16357600" y="186439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123552</xdr:rowOff>
    </xdr:from>
    <xdr:to>
      <xdr:col>86</xdr:col>
      <xdr:colOff>25400</xdr:colOff>
      <xdr:row>108</xdr:row>
      <xdr:rowOff>123552</xdr:rowOff>
    </xdr:to>
    <xdr:cxnSp macro="">
      <xdr:nvCxnSpPr>
        <xdr:cNvPr id="745" name="直線コネクタ 744"/>
        <xdr:cNvCxnSpPr/>
      </xdr:nvCxnSpPr>
      <xdr:spPr>
        <a:xfrm>
          <a:off x="16230600" y="1864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119215</xdr:rowOff>
    </xdr:from>
    <xdr:ext cx="405111" cy="259045"/>
    <xdr:sp macro="" textlink="">
      <xdr:nvSpPr>
        <xdr:cNvPr id="746" name="【庁舎】&#10;有形固定資産減価償却率最大値テキスト"/>
        <xdr:cNvSpPr txBox="1"/>
      </xdr:nvSpPr>
      <xdr:spPr>
        <a:xfrm>
          <a:off x="16357600" y="1692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xdr:rowOff>
    </xdr:from>
    <xdr:to>
      <xdr:col>86</xdr:col>
      <xdr:colOff>25400</xdr:colOff>
      <xdr:row>100</xdr:row>
      <xdr:rowOff>1088</xdr:rowOff>
    </xdr:to>
    <xdr:cxnSp macro="">
      <xdr:nvCxnSpPr>
        <xdr:cNvPr id="747" name="直線コネクタ 746"/>
        <xdr:cNvCxnSpPr/>
      </xdr:nvCxnSpPr>
      <xdr:spPr>
        <a:xfrm>
          <a:off x="16230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121393</xdr:rowOff>
    </xdr:from>
    <xdr:ext cx="405111" cy="259045"/>
    <xdr:sp macro="" textlink="">
      <xdr:nvSpPr>
        <xdr:cNvPr id="748" name="【庁舎】&#10;有形固定資産減価償却率平均値テキスト"/>
        <xdr:cNvSpPr txBox="1"/>
      </xdr:nvSpPr>
      <xdr:spPr>
        <a:xfrm>
          <a:off x="16357600" y="177807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142966</xdr:rowOff>
    </xdr:from>
    <xdr:to>
      <xdr:col>85</xdr:col>
      <xdr:colOff>177800</xdr:colOff>
      <xdr:row>104</xdr:row>
      <xdr:rowOff>73116</xdr:rowOff>
    </xdr:to>
    <xdr:sp macro="" textlink="">
      <xdr:nvSpPr>
        <xdr:cNvPr id="749" name="フローチャート: 判断 748"/>
        <xdr:cNvSpPr/>
      </xdr:nvSpPr>
      <xdr:spPr>
        <a:xfrm>
          <a:off x="16268700" y="178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133169</xdr:rowOff>
    </xdr:from>
    <xdr:to>
      <xdr:col>81</xdr:col>
      <xdr:colOff>101600</xdr:colOff>
      <xdr:row>104</xdr:row>
      <xdr:rowOff>63319</xdr:rowOff>
    </xdr:to>
    <xdr:sp macro="" textlink="">
      <xdr:nvSpPr>
        <xdr:cNvPr id="750" name="フローチャート: 判断 749"/>
        <xdr:cNvSpPr/>
      </xdr:nvSpPr>
      <xdr:spPr>
        <a:xfrm>
          <a:off x="15430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22134</xdr:rowOff>
    </xdr:from>
    <xdr:to>
      <xdr:col>76</xdr:col>
      <xdr:colOff>165100</xdr:colOff>
      <xdr:row>104</xdr:row>
      <xdr:rowOff>123734</xdr:rowOff>
    </xdr:to>
    <xdr:sp macro="" textlink="">
      <xdr:nvSpPr>
        <xdr:cNvPr id="751" name="フローチャート: 判断 750"/>
        <xdr:cNvSpPr/>
      </xdr:nvSpPr>
      <xdr:spPr>
        <a:xfrm>
          <a:off x="14541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10705</xdr:rowOff>
    </xdr:from>
    <xdr:to>
      <xdr:col>72</xdr:col>
      <xdr:colOff>38100</xdr:colOff>
      <xdr:row>104</xdr:row>
      <xdr:rowOff>112305</xdr:rowOff>
    </xdr:to>
    <xdr:sp macro="" textlink="">
      <xdr:nvSpPr>
        <xdr:cNvPr id="752" name="フローチャート: 判断 751"/>
        <xdr:cNvSpPr/>
      </xdr:nvSpPr>
      <xdr:spPr>
        <a:xfrm>
          <a:off x="13652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3" name="テキスト ボックス 75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4" name="テキスト ボックス 75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5" name="テキスト ボックス 75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6" name="テキスト ボックス 75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7" name="テキスト ボックス 75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67855</xdr:rowOff>
    </xdr:from>
    <xdr:to>
      <xdr:col>85</xdr:col>
      <xdr:colOff>177800</xdr:colOff>
      <xdr:row>100</xdr:row>
      <xdr:rowOff>169455</xdr:rowOff>
    </xdr:to>
    <xdr:sp macro="" textlink="">
      <xdr:nvSpPr>
        <xdr:cNvPr id="758" name="楕円 757"/>
        <xdr:cNvSpPr/>
      </xdr:nvSpPr>
      <xdr:spPr>
        <a:xfrm>
          <a:off x="16268700" y="1721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154232</xdr:rowOff>
    </xdr:from>
    <xdr:ext cx="405111" cy="259045"/>
    <xdr:sp macro="" textlink="">
      <xdr:nvSpPr>
        <xdr:cNvPr id="759" name="【庁舎】&#10;有形固定資産減価償却率該当値テキスト"/>
        <xdr:cNvSpPr txBox="1"/>
      </xdr:nvSpPr>
      <xdr:spPr>
        <a:xfrm>
          <a:off x="16357600" y="17127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100512</xdr:rowOff>
    </xdr:from>
    <xdr:to>
      <xdr:col>81</xdr:col>
      <xdr:colOff>101600</xdr:colOff>
      <xdr:row>101</xdr:row>
      <xdr:rowOff>30662</xdr:rowOff>
    </xdr:to>
    <xdr:sp macro="" textlink="">
      <xdr:nvSpPr>
        <xdr:cNvPr id="760" name="楕円 759"/>
        <xdr:cNvSpPr/>
      </xdr:nvSpPr>
      <xdr:spPr>
        <a:xfrm>
          <a:off x="15430500" y="1724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118655</xdr:rowOff>
    </xdr:from>
    <xdr:to>
      <xdr:col>85</xdr:col>
      <xdr:colOff>127000</xdr:colOff>
      <xdr:row>100</xdr:row>
      <xdr:rowOff>151312</xdr:rowOff>
    </xdr:to>
    <xdr:cxnSp macro="">
      <xdr:nvCxnSpPr>
        <xdr:cNvPr id="761" name="直線コネクタ 760"/>
        <xdr:cNvCxnSpPr/>
      </xdr:nvCxnSpPr>
      <xdr:spPr>
        <a:xfrm flipV="1">
          <a:off x="15481300" y="1726365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131536</xdr:rowOff>
    </xdr:from>
    <xdr:to>
      <xdr:col>76</xdr:col>
      <xdr:colOff>165100</xdr:colOff>
      <xdr:row>101</xdr:row>
      <xdr:rowOff>61686</xdr:rowOff>
    </xdr:to>
    <xdr:sp macro="" textlink="">
      <xdr:nvSpPr>
        <xdr:cNvPr id="762" name="楕円 761"/>
        <xdr:cNvSpPr/>
      </xdr:nvSpPr>
      <xdr:spPr>
        <a:xfrm>
          <a:off x="14541500" y="1727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151312</xdr:rowOff>
    </xdr:from>
    <xdr:to>
      <xdr:col>81</xdr:col>
      <xdr:colOff>50800</xdr:colOff>
      <xdr:row>101</xdr:row>
      <xdr:rowOff>10886</xdr:rowOff>
    </xdr:to>
    <xdr:cxnSp macro="">
      <xdr:nvCxnSpPr>
        <xdr:cNvPr id="763" name="直線コネクタ 762"/>
        <xdr:cNvCxnSpPr/>
      </xdr:nvCxnSpPr>
      <xdr:spPr>
        <a:xfrm flipV="1">
          <a:off x="14592300" y="1729631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54446</xdr:rowOff>
    </xdr:from>
    <xdr:ext cx="405111" cy="259045"/>
    <xdr:sp macro="" textlink="">
      <xdr:nvSpPr>
        <xdr:cNvPr id="764" name="n_1aveValue【庁舎】&#10;有形固定資産減価償却率"/>
        <xdr:cNvSpPr txBox="1"/>
      </xdr:nvSpPr>
      <xdr:spPr>
        <a:xfrm>
          <a:off x="152660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114861</xdr:rowOff>
    </xdr:from>
    <xdr:ext cx="405111" cy="259045"/>
    <xdr:sp macro="" textlink="">
      <xdr:nvSpPr>
        <xdr:cNvPr id="765" name="n_2aveValue【庁舎】&#10;有形固定資産減価償却率"/>
        <xdr:cNvSpPr txBox="1"/>
      </xdr:nvSpPr>
      <xdr:spPr>
        <a:xfrm>
          <a:off x="143897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128832</xdr:rowOff>
    </xdr:from>
    <xdr:ext cx="405111" cy="259045"/>
    <xdr:sp macro="" textlink="">
      <xdr:nvSpPr>
        <xdr:cNvPr id="766" name="n_3aveValue【庁舎】&#10;有形固定資産減価償却率"/>
        <xdr:cNvSpPr txBox="1"/>
      </xdr:nvSpPr>
      <xdr:spPr>
        <a:xfrm>
          <a:off x="13500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47189</xdr:rowOff>
    </xdr:from>
    <xdr:ext cx="405111" cy="259045"/>
    <xdr:sp macro="" textlink="">
      <xdr:nvSpPr>
        <xdr:cNvPr id="767" name="n_1mainValue【庁舎】&#10;有形固定資産減価償却率"/>
        <xdr:cNvSpPr txBox="1"/>
      </xdr:nvSpPr>
      <xdr:spPr>
        <a:xfrm>
          <a:off x="15266044" y="17020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78213</xdr:rowOff>
    </xdr:from>
    <xdr:ext cx="405111" cy="259045"/>
    <xdr:sp macro="" textlink="">
      <xdr:nvSpPr>
        <xdr:cNvPr id="768" name="n_2mainValue【庁舎】&#10;有形固定資産減価償却率"/>
        <xdr:cNvSpPr txBox="1"/>
      </xdr:nvSpPr>
      <xdr:spPr>
        <a:xfrm>
          <a:off x="14389744" y="1705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9" name="正方形/長方形 76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0" name="正方形/長方形 76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1" name="正方形/長方形 77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2" name="正方形/長方形 77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3" name="正方形/長方形 77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4" name="正方形/長方形 77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5" name="正方形/長方形 77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6" name="正方形/長方形 77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7" name="テキスト ボックス 77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8" name="直線コネクタ 77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79" name="直線コネクタ 77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80" name="テキスト ボックス 77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81" name="直線コネクタ 78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82" name="テキスト ボックス 78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83" name="直線コネクタ 78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84" name="テキスト ボックス 78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85" name="直線コネクタ 78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86" name="テキスト ボックス 78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7" name="直線コネクタ 78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8" name="テキスト ボックス 78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41911</xdr:rowOff>
    </xdr:from>
    <xdr:to>
      <xdr:col>116</xdr:col>
      <xdr:colOff>62864</xdr:colOff>
      <xdr:row>107</xdr:row>
      <xdr:rowOff>71628</xdr:rowOff>
    </xdr:to>
    <xdr:cxnSp macro="">
      <xdr:nvCxnSpPr>
        <xdr:cNvPr id="790" name="直線コネクタ 789"/>
        <xdr:cNvCxnSpPr/>
      </xdr:nvCxnSpPr>
      <xdr:spPr>
        <a:xfrm flipV="1">
          <a:off x="22160864" y="17529811"/>
          <a:ext cx="0" cy="886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75455</xdr:rowOff>
    </xdr:from>
    <xdr:ext cx="469744" cy="259045"/>
    <xdr:sp macro="" textlink="">
      <xdr:nvSpPr>
        <xdr:cNvPr id="791" name="【庁舎】&#10;一人当たり面積最小値テキスト"/>
        <xdr:cNvSpPr txBox="1"/>
      </xdr:nvSpPr>
      <xdr:spPr>
        <a:xfrm>
          <a:off x="22199600" y="1842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71628</xdr:rowOff>
    </xdr:from>
    <xdr:to>
      <xdr:col>116</xdr:col>
      <xdr:colOff>152400</xdr:colOff>
      <xdr:row>107</xdr:row>
      <xdr:rowOff>71628</xdr:rowOff>
    </xdr:to>
    <xdr:cxnSp macro="">
      <xdr:nvCxnSpPr>
        <xdr:cNvPr id="792" name="直線コネクタ 791"/>
        <xdr:cNvCxnSpPr/>
      </xdr:nvCxnSpPr>
      <xdr:spPr>
        <a:xfrm>
          <a:off x="22072600" y="18416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160038</xdr:rowOff>
    </xdr:from>
    <xdr:ext cx="469744" cy="259045"/>
    <xdr:sp macro="" textlink="">
      <xdr:nvSpPr>
        <xdr:cNvPr id="793" name="【庁舎】&#10;一人当たり面積最大値テキスト"/>
        <xdr:cNvSpPr txBox="1"/>
      </xdr:nvSpPr>
      <xdr:spPr>
        <a:xfrm>
          <a:off x="22199600" y="1730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41911</xdr:rowOff>
    </xdr:from>
    <xdr:to>
      <xdr:col>116</xdr:col>
      <xdr:colOff>152400</xdr:colOff>
      <xdr:row>102</xdr:row>
      <xdr:rowOff>41911</xdr:rowOff>
    </xdr:to>
    <xdr:cxnSp macro="">
      <xdr:nvCxnSpPr>
        <xdr:cNvPr id="794" name="直線コネクタ 793"/>
        <xdr:cNvCxnSpPr/>
      </xdr:nvCxnSpPr>
      <xdr:spPr>
        <a:xfrm>
          <a:off x="22072600" y="17529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130573</xdr:rowOff>
    </xdr:from>
    <xdr:ext cx="469744" cy="259045"/>
    <xdr:sp macro="" textlink="">
      <xdr:nvSpPr>
        <xdr:cNvPr id="795" name="【庁舎】&#10;一人当たり面積平均値テキスト"/>
        <xdr:cNvSpPr txBox="1"/>
      </xdr:nvSpPr>
      <xdr:spPr>
        <a:xfrm>
          <a:off x="22199600" y="179613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107696</xdr:rowOff>
    </xdr:from>
    <xdr:to>
      <xdr:col>116</xdr:col>
      <xdr:colOff>114300</xdr:colOff>
      <xdr:row>106</xdr:row>
      <xdr:rowOff>37846</xdr:rowOff>
    </xdr:to>
    <xdr:sp macro="" textlink="">
      <xdr:nvSpPr>
        <xdr:cNvPr id="796" name="フローチャート: 判断 795"/>
        <xdr:cNvSpPr/>
      </xdr:nvSpPr>
      <xdr:spPr>
        <a:xfrm>
          <a:off x="22110700" y="1810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116839</xdr:rowOff>
    </xdr:from>
    <xdr:to>
      <xdr:col>112</xdr:col>
      <xdr:colOff>38100</xdr:colOff>
      <xdr:row>106</xdr:row>
      <xdr:rowOff>46989</xdr:rowOff>
    </xdr:to>
    <xdr:sp macro="" textlink="">
      <xdr:nvSpPr>
        <xdr:cNvPr id="797" name="フローチャート: 判断 796"/>
        <xdr:cNvSpPr/>
      </xdr:nvSpPr>
      <xdr:spPr>
        <a:xfrm>
          <a:off x="21272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99</xdr:row>
      <xdr:rowOff>139700</xdr:rowOff>
    </xdr:from>
    <xdr:to>
      <xdr:col>107</xdr:col>
      <xdr:colOff>101600</xdr:colOff>
      <xdr:row>100</xdr:row>
      <xdr:rowOff>69850</xdr:rowOff>
    </xdr:to>
    <xdr:sp macro="" textlink="">
      <xdr:nvSpPr>
        <xdr:cNvPr id="798" name="フローチャート: 判断 797"/>
        <xdr:cNvSpPr/>
      </xdr:nvSpPr>
      <xdr:spPr>
        <a:xfrm>
          <a:off x="20383500"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121413</xdr:rowOff>
    </xdr:from>
    <xdr:to>
      <xdr:col>102</xdr:col>
      <xdr:colOff>165100</xdr:colOff>
      <xdr:row>106</xdr:row>
      <xdr:rowOff>51563</xdr:rowOff>
    </xdr:to>
    <xdr:sp macro="" textlink="">
      <xdr:nvSpPr>
        <xdr:cNvPr id="799" name="フローチャート: 判断 798"/>
        <xdr:cNvSpPr/>
      </xdr:nvSpPr>
      <xdr:spPr>
        <a:xfrm>
          <a:off x="19494500" y="1812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0" name="テキスト ボックス 79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1" name="テキスト ボックス 80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2" name="テキスト ボックス 80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3" name="テキスト ボックス 80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4" name="テキスト ボックス 80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805" name="楕円 804"/>
        <xdr:cNvSpPr/>
      </xdr:nvSpPr>
      <xdr:spPr>
        <a:xfrm>
          <a:off x="221107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31766</xdr:rowOff>
    </xdr:from>
    <xdr:ext cx="469744" cy="259045"/>
    <xdr:sp macro="" textlink="">
      <xdr:nvSpPr>
        <xdr:cNvPr id="806" name="【庁舎】&#10;一人当たり面積該当値テキスト"/>
        <xdr:cNvSpPr txBox="1"/>
      </xdr:nvSpPr>
      <xdr:spPr>
        <a:xfrm>
          <a:off x="22199600" y="1820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119126</xdr:rowOff>
    </xdr:from>
    <xdr:to>
      <xdr:col>112</xdr:col>
      <xdr:colOff>38100</xdr:colOff>
      <xdr:row>107</xdr:row>
      <xdr:rowOff>49276</xdr:rowOff>
    </xdr:to>
    <xdr:sp macro="" textlink="">
      <xdr:nvSpPr>
        <xdr:cNvPr id="807" name="楕円 806"/>
        <xdr:cNvSpPr/>
      </xdr:nvSpPr>
      <xdr:spPr>
        <a:xfrm>
          <a:off x="21272500" y="1829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167639</xdr:rowOff>
    </xdr:from>
    <xdr:to>
      <xdr:col>116</xdr:col>
      <xdr:colOff>63500</xdr:colOff>
      <xdr:row>106</xdr:row>
      <xdr:rowOff>169926</xdr:rowOff>
    </xdr:to>
    <xdr:cxnSp macro="">
      <xdr:nvCxnSpPr>
        <xdr:cNvPr id="808" name="直線コネクタ 807"/>
        <xdr:cNvCxnSpPr/>
      </xdr:nvCxnSpPr>
      <xdr:spPr>
        <a:xfrm flipV="1">
          <a:off x="21323300" y="18341339"/>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119126</xdr:rowOff>
    </xdr:from>
    <xdr:to>
      <xdr:col>107</xdr:col>
      <xdr:colOff>101600</xdr:colOff>
      <xdr:row>107</xdr:row>
      <xdr:rowOff>49276</xdr:rowOff>
    </xdr:to>
    <xdr:sp macro="" textlink="">
      <xdr:nvSpPr>
        <xdr:cNvPr id="809" name="楕円 808"/>
        <xdr:cNvSpPr/>
      </xdr:nvSpPr>
      <xdr:spPr>
        <a:xfrm>
          <a:off x="20383500" y="1829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169926</xdr:rowOff>
    </xdr:from>
    <xdr:to>
      <xdr:col>111</xdr:col>
      <xdr:colOff>177800</xdr:colOff>
      <xdr:row>106</xdr:row>
      <xdr:rowOff>169926</xdr:rowOff>
    </xdr:to>
    <xdr:cxnSp macro="">
      <xdr:nvCxnSpPr>
        <xdr:cNvPr id="810" name="直線コネクタ 809"/>
        <xdr:cNvCxnSpPr/>
      </xdr:nvCxnSpPr>
      <xdr:spPr>
        <a:xfrm>
          <a:off x="20434300" y="183436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63516</xdr:rowOff>
    </xdr:from>
    <xdr:ext cx="469744" cy="259045"/>
    <xdr:sp macro="" textlink="">
      <xdr:nvSpPr>
        <xdr:cNvPr id="811" name="n_1aveValue【庁舎】&#10;一人当たり面積"/>
        <xdr:cNvSpPr txBox="1"/>
      </xdr:nvSpPr>
      <xdr:spPr>
        <a:xfrm>
          <a:off x="210757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86377</xdr:rowOff>
    </xdr:from>
    <xdr:ext cx="469744" cy="259045"/>
    <xdr:sp macro="" textlink="">
      <xdr:nvSpPr>
        <xdr:cNvPr id="812" name="n_2aveValue【庁舎】&#10;一人当たり面積"/>
        <xdr:cNvSpPr txBox="1"/>
      </xdr:nvSpPr>
      <xdr:spPr>
        <a:xfrm>
          <a:off x="20199427" y="1688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68090</xdr:rowOff>
    </xdr:from>
    <xdr:ext cx="469744" cy="259045"/>
    <xdr:sp macro="" textlink="">
      <xdr:nvSpPr>
        <xdr:cNvPr id="813" name="n_3aveValue【庁舎】&#10;一人当たり面積"/>
        <xdr:cNvSpPr txBox="1"/>
      </xdr:nvSpPr>
      <xdr:spPr>
        <a:xfrm>
          <a:off x="19310427" y="1789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40403</xdr:rowOff>
    </xdr:from>
    <xdr:ext cx="469744" cy="259045"/>
    <xdr:sp macro="" textlink="">
      <xdr:nvSpPr>
        <xdr:cNvPr id="814" name="n_1mainValue【庁舎】&#10;一人当たり面積"/>
        <xdr:cNvSpPr txBox="1"/>
      </xdr:nvSpPr>
      <xdr:spPr>
        <a:xfrm>
          <a:off x="21075727" y="1838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40403</xdr:rowOff>
    </xdr:from>
    <xdr:ext cx="469744" cy="259045"/>
    <xdr:sp macro="" textlink="">
      <xdr:nvSpPr>
        <xdr:cNvPr id="815" name="n_2mainValue【庁舎】&#10;一人当たり面積"/>
        <xdr:cNvSpPr txBox="1"/>
      </xdr:nvSpPr>
      <xdr:spPr>
        <a:xfrm>
          <a:off x="20199427" y="1838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6" name="正方形/長方形 81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7" name="正方形/長方形 81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8" name="テキスト ボックス 81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・類似団体と比較して特に有形固定資産減価償却率が高くなっている施設は、学校施設、一般廃棄物処理施設、保健センター、消防施設、市民会館、庁舎である。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学校施設については、プールにおいても老朽化が進んでいるものの、令和元年度から</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校において民間施設等のプールを活用した水泳授業を実施しているところである。　</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一般廃棄物処理施設については、新焼却施設整備に向けた基本計画の策定が完了し、現在、整備・運営方針等の検討を進めている。保健センターについては、平成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月より新設された医師会館の一部を賃借し、運営を開始したところである。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消防施設については、現在、新消防本部庁舎・中央消防署建設に向けて新築工事を行っており、市民会館については、令和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年度中に供用廃止予定である。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上記のとおり市民生活に直結する重要な施設の更新を控えているが、庁舎についても老朽化が進行していることから、適切な時期を見極めながら対応を検討する。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栃木県足利市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148,792
144,287
177.76
54,405,311
52,526,090
1,622,413
29,235,413
39,915,559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・基準財政需要額は、</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生活保護費や道路橋りょう費</a:t>
          </a:r>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などの減により全体でも減となった。</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a:p>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・基</a:t>
          </a:r>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準財政収入額は、固定資産税（</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償却資産</a:t>
          </a:r>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や市町村民税（法人税割）</a:t>
          </a:r>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などの増により全体でも増となった。</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a:p>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財政力指数は上昇傾向にあるものの、類似団体内平均を下回る状況が続いて</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おり</a:t>
          </a:r>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徴収率の向上などにより</a:t>
          </a:r>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財政基盤の強化</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に努める。</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78922</xdr:rowOff>
    </xdr:to>
    <xdr:cxnSp macro="">
      <xdr:nvCxnSpPr>
        <xdr:cNvPr id="66" name="直線コネクタ 65"/>
        <xdr:cNvCxnSpPr/>
      </xdr:nvCxnSpPr>
      <xdr:spPr>
        <a:xfrm flipV="1">
          <a:off x="4953000" y="6261100"/>
          <a:ext cx="0" cy="1361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7"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8" name="直線コネクタ 67"/>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42635</xdr:rowOff>
    </xdr:from>
    <xdr:to>
      <xdr:col>23</xdr:col>
      <xdr:colOff>133350</xdr:colOff>
      <xdr:row>42</xdr:row>
      <xdr:rowOff>59872</xdr:rowOff>
    </xdr:to>
    <xdr:cxnSp macro="">
      <xdr:nvCxnSpPr>
        <xdr:cNvPr id="71" name="直線コネクタ 70"/>
        <xdr:cNvCxnSpPr/>
      </xdr:nvCxnSpPr>
      <xdr:spPr>
        <a:xfrm flipV="1">
          <a:off x="4114800" y="724353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24692</xdr:rowOff>
    </xdr:from>
    <xdr:ext cx="762000" cy="259045"/>
    <xdr:sp macro="" textlink="">
      <xdr:nvSpPr>
        <xdr:cNvPr id="72" name="財政力平均値テキスト"/>
        <xdr:cNvSpPr txBox="1"/>
      </xdr:nvSpPr>
      <xdr:spPr>
        <a:xfrm>
          <a:off x="5041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3" name="フローチャート: 判断 72"/>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59872</xdr:rowOff>
    </xdr:from>
    <xdr:to>
      <xdr:col>19</xdr:col>
      <xdr:colOff>133350</xdr:colOff>
      <xdr:row>42</xdr:row>
      <xdr:rowOff>77107</xdr:rowOff>
    </xdr:to>
    <xdr:cxnSp macro="">
      <xdr:nvCxnSpPr>
        <xdr:cNvPr id="74" name="直線コネクタ 73"/>
        <xdr:cNvCxnSpPr/>
      </xdr:nvCxnSpPr>
      <xdr:spPr>
        <a:xfrm flipV="1">
          <a:off x="3225800" y="72607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8165</xdr:rowOff>
    </xdr:from>
    <xdr:to>
      <xdr:col>19</xdr:col>
      <xdr:colOff>184150</xdr:colOff>
      <xdr:row>41</xdr:row>
      <xdr:rowOff>109765</xdr:rowOff>
    </xdr:to>
    <xdr:sp macro="" textlink="">
      <xdr:nvSpPr>
        <xdr:cNvPr id="75" name="フローチャート: 判断 74"/>
        <xdr:cNvSpPr/>
      </xdr:nvSpPr>
      <xdr:spPr>
        <a:xfrm>
          <a:off x="4064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119942</xdr:rowOff>
    </xdr:from>
    <xdr:ext cx="736600" cy="259045"/>
    <xdr:sp macro="" textlink="">
      <xdr:nvSpPr>
        <xdr:cNvPr id="76" name="テキスト ボックス 75"/>
        <xdr:cNvSpPr txBox="1"/>
      </xdr:nvSpPr>
      <xdr:spPr>
        <a:xfrm>
          <a:off x="3733800" y="68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77107</xdr:rowOff>
    </xdr:from>
    <xdr:to>
      <xdr:col>15</xdr:col>
      <xdr:colOff>82550</xdr:colOff>
      <xdr:row>42</xdr:row>
      <xdr:rowOff>94343</xdr:rowOff>
    </xdr:to>
    <xdr:cxnSp macro="">
      <xdr:nvCxnSpPr>
        <xdr:cNvPr id="77" name="直線コネクタ 76"/>
        <xdr:cNvCxnSpPr/>
      </xdr:nvCxnSpPr>
      <xdr:spPr>
        <a:xfrm flipV="1">
          <a:off x="2336800" y="72780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8" name="フローチャート: 判断 77"/>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79" name="テキスト ボックス 78"/>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94343</xdr:rowOff>
    </xdr:from>
    <xdr:to>
      <xdr:col>11</xdr:col>
      <xdr:colOff>31750</xdr:colOff>
      <xdr:row>42</xdr:row>
      <xdr:rowOff>111578</xdr:rowOff>
    </xdr:to>
    <xdr:cxnSp macro="">
      <xdr:nvCxnSpPr>
        <xdr:cNvPr id="80" name="直線コネクタ 79"/>
        <xdr:cNvCxnSpPr/>
      </xdr:nvCxnSpPr>
      <xdr:spPr>
        <a:xfrm flipV="1">
          <a:off x="1447800" y="72952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82" name="テキスト ボックス 81"/>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128815</xdr:rowOff>
    </xdr:from>
    <xdr:to>
      <xdr:col>7</xdr:col>
      <xdr:colOff>31750</xdr:colOff>
      <xdr:row>42</xdr:row>
      <xdr:rowOff>58965</xdr:rowOff>
    </xdr:to>
    <xdr:sp macro="" textlink="">
      <xdr:nvSpPr>
        <xdr:cNvPr id="83" name="フローチャート: 判断 82"/>
        <xdr:cNvSpPr/>
      </xdr:nvSpPr>
      <xdr:spPr>
        <a:xfrm>
          <a:off x="1397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69142</xdr:rowOff>
    </xdr:from>
    <xdr:ext cx="762000" cy="259045"/>
    <xdr:sp macro="" textlink="">
      <xdr:nvSpPr>
        <xdr:cNvPr id="84" name="テキスト ボックス 83"/>
        <xdr:cNvSpPr txBox="1"/>
      </xdr:nvSpPr>
      <xdr:spPr>
        <a:xfrm>
          <a:off x="1066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163285</xdr:rowOff>
    </xdr:from>
    <xdr:to>
      <xdr:col>23</xdr:col>
      <xdr:colOff>184150</xdr:colOff>
      <xdr:row>42</xdr:row>
      <xdr:rowOff>93435</xdr:rowOff>
    </xdr:to>
    <xdr:sp macro="" textlink="">
      <xdr:nvSpPr>
        <xdr:cNvPr id="90" name="楕円 89"/>
        <xdr:cNvSpPr/>
      </xdr:nvSpPr>
      <xdr:spPr>
        <a:xfrm>
          <a:off x="49022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135362</xdr:rowOff>
    </xdr:from>
    <xdr:ext cx="762000" cy="259045"/>
    <xdr:sp macro="" textlink="">
      <xdr:nvSpPr>
        <xdr:cNvPr id="91" name="財政力該当値テキスト"/>
        <xdr:cNvSpPr txBox="1"/>
      </xdr:nvSpPr>
      <xdr:spPr>
        <a:xfrm>
          <a:off x="5041900" y="71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9072</xdr:rowOff>
    </xdr:from>
    <xdr:to>
      <xdr:col>19</xdr:col>
      <xdr:colOff>184150</xdr:colOff>
      <xdr:row>42</xdr:row>
      <xdr:rowOff>110672</xdr:rowOff>
    </xdr:to>
    <xdr:sp macro="" textlink="">
      <xdr:nvSpPr>
        <xdr:cNvPr id="92" name="楕円 91"/>
        <xdr:cNvSpPr/>
      </xdr:nvSpPr>
      <xdr:spPr>
        <a:xfrm>
          <a:off x="4064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95449</xdr:rowOff>
    </xdr:from>
    <xdr:ext cx="736600" cy="259045"/>
    <xdr:sp macro="" textlink="">
      <xdr:nvSpPr>
        <xdr:cNvPr id="93" name="テキスト ボックス 92"/>
        <xdr:cNvSpPr txBox="1"/>
      </xdr:nvSpPr>
      <xdr:spPr>
        <a:xfrm>
          <a:off x="3733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26307</xdr:rowOff>
    </xdr:from>
    <xdr:to>
      <xdr:col>15</xdr:col>
      <xdr:colOff>133350</xdr:colOff>
      <xdr:row>42</xdr:row>
      <xdr:rowOff>127907</xdr:rowOff>
    </xdr:to>
    <xdr:sp macro="" textlink="">
      <xdr:nvSpPr>
        <xdr:cNvPr id="94" name="楕円 93"/>
        <xdr:cNvSpPr/>
      </xdr:nvSpPr>
      <xdr:spPr>
        <a:xfrm>
          <a:off x="3175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112684</xdr:rowOff>
    </xdr:from>
    <xdr:ext cx="762000" cy="259045"/>
    <xdr:sp macro="" textlink="">
      <xdr:nvSpPr>
        <xdr:cNvPr id="95" name="テキスト ボックス 94"/>
        <xdr:cNvSpPr txBox="1"/>
      </xdr:nvSpPr>
      <xdr:spPr>
        <a:xfrm>
          <a:off x="2844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43543</xdr:rowOff>
    </xdr:from>
    <xdr:to>
      <xdr:col>11</xdr:col>
      <xdr:colOff>82550</xdr:colOff>
      <xdr:row>42</xdr:row>
      <xdr:rowOff>145143</xdr:rowOff>
    </xdr:to>
    <xdr:sp macro="" textlink="">
      <xdr:nvSpPr>
        <xdr:cNvPr id="96" name="楕円 95"/>
        <xdr:cNvSpPr/>
      </xdr:nvSpPr>
      <xdr:spPr>
        <a:xfrm>
          <a:off x="2286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129920</xdr:rowOff>
    </xdr:from>
    <xdr:ext cx="762000" cy="259045"/>
    <xdr:sp macro="" textlink="">
      <xdr:nvSpPr>
        <xdr:cNvPr id="97" name="テキスト ボックス 96"/>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60778</xdr:rowOff>
    </xdr:from>
    <xdr:to>
      <xdr:col>7</xdr:col>
      <xdr:colOff>31750</xdr:colOff>
      <xdr:row>42</xdr:row>
      <xdr:rowOff>162378</xdr:rowOff>
    </xdr:to>
    <xdr:sp macro="" textlink="">
      <xdr:nvSpPr>
        <xdr:cNvPr id="98" name="楕円 97"/>
        <xdr:cNvSpPr/>
      </xdr:nvSpPr>
      <xdr:spPr>
        <a:xfrm>
          <a:off x="1397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147155</xdr:rowOff>
    </xdr:from>
    <xdr:ext cx="762000" cy="259045"/>
    <xdr:sp macro="" textlink="">
      <xdr:nvSpPr>
        <xdr:cNvPr id="99" name="テキスト ボックス 98"/>
        <xdr:cNvSpPr txBox="1"/>
      </xdr:nvSpPr>
      <xdr:spPr>
        <a:xfrm>
          <a:off x="1066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・分母となる経常一般財源は、市税などの</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により全体で</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206,268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千円の</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分子となる経常経費充当一般財源は、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人件費</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などの</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により全体で</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388,473</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千円の</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・経常収支比率は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前年度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決算</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ポイント改善されたものの、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依然として類似団体内平均を上回る状況が続いて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おり、事務事業の見直しなどを通じて経常経費の適正化を図る。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26924</xdr:rowOff>
    </xdr:to>
    <xdr:cxnSp macro="">
      <xdr:nvCxnSpPr>
        <xdr:cNvPr id="127" name="直線コネクタ 126"/>
        <xdr:cNvCxnSpPr/>
      </xdr:nvCxnSpPr>
      <xdr:spPr>
        <a:xfrm flipV="1">
          <a:off x="4953000" y="10273792"/>
          <a:ext cx="0" cy="12402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170451</xdr:rowOff>
    </xdr:from>
    <xdr:ext cx="762000" cy="259045"/>
    <xdr:sp macro="" textlink="">
      <xdr:nvSpPr>
        <xdr:cNvPr id="128"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26924</xdr:rowOff>
    </xdr:from>
    <xdr:to>
      <xdr:col>24</xdr:col>
      <xdr:colOff>12700</xdr:colOff>
      <xdr:row>67</xdr:row>
      <xdr:rowOff>26924</xdr:rowOff>
    </xdr:to>
    <xdr:cxnSp macro="">
      <xdr:nvCxnSpPr>
        <xdr:cNvPr id="129" name="直線コネクタ 128"/>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30"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31" name="直線コネクタ 130"/>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164846</xdr:rowOff>
    </xdr:from>
    <xdr:to>
      <xdr:col>23</xdr:col>
      <xdr:colOff>133350</xdr:colOff>
      <xdr:row>65</xdr:row>
      <xdr:rowOff>27178</xdr:rowOff>
    </xdr:to>
    <xdr:cxnSp macro="">
      <xdr:nvCxnSpPr>
        <xdr:cNvPr id="132" name="直線コネクタ 131"/>
        <xdr:cNvCxnSpPr/>
      </xdr:nvCxnSpPr>
      <xdr:spPr>
        <a:xfrm flipV="1">
          <a:off x="4114800" y="11137646"/>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9923</xdr:rowOff>
    </xdr:from>
    <xdr:ext cx="762000" cy="259045"/>
    <xdr:sp macro="" textlink="">
      <xdr:nvSpPr>
        <xdr:cNvPr id="133" name="財政構造の弾力性平均値テキスト"/>
        <xdr:cNvSpPr txBox="1"/>
      </xdr:nvSpPr>
      <xdr:spPr>
        <a:xfrm>
          <a:off x="5041900" y="10811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164846</xdr:rowOff>
    </xdr:from>
    <xdr:to>
      <xdr:col>23</xdr:col>
      <xdr:colOff>184150</xdr:colOff>
      <xdr:row>64</xdr:row>
      <xdr:rowOff>94996</xdr:rowOff>
    </xdr:to>
    <xdr:sp macro="" textlink="">
      <xdr:nvSpPr>
        <xdr:cNvPr id="134" name="フローチャート: 判断 133"/>
        <xdr:cNvSpPr/>
      </xdr:nvSpPr>
      <xdr:spPr>
        <a:xfrm>
          <a:off x="49022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27178</xdr:rowOff>
    </xdr:from>
    <xdr:to>
      <xdr:col>19</xdr:col>
      <xdr:colOff>133350</xdr:colOff>
      <xdr:row>65</xdr:row>
      <xdr:rowOff>70612</xdr:rowOff>
    </xdr:to>
    <xdr:cxnSp macro="">
      <xdr:nvCxnSpPr>
        <xdr:cNvPr id="135" name="直線コネクタ 134"/>
        <xdr:cNvCxnSpPr/>
      </xdr:nvCxnSpPr>
      <xdr:spPr>
        <a:xfrm flipV="1">
          <a:off x="3225800" y="1117142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7874</xdr:rowOff>
    </xdr:from>
    <xdr:to>
      <xdr:col>19</xdr:col>
      <xdr:colOff>184150</xdr:colOff>
      <xdr:row>64</xdr:row>
      <xdr:rowOff>109474</xdr:rowOff>
    </xdr:to>
    <xdr:sp macro="" textlink="">
      <xdr:nvSpPr>
        <xdr:cNvPr id="136" name="フローチャート: 判断 135"/>
        <xdr:cNvSpPr/>
      </xdr:nvSpPr>
      <xdr:spPr>
        <a:xfrm>
          <a:off x="4064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119651</xdr:rowOff>
    </xdr:from>
    <xdr:ext cx="736600" cy="259045"/>
    <xdr:sp macro="" textlink="">
      <xdr:nvSpPr>
        <xdr:cNvPr id="137" name="テキスト ボックス 136"/>
        <xdr:cNvSpPr txBox="1"/>
      </xdr:nvSpPr>
      <xdr:spPr>
        <a:xfrm>
          <a:off x="3733800" y="10749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27178</xdr:rowOff>
    </xdr:from>
    <xdr:to>
      <xdr:col>15</xdr:col>
      <xdr:colOff>82550</xdr:colOff>
      <xdr:row>65</xdr:row>
      <xdr:rowOff>70612</xdr:rowOff>
    </xdr:to>
    <xdr:cxnSp macro="">
      <xdr:nvCxnSpPr>
        <xdr:cNvPr id="138" name="直線コネクタ 137"/>
        <xdr:cNvCxnSpPr/>
      </xdr:nvCxnSpPr>
      <xdr:spPr>
        <a:xfrm>
          <a:off x="2336800" y="1117142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32004</xdr:rowOff>
    </xdr:from>
    <xdr:to>
      <xdr:col>15</xdr:col>
      <xdr:colOff>133350</xdr:colOff>
      <xdr:row>64</xdr:row>
      <xdr:rowOff>133604</xdr:rowOff>
    </xdr:to>
    <xdr:sp macro="" textlink="">
      <xdr:nvSpPr>
        <xdr:cNvPr id="139" name="フローチャート: 判断 138"/>
        <xdr:cNvSpPr/>
      </xdr:nvSpPr>
      <xdr:spPr>
        <a:xfrm>
          <a:off x="3175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143781</xdr:rowOff>
    </xdr:from>
    <xdr:ext cx="762000" cy="259045"/>
    <xdr:sp macro="" textlink="">
      <xdr:nvSpPr>
        <xdr:cNvPr id="140" name="テキスト ボックス 139"/>
        <xdr:cNvSpPr txBox="1"/>
      </xdr:nvSpPr>
      <xdr:spPr>
        <a:xfrm>
          <a:off x="2844800" y="1077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68326</xdr:rowOff>
    </xdr:from>
    <xdr:to>
      <xdr:col>11</xdr:col>
      <xdr:colOff>31750</xdr:colOff>
      <xdr:row>65</xdr:row>
      <xdr:rowOff>27178</xdr:rowOff>
    </xdr:to>
    <xdr:cxnSp macro="">
      <xdr:nvCxnSpPr>
        <xdr:cNvPr id="141" name="直線コネクタ 140"/>
        <xdr:cNvCxnSpPr/>
      </xdr:nvCxnSpPr>
      <xdr:spPr>
        <a:xfrm>
          <a:off x="1447800" y="11041126"/>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42" name="フローチャート: 判断 141"/>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23131</xdr:rowOff>
    </xdr:from>
    <xdr:ext cx="762000" cy="259045"/>
    <xdr:sp macro="" textlink="">
      <xdr:nvSpPr>
        <xdr:cNvPr id="143" name="テキスト ボックス 142"/>
        <xdr:cNvSpPr txBox="1"/>
      </xdr:nvSpPr>
      <xdr:spPr>
        <a:xfrm>
          <a:off x="1955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36830</xdr:rowOff>
    </xdr:from>
    <xdr:to>
      <xdr:col>7</xdr:col>
      <xdr:colOff>31750</xdr:colOff>
      <xdr:row>64</xdr:row>
      <xdr:rowOff>138430</xdr:rowOff>
    </xdr:to>
    <xdr:sp macro="" textlink="">
      <xdr:nvSpPr>
        <xdr:cNvPr id="144" name="フローチャート: 判断 143"/>
        <xdr:cNvSpPr/>
      </xdr:nvSpPr>
      <xdr:spPr>
        <a:xfrm>
          <a:off x="1397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123207</xdr:rowOff>
    </xdr:from>
    <xdr:ext cx="762000" cy="259045"/>
    <xdr:sp macro="" textlink="">
      <xdr:nvSpPr>
        <xdr:cNvPr id="145" name="テキスト ボックス 144"/>
        <xdr:cNvSpPr txBox="1"/>
      </xdr:nvSpPr>
      <xdr:spPr>
        <a:xfrm>
          <a:off x="1066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114046</xdr:rowOff>
    </xdr:from>
    <xdr:to>
      <xdr:col>23</xdr:col>
      <xdr:colOff>184150</xdr:colOff>
      <xdr:row>65</xdr:row>
      <xdr:rowOff>44196</xdr:rowOff>
    </xdr:to>
    <xdr:sp macro="" textlink="">
      <xdr:nvSpPr>
        <xdr:cNvPr id="151" name="楕円 150"/>
        <xdr:cNvSpPr/>
      </xdr:nvSpPr>
      <xdr:spPr>
        <a:xfrm>
          <a:off x="4902200" y="11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86123</xdr:rowOff>
    </xdr:from>
    <xdr:ext cx="762000" cy="259045"/>
    <xdr:sp macro="" textlink="">
      <xdr:nvSpPr>
        <xdr:cNvPr id="152" name="財政構造の弾力性該当値テキスト"/>
        <xdr:cNvSpPr txBox="1"/>
      </xdr:nvSpPr>
      <xdr:spPr>
        <a:xfrm>
          <a:off x="5041900" y="1105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147828</xdr:rowOff>
    </xdr:from>
    <xdr:to>
      <xdr:col>19</xdr:col>
      <xdr:colOff>184150</xdr:colOff>
      <xdr:row>65</xdr:row>
      <xdr:rowOff>77978</xdr:rowOff>
    </xdr:to>
    <xdr:sp macro="" textlink="">
      <xdr:nvSpPr>
        <xdr:cNvPr id="153" name="楕円 152"/>
        <xdr:cNvSpPr/>
      </xdr:nvSpPr>
      <xdr:spPr>
        <a:xfrm>
          <a:off x="4064000" y="1112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62755</xdr:rowOff>
    </xdr:from>
    <xdr:ext cx="736600" cy="259045"/>
    <xdr:sp macro="" textlink="">
      <xdr:nvSpPr>
        <xdr:cNvPr id="154" name="テキスト ボックス 153"/>
        <xdr:cNvSpPr txBox="1"/>
      </xdr:nvSpPr>
      <xdr:spPr>
        <a:xfrm>
          <a:off x="3733800" y="1120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19812</xdr:rowOff>
    </xdr:from>
    <xdr:to>
      <xdr:col>15</xdr:col>
      <xdr:colOff>133350</xdr:colOff>
      <xdr:row>65</xdr:row>
      <xdr:rowOff>121412</xdr:rowOff>
    </xdr:to>
    <xdr:sp macro="" textlink="">
      <xdr:nvSpPr>
        <xdr:cNvPr id="155" name="楕円 154"/>
        <xdr:cNvSpPr/>
      </xdr:nvSpPr>
      <xdr:spPr>
        <a:xfrm>
          <a:off x="3175000" y="111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106189</xdr:rowOff>
    </xdr:from>
    <xdr:ext cx="762000" cy="259045"/>
    <xdr:sp macro="" textlink="">
      <xdr:nvSpPr>
        <xdr:cNvPr id="156" name="テキスト ボックス 155"/>
        <xdr:cNvSpPr txBox="1"/>
      </xdr:nvSpPr>
      <xdr:spPr>
        <a:xfrm>
          <a:off x="2844800" y="1125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147828</xdr:rowOff>
    </xdr:from>
    <xdr:to>
      <xdr:col>11</xdr:col>
      <xdr:colOff>82550</xdr:colOff>
      <xdr:row>65</xdr:row>
      <xdr:rowOff>77978</xdr:rowOff>
    </xdr:to>
    <xdr:sp macro="" textlink="">
      <xdr:nvSpPr>
        <xdr:cNvPr id="157" name="楕円 156"/>
        <xdr:cNvSpPr/>
      </xdr:nvSpPr>
      <xdr:spPr>
        <a:xfrm>
          <a:off x="2286000" y="1112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62755</xdr:rowOff>
    </xdr:from>
    <xdr:ext cx="762000" cy="259045"/>
    <xdr:sp macro="" textlink="">
      <xdr:nvSpPr>
        <xdr:cNvPr id="158" name="テキスト ボックス 157"/>
        <xdr:cNvSpPr txBox="1"/>
      </xdr:nvSpPr>
      <xdr:spPr>
        <a:xfrm>
          <a:off x="1955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59" name="楕円 158"/>
        <xdr:cNvSpPr/>
      </xdr:nvSpPr>
      <xdr:spPr>
        <a:xfrm>
          <a:off x="1397000" y="109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129303</xdr:rowOff>
    </xdr:from>
    <xdr:ext cx="762000" cy="259045"/>
    <xdr:sp macro="" textlink="">
      <xdr:nvSpPr>
        <xdr:cNvPr id="160" name="テキスト ボックス 159"/>
        <xdr:cNvSpPr txBox="1"/>
      </xdr:nvSpPr>
      <xdr:spPr>
        <a:xfrm>
          <a:off x="1066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[102,844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物件費や</a:t>
          </a:r>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維持補修費は</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前年度決算から</a:t>
          </a:r>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増となったものの、人件費</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は</a:t>
          </a:r>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減となり、類似団体内平均</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以下の決算額</a:t>
          </a:r>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を維持している。</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a:p>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・今後も</a:t>
          </a:r>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適正な定員管理に</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より人件費の抑制に</a:t>
          </a:r>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努めるほか、物件費</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や</a:t>
          </a:r>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維持補修費に</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つ</a:t>
          </a:r>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いても公共施設の</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最適化を進める中で</a:t>
          </a:r>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経費の縮減</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に努める。</a:t>
          </a:r>
          <a:endParaRPr kumimoji="1" lang="en-US" altLang="ja-JP" sz="140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35074</xdr:rowOff>
    </xdr:from>
    <xdr:to>
      <xdr:col>23</xdr:col>
      <xdr:colOff>133350</xdr:colOff>
      <xdr:row>89</xdr:row>
      <xdr:rowOff>126693</xdr:rowOff>
    </xdr:to>
    <xdr:cxnSp macro="">
      <xdr:nvCxnSpPr>
        <xdr:cNvPr id="192" name="直線コネクタ 191"/>
        <xdr:cNvCxnSpPr/>
      </xdr:nvCxnSpPr>
      <xdr:spPr>
        <a:xfrm flipV="1">
          <a:off x="4953000" y="13751074"/>
          <a:ext cx="0" cy="1634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98770</xdr:rowOff>
    </xdr:from>
    <xdr:ext cx="762000" cy="259045"/>
    <xdr:sp macro="" textlink="">
      <xdr:nvSpPr>
        <xdr:cNvPr id="193" name="人件費・物件費等の状況最小値テキスト"/>
        <xdr:cNvSpPr txBox="1"/>
      </xdr:nvSpPr>
      <xdr:spPr>
        <a:xfrm>
          <a:off x="5041900" y="1535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126693</xdr:rowOff>
    </xdr:from>
    <xdr:to>
      <xdr:col>24</xdr:col>
      <xdr:colOff>12700</xdr:colOff>
      <xdr:row>89</xdr:row>
      <xdr:rowOff>126693</xdr:rowOff>
    </xdr:to>
    <xdr:cxnSp macro="">
      <xdr:nvCxnSpPr>
        <xdr:cNvPr id="194" name="直線コネクタ 193"/>
        <xdr:cNvCxnSpPr/>
      </xdr:nvCxnSpPr>
      <xdr:spPr>
        <a:xfrm>
          <a:off x="4864100" y="15385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121451</xdr:rowOff>
    </xdr:from>
    <xdr:ext cx="762000" cy="259045"/>
    <xdr:sp macro="" textlink="">
      <xdr:nvSpPr>
        <xdr:cNvPr id="195" name="人件費・物件費等の状況最大値テキスト"/>
        <xdr:cNvSpPr txBox="1"/>
      </xdr:nvSpPr>
      <xdr:spPr>
        <a:xfrm>
          <a:off x="5041900" y="13494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35074</xdr:rowOff>
    </xdr:from>
    <xdr:to>
      <xdr:col>24</xdr:col>
      <xdr:colOff>12700</xdr:colOff>
      <xdr:row>80</xdr:row>
      <xdr:rowOff>35074</xdr:rowOff>
    </xdr:to>
    <xdr:cxnSp macro="">
      <xdr:nvCxnSpPr>
        <xdr:cNvPr id="196" name="直線コネクタ 195"/>
        <xdr:cNvCxnSpPr/>
      </xdr:nvCxnSpPr>
      <xdr:spPr>
        <a:xfrm>
          <a:off x="4864100" y="1375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39680</xdr:rowOff>
    </xdr:from>
    <xdr:to>
      <xdr:col>23</xdr:col>
      <xdr:colOff>133350</xdr:colOff>
      <xdr:row>82</xdr:row>
      <xdr:rowOff>78046</xdr:rowOff>
    </xdr:to>
    <xdr:cxnSp macro="">
      <xdr:nvCxnSpPr>
        <xdr:cNvPr id="197" name="直線コネクタ 196"/>
        <xdr:cNvCxnSpPr/>
      </xdr:nvCxnSpPr>
      <xdr:spPr>
        <a:xfrm>
          <a:off x="4114800" y="14098580"/>
          <a:ext cx="838200" cy="3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5746</xdr:rowOff>
    </xdr:from>
    <xdr:ext cx="762000" cy="259045"/>
    <xdr:sp macro="" textlink="">
      <xdr:nvSpPr>
        <xdr:cNvPr id="198" name="人件費・物件費等の状況平均値テキスト"/>
        <xdr:cNvSpPr txBox="1"/>
      </xdr:nvSpPr>
      <xdr:spPr>
        <a:xfrm>
          <a:off x="5041900" y="14236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33669</xdr:rowOff>
    </xdr:from>
    <xdr:to>
      <xdr:col>23</xdr:col>
      <xdr:colOff>184150</xdr:colOff>
      <xdr:row>83</xdr:row>
      <xdr:rowOff>135269</xdr:rowOff>
    </xdr:to>
    <xdr:sp macro="" textlink="">
      <xdr:nvSpPr>
        <xdr:cNvPr id="199" name="フローチャート: 判断 198"/>
        <xdr:cNvSpPr/>
      </xdr:nvSpPr>
      <xdr:spPr>
        <a:xfrm>
          <a:off x="4902200" y="1426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37767</xdr:rowOff>
    </xdr:from>
    <xdr:to>
      <xdr:col>19</xdr:col>
      <xdr:colOff>133350</xdr:colOff>
      <xdr:row>82</xdr:row>
      <xdr:rowOff>39680</xdr:rowOff>
    </xdr:to>
    <xdr:cxnSp macro="">
      <xdr:nvCxnSpPr>
        <xdr:cNvPr id="200" name="直線コネクタ 199"/>
        <xdr:cNvCxnSpPr/>
      </xdr:nvCxnSpPr>
      <xdr:spPr>
        <a:xfrm>
          <a:off x="3225800" y="14096667"/>
          <a:ext cx="889000" cy="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16089</xdr:rowOff>
    </xdr:from>
    <xdr:to>
      <xdr:col>19</xdr:col>
      <xdr:colOff>184150</xdr:colOff>
      <xdr:row>83</xdr:row>
      <xdr:rowOff>117689</xdr:rowOff>
    </xdr:to>
    <xdr:sp macro="" textlink="">
      <xdr:nvSpPr>
        <xdr:cNvPr id="201" name="フローチャート: 判断 200"/>
        <xdr:cNvSpPr/>
      </xdr:nvSpPr>
      <xdr:spPr>
        <a:xfrm>
          <a:off x="4064000" y="1424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102466</xdr:rowOff>
    </xdr:from>
    <xdr:ext cx="736600" cy="259045"/>
    <xdr:sp macro="" textlink="">
      <xdr:nvSpPr>
        <xdr:cNvPr id="202" name="テキスト ボックス 201"/>
        <xdr:cNvSpPr txBox="1"/>
      </xdr:nvSpPr>
      <xdr:spPr>
        <a:xfrm>
          <a:off x="3733800" y="1433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37629</xdr:rowOff>
    </xdr:from>
    <xdr:to>
      <xdr:col>15</xdr:col>
      <xdr:colOff>82550</xdr:colOff>
      <xdr:row>82</xdr:row>
      <xdr:rowOff>37767</xdr:rowOff>
    </xdr:to>
    <xdr:cxnSp macro="">
      <xdr:nvCxnSpPr>
        <xdr:cNvPr id="203" name="直線コネクタ 202"/>
        <xdr:cNvCxnSpPr/>
      </xdr:nvCxnSpPr>
      <xdr:spPr>
        <a:xfrm>
          <a:off x="2336800" y="14096529"/>
          <a:ext cx="8890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22518</xdr:rowOff>
    </xdr:from>
    <xdr:to>
      <xdr:col>15</xdr:col>
      <xdr:colOff>133350</xdr:colOff>
      <xdr:row>83</xdr:row>
      <xdr:rowOff>124118</xdr:rowOff>
    </xdr:to>
    <xdr:sp macro="" textlink="">
      <xdr:nvSpPr>
        <xdr:cNvPr id="204" name="フローチャート: 判断 203"/>
        <xdr:cNvSpPr/>
      </xdr:nvSpPr>
      <xdr:spPr>
        <a:xfrm>
          <a:off x="31750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108895</xdr:rowOff>
    </xdr:from>
    <xdr:ext cx="762000" cy="259045"/>
    <xdr:sp macro="" textlink="">
      <xdr:nvSpPr>
        <xdr:cNvPr id="205" name="テキスト ボックス 204"/>
        <xdr:cNvSpPr txBox="1"/>
      </xdr:nvSpPr>
      <xdr:spPr>
        <a:xfrm>
          <a:off x="2844800" y="1433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150840</xdr:rowOff>
    </xdr:from>
    <xdr:to>
      <xdr:col>11</xdr:col>
      <xdr:colOff>31750</xdr:colOff>
      <xdr:row>82</xdr:row>
      <xdr:rowOff>37629</xdr:rowOff>
    </xdr:to>
    <xdr:cxnSp macro="">
      <xdr:nvCxnSpPr>
        <xdr:cNvPr id="206" name="直線コネクタ 205"/>
        <xdr:cNvCxnSpPr/>
      </xdr:nvCxnSpPr>
      <xdr:spPr>
        <a:xfrm>
          <a:off x="1447800" y="14038290"/>
          <a:ext cx="889000" cy="5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133592</xdr:rowOff>
    </xdr:from>
    <xdr:to>
      <xdr:col>11</xdr:col>
      <xdr:colOff>82550</xdr:colOff>
      <xdr:row>83</xdr:row>
      <xdr:rowOff>63742</xdr:rowOff>
    </xdr:to>
    <xdr:sp macro="" textlink="">
      <xdr:nvSpPr>
        <xdr:cNvPr id="207" name="フローチャート: 判断 206"/>
        <xdr:cNvSpPr/>
      </xdr:nvSpPr>
      <xdr:spPr>
        <a:xfrm>
          <a:off x="2286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48519</xdr:rowOff>
    </xdr:from>
    <xdr:ext cx="762000" cy="259045"/>
    <xdr:sp macro="" textlink="">
      <xdr:nvSpPr>
        <xdr:cNvPr id="208" name="テキスト ボックス 207"/>
        <xdr:cNvSpPr txBox="1"/>
      </xdr:nvSpPr>
      <xdr:spPr>
        <a:xfrm>
          <a:off x="1955800" y="1427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100464</xdr:rowOff>
    </xdr:from>
    <xdr:to>
      <xdr:col>7</xdr:col>
      <xdr:colOff>31750</xdr:colOff>
      <xdr:row>83</xdr:row>
      <xdr:rowOff>30614</xdr:rowOff>
    </xdr:to>
    <xdr:sp macro="" textlink="">
      <xdr:nvSpPr>
        <xdr:cNvPr id="209" name="フローチャート: 判断 208"/>
        <xdr:cNvSpPr/>
      </xdr:nvSpPr>
      <xdr:spPr>
        <a:xfrm>
          <a:off x="1397000" y="14159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15391</xdr:rowOff>
    </xdr:from>
    <xdr:ext cx="762000" cy="259045"/>
    <xdr:sp macro="" textlink="">
      <xdr:nvSpPr>
        <xdr:cNvPr id="210" name="テキスト ボックス 209"/>
        <xdr:cNvSpPr txBox="1"/>
      </xdr:nvSpPr>
      <xdr:spPr>
        <a:xfrm>
          <a:off x="1066800" y="14245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27246</xdr:rowOff>
    </xdr:from>
    <xdr:to>
      <xdr:col>23</xdr:col>
      <xdr:colOff>184150</xdr:colOff>
      <xdr:row>82</xdr:row>
      <xdr:rowOff>128846</xdr:rowOff>
    </xdr:to>
    <xdr:sp macro="" textlink="">
      <xdr:nvSpPr>
        <xdr:cNvPr id="216" name="楕円 215"/>
        <xdr:cNvSpPr/>
      </xdr:nvSpPr>
      <xdr:spPr>
        <a:xfrm>
          <a:off x="4902200" y="1408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43773</xdr:rowOff>
    </xdr:from>
    <xdr:ext cx="762000" cy="259045"/>
    <xdr:sp macro="" textlink="">
      <xdr:nvSpPr>
        <xdr:cNvPr id="217" name="人件費・物件費等の状況該当値テキスト"/>
        <xdr:cNvSpPr txBox="1"/>
      </xdr:nvSpPr>
      <xdr:spPr>
        <a:xfrm>
          <a:off x="5041900" y="13931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160330</xdr:rowOff>
    </xdr:from>
    <xdr:to>
      <xdr:col>19</xdr:col>
      <xdr:colOff>184150</xdr:colOff>
      <xdr:row>82</xdr:row>
      <xdr:rowOff>90480</xdr:rowOff>
    </xdr:to>
    <xdr:sp macro="" textlink="">
      <xdr:nvSpPr>
        <xdr:cNvPr id="218" name="楕円 217"/>
        <xdr:cNvSpPr/>
      </xdr:nvSpPr>
      <xdr:spPr>
        <a:xfrm>
          <a:off x="4064000" y="1404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100657</xdr:rowOff>
    </xdr:from>
    <xdr:ext cx="736600" cy="259045"/>
    <xdr:sp macro="" textlink="">
      <xdr:nvSpPr>
        <xdr:cNvPr id="219" name="テキスト ボックス 218"/>
        <xdr:cNvSpPr txBox="1"/>
      </xdr:nvSpPr>
      <xdr:spPr>
        <a:xfrm>
          <a:off x="3733800" y="1381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158417</xdr:rowOff>
    </xdr:from>
    <xdr:to>
      <xdr:col>15</xdr:col>
      <xdr:colOff>133350</xdr:colOff>
      <xdr:row>82</xdr:row>
      <xdr:rowOff>88567</xdr:rowOff>
    </xdr:to>
    <xdr:sp macro="" textlink="">
      <xdr:nvSpPr>
        <xdr:cNvPr id="220" name="楕円 219"/>
        <xdr:cNvSpPr/>
      </xdr:nvSpPr>
      <xdr:spPr>
        <a:xfrm>
          <a:off x="3175000" y="1404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98744</xdr:rowOff>
    </xdr:from>
    <xdr:ext cx="762000" cy="259045"/>
    <xdr:sp macro="" textlink="">
      <xdr:nvSpPr>
        <xdr:cNvPr id="221" name="テキスト ボックス 220"/>
        <xdr:cNvSpPr txBox="1"/>
      </xdr:nvSpPr>
      <xdr:spPr>
        <a:xfrm>
          <a:off x="2844800" y="13814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158279</xdr:rowOff>
    </xdr:from>
    <xdr:to>
      <xdr:col>11</xdr:col>
      <xdr:colOff>82550</xdr:colOff>
      <xdr:row>82</xdr:row>
      <xdr:rowOff>88429</xdr:rowOff>
    </xdr:to>
    <xdr:sp macro="" textlink="">
      <xdr:nvSpPr>
        <xdr:cNvPr id="222" name="楕円 221"/>
        <xdr:cNvSpPr/>
      </xdr:nvSpPr>
      <xdr:spPr>
        <a:xfrm>
          <a:off x="2286000" y="1404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98606</xdr:rowOff>
    </xdr:from>
    <xdr:ext cx="762000" cy="259045"/>
    <xdr:sp macro="" textlink="">
      <xdr:nvSpPr>
        <xdr:cNvPr id="223" name="テキスト ボックス 222"/>
        <xdr:cNvSpPr txBox="1"/>
      </xdr:nvSpPr>
      <xdr:spPr>
        <a:xfrm>
          <a:off x="1955800" y="1381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100040</xdr:rowOff>
    </xdr:from>
    <xdr:to>
      <xdr:col>7</xdr:col>
      <xdr:colOff>31750</xdr:colOff>
      <xdr:row>82</xdr:row>
      <xdr:rowOff>30190</xdr:rowOff>
    </xdr:to>
    <xdr:sp macro="" textlink="">
      <xdr:nvSpPr>
        <xdr:cNvPr id="224" name="楕円 223"/>
        <xdr:cNvSpPr/>
      </xdr:nvSpPr>
      <xdr:spPr>
        <a:xfrm>
          <a:off x="1397000" y="1398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40367</xdr:rowOff>
    </xdr:from>
    <xdr:ext cx="762000" cy="259045"/>
    <xdr:sp macro="" textlink="">
      <xdr:nvSpPr>
        <xdr:cNvPr id="225" name="テキスト ボックス 224"/>
        <xdr:cNvSpPr txBox="1"/>
      </xdr:nvSpPr>
      <xdr:spPr>
        <a:xfrm>
          <a:off x="1066800" y="13756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・国家公務員の給与制度改正に準じ、給与制度改正を行った。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適正な昇格・昇給制度の運用を図り、ラスパイレス指数の適正な水準を維持し、人件費の抑制に努める。</a:t>
          </a:r>
          <a:endPar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17780</xdr:rowOff>
    </xdr:from>
    <xdr:to>
      <xdr:col>81</xdr:col>
      <xdr:colOff>44450</xdr:colOff>
      <xdr:row>89</xdr:row>
      <xdr:rowOff>142239</xdr:rowOff>
    </xdr:to>
    <xdr:cxnSp macro="">
      <xdr:nvCxnSpPr>
        <xdr:cNvPr id="252" name="直線コネクタ 251"/>
        <xdr:cNvCxnSpPr/>
      </xdr:nvCxnSpPr>
      <xdr:spPr>
        <a:xfrm flipV="1">
          <a:off x="17018000" y="13905230"/>
          <a:ext cx="0" cy="14960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114316</xdr:rowOff>
    </xdr:from>
    <xdr:ext cx="762000" cy="259045"/>
    <xdr:sp macro="" textlink="">
      <xdr:nvSpPr>
        <xdr:cNvPr id="253" name="給与水準   （国との比較）最小値テキスト"/>
        <xdr:cNvSpPr txBox="1"/>
      </xdr:nvSpPr>
      <xdr:spPr>
        <a:xfrm>
          <a:off x="17106900" y="1537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142239</xdr:rowOff>
    </xdr:from>
    <xdr:to>
      <xdr:col>81</xdr:col>
      <xdr:colOff>133350</xdr:colOff>
      <xdr:row>89</xdr:row>
      <xdr:rowOff>142239</xdr:rowOff>
    </xdr:to>
    <xdr:cxnSp macro="">
      <xdr:nvCxnSpPr>
        <xdr:cNvPr id="254" name="直線コネクタ 253"/>
        <xdr:cNvCxnSpPr/>
      </xdr:nvCxnSpPr>
      <xdr:spPr>
        <a:xfrm>
          <a:off x="16929100" y="15401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104157</xdr:rowOff>
    </xdr:from>
    <xdr:ext cx="762000" cy="259045"/>
    <xdr:sp macro="" textlink="">
      <xdr:nvSpPr>
        <xdr:cNvPr id="255" name="給与水準   （国との比較）最大値テキスト"/>
        <xdr:cNvSpPr txBox="1"/>
      </xdr:nvSpPr>
      <xdr:spPr>
        <a:xfrm>
          <a:off x="17106900" y="1364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17780</xdr:rowOff>
    </xdr:from>
    <xdr:to>
      <xdr:col>81</xdr:col>
      <xdr:colOff>133350</xdr:colOff>
      <xdr:row>81</xdr:row>
      <xdr:rowOff>17780</xdr:rowOff>
    </xdr:to>
    <xdr:cxnSp macro="">
      <xdr:nvCxnSpPr>
        <xdr:cNvPr id="256" name="直線コネクタ 255"/>
        <xdr:cNvCxnSpPr/>
      </xdr:nvCxnSpPr>
      <xdr:spPr>
        <a:xfrm>
          <a:off x="16929100" y="1390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104139</xdr:rowOff>
    </xdr:from>
    <xdr:to>
      <xdr:col>81</xdr:col>
      <xdr:colOff>44450</xdr:colOff>
      <xdr:row>86</xdr:row>
      <xdr:rowOff>53339</xdr:rowOff>
    </xdr:to>
    <xdr:cxnSp macro="">
      <xdr:nvCxnSpPr>
        <xdr:cNvPr id="257" name="直線コネクタ 256"/>
        <xdr:cNvCxnSpPr/>
      </xdr:nvCxnSpPr>
      <xdr:spPr>
        <a:xfrm flipV="1">
          <a:off x="16179800" y="14677389"/>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170197</xdr:rowOff>
    </xdr:from>
    <xdr:ext cx="762000" cy="259045"/>
    <xdr:sp macro="" textlink="">
      <xdr:nvSpPr>
        <xdr:cNvPr id="258" name="給与水準   （国との比較）平均値テキスト"/>
        <xdr:cNvSpPr txBox="1"/>
      </xdr:nvSpPr>
      <xdr:spPr>
        <a:xfrm>
          <a:off x="17106900" y="14743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26670</xdr:rowOff>
    </xdr:from>
    <xdr:to>
      <xdr:col>81</xdr:col>
      <xdr:colOff>95250</xdr:colOff>
      <xdr:row>86</xdr:row>
      <xdr:rowOff>128270</xdr:rowOff>
    </xdr:to>
    <xdr:sp macro="" textlink="">
      <xdr:nvSpPr>
        <xdr:cNvPr id="259" name="フローチャート: 判断 258"/>
        <xdr:cNvSpPr/>
      </xdr:nvSpPr>
      <xdr:spPr>
        <a:xfrm>
          <a:off x="169672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53339</xdr:rowOff>
    </xdr:from>
    <xdr:to>
      <xdr:col>77</xdr:col>
      <xdr:colOff>44450</xdr:colOff>
      <xdr:row>86</xdr:row>
      <xdr:rowOff>77470</xdr:rowOff>
    </xdr:to>
    <xdr:cxnSp macro="">
      <xdr:nvCxnSpPr>
        <xdr:cNvPr id="260" name="直線コネクタ 259"/>
        <xdr:cNvCxnSpPr/>
      </xdr:nvCxnSpPr>
      <xdr:spPr>
        <a:xfrm flipV="1">
          <a:off x="15290800" y="1479803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1" name="フローチャート: 判断 260"/>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2" name="テキスト ボックス 261"/>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77470</xdr:rowOff>
    </xdr:from>
    <xdr:to>
      <xdr:col>72</xdr:col>
      <xdr:colOff>203200</xdr:colOff>
      <xdr:row>86</xdr:row>
      <xdr:rowOff>149861</xdr:rowOff>
    </xdr:to>
    <xdr:cxnSp macro="">
      <xdr:nvCxnSpPr>
        <xdr:cNvPr id="263" name="直線コネクタ 262"/>
        <xdr:cNvCxnSpPr/>
      </xdr:nvCxnSpPr>
      <xdr:spPr>
        <a:xfrm flipV="1">
          <a:off x="14401800" y="1482217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149861</xdr:rowOff>
    </xdr:from>
    <xdr:to>
      <xdr:col>73</xdr:col>
      <xdr:colOff>44450</xdr:colOff>
      <xdr:row>86</xdr:row>
      <xdr:rowOff>80011</xdr:rowOff>
    </xdr:to>
    <xdr:sp macro="" textlink="">
      <xdr:nvSpPr>
        <xdr:cNvPr id="264" name="フローチャート: 判断 263"/>
        <xdr:cNvSpPr/>
      </xdr:nvSpPr>
      <xdr:spPr>
        <a:xfrm>
          <a:off x="15240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90188</xdr:rowOff>
    </xdr:from>
    <xdr:ext cx="762000" cy="259045"/>
    <xdr:sp macro="" textlink="">
      <xdr:nvSpPr>
        <xdr:cNvPr id="265" name="テキスト ボックス 264"/>
        <xdr:cNvSpPr txBox="1"/>
      </xdr:nvSpPr>
      <xdr:spPr>
        <a:xfrm>
          <a:off x="14909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104139</xdr:rowOff>
    </xdr:from>
    <xdr:to>
      <xdr:col>68</xdr:col>
      <xdr:colOff>152400</xdr:colOff>
      <xdr:row>86</xdr:row>
      <xdr:rowOff>149861</xdr:rowOff>
    </xdr:to>
    <xdr:cxnSp macro="">
      <xdr:nvCxnSpPr>
        <xdr:cNvPr id="266" name="直線コネクタ 265"/>
        <xdr:cNvCxnSpPr/>
      </xdr:nvCxnSpPr>
      <xdr:spPr>
        <a:xfrm>
          <a:off x="13512800" y="14677389"/>
          <a:ext cx="889000" cy="217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2539</xdr:rowOff>
    </xdr:from>
    <xdr:to>
      <xdr:col>68</xdr:col>
      <xdr:colOff>203200</xdr:colOff>
      <xdr:row>86</xdr:row>
      <xdr:rowOff>104139</xdr:rowOff>
    </xdr:to>
    <xdr:sp macro="" textlink="">
      <xdr:nvSpPr>
        <xdr:cNvPr id="267" name="フローチャート: 判断 266"/>
        <xdr:cNvSpPr/>
      </xdr:nvSpPr>
      <xdr:spPr>
        <a:xfrm>
          <a:off x="14351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114316</xdr:rowOff>
    </xdr:from>
    <xdr:ext cx="762000" cy="259045"/>
    <xdr:sp macro="" textlink="">
      <xdr:nvSpPr>
        <xdr:cNvPr id="268" name="テキスト ボックス 267"/>
        <xdr:cNvSpPr txBox="1"/>
      </xdr:nvSpPr>
      <xdr:spPr>
        <a:xfrm>
          <a:off x="14020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104139</xdr:rowOff>
    </xdr:from>
    <xdr:to>
      <xdr:col>64</xdr:col>
      <xdr:colOff>152400</xdr:colOff>
      <xdr:row>85</xdr:row>
      <xdr:rowOff>34289</xdr:rowOff>
    </xdr:to>
    <xdr:sp macro="" textlink="">
      <xdr:nvSpPr>
        <xdr:cNvPr id="269" name="フローチャート: 判断 268"/>
        <xdr:cNvSpPr/>
      </xdr:nvSpPr>
      <xdr:spPr>
        <a:xfrm>
          <a:off x="13462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44466</xdr:rowOff>
    </xdr:from>
    <xdr:ext cx="762000" cy="259045"/>
    <xdr:sp macro="" textlink="">
      <xdr:nvSpPr>
        <xdr:cNvPr id="270" name="テキスト ボックス 269"/>
        <xdr:cNvSpPr txBox="1"/>
      </xdr:nvSpPr>
      <xdr:spPr>
        <a:xfrm>
          <a:off x="13131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53339</xdr:rowOff>
    </xdr:from>
    <xdr:to>
      <xdr:col>81</xdr:col>
      <xdr:colOff>95250</xdr:colOff>
      <xdr:row>85</xdr:row>
      <xdr:rowOff>154939</xdr:rowOff>
    </xdr:to>
    <xdr:sp macro="" textlink="">
      <xdr:nvSpPr>
        <xdr:cNvPr id="276" name="楕円 275"/>
        <xdr:cNvSpPr/>
      </xdr:nvSpPr>
      <xdr:spPr>
        <a:xfrm>
          <a:off x="169672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69866</xdr:rowOff>
    </xdr:from>
    <xdr:ext cx="762000" cy="259045"/>
    <xdr:sp macro="" textlink="">
      <xdr:nvSpPr>
        <xdr:cNvPr id="277" name="給与水準   （国との比較）該当値テキスト"/>
        <xdr:cNvSpPr txBox="1"/>
      </xdr:nvSpPr>
      <xdr:spPr>
        <a:xfrm>
          <a:off x="17106900" y="14471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2539</xdr:rowOff>
    </xdr:from>
    <xdr:to>
      <xdr:col>77</xdr:col>
      <xdr:colOff>95250</xdr:colOff>
      <xdr:row>86</xdr:row>
      <xdr:rowOff>104139</xdr:rowOff>
    </xdr:to>
    <xdr:sp macro="" textlink="">
      <xdr:nvSpPr>
        <xdr:cNvPr id="278" name="楕円 277"/>
        <xdr:cNvSpPr/>
      </xdr:nvSpPr>
      <xdr:spPr>
        <a:xfrm>
          <a:off x="16129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114316</xdr:rowOff>
    </xdr:from>
    <xdr:ext cx="736600" cy="259045"/>
    <xdr:sp macro="" textlink="">
      <xdr:nvSpPr>
        <xdr:cNvPr id="279" name="テキスト ボックス 278"/>
        <xdr:cNvSpPr txBox="1"/>
      </xdr:nvSpPr>
      <xdr:spPr>
        <a:xfrm>
          <a:off x="15798800" y="14516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26670</xdr:rowOff>
    </xdr:from>
    <xdr:to>
      <xdr:col>73</xdr:col>
      <xdr:colOff>44450</xdr:colOff>
      <xdr:row>86</xdr:row>
      <xdr:rowOff>128270</xdr:rowOff>
    </xdr:to>
    <xdr:sp macro="" textlink="">
      <xdr:nvSpPr>
        <xdr:cNvPr id="280" name="楕円 279"/>
        <xdr:cNvSpPr/>
      </xdr:nvSpPr>
      <xdr:spPr>
        <a:xfrm>
          <a:off x="15240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113047</xdr:rowOff>
    </xdr:from>
    <xdr:ext cx="762000" cy="259045"/>
    <xdr:sp macro="" textlink="">
      <xdr:nvSpPr>
        <xdr:cNvPr id="281" name="テキスト ボックス 280"/>
        <xdr:cNvSpPr txBox="1"/>
      </xdr:nvSpPr>
      <xdr:spPr>
        <a:xfrm>
          <a:off x="14909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99061</xdr:rowOff>
    </xdr:from>
    <xdr:to>
      <xdr:col>68</xdr:col>
      <xdr:colOff>203200</xdr:colOff>
      <xdr:row>87</xdr:row>
      <xdr:rowOff>29211</xdr:rowOff>
    </xdr:to>
    <xdr:sp macro="" textlink="">
      <xdr:nvSpPr>
        <xdr:cNvPr id="282" name="楕円 281"/>
        <xdr:cNvSpPr/>
      </xdr:nvSpPr>
      <xdr:spPr>
        <a:xfrm>
          <a:off x="14351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13988</xdr:rowOff>
    </xdr:from>
    <xdr:ext cx="762000" cy="259045"/>
    <xdr:sp macro="" textlink="">
      <xdr:nvSpPr>
        <xdr:cNvPr id="283" name="テキスト ボックス 282"/>
        <xdr:cNvSpPr txBox="1"/>
      </xdr:nvSpPr>
      <xdr:spPr>
        <a:xfrm>
          <a:off x="14020800" y="14930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53339</xdr:rowOff>
    </xdr:from>
    <xdr:to>
      <xdr:col>64</xdr:col>
      <xdr:colOff>152400</xdr:colOff>
      <xdr:row>85</xdr:row>
      <xdr:rowOff>154939</xdr:rowOff>
    </xdr:to>
    <xdr:sp macro="" textlink="">
      <xdr:nvSpPr>
        <xdr:cNvPr id="284" name="楕円 283"/>
        <xdr:cNvSpPr/>
      </xdr:nvSpPr>
      <xdr:spPr>
        <a:xfrm>
          <a:off x="13462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139716</xdr:rowOff>
    </xdr:from>
    <xdr:ext cx="762000" cy="259045"/>
    <xdr:sp macro="" textlink="">
      <xdr:nvSpPr>
        <xdr:cNvPr id="285" name="テキスト ボックス 284"/>
        <xdr:cNvSpPr txBox="1"/>
      </xdr:nvSpPr>
      <xdr:spPr>
        <a:xfrm>
          <a:off x="13131800" y="147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人口</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人当たり職員数は</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6.82</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人と類似団体</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内</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平均を</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わずかに</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上回った。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新たな行政需要への増員を行いつつ、業務の効率化などによる減員も行い、全体では前年度より</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人減となる</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1,130</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人の職員数とした。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事務事業の見直しや効率的な組織体制の構築を推進し</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、今後も</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適正な定員管理</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や</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効果的な人員配置</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に努める</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127000</xdr:rowOff>
    </xdr:from>
    <xdr:to>
      <xdr:col>81</xdr:col>
      <xdr:colOff>44450</xdr:colOff>
      <xdr:row>65</xdr:row>
      <xdr:rowOff>159491</xdr:rowOff>
    </xdr:to>
    <xdr:cxnSp macro="">
      <xdr:nvCxnSpPr>
        <xdr:cNvPr id="315" name="直線コネクタ 314"/>
        <xdr:cNvCxnSpPr/>
      </xdr:nvCxnSpPr>
      <xdr:spPr>
        <a:xfrm flipV="1">
          <a:off x="17018000" y="10071100"/>
          <a:ext cx="0" cy="12326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131568</xdr:rowOff>
    </xdr:from>
    <xdr:ext cx="762000" cy="259045"/>
    <xdr:sp macro="" textlink="">
      <xdr:nvSpPr>
        <xdr:cNvPr id="316" name="定員管理の状況最小値テキスト"/>
        <xdr:cNvSpPr txBox="1"/>
      </xdr:nvSpPr>
      <xdr:spPr>
        <a:xfrm>
          <a:off x="17106900" y="11275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159491</xdr:rowOff>
    </xdr:from>
    <xdr:to>
      <xdr:col>81</xdr:col>
      <xdr:colOff>133350</xdr:colOff>
      <xdr:row>65</xdr:row>
      <xdr:rowOff>159491</xdr:rowOff>
    </xdr:to>
    <xdr:cxnSp macro="">
      <xdr:nvCxnSpPr>
        <xdr:cNvPr id="317" name="直線コネクタ 316"/>
        <xdr:cNvCxnSpPr/>
      </xdr:nvCxnSpPr>
      <xdr:spPr>
        <a:xfrm>
          <a:off x="16929100" y="113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41927</xdr:rowOff>
    </xdr:from>
    <xdr:ext cx="762000" cy="259045"/>
    <xdr:sp macro="" textlink="">
      <xdr:nvSpPr>
        <xdr:cNvPr id="318" name="定員管理の状況最大値テキスト"/>
        <xdr:cNvSpPr txBox="1"/>
      </xdr:nvSpPr>
      <xdr:spPr>
        <a:xfrm>
          <a:off x="17106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127000</xdr:rowOff>
    </xdr:from>
    <xdr:to>
      <xdr:col>81</xdr:col>
      <xdr:colOff>133350</xdr:colOff>
      <xdr:row>58</xdr:row>
      <xdr:rowOff>127000</xdr:rowOff>
    </xdr:to>
    <xdr:cxnSp macro="">
      <xdr:nvCxnSpPr>
        <xdr:cNvPr id="319" name="直線コネクタ 318"/>
        <xdr:cNvCxnSpPr/>
      </xdr:nvCxnSpPr>
      <xdr:spPr>
        <a:xfrm>
          <a:off x="16929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89218</xdr:rowOff>
    </xdr:from>
    <xdr:to>
      <xdr:col>81</xdr:col>
      <xdr:colOff>44450</xdr:colOff>
      <xdr:row>61</xdr:row>
      <xdr:rowOff>99271</xdr:rowOff>
    </xdr:to>
    <xdr:cxnSp macro="">
      <xdr:nvCxnSpPr>
        <xdr:cNvPr id="320" name="直線コネクタ 319"/>
        <xdr:cNvCxnSpPr/>
      </xdr:nvCxnSpPr>
      <xdr:spPr>
        <a:xfrm>
          <a:off x="16179800" y="10547668"/>
          <a:ext cx="838200" cy="1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2663</xdr:rowOff>
    </xdr:from>
    <xdr:ext cx="762000" cy="259045"/>
    <xdr:sp macro="" textlink="">
      <xdr:nvSpPr>
        <xdr:cNvPr id="321" name="定員管理の状況平均値テキスト"/>
        <xdr:cNvSpPr txBox="1"/>
      </xdr:nvSpPr>
      <xdr:spPr>
        <a:xfrm>
          <a:off x="17106900" y="102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2" name="フローチャート: 判断 321"/>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83185</xdr:rowOff>
    </xdr:from>
    <xdr:to>
      <xdr:col>77</xdr:col>
      <xdr:colOff>44450</xdr:colOff>
      <xdr:row>61</xdr:row>
      <xdr:rowOff>89218</xdr:rowOff>
    </xdr:to>
    <xdr:cxnSp macro="">
      <xdr:nvCxnSpPr>
        <xdr:cNvPr id="323" name="直線コネクタ 322"/>
        <xdr:cNvCxnSpPr/>
      </xdr:nvCxnSpPr>
      <xdr:spPr>
        <a:xfrm>
          <a:off x="15290800" y="1054163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159596</xdr:rowOff>
    </xdr:from>
    <xdr:to>
      <xdr:col>77</xdr:col>
      <xdr:colOff>95250</xdr:colOff>
      <xdr:row>61</xdr:row>
      <xdr:rowOff>89746</xdr:rowOff>
    </xdr:to>
    <xdr:sp macro="" textlink="">
      <xdr:nvSpPr>
        <xdr:cNvPr id="324" name="フローチャート: 判断 323"/>
        <xdr:cNvSpPr/>
      </xdr:nvSpPr>
      <xdr:spPr>
        <a:xfrm>
          <a:off x="16129000" y="1044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99923</xdr:rowOff>
    </xdr:from>
    <xdr:ext cx="736600" cy="259045"/>
    <xdr:sp macro="" textlink="">
      <xdr:nvSpPr>
        <xdr:cNvPr id="325" name="テキスト ボックス 324"/>
        <xdr:cNvSpPr txBox="1"/>
      </xdr:nvSpPr>
      <xdr:spPr>
        <a:xfrm>
          <a:off x="15798800" y="10215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79163</xdr:rowOff>
    </xdr:from>
    <xdr:to>
      <xdr:col>72</xdr:col>
      <xdr:colOff>203200</xdr:colOff>
      <xdr:row>61</xdr:row>
      <xdr:rowOff>83185</xdr:rowOff>
    </xdr:to>
    <xdr:cxnSp macro="">
      <xdr:nvCxnSpPr>
        <xdr:cNvPr id="326" name="直線コネクタ 325"/>
        <xdr:cNvCxnSpPr/>
      </xdr:nvCxnSpPr>
      <xdr:spPr>
        <a:xfrm>
          <a:off x="14401800" y="10537613"/>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212</xdr:rowOff>
    </xdr:from>
    <xdr:to>
      <xdr:col>73</xdr:col>
      <xdr:colOff>44450</xdr:colOff>
      <xdr:row>61</xdr:row>
      <xdr:rowOff>101812</xdr:rowOff>
    </xdr:to>
    <xdr:sp macro="" textlink="">
      <xdr:nvSpPr>
        <xdr:cNvPr id="327" name="フローチャート: 判断 326"/>
        <xdr:cNvSpPr/>
      </xdr:nvSpPr>
      <xdr:spPr>
        <a:xfrm>
          <a:off x="15240000" y="1045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111989</xdr:rowOff>
    </xdr:from>
    <xdr:ext cx="762000" cy="259045"/>
    <xdr:sp macro="" textlink="">
      <xdr:nvSpPr>
        <xdr:cNvPr id="328" name="テキスト ボックス 327"/>
        <xdr:cNvSpPr txBox="1"/>
      </xdr:nvSpPr>
      <xdr:spPr>
        <a:xfrm>
          <a:off x="14909800" y="1022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65088</xdr:rowOff>
    </xdr:from>
    <xdr:to>
      <xdr:col>68</xdr:col>
      <xdr:colOff>152400</xdr:colOff>
      <xdr:row>61</xdr:row>
      <xdr:rowOff>79163</xdr:rowOff>
    </xdr:to>
    <xdr:cxnSp macro="">
      <xdr:nvCxnSpPr>
        <xdr:cNvPr id="329" name="直線コネクタ 328"/>
        <xdr:cNvCxnSpPr/>
      </xdr:nvCxnSpPr>
      <xdr:spPr>
        <a:xfrm>
          <a:off x="13512800" y="10523538"/>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131445</xdr:rowOff>
    </xdr:from>
    <xdr:to>
      <xdr:col>68</xdr:col>
      <xdr:colOff>203200</xdr:colOff>
      <xdr:row>61</xdr:row>
      <xdr:rowOff>61595</xdr:rowOff>
    </xdr:to>
    <xdr:sp macro="" textlink="">
      <xdr:nvSpPr>
        <xdr:cNvPr id="330" name="フローチャート: 判断 329"/>
        <xdr:cNvSpPr/>
      </xdr:nvSpPr>
      <xdr:spPr>
        <a:xfrm>
          <a:off x="14351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71772</xdr:rowOff>
    </xdr:from>
    <xdr:ext cx="762000" cy="259045"/>
    <xdr:sp macro="" textlink="">
      <xdr:nvSpPr>
        <xdr:cNvPr id="331" name="テキスト ボックス 330"/>
        <xdr:cNvSpPr txBox="1"/>
      </xdr:nvSpPr>
      <xdr:spPr>
        <a:xfrm>
          <a:off x="14020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8255</xdr:rowOff>
    </xdr:from>
    <xdr:to>
      <xdr:col>64</xdr:col>
      <xdr:colOff>152400</xdr:colOff>
      <xdr:row>61</xdr:row>
      <xdr:rowOff>109855</xdr:rowOff>
    </xdr:to>
    <xdr:sp macro="" textlink="">
      <xdr:nvSpPr>
        <xdr:cNvPr id="332" name="フローチャート: 判断 331"/>
        <xdr:cNvSpPr/>
      </xdr:nvSpPr>
      <xdr:spPr>
        <a:xfrm>
          <a:off x="13462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120032</xdr:rowOff>
    </xdr:from>
    <xdr:ext cx="762000" cy="259045"/>
    <xdr:sp macro="" textlink="">
      <xdr:nvSpPr>
        <xdr:cNvPr id="333" name="テキスト ボックス 332"/>
        <xdr:cNvSpPr txBox="1"/>
      </xdr:nvSpPr>
      <xdr:spPr>
        <a:xfrm>
          <a:off x="13131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39" name="楕円 338"/>
        <xdr:cNvSpPr/>
      </xdr:nvSpPr>
      <xdr:spPr>
        <a:xfrm>
          <a:off x="16967200" y="1050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20548</xdr:rowOff>
    </xdr:from>
    <xdr:ext cx="762000" cy="259045"/>
    <xdr:sp macro="" textlink="">
      <xdr:nvSpPr>
        <xdr:cNvPr id="340" name="定員管理の状況該当値テキスト"/>
        <xdr:cNvSpPr txBox="1"/>
      </xdr:nvSpPr>
      <xdr:spPr>
        <a:xfrm>
          <a:off x="17106900" y="10478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38418</xdr:rowOff>
    </xdr:from>
    <xdr:to>
      <xdr:col>77</xdr:col>
      <xdr:colOff>95250</xdr:colOff>
      <xdr:row>61</xdr:row>
      <xdr:rowOff>140018</xdr:rowOff>
    </xdr:to>
    <xdr:sp macro="" textlink="">
      <xdr:nvSpPr>
        <xdr:cNvPr id="341" name="楕円 340"/>
        <xdr:cNvSpPr/>
      </xdr:nvSpPr>
      <xdr:spPr>
        <a:xfrm>
          <a:off x="16129000" y="1049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124795</xdr:rowOff>
    </xdr:from>
    <xdr:ext cx="736600" cy="259045"/>
    <xdr:sp macro="" textlink="">
      <xdr:nvSpPr>
        <xdr:cNvPr id="342" name="テキスト ボックス 341"/>
        <xdr:cNvSpPr txBox="1"/>
      </xdr:nvSpPr>
      <xdr:spPr>
        <a:xfrm>
          <a:off x="15798800" y="10583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32385</xdr:rowOff>
    </xdr:from>
    <xdr:to>
      <xdr:col>73</xdr:col>
      <xdr:colOff>44450</xdr:colOff>
      <xdr:row>61</xdr:row>
      <xdr:rowOff>133985</xdr:rowOff>
    </xdr:to>
    <xdr:sp macro="" textlink="">
      <xdr:nvSpPr>
        <xdr:cNvPr id="343" name="楕円 342"/>
        <xdr:cNvSpPr/>
      </xdr:nvSpPr>
      <xdr:spPr>
        <a:xfrm>
          <a:off x="15240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118762</xdr:rowOff>
    </xdr:from>
    <xdr:ext cx="762000" cy="259045"/>
    <xdr:sp macro="" textlink="">
      <xdr:nvSpPr>
        <xdr:cNvPr id="344" name="テキスト ボックス 343"/>
        <xdr:cNvSpPr txBox="1"/>
      </xdr:nvSpPr>
      <xdr:spPr>
        <a:xfrm>
          <a:off x="14909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28363</xdr:rowOff>
    </xdr:from>
    <xdr:to>
      <xdr:col>68</xdr:col>
      <xdr:colOff>203200</xdr:colOff>
      <xdr:row>61</xdr:row>
      <xdr:rowOff>129963</xdr:rowOff>
    </xdr:to>
    <xdr:sp macro="" textlink="">
      <xdr:nvSpPr>
        <xdr:cNvPr id="345" name="楕円 344"/>
        <xdr:cNvSpPr/>
      </xdr:nvSpPr>
      <xdr:spPr>
        <a:xfrm>
          <a:off x="14351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114740</xdr:rowOff>
    </xdr:from>
    <xdr:ext cx="762000" cy="259045"/>
    <xdr:sp macro="" textlink="">
      <xdr:nvSpPr>
        <xdr:cNvPr id="346" name="テキスト ボックス 345"/>
        <xdr:cNvSpPr txBox="1"/>
      </xdr:nvSpPr>
      <xdr:spPr>
        <a:xfrm>
          <a:off x="14020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14288</xdr:rowOff>
    </xdr:from>
    <xdr:to>
      <xdr:col>64</xdr:col>
      <xdr:colOff>152400</xdr:colOff>
      <xdr:row>61</xdr:row>
      <xdr:rowOff>115888</xdr:rowOff>
    </xdr:to>
    <xdr:sp macro="" textlink="">
      <xdr:nvSpPr>
        <xdr:cNvPr id="347" name="楕円 346"/>
        <xdr:cNvSpPr/>
      </xdr:nvSpPr>
      <xdr:spPr>
        <a:xfrm>
          <a:off x="13462000" y="1047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100665</xdr:rowOff>
    </xdr:from>
    <xdr:ext cx="762000" cy="259045"/>
    <xdr:sp macro="" textlink="">
      <xdr:nvSpPr>
        <xdr:cNvPr id="348" name="テキスト ボックス 347"/>
        <xdr:cNvSpPr txBox="1"/>
      </xdr:nvSpPr>
      <xdr:spPr>
        <a:xfrm>
          <a:off x="13131800" y="10559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・元利償還金などの</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単年度では</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前年度決算から</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減となったものの、</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カ年平均では</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類似団体内平均を上回っ</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ている</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0"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第</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次行政改革大綱では</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％未満を堅持するとされており、地方債の適正な</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活用</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よって指標の堅持に努める</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122344</xdr:rowOff>
    </xdr:to>
    <xdr:cxnSp macro="">
      <xdr:nvCxnSpPr>
        <xdr:cNvPr id="376" name="直線コネクタ 375"/>
        <xdr:cNvCxnSpPr/>
      </xdr:nvCxnSpPr>
      <xdr:spPr>
        <a:xfrm flipV="1">
          <a:off x="17018000" y="6341533"/>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7" name="公債費負担の状況最小値テキスト"/>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78" name="直線コネクタ 377"/>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9"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0" name="直線コネクタ 379"/>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132504</xdr:rowOff>
    </xdr:from>
    <xdr:to>
      <xdr:col>81</xdr:col>
      <xdr:colOff>44450</xdr:colOff>
      <xdr:row>41</xdr:row>
      <xdr:rowOff>148590</xdr:rowOff>
    </xdr:to>
    <xdr:cxnSp macro="">
      <xdr:nvCxnSpPr>
        <xdr:cNvPr id="381" name="直線コネクタ 380"/>
        <xdr:cNvCxnSpPr/>
      </xdr:nvCxnSpPr>
      <xdr:spPr>
        <a:xfrm>
          <a:off x="16179800" y="7161954"/>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92727</xdr:rowOff>
    </xdr:from>
    <xdr:ext cx="762000" cy="259045"/>
    <xdr:sp macro="" textlink="">
      <xdr:nvSpPr>
        <xdr:cNvPr id="382"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83" name="フローチャート: 判断 382"/>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60113</xdr:rowOff>
    </xdr:from>
    <xdr:to>
      <xdr:col>77</xdr:col>
      <xdr:colOff>44450</xdr:colOff>
      <xdr:row>41</xdr:row>
      <xdr:rowOff>132504</xdr:rowOff>
    </xdr:to>
    <xdr:cxnSp macro="">
      <xdr:nvCxnSpPr>
        <xdr:cNvPr id="384" name="直線コネクタ 383"/>
        <xdr:cNvCxnSpPr/>
      </xdr:nvCxnSpPr>
      <xdr:spPr>
        <a:xfrm>
          <a:off x="15290800" y="7089563"/>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100330</xdr:rowOff>
    </xdr:from>
    <xdr:to>
      <xdr:col>77</xdr:col>
      <xdr:colOff>95250</xdr:colOff>
      <xdr:row>41</xdr:row>
      <xdr:rowOff>30480</xdr:rowOff>
    </xdr:to>
    <xdr:sp macro="" textlink="">
      <xdr:nvSpPr>
        <xdr:cNvPr id="385" name="フローチャート: 判断 384"/>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40657</xdr:rowOff>
    </xdr:from>
    <xdr:ext cx="736600" cy="259045"/>
    <xdr:sp macro="" textlink="">
      <xdr:nvSpPr>
        <xdr:cNvPr id="386" name="テキスト ボックス 385"/>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35983</xdr:rowOff>
    </xdr:from>
    <xdr:to>
      <xdr:col>72</xdr:col>
      <xdr:colOff>203200</xdr:colOff>
      <xdr:row>41</xdr:row>
      <xdr:rowOff>60113</xdr:rowOff>
    </xdr:to>
    <xdr:cxnSp macro="">
      <xdr:nvCxnSpPr>
        <xdr:cNvPr id="387" name="直線コネクタ 386"/>
        <xdr:cNvCxnSpPr/>
      </xdr:nvCxnSpPr>
      <xdr:spPr>
        <a:xfrm>
          <a:off x="14401800" y="706543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88" name="フローチャート: 判断 387"/>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88917</xdr:rowOff>
    </xdr:from>
    <xdr:ext cx="762000" cy="259045"/>
    <xdr:sp macro="" textlink="">
      <xdr:nvSpPr>
        <xdr:cNvPr id="389" name="テキスト ボックス 388"/>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35983</xdr:rowOff>
    </xdr:from>
    <xdr:to>
      <xdr:col>68</xdr:col>
      <xdr:colOff>152400</xdr:colOff>
      <xdr:row>41</xdr:row>
      <xdr:rowOff>44027</xdr:rowOff>
    </xdr:to>
    <xdr:cxnSp macro="">
      <xdr:nvCxnSpPr>
        <xdr:cNvPr id="390" name="直線コネクタ 389"/>
        <xdr:cNvCxnSpPr/>
      </xdr:nvCxnSpPr>
      <xdr:spPr>
        <a:xfrm flipV="1">
          <a:off x="13512800" y="706543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91" name="フローチャート: 判断 390"/>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392" name="テキスト ボックス 391"/>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110913</xdr:rowOff>
    </xdr:from>
    <xdr:to>
      <xdr:col>64</xdr:col>
      <xdr:colOff>152400</xdr:colOff>
      <xdr:row>40</xdr:row>
      <xdr:rowOff>41063</xdr:rowOff>
    </xdr:to>
    <xdr:sp macro="" textlink="">
      <xdr:nvSpPr>
        <xdr:cNvPr id="393" name="フローチャート: 判断 392"/>
        <xdr:cNvSpPr/>
      </xdr:nvSpPr>
      <xdr:spPr>
        <a:xfrm>
          <a:off x="13462000" y="679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51240</xdr:rowOff>
    </xdr:from>
    <xdr:ext cx="762000" cy="259045"/>
    <xdr:sp macro="" textlink="">
      <xdr:nvSpPr>
        <xdr:cNvPr id="394" name="テキスト ボックス 393"/>
        <xdr:cNvSpPr txBox="1"/>
      </xdr:nvSpPr>
      <xdr:spPr>
        <a:xfrm>
          <a:off x="13131800" y="656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400" name="楕円 399"/>
        <xdr:cNvSpPr/>
      </xdr:nvSpPr>
      <xdr:spPr>
        <a:xfrm>
          <a:off x="16967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69867</xdr:rowOff>
    </xdr:from>
    <xdr:ext cx="762000" cy="259045"/>
    <xdr:sp macro="" textlink="">
      <xdr:nvSpPr>
        <xdr:cNvPr id="401" name="公債費負担の状況該当値テキスト"/>
        <xdr:cNvSpPr txBox="1"/>
      </xdr:nvSpPr>
      <xdr:spPr>
        <a:xfrm>
          <a:off x="17106900" y="709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81704</xdr:rowOff>
    </xdr:from>
    <xdr:to>
      <xdr:col>77</xdr:col>
      <xdr:colOff>95250</xdr:colOff>
      <xdr:row>42</xdr:row>
      <xdr:rowOff>11854</xdr:rowOff>
    </xdr:to>
    <xdr:sp macro="" textlink="">
      <xdr:nvSpPr>
        <xdr:cNvPr id="402" name="楕円 401"/>
        <xdr:cNvSpPr/>
      </xdr:nvSpPr>
      <xdr:spPr>
        <a:xfrm>
          <a:off x="16129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168081</xdr:rowOff>
    </xdr:from>
    <xdr:ext cx="736600" cy="259045"/>
    <xdr:sp macro="" textlink="">
      <xdr:nvSpPr>
        <xdr:cNvPr id="403" name="テキスト ボックス 402"/>
        <xdr:cNvSpPr txBox="1"/>
      </xdr:nvSpPr>
      <xdr:spPr>
        <a:xfrm>
          <a:off x="15798800" y="719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9313</xdr:rowOff>
    </xdr:from>
    <xdr:to>
      <xdr:col>73</xdr:col>
      <xdr:colOff>44450</xdr:colOff>
      <xdr:row>41</xdr:row>
      <xdr:rowOff>110913</xdr:rowOff>
    </xdr:to>
    <xdr:sp macro="" textlink="">
      <xdr:nvSpPr>
        <xdr:cNvPr id="404" name="楕円 403"/>
        <xdr:cNvSpPr/>
      </xdr:nvSpPr>
      <xdr:spPr>
        <a:xfrm>
          <a:off x="15240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95690</xdr:rowOff>
    </xdr:from>
    <xdr:ext cx="762000" cy="259045"/>
    <xdr:sp macro="" textlink="">
      <xdr:nvSpPr>
        <xdr:cNvPr id="405" name="テキスト ボックス 404"/>
        <xdr:cNvSpPr txBox="1"/>
      </xdr:nvSpPr>
      <xdr:spPr>
        <a:xfrm>
          <a:off x="14909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156633</xdr:rowOff>
    </xdr:from>
    <xdr:to>
      <xdr:col>68</xdr:col>
      <xdr:colOff>203200</xdr:colOff>
      <xdr:row>41</xdr:row>
      <xdr:rowOff>86783</xdr:rowOff>
    </xdr:to>
    <xdr:sp macro="" textlink="">
      <xdr:nvSpPr>
        <xdr:cNvPr id="406" name="楕円 405"/>
        <xdr:cNvSpPr/>
      </xdr:nvSpPr>
      <xdr:spPr>
        <a:xfrm>
          <a:off x="14351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407" name="テキスト ボックス 406"/>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164677</xdr:rowOff>
    </xdr:from>
    <xdr:to>
      <xdr:col>64</xdr:col>
      <xdr:colOff>152400</xdr:colOff>
      <xdr:row>41</xdr:row>
      <xdr:rowOff>94827</xdr:rowOff>
    </xdr:to>
    <xdr:sp macro="" textlink="">
      <xdr:nvSpPr>
        <xdr:cNvPr id="408" name="楕円 407"/>
        <xdr:cNvSpPr/>
      </xdr:nvSpPr>
      <xdr:spPr>
        <a:xfrm>
          <a:off x="13462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79604</xdr:rowOff>
    </xdr:from>
    <xdr:ext cx="762000" cy="259045"/>
    <xdr:sp macro="" textlink="">
      <xdr:nvSpPr>
        <xdr:cNvPr id="409" name="テキスト ボックス 408"/>
        <xdr:cNvSpPr txBox="1"/>
      </xdr:nvSpPr>
      <xdr:spPr>
        <a:xfrm>
          <a:off x="13131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・充当可能基金等の額が将来負担額を上回っており、実質的な将来負担はない。</a:t>
          </a:r>
          <a:endPar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0"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老朽化した</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大型公共施設の更新</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を進める中、</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基金の取崩しや地方債発行額の</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増に伴う急速な財政状況の悪化が</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見込まれる。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第</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次行政改革大綱で</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は</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％未満を堅持するとされており、地方債や基金の適正な活用に努め</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、計画的な事業の推進に留意する</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132791</xdr:rowOff>
    </xdr:to>
    <xdr:cxnSp macro="">
      <xdr:nvCxnSpPr>
        <xdr:cNvPr id="436" name="直線コネクタ 435"/>
        <xdr:cNvCxnSpPr/>
      </xdr:nvCxnSpPr>
      <xdr:spPr>
        <a:xfrm flipV="1">
          <a:off x="17018000" y="2451100"/>
          <a:ext cx="0" cy="1453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104868</xdr:rowOff>
    </xdr:from>
    <xdr:ext cx="762000" cy="259045"/>
    <xdr:sp macro="" textlink="">
      <xdr:nvSpPr>
        <xdr:cNvPr id="437" name="将来負担の状況最小値テキスト"/>
        <xdr:cNvSpPr txBox="1"/>
      </xdr:nvSpPr>
      <xdr:spPr>
        <a:xfrm>
          <a:off x="17106900" y="3876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132791</xdr:rowOff>
    </xdr:from>
    <xdr:to>
      <xdr:col>81</xdr:col>
      <xdr:colOff>133350</xdr:colOff>
      <xdr:row>22</xdr:row>
      <xdr:rowOff>132791</xdr:rowOff>
    </xdr:to>
    <xdr:cxnSp macro="">
      <xdr:nvCxnSpPr>
        <xdr:cNvPr id="438" name="直線コネクタ 437"/>
        <xdr:cNvCxnSpPr/>
      </xdr:nvCxnSpPr>
      <xdr:spPr>
        <a:xfrm>
          <a:off x="16929100" y="390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169587</xdr:rowOff>
    </xdr:from>
    <xdr:ext cx="762000" cy="259045"/>
    <xdr:sp macro="" textlink="">
      <xdr:nvSpPr>
        <xdr:cNvPr id="441" name="将来負担の状況平均値テキスト"/>
        <xdr:cNvSpPr txBox="1"/>
      </xdr:nvSpPr>
      <xdr:spPr>
        <a:xfrm>
          <a:off x="17106900" y="2398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26060</xdr:rowOff>
    </xdr:from>
    <xdr:to>
      <xdr:col>81</xdr:col>
      <xdr:colOff>95250</xdr:colOff>
      <xdr:row>14</xdr:row>
      <xdr:rowOff>127660</xdr:rowOff>
    </xdr:to>
    <xdr:sp macro="" textlink="">
      <xdr:nvSpPr>
        <xdr:cNvPr id="442" name="フローチャート: 判断 441"/>
        <xdr:cNvSpPr/>
      </xdr:nvSpPr>
      <xdr:spPr>
        <a:xfrm>
          <a:off x="16967200" y="242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55982</xdr:rowOff>
    </xdr:from>
    <xdr:to>
      <xdr:col>77</xdr:col>
      <xdr:colOff>95250</xdr:colOff>
      <xdr:row>14</xdr:row>
      <xdr:rowOff>157582</xdr:rowOff>
    </xdr:to>
    <xdr:sp macro="" textlink="">
      <xdr:nvSpPr>
        <xdr:cNvPr id="443" name="フローチャート: 判断 442"/>
        <xdr:cNvSpPr/>
      </xdr:nvSpPr>
      <xdr:spPr>
        <a:xfrm>
          <a:off x="16129000" y="245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167759</xdr:rowOff>
    </xdr:from>
    <xdr:ext cx="736600" cy="259045"/>
    <xdr:sp macro="" textlink="">
      <xdr:nvSpPr>
        <xdr:cNvPr id="444" name="テキスト ボックス 443"/>
        <xdr:cNvSpPr txBox="1"/>
      </xdr:nvSpPr>
      <xdr:spPr>
        <a:xfrm>
          <a:off x="15798800" y="2225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62738</xdr:rowOff>
    </xdr:from>
    <xdr:to>
      <xdr:col>73</xdr:col>
      <xdr:colOff>44450</xdr:colOff>
      <xdr:row>14</xdr:row>
      <xdr:rowOff>164338</xdr:rowOff>
    </xdr:to>
    <xdr:sp macro="" textlink="">
      <xdr:nvSpPr>
        <xdr:cNvPr id="445" name="フローチャート: 判断 444"/>
        <xdr:cNvSpPr/>
      </xdr:nvSpPr>
      <xdr:spPr>
        <a:xfrm>
          <a:off x="152400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3065</xdr:rowOff>
    </xdr:from>
    <xdr:ext cx="762000" cy="259045"/>
    <xdr:sp macro="" textlink="">
      <xdr:nvSpPr>
        <xdr:cNvPr id="446" name="テキスト ボックス 445"/>
        <xdr:cNvSpPr txBox="1"/>
      </xdr:nvSpPr>
      <xdr:spPr>
        <a:xfrm>
          <a:off x="14909800" y="223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152502</xdr:rowOff>
    </xdr:from>
    <xdr:to>
      <xdr:col>68</xdr:col>
      <xdr:colOff>203200</xdr:colOff>
      <xdr:row>15</xdr:row>
      <xdr:rowOff>82652</xdr:rowOff>
    </xdr:to>
    <xdr:sp macro="" textlink="">
      <xdr:nvSpPr>
        <xdr:cNvPr id="447" name="フローチャート: 判断 446"/>
        <xdr:cNvSpPr/>
      </xdr:nvSpPr>
      <xdr:spPr>
        <a:xfrm>
          <a:off x="14351000" y="255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92829</xdr:rowOff>
    </xdr:from>
    <xdr:ext cx="762000" cy="259045"/>
    <xdr:sp macro="" textlink="">
      <xdr:nvSpPr>
        <xdr:cNvPr id="448" name="テキスト ボックス 447"/>
        <xdr:cNvSpPr txBox="1"/>
      </xdr:nvSpPr>
      <xdr:spPr>
        <a:xfrm>
          <a:off x="14020800" y="2321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9" name="フローチャート: 判断 448"/>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50" name="テキスト ボックス 449"/>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45364</xdr:rowOff>
    </xdr:from>
    <xdr:to>
      <xdr:col>64</xdr:col>
      <xdr:colOff>152400</xdr:colOff>
      <xdr:row>14</xdr:row>
      <xdr:rowOff>146964</xdr:rowOff>
    </xdr:to>
    <xdr:sp macro="" textlink="">
      <xdr:nvSpPr>
        <xdr:cNvPr id="456" name="楕円 455"/>
        <xdr:cNvSpPr/>
      </xdr:nvSpPr>
      <xdr:spPr>
        <a:xfrm>
          <a:off x="13462000" y="244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131741</xdr:rowOff>
    </xdr:from>
    <xdr:ext cx="762000" cy="259045"/>
    <xdr:sp macro="" textlink="">
      <xdr:nvSpPr>
        <xdr:cNvPr id="457" name="テキスト ボックス 456"/>
        <xdr:cNvSpPr txBox="1"/>
      </xdr:nvSpPr>
      <xdr:spPr>
        <a:xfrm>
          <a:off x="13131800" y="253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栃木県足利市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148,792
144,287
177.76
54,405,311
52,526,090
1,622,413
29,235,413
39,915,559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・前年度決算から</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ポイントの</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減となったものの、類似団体内平均を上回っている。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今後も適正な昇格・昇給制度の運用やラスパイレス指数の適正な水準の維持などによって人件費の抑制に努める。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102507</xdr:rowOff>
    </xdr:from>
    <xdr:to>
      <xdr:col>24</xdr:col>
      <xdr:colOff>25400</xdr:colOff>
      <xdr:row>42</xdr:row>
      <xdr:rowOff>72572</xdr:rowOff>
    </xdr:to>
    <xdr:cxnSp macro="">
      <xdr:nvCxnSpPr>
        <xdr:cNvPr id="63" name="直線コネクタ 62"/>
        <xdr:cNvCxnSpPr/>
      </xdr:nvCxnSpPr>
      <xdr:spPr>
        <a:xfrm flipV="1">
          <a:off x="4826000" y="5760357"/>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44649</xdr:rowOff>
    </xdr:from>
    <xdr:ext cx="762000" cy="259045"/>
    <xdr:sp macro="" textlink="">
      <xdr:nvSpPr>
        <xdr:cNvPr id="64" name="人件費最小値テキスト"/>
        <xdr:cNvSpPr txBox="1"/>
      </xdr:nvSpPr>
      <xdr:spPr>
        <a:xfrm>
          <a:off x="4914900" y="724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72572</xdr:rowOff>
    </xdr:from>
    <xdr:to>
      <xdr:col>24</xdr:col>
      <xdr:colOff>114300</xdr:colOff>
      <xdr:row>42</xdr:row>
      <xdr:rowOff>72572</xdr:rowOff>
    </xdr:to>
    <xdr:cxnSp macro="">
      <xdr:nvCxnSpPr>
        <xdr:cNvPr id="65" name="直線コネクタ 64"/>
        <xdr:cNvCxnSpPr/>
      </xdr:nvCxnSpPr>
      <xdr:spPr>
        <a:xfrm>
          <a:off x="4737100" y="727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17434</xdr:rowOff>
    </xdr:from>
    <xdr:ext cx="762000" cy="259045"/>
    <xdr:sp macro="" textlink="">
      <xdr:nvSpPr>
        <xdr:cNvPr id="66" name="人件費最大値テキスト"/>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102507</xdr:rowOff>
    </xdr:from>
    <xdr:to>
      <xdr:col>24</xdr:col>
      <xdr:colOff>114300</xdr:colOff>
      <xdr:row>33</xdr:row>
      <xdr:rowOff>102507</xdr:rowOff>
    </xdr:to>
    <xdr:cxnSp macro="">
      <xdr:nvCxnSpPr>
        <xdr:cNvPr id="67" name="直線コネクタ 66"/>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127000</xdr:rowOff>
    </xdr:from>
    <xdr:to>
      <xdr:col>24</xdr:col>
      <xdr:colOff>25400</xdr:colOff>
      <xdr:row>39</xdr:row>
      <xdr:rowOff>9978</xdr:rowOff>
    </xdr:to>
    <xdr:cxnSp macro="">
      <xdr:nvCxnSpPr>
        <xdr:cNvPr id="68" name="直線コネクタ 67"/>
        <xdr:cNvCxnSpPr/>
      </xdr:nvCxnSpPr>
      <xdr:spPr>
        <a:xfrm flipV="1">
          <a:off x="3987800" y="6642100"/>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152599</xdr:rowOff>
    </xdr:from>
    <xdr:ext cx="762000" cy="259045"/>
    <xdr:sp macro="" textlink="">
      <xdr:nvSpPr>
        <xdr:cNvPr id="69" name="人件費平均値テキスト"/>
        <xdr:cNvSpPr txBox="1"/>
      </xdr:nvSpPr>
      <xdr:spPr>
        <a:xfrm>
          <a:off x="4914900" y="615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136072</xdr:rowOff>
    </xdr:from>
    <xdr:to>
      <xdr:col>24</xdr:col>
      <xdr:colOff>76200</xdr:colOff>
      <xdr:row>37</xdr:row>
      <xdr:rowOff>66222</xdr:rowOff>
    </xdr:to>
    <xdr:sp macro="" textlink="">
      <xdr:nvSpPr>
        <xdr:cNvPr id="70" name="フローチャート: 判断 69"/>
        <xdr:cNvSpPr/>
      </xdr:nvSpPr>
      <xdr:spPr>
        <a:xfrm>
          <a:off x="4775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9978</xdr:rowOff>
    </xdr:from>
    <xdr:to>
      <xdr:col>19</xdr:col>
      <xdr:colOff>187325</xdr:colOff>
      <xdr:row>39</xdr:row>
      <xdr:rowOff>162378</xdr:rowOff>
    </xdr:to>
    <xdr:cxnSp macro="">
      <xdr:nvCxnSpPr>
        <xdr:cNvPr id="71" name="直線コネクタ 70"/>
        <xdr:cNvCxnSpPr/>
      </xdr:nvCxnSpPr>
      <xdr:spPr>
        <a:xfrm flipV="1">
          <a:off x="3098800" y="6696528"/>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8164</xdr:rowOff>
    </xdr:from>
    <xdr:to>
      <xdr:col>20</xdr:col>
      <xdr:colOff>38100</xdr:colOff>
      <xdr:row>37</xdr:row>
      <xdr:rowOff>109764</xdr:rowOff>
    </xdr:to>
    <xdr:sp macro="" textlink="">
      <xdr:nvSpPr>
        <xdr:cNvPr id="72" name="フローチャート: 判断 71"/>
        <xdr:cNvSpPr/>
      </xdr:nvSpPr>
      <xdr:spPr>
        <a:xfrm>
          <a:off x="3937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119941</xdr:rowOff>
    </xdr:from>
    <xdr:ext cx="736600" cy="259045"/>
    <xdr:sp macro="" textlink="">
      <xdr:nvSpPr>
        <xdr:cNvPr id="73" name="テキスト ボックス 72"/>
        <xdr:cNvSpPr txBox="1"/>
      </xdr:nvSpPr>
      <xdr:spPr>
        <a:xfrm>
          <a:off x="3606800" y="6120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162378</xdr:rowOff>
    </xdr:from>
    <xdr:to>
      <xdr:col>15</xdr:col>
      <xdr:colOff>98425</xdr:colOff>
      <xdr:row>40</xdr:row>
      <xdr:rowOff>23585</xdr:rowOff>
    </xdr:to>
    <xdr:cxnSp macro="">
      <xdr:nvCxnSpPr>
        <xdr:cNvPr id="74" name="直線コネクタ 73"/>
        <xdr:cNvCxnSpPr/>
      </xdr:nvCxnSpPr>
      <xdr:spPr>
        <a:xfrm flipV="1">
          <a:off x="2209800" y="68489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168728</xdr:rowOff>
    </xdr:from>
    <xdr:to>
      <xdr:col>15</xdr:col>
      <xdr:colOff>149225</xdr:colOff>
      <xdr:row>37</xdr:row>
      <xdr:rowOff>98878</xdr:rowOff>
    </xdr:to>
    <xdr:sp macro="" textlink="">
      <xdr:nvSpPr>
        <xdr:cNvPr id="75" name="フローチャート: 判断 74"/>
        <xdr:cNvSpPr/>
      </xdr:nvSpPr>
      <xdr:spPr>
        <a:xfrm>
          <a:off x="3048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109055</xdr:rowOff>
    </xdr:from>
    <xdr:ext cx="762000" cy="259045"/>
    <xdr:sp macro="" textlink="">
      <xdr:nvSpPr>
        <xdr:cNvPr id="76" name="テキスト ボックス 75"/>
        <xdr:cNvSpPr txBox="1"/>
      </xdr:nvSpPr>
      <xdr:spPr>
        <a:xfrm>
          <a:off x="2717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151493</xdr:rowOff>
    </xdr:from>
    <xdr:to>
      <xdr:col>11</xdr:col>
      <xdr:colOff>9525</xdr:colOff>
      <xdr:row>40</xdr:row>
      <xdr:rowOff>23585</xdr:rowOff>
    </xdr:to>
    <xdr:cxnSp macro="">
      <xdr:nvCxnSpPr>
        <xdr:cNvPr id="77" name="直線コネクタ 76"/>
        <xdr:cNvCxnSpPr/>
      </xdr:nvCxnSpPr>
      <xdr:spPr>
        <a:xfrm>
          <a:off x="1320800" y="68380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168728</xdr:rowOff>
    </xdr:from>
    <xdr:to>
      <xdr:col>11</xdr:col>
      <xdr:colOff>60325</xdr:colOff>
      <xdr:row>37</xdr:row>
      <xdr:rowOff>98878</xdr:rowOff>
    </xdr:to>
    <xdr:sp macro="" textlink="">
      <xdr:nvSpPr>
        <xdr:cNvPr id="78" name="フローチャート: 判断 77"/>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109055</xdr:rowOff>
    </xdr:from>
    <xdr:ext cx="762000" cy="259045"/>
    <xdr:sp macro="" textlink="">
      <xdr:nvSpPr>
        <xdr:cNvPr id="79" name="テキスト ボックス 78"/>
        <xdr:cNvSpPr txBox="1"/>
      </xdr:nvSpPr>
      <xdr:spPr>
        <a:xfrm>
          <a:off x="1828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41</xdr:row>
      <xdr:rowOff>19050</xdr:rowOff>
    </xdr:from>
    <xdr:to>
      <xdr:col>6</xdr:col>
      <xdr:colOff>171450</xdr:colOff>
      <xdr:row>41</xdr:row>
      <xdr:rowOff>120650</xdr:rowOff>
    </xdr:to>
    <xdr:sp macro="" textlink="">
      <xdr:nvSpPr>
        <xdr:cNvPr id="80" name="フローチャート: 判断 79"/>
        <xdr:cNvSpPr/>
      </xdr:nvSpPr>
      <xdr:spPr>
        <a:xfrm>
          <a:off x="1270000" y="704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105427</xdr:rowOff>
    </xdr:from>
    <xdr:ext cx="762000" cy="259045"/>
    <xdr:sp macro="" textlink="">
      <xdr:nvSpPr>
        <xdr:cNvPr id="81" name="テキスト ボックス 80"/>
        <xdr:cNvSpPr txBox="1"/>
      </xdr:nvSpPr>
      <xdr:spPr>
        <a:xfrm>
          <a:off x="939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76200</xdr:rowOff>
    </xdr:from>
    <xdr:to>
      <xdr:col>24</xdr:col>
      <xdr:colOff>76200</xdr:colOff>
      <xdr:row>39</xdr:row>
      <xdr:rowOff>6350</xdr:rowOff>
    </xdr:to>
    <xdr:sp macro="" textlink="">
      <xdr:nvSpPr>
        <xdr:cNvPr id="87" name="楕円 86"/>
        <xdr:cNvSpPr/>
      </xdr:nvSpPr>
      <xdr:spPr>
        <a:xfrm>
          <a:off x="4775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48277</xdr:rowOff>
    </xdr:from>
    <xdr:ext cx="762000" cy="259045"/>
    <xdr:sp macro="" textlink="">
      <xdr:nvSpPr>
        <xdr:cNvPr id="88" name="人件費該当値テキスト"/>
        <xdr:cNvSpPr txBox="1"/>
      </xdr:nvSpPr>
      <xdr:spPr>
        <a:xfrm>
          <a:off x="4914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130628</xdr:rowOff>
    </xdr:from>
    <xdr:to>
      <xdr:col>20</xdr:col>
      <xdr:colOff>38100</xdr:colOff>
      <xdr:row>39</xdr:row>
      <xdr:rowOff>60778</xdr:rowOff>
    </xdr:to>
    <xdr:sp macro="" textlink="">
      <xdr:nvSpPr>
        <xdr:cNvPr id="89" name="楕円 88"/>
        <xdr:cNvSpPr/>
      </xdr:nvSpPr>
      <xdr:spPr>
        <a:xfrm>
          <a:off x="3937000" y="664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45555</xdr:rowOff>
    </xdr:from>
    <xdr:ext cx="736600" cy="259045"/>
    <xdr:sp macro="" textlink="">
      <xdr:nvSpPr>
        <xdr:cNvPr id="90" name="テキスト ボックス 89"/>
        <xdr:cNvSpPr txBox="1"/>
      </xdr:nvSpPr>
      <xdr:spPr>
        <a:xfrm>
          <a:off x="3606800" y="6732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111578</xdr:rowOff>
    </xdr:from>
    <xdr:to>
      <xdr:col>15</xdr:col>
      <xdr:colOff>149225</xdr:colOff>
      <xdr:row>40</xdr:row>
      <xdr:rowOff>41728</xdr:rowOff>
    </xdr:to>
    <xdr:sp macro="" textlink="">
      <xdr:nvSpPr>
        <xdr:cNvPr id="91" name="楕円 90"/>
        <xdr:cNvSpPr/>
      </xdr:nvSpPr>
      <xdr:spPr>
        <a:xfrm>
          <a:off x="3048000" y="679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26505</xdr:rowOff>
    </xdr:from>
    <xdr:ext cx="762000" cy="259045"/>
    <xdr:sp macro="" textlink="">
      <xdr:nvSpPr>
        <xdr:cNvPr id="92" name="テキスト ボックス 91"/>
        <xdr:cNvSpPr txBox="1"/>
      </xdr:nvSpPr>
      <xdr:spPr>
        <a:xfrm>
          <a:off x="2717800" y="688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144235</xdr:rowOff>
    </xdr:from>
    <xdr:to>
      <xdr:col>11</xdr:col>
      <xdr:colOff>60325</xdr:colOff>
      <xdr:row>40</xdr:row>
      <xdr:rowOff>74385</xdr:rowOff>
    </xdr:to>
    <xdr:sp macro="" textlink="">
      <xdr:nvSpPr>
        <xdr:cNvPr id="93" name="楕円 92"/>
        <xdr:cNvSpPr/>
      </xdr:nvSpPr>
      <xdr:spPr>
        <a:xfrm>
          <a:off x="2159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59162</xdr:rowOff>
    </xdr:from>
    <xdr:ext cx="762000" cy="259045"/>
    <xdr:sp macro="" textlink="">
      <xdr:nvSpPr>
        <xdr:cNvPr id="94" name="テキスト ボックス 93"/>
        <xdr:cNvSpPr txBox="1"/>
      </xdr:nvSpPr>
      <xdr:spPr>
        <a:xfrm>
          <a:off x="1828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100693</xdr:rowOff>
    </xdr:from>
    <xdr:to>
      <xdr:col>6</xdr:col>
      <xdr:colOff>171450</xdr:colOff>
      <xdr:row>40</xdr:row>
      <xdr:rowOff>30843</xdr:rowOff>
    </xdr:to>
    <xdr:sp macro="" textlink="">
      <xdr:nvSpPr>
        <xdr:cNvPr id="95" name="楕円 94"/>
        <xdr:cNvSpPr/>
      </xdr:nvSpPr>
      <xdr:spPr>
        <a:xfrm>
          <a:off x="12700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41020</xdr:rowOff>
    </xdr:from>
    <xdr:ext cx="762000" cy="259045"/>
    <xdr:sp macro="" textlink="">
      <xdr:nvSpPr>
        <xdr:cNvPr id="96" name="テキスト ボックス 95"/>
        <xdr:cNvSpPr txBox="1"/>
      </xdr:nvSpPr>
      <xdr:spPr>
        <a:xfrm>
          <a:off x="939800" y="655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・前年度決算から</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とな</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り</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、類似団体内平均を下回っている。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・今後もコストの縮減を図りながら、適正な比率を維持する。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91621</xdr:rowOff>
    </xdr:from>
    <xdr:to>
      <xdr:col>82</xdr:col>
      <xdr:colOff>107950</xdr:colOff>
      <xdr:row>22</xdr:row>
      <xdr:rowOff>94343</xdr:rowOff>
    </xdr:to>
    <xdr:cxnSp macro="">
      <xdr:nvCxnSpPr>
        <xdr:cNvPr id="126" name="直線コネクタ 125"/>
        <xdr:cNvCxnSpPr/>
      </xdr:nvCxnSpPr>
      <xdr:spPr>
        <a:xfrm flipV="1">
          <a:off x="16510000" y="2320471"/>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7" name="物件費最小値テキスト"/>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8" name="直線コネクタ 127"/>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6548</xdr:rowOff>
    </xdr:from>
    <xdr:ext cx="762000" cy="259045"/>
    <xdr:sp macro="" textlink="">
      <xdr:nvSpPr>
        <xdr:cNvPr id="129" name="物件費最大値テキスト"/>
        <xdr:cNvSpPr txBox="1"/>
      </xdr:nvSpPr>
      <xdr:spPr>
        <a:xfrm>
          <a:off x="16598900" y="2063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91621</xdr:rowOff>
    </xdr:from>
    <xdr:to>
      <xdr:col>82</xdr:col>
      <xdr:colOff>196850</xdr:colOff>
      <xdr:row>13</xdr:row>
      <xdr:rowOff>91621</xdr:rowOff>
    </xdr:to>
    <xdr:cxnSp macro="">
      <xdr:nvCxnSpPr>
        <xdr:cNvPr id="130" name="直線コネクタ 129"/>
        <xdr:cNvCxnSpPr/>
      </xdr:nvCxnSpPr>
      <xdr:spPr>
        <a:xfrm>
          <a:off x="16421100" y="232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162379</xdr:rowOff>
    </xdr:from>
    <xdr:to>
      <xdr:col>82</xdr:col>
      <xdr:colOff>107950</xdr:colOff>
      <xdr:row>16</xdr:row>
      <xdr:rowOff>1814</xdr:rowOff>
    </xdr:to>
    <xdr:cxnSp macro="">
      <xdr:nvCxnSpPr>
        <xdr:cNvPr id="131" name="直線コネクタ 130"/>
        <xdr:cNvCxnSpPr/>
      </xdr:nvCxnSpPr>
      <xdr:spPr>
        <a:xfrm flipV="1">
          <a:off x="15671800" y="2734129"/>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45556</xdr:rowOff>
    </xdr:from>
    <xdr:ext cx="762000" cy="259045"/>
    <xdr:sp macro="" textlink="">
      <xdr:nvSpPr>
        <xdr:cNvPr id="132" name="物件費平均値テキスト"/>
        <xdr:cNvSpPr txBox="1"/>
      </xdr:nvSpPr>
      <xdr:spPr>
        <a:xfrm>
          <a:off x="16598900" y="2960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73479</xdr:rowOff>
    </xdr:from>
    <xdr:to>
      <xdr:col>82</xdr:col>
      <xdr:colOff>158750</xdr:colOff>
      <xdr:row>18</xdr:row>
      <xdr:rowOff>3629</xdr:rowOff>
    </xdr:to>
    <xdr:sp macro="" textlink="">
      <xdr:nvSpPr>
        <xdr:cNvPr id="133" name="フローチャート: 判断 132"/>
        <xdr:cNvSpPr/>
      </xdr:nvSpPr>
      <xdr:spPr>
        <a:xfrm>
          <a:off x="16459200" y="298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118836</xdr:rowOff>
    </xdr:from>
    <xdr:to>
      <xdr:col>78</xdr:col>
      <xdr:colOff>69850</xdr:colOff>
      <xdr:row>16</xdr:row>
      <xdr:rowOff>1814</xdr:rowOff>
    </xdr:to>
    <xdr:cxnSp macro="">
      <xdr:nvCxnSpPr>
        <xdr:cNvPr id="134" name="直線コネクタ 133"/>
        <xdr:cNvCxnSpPr/>
      </xdr:nvCxnSpPr>
      <xdr:spPr>
        <a:xfrm>
          <a:off x="14782800" y="26905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51707</xdr:rowOff>
    </xdr:from>
    <xdr:to>
      <xdr:col>78</xdr:col>
      <xdr:colOff>120650</xdr:colOff>
      <xdr:row>17</xdr:row>
      <xdr:rowOff>153307</xdr:rowOff>
    </xdr:to>
    <xdr:sp macro="" textlink="">
      <xdr:nvSpPr>
        <xdr:cNvPr id="135" name="フローチャート: 判断 134"/>
        <xdr:cNvSpPr/>
      </xdr:nvSpPr>
      <xdr:spPr>
        <a:xfrm>
          <a:off x="15621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138084</xdr:rowOff>
    </xdr:from>
    <xdr:ext cx="736600" cy="259045"/>
    <xdr:sp macro="" textlink="">
      <xdr:nvSpPr>
        <xdr:cNvPr id="136" name="テキスト ボックス 135"/>
        <xdr:cNvSpPr txBox="1"/>
      </xdr:nvSpPr>
      <xdr:spPr>
        <a:xfrm>
          <a:off x="15290800" y="3052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118836</xdr:rowOff>
    </xdr:from>
    <xdr:to>
      <xdr:col>73</xdr:col>
      <xdr:colOff>180975</xdr:colOff>
      <xdr:row>15</xdr:row>
      <xdr:rowOff>162379</xdr:rowOff>
    </xdr:to>
    <xdr:cxnSp macro="">
      <xdr:nvCxnSpPr>
        <xdr:cNvPr id="137" name="直線コネクタ 136"/>
        <xdr:cNvCxnSpPr/>
      </xdr:nvCxnSpPr>
      <xdr:spPr>
        <a:xfrm flipV="1">
          <a:off x="13893800" y="26905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29936</xdr:rowOff>
    </xdr:from>
    <xdr:to>
      <xdr:col>74</xdr:col>
      <xdr:colOff>31750</xdr:colOff>
      <xdr:row>17</xdr:row>
      <xdr:rowOff>131536</xdr:rowOff>
    </xdr:to>
    <xdr:sp macro="" textlink="">
      <xdr:nvSpPr>
        <xdr:cNvPr id="138" name="フローチャート: 判断 137"/>
        <xdr:cNvSpPr/>
      </xdr:nvSpPr>
      <xdr:spPr>
        <a:xfrm>
          <a:off x="14732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116313</xdr:rowOff>
    </xdr:from>
    <xdr:ext cx="762000" cy="259045"/>
    <xdr:sp macro="" textlink="">
      <xdr:nvSpPr>
        <xdr:cNvPr id="139" name="テキスト ボックス 138"/>
        <xdr:cNvSpPr txBox="1"/>
      </xdr:nvSpPr>
      <xdr:spPr>
        <a:xfrm>
          <a:off x="14401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148771</xdr:rowOff>
    </xdr:from>
    <xdr:to>
      <xdr:col>69</xdr:col>
      <xdr:colOff>92075</xdr:colOff>
      <xdr:row>15</xdr:row>
      <xdr:rowOff>162379</xdr:rowOff>
    </xdr:to>
    <xdr:cxnSp macro="">
      <xdr:nvCxnSpPr>
        <xdr:cNvPr id="140" name="直線コネクタ 139"/>
        <xdr:cNvCxnSpPr/>
      </xdr:nvCxnSpPr>
      <xdr:spPr>
        <a:xfrm>
          <a:off x="13004800" y="2549071"/>
          <a:ext cx="88900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125186</xdr:rowOff>
    </xdr:from>
    <xdr:to>
      <xdr:col>69</xdr:col>
      <xdr:colOff>142875</xdr:colOff>
      <xdr:row>17</xdr:row>
      <xdr:rowOff>55336</xdr:rowOff>
    </xdr:to>
    <xdr:sp macro="" textlink="">
      <xdr:nvSpPr>
        <xdr:cNvPr id="141" name="フローチャート: 判断 140"/>
        <xdr:cNvSpPr/>
      </xdr:nvSpPr>
      <xdr:spPr>
        <a:xfrm>
          <a:off x="13843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40113</xdr:rowOff>
    </xdr:from>
    <xdr:ext cx="762000" cy="259045"/>
    <xdr:sp macro="" textlink="">
      <xdr:nvSpPr>
        <xdr:cNvPr id="142" name="テキスト ボックス 141"/>
        <xdr:cNvSpPr txBox="1"/>
      </xdr:nvSpPr>
      <xdr:spPr>
        <a:xfrm>
          <a:off x="13512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43" name="フローチャート: 判断 142"/>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124477</xdr:rowOff>
    </xdr:from>
    <xdr:ext cx="762000" cy="259045"/>
    <xdr:sp macro="" textlink="">
      <xdr:nvSpPr>
        <xdr:cNvPr id="144" name="テキスト ボックス 143"/>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111579</xdr:rowOff>
    </xdr:from>
    <xdr:to>
      <xdr:col>82</xdr:col>
      <xdr:colOff>158750</xdr:colOff>
      <xdr:row>16</xdr:row>
      <xdr:rowOff>41729</xdr:rowOff>
    </xdr:to>
    <xdr:sp macro="" textlink="">
      <xdr:nvSpPr>
        <xdr:cNvPr id="150" name="楕円 149"/>
        <xdr:cNvSpPr/>
      </xdr:nvSpPr>
      <xdr:spPr>
        <a:xfrm>
          <a:off x="164592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128106</xdr:rowOff>
    </xdr:from>
    <xdr:ext cx="762000" cy="259045"/>
    <xdr:sp macro="" textlink="">
      <xdr:nvSpPr>
        <xdr:cNvPr id="151" name="物件費該当値テキスト"/>
        <xdr:cNvSpPr txBox="1"/>
      </xdr:nvSpPr>
      <xdr:spPr>
        <a:xfrm>
          <a:off x="165989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122464</xdr:rowOff>
    </xdr:from>
    <xdr:to>
      <xdr:col>78</xdr:col>
      <xdr:colOff>120650</xdr:colOff>
      <xdr:row>16</xdr:row>
      <xdr:rowOff>52614</xdr:rowOff>
    </xdr:to>
    <xdr:sp macro="" textlink="">
      <xdr:nvSpPr>
        <xdr:cNvPr id="152" name="楕円 151"/>
        <xdr:cNvSpPr/>
      </xdr:nvSpPr>
      <xdr:spPr>
        <a:xfrm>
          <a:off x="15621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62791</xdr:rowOff>
    </xdr:from>
    <xdr:ext cx="736600" cy="259045"/>
    <xdr:sp macro="" textlink="">
      <xdr:nvSpPr>
        <xdr:cNvPr id="153" name="テキスト ボックス 152"/>
        <xdr:cNvSpPr txBox="1"/>
      </xdr:nvSpPr>
      <xdr:spPr>
        <a:xfrm>
          <a:off x="15290800" y="246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68036</xdr:rowOff>
    </xdr:from>
    <xdr:to>
      <xdr:col>74</xdr:col>
      <xdr:colOff>31750</xdr:colOff>
      <xdr:row>15</xdr:row>
      <xdr:rowOff>169636</xdr:rowOff>
    </xdr:to>
    <xdr:sp macro="" textlink="">
      <xdr:nvSpPr>
        <xdr:cNvPr id="154" name="楕円 153"/>
        <xdr:cNvSpPr/>
      </xdr:nvSpPr>
      <xdr:spPr>
        <a:xfrm>
          <a:off x="14732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8363</xdr:rowOff>
    </xdr:from>
    <xdr:ext cx="762000" cy="259045"/>
    <xdr:sp macro="" textlink="">
      <xdr:nvSpPr>
        <xdr:cNvPr id="155" name="テキスト ボックス 154"/>
        <xdr:cNvSpPr txBox="1"/>
      </xdr:nvSpPr>
      <xdr:spPr>
        <a:xfrm>
          <a:off x="14401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111579</xdr:rowOff>
    </xdr:from>
    <xdr:to>
      <xdr:col>69</xdr:col>
      <xdr:colOff>142875</xdr:colOff>
      <xdr:row>16</xdr:row>
      <xdr:rowOff>41729</xdr:rowOff>
    </xdr:to>
    <xdr:sp macro="" textlink="">
      <xdr:nvSpPr>
        <xdr:cNvPr id="156" name="楕円 155"/>
        <xdr:cNvSpPr/>
      </xdr:nvSpPr>
      <xdr:spPr>
        <a:xfrm>
          <a:off x="13843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51906</xdr:rowOff>
    </xdr:from>
    <xdr:ext cx="762000" cy="259045"/>
    <xdr:sp macro="" textlink="">
      <xdr:nvSpPr>
        <xdr:cNvPr id="157" name="テキスト ボックス 156"/>
        <xdr:cNvSpPr txBox="1"/>
      </xdr:nvSpPr>
      <xdr:spPr>
        <a:xfrm>
          <a:off x="13512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97971</xdr:rowOff>
    </xdr:from>
    <xdr:to>
      <xdr:col>65</xdr:col>
      <xdr:colOff>53975</xdr:colOff>
      <xdr:row>15</xdr:row>
      <xdr:rowOff>28121</xdr:rowOff>
    </xdr:to>
    <xdr:sp macro="" textlink="">
      <xdr:nvSpPr>
        <xdr:cNvPr id="158" name="楕円 157"/>
        <xdr:cNvSpPr/>
      </xdr:nvSpPr>
      <xdr:spPr>
        <a:xfrm>
          <a:off x="129540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38298</xdr:rowOff>
    </xdr:from>
    <xdr:ext cx="762000" cy="259045"/>
    <xdr:sp macro="" textlink="">
      <xdr:nvSpPr>
        <xdr:cNvPr id="159" name="テキスト ボックス 158"/>
        <xdr:cNvSpPr txBox="1"/>
      </xdr:nvSpPr>
      <xdr:spPr>
        <a:xfrm>
          <a:off x="12623800" y="226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障害者（児）自立支援給付費</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400">
              <a:solidFill>
                <a:schemeClr val="dk1"/>
              </a:solidFill>
              <a:effectLst/>
              <a:latin typeface="ＭＳ ゴシック" panose="020B0609070205080204" pitchFamily="49" charset="-128"/>
              <a:ea typeface="ＭＳ ゴシック" panose="020B0609070205080204" pitchFamily="49" charset="-128"/>
              <a:cs typeface="+mn-cs"/>
            </a:rPr>
            <a:t>136,118</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）の増などにより</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前年度決算から</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なった</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・類似団体内平均を上回る状況が続いており、一層の</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扶助費の適正化に努め、経費の縮減を図る。</a:t>
          </a:r>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107950</xdr:rowOff>
    </xdr:to>
    <xdr:cxnSp macro="">
      <xdr:nvCxnSpPr>
        <xdr:cNvPr id="187" name="直線コネクタ 186"/>
        <xdr:cNvCxnSpPr/>
      </xdr:nvCxnSpPr>
      <xdr:spPr>
        <a:xfrm flipV="1">
          <a:off x="4826000" y="927100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80027</xdr:rowOff>
    </xdr:from>
    <xdr:ext cx="762000" cy="259045"/>
    <xdr:sp macro="" textlink="">
      <xdr:nvSpPr>
        <xdr:cNvPr id="188" name="扶助費最小値テキスト"/>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107950</xdr:rowOff>
    </xdr:from>
    <xdr:to>
      <xdr:col>24</xdr:col>
      <xdr:colOff>114300</xdr:colOff>
      <xdr:row>60</xdr:row>
      <xdr:rowOff>107950</xdr:rowOff>
    </xdr:to>
    <xdr:cxnSp macro="">
      <xdr:nvCxnSpPr>
        <xdr:cNvPr id="189" name="直線コネクタ 188"/>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90"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91" name="直線コネクタ 190"/>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127000</xdr:rowOff>
    </xdr:from>
    <xdr:to>
      <xdr:col>24</xdr:col>
      <xdr:colOff>25400</xdr:colOff>
      <xdr:row>59</xdr:row>
      <xdr:rowOff>69850</xdr:rowOff>
    </xdr:to>
    <xdr:cxnSp macro="">
      <xdr:nvCxnSpPr>
        <xdr:cNvPr id="192" name="直線コネクタ 191"/>
        <xdr:cNvCxnSpPr/>
      </xdr:nvCxnSpPr>
      <xdr:spPr>
        <a:xfrm>
          <a:off x="3987800" y="100711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149877</xdr:rowOff>
    </xdr:from>
    <xdr:ext cx="762000" cy="259045"/>
    <xdr:sp macro="" textlink="">
      <xdr:nvSpPr>
        <xdr:cNvPr id="193" name="扶助費平均値テキスト"/>
        <xdr:cNvSpPr txBox="1"/>
      </xdr:nvSpPr>
      <xdr:spPr>
        <a:xfrm>
          <a:off x="4914900" y="9579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94" name="フローチャート: 判断 193"/>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127000</xdr:rowOff>
    </xdr:from>
    <xdr:to>
      <xdr:col>19</xdr:col>
      <xdr:colOff>187325</xdr:colOff>
      <xdr:row>58</xdr:row>
      <xdr:rowOff>165100</xdr:rowOff>
    </xdr:to>
    <xdr:cxnSp macro="">
      <xdr:nvCxnSpPr>
        <xdr:cNvPr id="195" name="直線コネクタ 194"/>
        <xdr:cNvCxnSpPr/>
      </xdr:nvCxnSpPr>
      <xdr:spPr>
        <a:xfrm flipV="1">
          <a:off x="3098800" y="10071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6" name="フローチャート: 判断 195"/>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73677</xdr:rowOff>
    </xdr:from>
    <xdr:ext cx="736600" cy="259045"/>
    <xdr:sp macro="" textlink="">
      <xdr:nvSpPr>
        <xdr:cNvPr id="197" name="テキスト ボックス 196"/>
        <xdr:cNvSpPr txBox="1"/>
      </xdr:nvSpPr>
      <xdr:spPr>
        <a:xfrm>
          <a:off x="3606800" y="950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107950</xdr:rowOff>
    </xdr:from>
    <xdr:to>
      <xdr:col>15</xdr:col>
      <xdr:colOff>98425</xdr:colOff>
      <xdr:row>58</xdr:row>
      <xdr:rowOff>165100</xdr:rowOff>
    </xdr:to>
    <xdr:cxnSp macro="">
      <xdr:nvCxnSpPr>
        <xdr:cNvPr id="198" name="直線コネクタ 197"/>
        <xdr:cNvCxnSpPr/>
      </xdr:nvCxnSpPr>
      <xdr:spPr>
        <a:xfrm>
          <a:off x="2209800" y="10052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9" name="フローチャート: 判断 198"/>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200" name="テキスト ボックス 199"/>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146050</xdr:rowOff>
    </xdr:from>
    <xdr:to>
      <xdr:col>11</xdr:col>
      <xdr:colOff>9525</xdr:colOff>
      <xdr:row>58</xdr:row>
      <xdr:rowOff>107950</xdr:rowOff>
    </xdr:to>
    <xdr:cxnSp macro="">
      <xdr:nvCxnSpPr>
        <xdr:cNvPr id="201" name="直線コネクタ 200"/>
        <xdr:cNvCxnSpPr/>
      </xdr:nvCxnSpPr>
      <xdr:spPr>
        <a:xfrm>
          <a:off x="1320800" y="99187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202" name="フローチャート: 判断 201"/>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130827</xdr:rowOff>
    </xdr:from>
    <xdr:ext cx="762000" cy="259045"/>
    <xdr:sp macro="" textlink="">
      <xdr:nvSpPr>
        <xdr:cNvPr id="203" name="テキスト ボックス 202"/>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114300</xdr:rowOff>
    </xdr:from>
    <xdr:to>
      <xdr:col>6</xdr:col>
      <xdr:colOff>171450</xdr:colOff>
      <xdr:row>56</xdr:row>
      <xdr:rowOff>44450</xdr:rowOff>
    </xdr:to>
    <xdr:sp macro="" textlink="">
      <xdr:nvSpPr>
        <xdr:cNvPr id="204" name="フローチャート: 判断 203"/>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54627</xdr:rowOff>
    </xdr:from>
    <xdr:ext cx="762000" cy="259045"/>
    <xdr:sp macro="" textlink="">
      <xdr:nvSpPr>
        <xdr:cNvPr id="205" name="テキスト ボックス 204"/>
        <xdr:cNvSpPr txBox="1"/>
      </xdr:nvSpPr>
      <xdr:spPr>
        <a:xfrm>
          <a:off x="939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19050</xdr:rowOff>
    </xdr:from>
    <xdr:to>
      <xdr:col>24</xdr:col>
      <xdr:colOff>76200</xdr:colOff>
      <xdr:row>59</xdr:row>
      <xdr:rowOff>120650</xdr:rowOff>
    </xdr:to>
    <xdr:sp macro="" textlink="">
      <xdr:nvSpPr>
        <xdr:cNvPr id="211" name="楕円 210"/>
        <xdr:cNvSpPr/>
      </xdr:nvSpPr>
      <xdr:spPr>
        <a:xfrm>
          <a:off x="47752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162577</xdr:rowOff>
    </xdr:from>
    <xdr:ext cx="762000" cy="259045"/>
    <xdr:sp macro="" textlink="">
      <xdr:nvSpPr>
        <xdr:cNvPr id="212" name="扶助費該当値テキスト"/>
        <xdr:cNvSpPr txBox="1"/>
      </xdr:nvSpPr>
      <xdr:spPr>
        <a:xfrm>
          <a:off x="4914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76200</xdr:rowOff>
    </xdr:from>
    <xdr:to>
      <xdr:col>20</xdr:col>
      <xdr:colOff>38100</xdr:colOff>
      <xdr:row>59</xdr:row>
      <xdr:rowOff>6350</xdr:rowOff>
    </xdr:to>
    <xdr:sp macro="" textlink="">
      <xdr:nvSpPr>
        <xdr:cNvPr id="213" name="楕円 212"/>
        <xdr:cNvSpPr/>
      </xdr:nvSpPr>
      <xdr:spPr>
        <a:xfrm>
          <a:off x="393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162577</xdr:rowOff>
    </xdr:from>
    <xdr:ext cx="736600" cy="259045"/>
    <xdr:sp macro="" textlink="">
      <xdr:nvSpPr>
        <xdr:cNvPr id="214" name="テキスト ボックス 213"/>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114300</xdr:rowOff>
    </xdr:from>
    <xdr:to>
      <xdr:col>15</xdr:col>
      <xdr:colOff>149225</xdr:colOff>
      <xdr:row>59</xdr:row>
      <xdr:rowOff>44450</xdr:rowOff>
    </xdr:to>
    <xdr:sp macro="" textlink="">
      <xdr:nvSpPr>
        <xdr:cNvPr id="215" name="楕円 214"/>
        <xdr:cNvSpPr/>
      </xdr:nvSpPr>
      <xdr:spPr>
        <a:xfrm>
          <a:off x="3048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29227</xdr:rowOff>
    </xdr:from>
    <xdr:ext cx="762000" cy="259045"/>
    <xdr:sp macro="" textlink="">
      <xdr:nvSpPr>
        <xdr:cNvPr id="216" name="テキスト ボックス 215"/>
        <xdr:cNvSpPr txBox="1"/>
      </xdr:nvSpPr>
      <xdr:spPr>
        <a:xfrm>
          <a:off x="2717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57150</xdr:rowOff>
    </xdr:from>
    <xdr:to>
      <xdr:col>11</xdr:col>
      <xdr:colOff>60325</xdr:colOff>
      <xdr:row>58</xdr:row>
      <xdr:rowOff>158750</xdr:rowOff>
    </xdr:to>
    <xdr:sp macro="" textlink="">
      <xdr:nvSpPr>
        <xdr:cNvPr id="217" name="楕円 216"/>
        <xdr:cNvSpPr/>
      </xdr:nvSpPr>
      <xdr:spPr>
        <a:xfrm>
          <a:off x="2159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143527</xdr:rowOff>
    </xdr:from>
    <xdr:ext cx="762000" cy="259045"/>
    <xdr:sp macro="" textlink="">
      <xdr:nvSpPr>
        <xdr:cNvPr id="218" name="テキスト ボックス 217"/>
        <xdr:cNvSpPr txBox="1"/>
      </xdr:nvSpPr>
      <xdr:spPr>
        <a:xfrm>
          <a:off x="18288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219" name="楕円 218"/>
        <xdr:cNvSpPr/>
      </xdr:nvSpPr>
      <xdr:spPr>
        <a:xfrm>
          <a:off x="1270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10177</xdr:rowOff>
    </xdr:from>
    <xdr:ext cx="762000" cy="259045"/>
    <xdr:sp macro="" textlink="">
      <xdr:nvSpPr>
        <xdr:cNvPr id="220" name="テキスト ボックス 219"/>
        <xdr:cNvSpPr txBox="1"/>
      </xdr:nvSpPr>
      <xdr:spPr>
        <a:xfrm>
          <a:off x="939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・その他に係る経常収支比率が類似団体内平均を大きく上回っている</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は、繰出金の比率が高止まりしているためである。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・特に公共</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下水道</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事業特別会計への繰出金が大きな要因となっており、</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使用料の確保</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や経費の節減</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などによって</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普通会計の負担額を減らしていくよう努める。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5" name="直線コネクタ 234"/>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6" name="テキスト ボックス 235"/>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7" name="直線コネクタ 23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8" name="テキスト ボックス 23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9" name="直線コネクタ 238"/>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40" name="テキスト ボックス 239"/>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3" name="直線コネクタ 242"/>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4" name="テキスト ボックス 243"/>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5" name="直線コネクタ 24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6" name="テキスト ボックス 24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7" name="直線コネクタ 246"/>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8" name="テキスト ボックス 247"/>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79375</xdr:rowOff>
    </xdr:from>
    <xdr:to>
      <xdr:col>82</xdr:col>
      <xdr:colOff>107950</xdr:colOff>
      <xdr:row>61</xdr:row>
      <xdr:rowOff>50800</xdr:rowOff>
    </xdr:to>
    <xdr:cxnSp macro="">
      <xdr:nvCxnSpPr>
        <xdr:cNvPr id="252" name="直線コネクタ 251"/>
        <xdr:cNvCxnSpPr/>
      </xdr:nvCxnSpPr>
      <xdr:spPr>
        <a:xfrm flipV="1">
          <a:off x="16510000" y="9166225"/>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22877</xdr:rowOff>
    </xdr:from>
    <xdr:ext cx="762000" cy="259045"/>
    <xdr:sp macro="" textlink="">
      <xdr:nvSpPr>
        <xdr:cNvPr id="253" name="その他最小値テキスト"/>
        <xdr:cNvSpPr txBox="1"/>
      </xdr:nvSpPr>
      <xdr:spPr>
        <a:xfrm>
          <a:off x="16598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50800</xdr:rowOff>
    </xdr:from>
    <xdr:to>
      <xdr:col>82</xdr:col>
      <xdr:colOff>196850</xdr:colOff>
      <xdr:row>61</xdr:row>
      <xdr:rowOff>50800</xdr:rowOff>
    </xdr:to>
    <xdr:cxnSp macro="">
      <xdr:nvCxnSpPr>
        <xdr:cNvPr id="254" name="直線コネクタ 253"/>
        <xdr:cNvCxnSpPr/>
      </xdr:nvCxnSpPr>
      <xdr:spPr>
        <a:xfrm>
          <a:off x="16421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165752</xdr:rowOff>
    </xdr:from>
    <xdr:ext cx="762000" cy="259045"/>
    <xdr:sp macro="" textlink="">
      <xdr:nvSpPr>
        <xdr:cNvPr id="255" name="その他最大値テキスト"/>
        <xdr:cNvSpPr txBox="1"/>
      </xdr:nvSpPr>
      <xdr:spPr>
        <a:xfrm>
          <a:off x="16598900" y="890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79375</xdr:rowOff>
    </xdr:from>
    <xdr:to>
      <xdr:col>82</xdr:col>
      <xdr:colOff>196850</xdr:colOff>
      <xdr:row>53</xdr:row>
      <xdr:rowOff>79375</xdr:rowOff>
    </xdr:to>
    <xdr:cxnSp macro="">
      <xdr:nvCxnSpPr>
        <xdr:cNvPr id="256" name="直線コネクタ 255"/>
        <xdr:cNvCxnSpPr/>
      </xdr:nvCxnSpPr>
      <xdr:spPr>
        <a:xfrm>
          <a:off x="16421100" y="9166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61</xdr:row>
      <xdr:rowOff>50800</xdr:rowOff>
    </xdr:from>
    <xdr:to>
      <xdr:col>82</xdr:col>
      <xdr:colOff>107950</xdr:colOff>
      <xdr:row>61</xdr:row>
      <xdr:rowOff>60325</xdr:rowOff>
    </xdr:to>
    <xdr:cxnSp macro="">
      <xdr:nvCxnSpPr>
        <xdr:cNvPr id="257" name="直線コネクタ 256"/>
        <xdr:cNvCxnSpPr/>
      </xdr:nvCxnSpPr>
      <xdr:spPr>
        <a:xfrm flipV="1">
          <a:off x="15671800" y="1050925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73677</xdr:rowOff>
    </xdr:from>
    <xdr:ext cx="762000" cy="259045"/>
    <xdr:sp macro="" textlink="">
      <xdr:nvSpPr>
        <xdr:cNvPr id="258" name="その他平均値テキスト"/>
        <xdr:cNvSpPr txBox="1"/>
      </xdr:nvSpPr>
      <xdr:spPr>
        <a:xfrm>
          <a:off x="16598900" y="9503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57150</xdr:rowOff>
    </xdr:from>
    <xdr:to>
      <xdr:col>82</xdr:col>
      <xdr:colOff>158750</xdr:colOff>
      <xdr:row>56</xdr:row>
      <xdr:rowOff>158750</xdr:rowOff>
    </xdr:to>
    <xdr:sp macro="" textlink="">
      <xdr:nvSpPr>
        <xdr:cNvPr id="259" name="フローチャート: 判断 258"/>
        <xdr:cNvSpPr/>
      </xdr:nvSpPr>
      <xdr:spPr>
        <a:xfrm>
          <a:off x="16459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61</xdr:row>
      <xdr:rowOff>12700</xdr:rowOff>
    </xdr:from>
    <xdr:to>
      <xdr:col>78</xdr:col>
      <xdr:colOff>69850</xdr:colOff>
      <xdr:row>61</xdr:row>
      <xdr:rowOff>60325</xdr:rowOff>
    </xdr:to>
    <xdr:cxnSp macro="">
      <xdr:nvCxnSpPr>
        <xdr:cNvPr id="260" name="直線コネクタ 259"/>
        <xdr:cNvCxnSpPr/>
      </xdr:nvCxnSpPr>
      <xdr:spPr>
        <a:xfrm>
          <a:off x="14782800" y="104711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66675</xdr:rowOff>
    </xdr:from>
    <xdr:to>
      <xdr:col>78</xdr:col>
      <xdr:colOff>120650</xdr:colOff>
      <xdr:row>56</xdr:row>
      <xdr:rowOff>168275</xdr:rowOff>
    </xdr:to>
    <xdr:sp macro="" textlink="">
      <xdr:nvSpPr>
        <xdr:cNvPr id="261" name="フローチャート: 判断 260"/>
        <xdr:cNvSpPr/>
      </xdr:nvSpPr>
      <xdr:spPr>
        <a:xfrm>
          <a:off x="15621000" y="96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7002</xdr:rowOff>
    </xdr:from>
    <xdr:ext cx="736600" cy="259045"/>
    <xdr:sp macro="" textlink="">
      <xdr:nvSpPr>
        <xdr:cNvPr id="262" name="テキスト ボックス 261"/>
        <xdr:cNvSpPr txBox="1"/>
      </xdr:nvSpPr>
      <xdr:spPr>
        <a:xfrm>
          <a:off x="15290800" y="9436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155575</xdr:rowOff>
    </xdr:from>
    <xdr:to>
      <xdr:col>73</xdr:col>
      <xdr:colOff>180975</xdr:colOff>
      <xdr:row>61</xdr:row>
      <xdr:rowOff>12700</xdr:rowOff>
    </xdr:to>
    <xdr:cxnSp macro="">
      <xdr:nvCxnSpPr>
        <xdr:cNvPr id="263" name="直線コネクタ 262"/>
        <xdr:cNvCxnSpPr/>
      </xdr:nvCxnSpPr>
      <xdr:spPr>
        <a:xfrm>
          <a:off x="13893800" y="104425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133350</xdr:rowOff>
    </xdr:from>
    <xdr:to>
      <xdr:col>74</xdr:col>
      <xdr:colOff>31750</xdr:colOff>
      <xdr:row>57</xdr:row>
      <xdr:rowOff>63500</xdr:rowOff>
    </xdr:to>
    <xdr:sp macro="" textlink="">
      <xdr:nvSpPr>
        <xdr:cNvPr id="264" name="フローチャート: 判断 263"/>
        <xdr:cNvSpPr/>
      </xdr:nvSpPr>
      <xdr:spPr>
        <a:xfrm>
          <a:off x="14732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73677</xdr:rowOff>
    </xdr:from>
    <xdr:ext cx="762000" cy="259045"/>
    <xdr:sp macro="" textlink="">
      <xdr:nvSpPr>
        <xdr:cNvPr id="265" name="テキスト ボックス 264"/>
        <xdr:cNvSpPr txBox="1"/>
      </xdr:nvSpPr>
      <xdr:spPr>
        <a:xfrm>
          <a:off x="14401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155575</xdr:rowOff>
    </xdr:from>
    <xdr:to>
      <xdr:col>69</xdr:col>
      <xdr:colOff>92075</xdr:colOff>
      <xdr:row>61</xdr:row>
      <xdr:rowOff>3175</xdr:rowOff>
    </xdr:to>
    <xdr:cxnSp macro="">
      <xdr:nvCxnSpPr>
        <xdr:cNvPr id="266" name="直線コネクタ 265"/>
        <xdr:cNvCxnSpPr/>
      </xdr:nvCxnSpPr>
      <xdr:spPr>
        <a:xfrm flipV="1">
          <a:off x="13004800" y="104425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95250</xdr:rowOff>
    </xdr:from>
    <xdr:to>
      <xdr:col>69</xdr:col>
      <xdr:colOff>142875</xdr:colOff>
      <xdr:row>57</xdr:row>
      <xdr:rowOff>25400</xdr:rowOff>
    </xdr:to>
    <xdr:sp macro="" textlink="">
      <xdr:nvSpPr>
        <xdr:cNvPr id="267" name="フローチャート: 判断 266"/>
        <xdr:cNvSpPr/>
      </xdr:nvSpPr>
      <xdr:spPr>
        <a:xfrm>
          <a:off x="13843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35577</xdr:rowOff>
    </xdr:from>
    <xdr:ext cx="762000" cy="259045"/>
    <xdr:sp macro="" textlink="">
      <xdr:nvSpPr>
        <xdr:cNvPr id="268" name="テキスト ボックス 267"/>
        <xdr:cNvSpPr txBox="1"/>
      </xdr:nvSpPr>
      <xdr:spPr>
        <a:xfrm>
          <a:off x="13512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9" name="フローチャート: 判断 268"/>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149877</xdr:rowOff>
    </xdr:from>
    <xdr:ext cx="762000" cy="259045"/>
    <xdr:sp macro="" textlink="">
      <xdr:nvSpPr>
        <xdr:cNvPr id="270" name="テキスト ボックス 269"/>
        <xdr:cNvSpPr txBox="1"/>
      </xdr:nvSpPr>
      <xdr:spPr>
        <a:xfrm>
          <a:off x="12623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61</xdr:row>
      <xdr:rowOff>0</xdr:rowOff>
    </xdr:from>
    <xdr:to>
      <xdr:col>82</xdr:col>
      <xdr:colOff>158750</xdr:colOff>
      <xdr:row>61</xdr:row>
      <xdr:rowOff>101600</xdr:rowOff>
    </xdr:to>
    <xdr:sp macro="" textlink="">
      <xdr:nvSpPr>
        <xdr:cNvPr id="276" name="楕円 275"/>
        <xdr:cNvSpPr/>
      </xdr:nvSpPr>
      <xdr:spPr>
        <a:xfrm>
          <a:off x="16459200" y="1045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80027</xdr:rowOff>
    </xdr:from>
    <xdr:ext cx="762000" cy="259045"/>
    <xdr:sp macro="" textlink="">
      <xdr:nvSpPr>
        <xdr:cNvPr id="277" name="その他該当値テキスト"/>
        <xdr:cNvSpPr txBox="1"/>
      </xdr:nvSpPr>
      <xdr:spPr>
        <a:xfrm>
          <a:off x="16598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61</xdr:row>
      <xdr:rowOff>9525</xdr:rowOff>
    </xdr:from>
    <xdr:to>
      <xdr:col>78</xdr:col>
      <xdr:colOff>120650</xdr:colOff>
      <xdr:row>61</xdr:row>
      <xdr:rowOff>111125</xdr:rowOff>
    </xdr:to>
    <xdr:sp macro="" textlink="">
      <xdr:nvSpPr>
        <xdr:cNvPr id="278" name="楕円 277"/>
        <xdr:cNvSpPr/>
      </xdr:nvSpPr>
      <xdr:spPr>
        <a:xfrm>
          <a:off x="15621000" y="1046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95902</xdr:rowOff>
    </xdr:from>
    <xdr:ext cx="736600" cy="259045"/>
    <xdr:sp macro="" textlink="">
      <xdr:nvSpPr>
        <xdr:cNvPr id="279" name="テキスト ボックス 278"/>
        <xdr:cNvSpPr txBox="1"/>
      </xdr:nvSpPr>
      <xdr:spPr>
        <a:xfrm>
          <a:off x="15290800" y="10554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133350</xdr:rowOff>
    </xdr:from>
    <xdr:to>
      <xdr:col>74</xdr:col>
      <xdr:colOff>31750</xdr:colOff>
      <xdr:row>61</xdr:row>
      <xdr:rowOff>63500</xdr:rowOff>
    </xdr:to>
    <xdr:sp macro="" textlink="">
      <xdr:nvSpPr>
        <xdr:cNvPr id="280" name="楕円 279"/>
        <xdr:cNvSpPr/>
      </xdr:nvSpPr>
      <xdr:spPr>
        <a:xfrm>
          <a:off x="14732000" y="1042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48277</xdr:rowOff>
    </xdr:from>
    <xdr:ext cx="762000" cy="259045"/>
    <xdr:sp macro="" textlink="">
      <xdr:nvSpPr>
        <xdr:cNvPr id="281" name="テキスト ボックス 280"/>
        <xdr:cNvSpPr txBox="1"/>
      </xdr:nvSpPr>
      <xdr:spPr>
        <a:xfrm>
          <a:off x="14401800" y="1050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104775</xdr:rowOff>
    </xdr:from>
    <xdr:to>
      <xdr:col>69</xdr:col>
      <xdr:colOff>142875</xdr:colOff>
      <xdr:row>61</xdr:row>
      <xdr:rowOff>34925</xdr:rowOff>
    </xdr:to>
    <xdr:sp macro="" textlink="">
      <xdr:nvSpPr>
        <xdr:cNvPr id="282" name="楕円 281"/>
        <xdr:cNvSpPr/>
      </xdr:nvSpPr>
      <xdr:spPr>
        <a:xfrm>
          <a:off x="13843000" y="1039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19702</xdr:rowOff>
    </xdr:from>
    <xdr:ext cx="762000" cy="259045"/>
    <xdr:sp macro="" textlink="">
      <xdr:nvSpPr>
        <xdr:cNvPr id="283" name="テキスト ボックス 282"/>
        <xdr:cNvSpPr txBox="1"/>
      </xdr:nvSpPr>
      <xdr:spPr>
        <a:xfrm>
          <a:off x="13512800" y="1047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123825</xdr:rowOff>
    </xdr:from>
    <xdr:to>
      <xdr:col>65</xdr:col>
      <xdr:colOff>53975</xdr:colOff>
      <xdr:row>61</xdr:row>
      <xdr:rowOff>53975</xdr:rowOff>
    </xdr:to>
    <xdr:sp macro="" textlink="">
      <xdr:nvSpPr>
        <xdr:cNvPr id="284" name="楕円 283"/>
        <xdr:cNvSpPr/>
      </xdr:nvSpPr>
      <xdr:spPr>
        <a:xfrm>
          <a:off x="12954000" y="1041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38752</xdr:rowOff>
    </xdr:from>
    <xdr:ext cx="762000" cy="259045"/>
    <xdr:sp macro="" textlink="">
      <xdr:nvSpPr>
        <xdr:cNvPr id="285" name="テキスト ボックス 284"/>
        <xdr:cNvSpPr txBox="1"/>
      </xdr:nvSpPr>
      <xdr:spPr>
        <a:xfrm>
          <a:off x="12623800" y="1049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前年度決算から</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の減となり、類似団体内平均を下回っている。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補助金</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について</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公益性や適格性などの観点から</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予算編成時に必要な見直しを行い、次年度予算に反映させている。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7" name="テキスト ボックス 29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300" name="直線コネクタ 29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301" name="テキスト ボックス 30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2" name="直線コネクタ 30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3" name="テキスト ボックス 30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4" name="直線コネクタ 30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5" name="テキスト ボックス 30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6" name="直線コネクタ 30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7" name="テキスト ボックス 30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8" name="直線コネクタ 30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9" name="テキスト ボックス 30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1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85090</xdr:rowOff>
    </xdr:from>
    <xdr:to>
      <xdr:col>82</xdr:col>
      <xdr:colOff>107950</xdr:colOff>
      <xdr:row>41</xdr:row>
      <xdr:rowOff>69850</xdr:rowOff>
    </xdr:to>
    <xdr:cxnSp macro="">
      <xdr:nvCxnSpPr>
        <xdr:cNvPr id="312" name="直線コネクタ 311"/>
        <xdr:cNvCxnSpPr/>
      </xdr:nvCxnSpPr>
      <xdr:spPr>
        <a:xfrm flipV="1">
          <a:off x="16510000" y="574294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41927</xdr:rowOff>
    </xdr:from>
    <xdr:ext cx="762000" cy="259045"/>
    <xdr:sp macro="" textlink="">
      <xdr:nvSpPr>
        <xdr:cNvPr id="313"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69850</xdr:rowOff>
    </xdr:from>
    <xdr:to>
      <xdr:col>82</xdr:col>
      <xdr:colOff>196850</xdr:colOff>
      <xdr:row>41</xdr:row>
      <xdr:rowOff>69850</xdr:rowOff>
    </xdr:to>
    <xdr:cxnSp macro="">
      <xdr:nvCxnSpPr>
        <xdr:cNvPr id="314" name="直線コネクタ 313"/>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xdr:rowOff>
    </xdr:from>
    <xdr:ext cx="762000" cy="259045"/>
    <xdr:sp macro="" textlink="">
      <xdr:nvSpPr>
        <xdr:cNvPr id="315"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85090</xdr:rowOff>
    </xdr:from>
    <xdr:to>
      <xdr:col>82</xdr:col>
      <xdr:colOff>196850</xdr:colOff>
      <xdr:row>33</xdr:row>
      <xdr:rowOff>85090</xdr:rowOff>
    </xdr:to>
    <xdr:cxnSp macro="">
      <xdr:nvCxnSpPr>
        <xdr:cNvPr id="316" name="直線コネクタ 315"/>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146050</xdr:rowOff>
    </xdr:from>
    <xdr:to>
      <xdr:col>82</xdr:col>
      <xdr:colOff>107950</xdr:colOff>
      <xdr:row>33</xdr:row>
      <xdr:rowOff>153670</xdr:rowOff>
    </xdr:to>
    <xdr:cxnSp macro="">
      <xdr:nvCxnSpPr>
        <xdr:cNvPr id="317" name="直線コネクタ 316"/>
        <xdr:cNvCxnSpPr/>
      </xdr:nvCxnSpPr>
      <xdr:spPr>
        <a:xfrm flipV="1">
          <a:off x="15671800" y="58039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29227</xdr:rowOff>
    </xdr:from>
    <xdr:ext cx="762000" cy="259045"/>
    <xdr:sp macro="" textlink="">
      <xdr:nvSpPr>
        <xdr:cNvPr id="318" name="補助費等平均値テキスト"/>
        <xdr:cNvSpPr txBox="1"/>
      </xdr:nvSpPr>
      <xdr:spPr>
        <a:xfrm>
          <a:off x="16598900" y="637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57150</xdr:rowOff>
    </xdr:from>
    <xdr:to>
      <xdr:col>82</xdr:col>
      <xdr:colOff>158750</xdr:colOff>
      <xdr:row>37</xdr:row>
      <xdr:rowOff>158750</xdr:rowOff>
    </xdr:to>
    <xdr:sp macro="" textlink="">
      <xdr:nvSpPr>
        <xdr:cNvPr id="319" name="フローチャート: 判断 318"/>
        <xdr:cNvSpPr/>
      </xdr:nvSpPr>
      <xdr:spPr>
        <a:xfrm>
          <a:off x="16459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153670</xdr:rowOff>
    </xdr:from>
    <xdr:to>
      <xdr:col>78</xdr:col>
      <xdr:colOff>69850</xdr:colOff>
      <xdr:row>33</xdr:row>
      <xdr:rowOff>161290</xdr:rowOff>
    </xdr:to>
    <xdr:cxnSp macro="">
      <xdr:nvCxnSpPr>
        <xdr:cNvPr id="320" name="直線コネクタ 319"/>
        <xdr:cNvCxnSpPr/>
      </xdr:nvCxnSpPr>
      <xdr:spPr>
        <a:xfrm flipV="1">
          <a:off x="14782800" y="58115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26670</xdr:rowOff>
    </xdr:from>
    <xdr:to>
      <xdr:col>78</xdr:col>
      <xdr:colOff>120650</xdr:colOff>
      <xdr:row>37</xdr:row>
      <xdr:rowOff>128270</xdr:rowOff>
    </xdr:to>
    <xdr:sp macro="" textlink="">
      <xdr:nvSpPr>
        <xdr:cNvPr id="321" name="フローチャート: 判断 320"/>
        <xdr:cNvSpPr/>
      </xdr:nvSpPr>
      <xdr:spPr>
        <a:xfrm>
          <a:off x="15621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113047</xdr:rowOff>
    </xdr:from>
    <xdr:ext cx="736600" cy="259045"/>
    <xdr:sp macro="" textlink="">
      <xdr:nvSpPr>
        <xdr:cNvPr id="322" name="テキスト ボックス 321"/>
        <xdr:cNvSpPr txBox="1"/>
      </xdr:nvSpPr>
      <xdr:spPr>
        <a:xfrm>
          <a:off x="15290800" y="645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161290</xdr:rowOff>
    </xdr:from>
    <xdr:to>
      <xdr:col>73</xdr:col>
      <xdr:colOff>180975</xdr:colOff>
      <xdr:row>33</xdr:row>
      <xdr:rowOff>168910</xdr:rowOff>
    </xdr:to>
    <xdr:cxnSp macro="">
      <xdr:nvCxnSpPr>
        <xdr:cNvPr id="323" name="直線コネクタ 322"/>
        <xdr:cNvCxnSpPr/>
      </xdr:nvCxnSpPr>
      <xdr:spPr>
        <a:xfrm flipV="1">
          <a:off x="13893800" y="5819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41910</xdr:rowOff>
    </xdr:from>
    <xdr:to>
      <xdr:col>74</xdr:col>
      <xdr:colOff>31750</xdr:colOff>
      <xdr:row>37</xdr:row>
      <xdr:rowOff>143510</xdr:rowOff>
    </xdr:to>
    <xdr:sp macro="" textlink="">
      <xdr:nvSpPr>
        <xdr:cNvPr id="324" name="フローチャート: 判断 323"/>
        <xdr:cNvSpPr/>
      </xdr:nvSpPr>
      <xdr:spPr>
        <a:xfrm>
          <a:off x="14732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128287</xdr:rowOff>
    </xdr:from>
    <xdr:ext cx="762000" cy="259045"/>
    <xdr:sp macro="" textlink="">
      <xdr:nvSpPr>
        <xdr:cNvPr id="325" name="テキスト ボックス 324"/>
        <xdr:cNvSpPr txBox="1"/>
      </xdr:nvSpPr>
      <xdr:spPr>
        <a:xfrm>
          <a:off x="14401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168910</xdr:rowOff>
    </xdr:from>
    <xdr:to>
      <xdr:col>69</xdr:col>
      <xdr:colOff>92075</xdr:colOff>
      <xdr:row>34</xdr:row>
      <xdr:rowOff>27940</xdr:rowOff>
    </xdr:to>
    <xdr:cxnSp macro="">
      <xdr:nvCxnSpPr>
        <xdr:cNvPr id="326" name="直線コネクタ 325"/>
        <xdr:cNvCxnSpPr/>
      </xdr:nvCxnSpPr>
      <xdr:spPr>
        <a:xfrm flipV="1">
          <a:off x="13004800" y="5826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129540</xdr:rowOff>
    </xdr:from>
    <xdr:to>
      <xdr:col>69</xdr:col>
      <xdr:colOff>142875</xdr:colOff>
      <xdr:row>37</xdr:row>
      <xdr:rowOff>59690</xdr:rowOff>
    </xdr:to>
    <xdr:sp macro="" textlink="">
      <xdr:nvSpPr>
        <xdr:cNvPr id="327" name="フローチャート: 判断 326"/>
        <xdr:cNvSpPr/>
      </xdr:nvSpPr>
      <xdr:spPr>
        <a:xfrm>
          <a:off x="13843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44467</xdr:rowOff>
    </xdr:from>
    <xdr:ext cx="762000" cy="259045"/>
    <xdr:sp macro="" textlink="">
      <xdr:nvSpPr>
        <xdr:cNvPr id="328" name="テキスト ボックス 327"/>
        <xdr:cNvSpPr txBox="1"/>
      </xdr:nvSpPr>
      <xdr:spPr>
        <a:xfrm>
          <a:off x="13512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45720</xdr:rowOff>
    </xdr:from>
    <xdr:to>
      <xdr:col>65</xdr:col>
      <xdr:colOff>53975</xdr:colOff>
      <xdr:row>34</xdr:row>
      <xdr:rowOff>147320</xdr:rowOff>
    </xdr:to>
    <xdr:sp macro="" textlink="">
      <xdr:nvSpPr>
        <xdr:cNvPr id="329" name="フローチャート: 判断 328"/>
        <xdr:cNvSpPr/>
      </xdr:nvSpPr>
      <xdr:spPr>
        <a:xfrm>
          <a:off x="12954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132097</xdr:rowOff>
    </xdr:from>
    <xdr:ext cx="762000" cy="259045"/>
    <xdr:sp macro="" textlink="">
      <xdr:nvSpPr>
        <xdr:cNvPr id="330" name="テキスト ボックス 329"/>
        <xdr:cNvSpPr txBox="1"/>
      </xdr:nvSpPr>
      <xdr:spPr>
        <a:xfrm>
          <a:off x="12623800" y="596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1" name="テキスト ボックス 33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2" name="テキスト ボックス 33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3" name="テキスト ボックス 33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4" name="テキスト ボックス 33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5" name="テキスト ボックス 33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95250</xdr:rowOff>
    </xdr:from>
    <xdr:to>
      <xdr:col>82</xdr:col>
      <xdr:colOff>158750</xdr:colOff>
      <xdr:row>34</xdr:row>
      <xdr:rowOff>25400</xdr:rowOff>
    </xdr:to>
    <xdr:sp macro="" textlink="">
      <xdr:nvSpPr>
        <xdr:cNvPr id="336" name="楕円 335"/>
        <xdr:cNvSpPr/>
      </xdr:nvSpPr>
      <xdr:spPr>
        <a:xfrm>
          <a:off x="164592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3827</xdr:rowOff>
    </xdr:from>
    <xdr:ext cx="762000" cy="259045"/>
    <xdr:sp macro="" textlink="">
      <xdr:nvSpPr>
        <xdr:cNvPr id="337" name="補助費等該当値テキスト"/>
        <xdr:cNvSpPr txBox="1"/>
      </xdr:nvSpPr>
      <xdr:spPr>
        <a:xfrm>
          <a:off x="16598900" y="566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102870</xdr:rowOff>
    </xdr:from>
    <xdr:to>
      <xdr:col>78</xdr:col>
      <xdr:colOff>120650</xdr:colOff>
      <xdr:row>34</xdr:row>
      <xdr:rowOff>33020</xdr:rowOff>
    </xdr:to>
    <xdr:sp macro="" textlink="">
      <xdr:nvSpPr>
        <xdr:cNvPr id="338" name="楕円 337"/>
        <xdr:cNvSpPr/>
      </xdr:nvSpPr>
      <xdr:spPr>
        <a:xfrm>
          <a:off x="15621000" y="576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43197</xdr:rowOff>
    </xdr:from>
    <xdr:ext cx="736600" cy="259045"/>
    <xdr:sp macro="" textlink="">
      <xdr:nvSpPr>
        <xdr:cNvPr id="339" name="テキスト ボックス 338"/>
        <xdr:cNvSpPr txBox="1"/>
      </xdr:nvSpPr>
      <xdr:spPr>
        <a:xfrm>
          <a:off x="15290800" y="552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110490</xdr:rowOff>
    </xdr:from>
    <xdr:to>
      <xdr:col>74</xdr:col>
      <xdr:colOff>31750</xdr:colOff>
      <xdr:row>34</xdr:row>
      <xdr:rowOff>40640</xdr:rowOff>
    </xdr:to>
    <xdr:sp macro="" textlink="">
      <xdr:nvSpPr>
        <xdr:cNvPr id="340" name="楕円 339"/>
        <xdr:cNvSpPr/>
      </xdr:nvSpPr>
      <xdr:spPr>
        <a:xfrm>
          <a:off x="14732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50817</xdr:rowOff>
    </xdr:from>
    <xdr:ext cx="762000" cy="259045"/>
    <xdr:sp macro="" textlink="">
      <xdr:nvSpPr>
        <xdr:cNvPr id="341" name="テキスト ボックス 340"/>
        <xdr:cNvSpPr txBox="1"/>
      </xdr:nvSpPr>
      <xdr:spPr>
        <a:xfrm>
          <a:off x="14401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118110</xdr:rowOff>
    </xdr:from>
    <xdr:to>
      <xdr:col>69</xdr:col>
      <xdr:colOff>142875</xdr:colOff>
      <xdr:row>34</xdr:row>
      <xdr:rowOff>48260</xdr:rowOff>
    </xdr:to>
    <xdr:sp macro="" textlink="">
      <xdr:nvSpPr>
        <xdr:cNvPr id="342" name="楕円 341"/>
        <xdr:cNvSpPr/>
      </xdr:nvSpPr>
      <xdr:spPr>
        <a:xfrm>
          <a:off x="13843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58437</xdr:rowOff>
    </xdr:from>
    <xdr:ext cx="762000" cy="259045"/>
    <xdr:sp macro="" textlink="">
      <xdr:nvSpPr>
        <xdr:cNvPr id="343" name="テキスト ボックス 342"/>
        <xdr:cNvSpPr txBox="1"/>
      </xdr:nvSpPr>
      <xdr:spPr>
        <a:xfrm>
          <a:off x="13512800" y="554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148590</xdr:rowOff>
    </xdr:from>
    <xdr:to>
      <xdr:col>65</xdr:col>
      <xdr:colOff>53975</xdr:colOff>
      <xdr:row>34</xdr:row>
      <xdr:rowOff>78740</xdr:rowOff>
    </xdr:to>
    <xdr:sp macro="" textlink="">
      <xdr:nvSpPr>
        <xdr:cNvPr id="344" name="楕円 343"/>
        <xdr:cNvSpPr/>
      </xdr:nvSpPr>
      <xdr:spPr>
        <a:xfrm>
          <a:off x="12954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88917</xdr:rowOff>
    </xdr:from>
    <xdr:ext cx="762000" cy="259045"/>
    <xdr:sp macro="" textlink="">
      <xdr:nvSpPr>
        <xdr:cNvPr id="345" name="テキスト ボックス 344"/>
        <xdr:cNvSpPr txBox="1"/>
      </xdr:nvSpPr>
      <xdr:spPr>
        <a:xfrm>
          <a:off x="12623800" y="557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6" name="正方形/長方形 34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7" name="正方形/長方形 34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8" name="正方形/長方形 34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9" name="正方形/長方形 34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0" name="正方形/長方形 34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1" name="正方形/長方形 35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2" name="正方形/長方形 35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正方形/長方形 35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4" name="正方形/長方形 35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5" name="正方形/長方形 35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6" name="テキスト ボックス 35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前年度決算から</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の減となったものの、類似団体内平均を上回っている。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第</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次行政改革大綱に基づき、地方債の発行額は償還元金以内を原則とし、今後も適正な</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活用</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7" name="テキスト ボックス 35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8" name="直線コネクタ 35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9" name="テキスト ボックス 35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60" name="直線コネクタ 35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1" name="テキスト ボックス 36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2" name="直線コネクタ 36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3" name="テキスト ボックス 36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4" name="直線コネクタ 36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5" name="テキスト ボックス 36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6" name="直線コネクタ 36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7" name="テキスト ボックス 36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21844</xdr:rowOff>
    </xdr:from>
    <xdr:to>
      <xdr:col>24</xdr:col>
      <xdr:colOff>25400</xdr:colOff>
      <xdr:row>79</xdr:row>
      <xdr:rowOff>120142</xdr:rowOff>
    </xdr:to>
    <xdr:cxnSp macro="">
      <xdr:nvCxnSpPr>
        <xdr:cNvPr id="370" name="直線コネクタ 369"/>
        <xdr:cNvCxnSpPr/>
      </xdr:nvCxnSpPr>
      <xdr:spPr>
        <a:xfrm flipV="1">
          <a:off x="4826000" y="12709144"/>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92219</xdr:rowOff>
    </xdr:from>
    <xdr:ext cx="762000" cy="259045"/>
    <xdr:sp macro="" textlink="">
      <xdr:nvSpPr>
        <xdr:cNvPr id="371" name="公債費最小値テキスト"/>
        <xdr:cNvSpPr txBox="1"/>
      </xdr:nvSpPr>
      <xdr:spPr>
        <a:xfrm>
          <a:off x="4914900" y="1363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120142</xdr:rowOff>
    </xdr:from>
    <xdr:to>
      <xdr:col>24</xdr:col>
      <xdr:colOff>114300</xdr:colOff>
      <xdr:row>79</xdr:row>
      <xdr:rowOff>120142</xdr:rowOff>
    </xdr:to>
    <xdr:cxnSp macro="">
      <xdr:nvCxnSpPr>
        <xdr:cNvPr id="372" name="直線コネクタ 371"/>
        <xdr:cNvCxnSpPr/>
      </xdr:nvCxnSpPr>
      <xdr:spPr>
        <a:xfrm>
          <a:off x="4737100" y="1366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108221</xdr:rowOff>
    </xdr:from>
    <xdr:ext cx="762000" cy="259045"/>
    <xdr:sp macro="" textlink="">
      <xdr:nvSpPr>
        <xdr:cNvPr id="373" name="公債費最大値テキスト"/>
        <xdr:cNvSpPr txBox="1"/>
      </xdr:nvSpPr>
      <xdr:spPr>
        <a:xfrm>
          <a:off x="4914900" y="1245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21844</xdr:rowOff>
    </xdr:from>
    <xdr:to>
      <xdr:col>24</xdr:col>
      <xdr:colOff>114300</xdr:colOff>
      <xdr:row>74</xdr:row>
      <xdr:rowOff>21844</xdr:rowOff>
    </xdr:to>
    <xdr:cxnSp macro="">
      <xdr:nvCxnSpPr>
        <xdr:cNvPr id="374" name="直線コネクタ 373"/>
        <xdr:cNvCxnSpPr/>
      </xdr:nvCxnSpPr>
      <xdr:spPr>
        <a:xfrm>
          <a:off x="4737100" y="1270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92711</xdr:rowOff>
    </xdr:from>
    <xdr:to>
      <xdr:col>24</xdr:col>
      <xdr:colOff>25400</xdr:colOff>
      <xdr:row>77</xdr:row>
      <xdr:rowOff>115570</xdr:rowOff>
    </xdr:to>
    <xdr:cxnSp macro="">
      <xdr:nvCxnSpPr>
        <xdr:cNvPr id="375" name="直線コネクタ 374"/>
        <xdr:cNvCxnSpPr/>
      </xdr:nvCxnSpPr>
      <xdr:spPr>
        <a:xfrm flipV="1">
          <a:off x="3987800" y="132943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26433</xdr:rowOff>
    </xdr:from>
    <xdr:ext cx="762000" cy="259045"/>
    <xdr:sp macro="" textlink="">
      <xdr:nvSpPr>
        <xdr:cNvPr id="376" name="公債費平均値テキスト"/>
        <xdr:cNvSpPr txBox="1"/>
      </xdr:nvSpPr>
      <xdr:spPr>
        <a:xfrm>
          <a:off x="4914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7" name="フローチャート: 判断 376"/>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115570</xdr:rowOff>
    </xdr:from>
    <xdr:to>
      <xdr:col>19</xdr:col>
      <xdr:colOff>187325</xdr:colOff>
      <xdr:row>77</xdr:row>
      <xdr:rowOff>124713</xdr:rowOff>
    </xdr:to>
    <xdr:cxnSp macro="">
      <xdr:nvCxnSpPr>
        <xdr:cNvPr id="378" name="直線コネクタ 377"/>
        <xdr:cNvCxnSpPr/>
      </xdr:nvCxnSpPr>
      <xdr:spPr>
        <a:xfrm flipV="1">
          <a:off x="3098800" y="13317220"/>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28194</xdr:rowOff>
    </xdr:from>
    <xdr:to>
      <xdr:col>20</xdr:col>
      <xdr:colOff>38100</xdr:colOff>
      <xdr:row>77</xdr:row>
      <xdr:rowOff>129794</xdr:rowOff>
    </xdr:to>
    <xdr:sp macro="" textlink="">
      <xdr:nvSpPr>
        <xdr:cNvPr id="379" name="フローチャート: 判断 378"/>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139971</xdr:rowOff>
    </xdr:from>
    <xdr:ext cx="736600" cy="259045"/>
    <xdr:sp macro="" textlink="">
      <xdr:nvSpPr>
        <xdr:cNvPr id="380" name="テキスト ボックス 379"/>
        <xdr:cNvSpPr txBox="1"/>
      </xdr:nvSpPr>
      <xdr:spPr>
        <a:xfrm>
          <a:off x="3606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74422</xdr:rowOff>
    </xdr:from>
    <xdr:to>
      <xdr:col>15</xdr:col>
      <xdr:colOff>98425</xdr:colOff>
      <xdr:row>77</xdr:row>
      <xdr:rowOff>124713</xdr:rowOff>
    </xdr:to>
    <xdr:cxnSp macro="">
      <xdr:nvCxnSpPr>
        <xdr:cNvPr id="381" name="直線コネクタ 380"/>
        <xdr:cNvCxnSpPr/>
      </xdr:nvCxnSpPr>
      <xdr:spPr>
        <a:xfrm>
          <a:off x="2209800" y="13276072"/>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82" name="フローチャート: 判断 381"/>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83" name="テキスト ボックス 382"/>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51563</xdr:rowOff>
    </xdr:from>
    <xdr:to>
      <xdr:col>11</xdr:col>
      <xdr:colOff>9525</xdr:colOff>
      <xdr:row>77</xdr:row>
      <xdr:rowOff>74422</xdr:rowOff>
    </xdr:to>
    <xdr:cxnSp macro="">
      <xdr:nvCxnSpPr>
        <xdr:cNvPr id="384" name="直線コネクタ 383"/>
        <xdr:cNvCxnSpPr/>
      </xdr:nvCxnSpPr>
      <xdr:spPr>
        <a:xfrm>
          <a:off x="1320800" y="1325321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85" name="フローチャート: 判断 384"/>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123714</xdr:rowOff>
    </xdr:from>
    <xdr:ext cx="762000" cy="259045"/>
    <xdr:sp macro="" textlink="">
      <xdr:nvSpPr>
        <xdr:cNvPr id="386" name="テキスト ボックス 385"/>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87" name="フローチャート: 判断 386"/>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88" name="テキスト ボックス 387"/>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94" name="楕円 393"/>
        <xdr:cNvSpPr/>
      </xdr:nvSpPr>
      <xdr:spPr>
        <a:xfrm>
          <a:off x="4775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13988</xdr:rowOff>
    </xdr:from>
    <xdr:ext cx="762000" cy="259045"/>
    <xdr:sp macro="" textlink="">
      <xdr:nvSpPr>
        <xdr:cNvPr id="395" name="公債費該当値テキスト"/>
        <xdr:cNvSpPr txBox="1"/>
      </xdr:nvSpPr>
      <xdr:spPr>
        <a:xfrm>
          <a:off x="49149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64770</xdr:rowOff>
    </xdr:from>
    <xdr:to>
      <xdr:col>20</xdr:col>
      <xdr:colOff>38100</xdr:colOff>
      <xdr:row>77</xdr:row>
      <xdr:rowOff>166370</xdr:rowOff>
    </xdr:to>
    <xdr:sp macro="" textlink="">
      <xdr:nvSpPr>
        <xdr:cNvPr id="396" name="楕円 395"/>
        <xdr:cNvSpPr/>
      </xdr:nvSpPr>
      <xdr:spPr>
        <a:xfrm>
          <a:off x="3937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97" name="テキスト ボックス 396"/>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73913</xdr:rowOff>
    </xdr:from>
    <xdr:to>
      <xdr:col>15</xdr:col>
      <xdr:colOff>149225</xdr:colOff>
      <xdr:row>78</xdr:row>
      <xdr:rowOff>4063</xdr:rowOff>
    </xdr:to>
    <xdr:sp macro="" textlink="">
      <xdr:nvSpPr>
        <xdr:cNvPr id="398" name="楕円 397"/>
        <xdr:cNvSpPr/>
      </xdr:nvSpPr>
      <xdr:spPr>
        <a:xfrm>
          <a:off x="3048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160290</xdr:rowOff>
    </xdr:from>
    <xdr:ext cx="762000" cy="259045"/>
    <xdr:sp macro="" textlink="">
      <xdr:nvSpPr>
        <xdr:cNvPr id="399" name="テキスト ボックス 398"/>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23622</xdr:rowOff>
    </xdr:from>
    <xdr:to>
      <xdr:col>11</xdr:col>
      <xdr:colOff>60325</xdr:colOff>
      <xdr:row>77</xdr:row>
      <xdr:rowOff>125222</xdr:rowOff>
    </xdr:to>
    <xdr:sp macro="" textlink="">
      <xdr:nvSpPr>
        <xdr:cNvPr id="400" name="楕円 399"/>
        <xdr:cNvSpPr/>
      </xdr:nvSpPr>
      <xdr:spPr>
        <a:xfrm>
          <a:off x="2159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135399</xdr:rowOff>
    </xdr:from>
    <xdr:ext cx="762000" cy="259045"/>
    <xdr:sp macro="" textlink="">
      <xdr:nvSpPr>
        <xdr:cNvPr id="401" name="テキスト ボックス 400"/>
        <xdr:cNvSpPr txBox="1"/>
      </xdr:nvSpPr>
      <xdr:spPr>
        <a:xfrm>
          <a:off x="1828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763</xdr:rowOff>
    </xdr:from>
    <xdr:to>
      <xdr:col>6</xdr:col>
      <xdr:colOff>171450</xdr:colOff>
      <xdr:row>77</xdr:row>
      <xdr:rowOff>102363</xdr:rowOff>
    </xdr:to>
    <xdr:sp macro="" textlink="">
      <xdr:nvSpPr>
        <xdr:cNvPr id="402" name="楕円 401"/>
        <xdr:cNvSpPr/>
      </xdr:nvSpPr>
      <xdr:spPr>
        <a:xfrm>
          <a:off x="1270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112540</xdr:rowOff>
    </xdr:from>
    <xdr:ext cx="762000" cy="259045"/>
    <xdr:sp macro="" textlink="">
      <xdr:nvSpPr>
        <xdr:cNvPr id="403" name="テキスト ボックス 402"/>
        <xdr:cNvSpPr txBox="1"/>
      </xdr:nvSpPr>
      <xdr:spPr>
        <a:xfrm>
          <a:off x="939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・前年度決算から</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の減となったものの、扶助費及び繰出金の高止まりによ</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り</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類似団体内平均を上回っている。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第</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次行政改革大綱に基づき、</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事務事業の見直しを進め、経常経費</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削減</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に取り組んでいく。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14986</xdr:rowOff>
    </xdr:from>
    <xdr:to>
      <xdr:col>82</xdr:col>
      <xdr:colOff>107950</xdr:colOff>
      <xdr:row>80</xdr:row>
      <xdr:rowOff>72137</xdr:rowOff>
    </xdr:to>
    <xdr:cxnSp macro="">
      <xdr:nvCxnSpPr>
        <xdr:cNvPr id="429" name="直線コネクタ 428"/>
        <xdr:cNvCxnSpPr/>
      </xdr:nvCxnSpPr>
      <xdr:spPr>
        <a:xfrm flipV="1">
          <a:off x="16510000" y="12873736"/>
          <a:ext cx="0" cy="914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44214</xdr:rowOff>
    </xdr:from>
    <xdr:ext cx="762000" cy="259045"/>
    <xdr:sp macro="" textlink="">
      <xdr:nvSpPr>
        <xdr:cNvPr id="430" name="公債費以外最小値テキスト"/>
        <xdr:cNvSpPr txBox="1"/>
      </xdr:nvSpPr>
      <xdr:spPr>
        <a:xfrm>
          <a:off x="16598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72137</xdr:rowOff>
    </xdr:from>
    <xdr:to>
      <xdr:col>82</xdr:col>
      <xdr:colOff>196850</xdr:colOff>
      <xdr:row>80</xdr:row>
      <xdr:rowOff>72137</xdr:rowOff>
    </xdr:to>
    <xdr:cxnSp macro="">
      <xdr:nvCxnSpPr>
        <xdr:cNvPr id="431" name="直線コネクタ 430"/>
        <xdr:cNvCxnSpPr/>
      </xdr:nvCxnSpPr>
      <xdr:spPr>
        <a:xfrm>
          <a:off x="16421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101363</xdr:rowOff>
    </xdr:from>
    <xdr:ext cx="762000" cy="259045"/>
    <xdr:sp macro="" textlink="">
      <xdr:nvSpPr>
        <xdr:cNvPr id="432" name="公債費以外最大値テキスト"/>
        <xdr:cNvSpPr txBox="1"/>
      </xdr:nvSpPr>
      <xdr:spPr>
        <a:xfrm>
          <a:off x="16598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14986</xdr:rowOff>
    </xdr:from>
    <xdr:to>
      <xdr:col>82</xdr:col>
      <xdr:colOff>196850</xdr:colOff>
      <xdr:row>75</xdr:row>
      <xdr:rowOff>14986</xdr:rowOff>
    </xdr:to>
    <xdr:cxnSp macro="">
      <xdr:nvCxnSpPr>
        <xdr:cNvPr id="433" name="直線コネクタ 432"/>
        <xdr:cNvCxnSpPr/>
      </xdr:nvCxnSpPr>
      <xdr:spPr>
        <a:xfrm>
          <a:off x="16421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143002</xdr:rowOff>
    </xdr:from>
    <xdr:to>
      <xdr:col>82</xdr:col>
      <xdr:colOff>107950</xdr:colOff>
      <xdr:row>77</xdr:row>
      <xdr:rowOff>152146</xdr:rowOff>
    </xdr:to>
    <xdr:cxnSp macro="">
      <xdr:nvCxnSpPr>
        <xdr:cNvPr id="434" name="直線コネクタ 433"/>
        <xdr:cNvCxnSpPr/>
      </xdr:nvCxnSpPr>
      <xdr:spPr>
        <a:xfrm flipV="1">
          <a:off x="15671800" y="1334465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26433</xdr:rowOff>
    </xdr:from>
    <xdr:ext cx="762000" cy="259045"/>
    <xdr:sp macro="" textlink="">
      <xdr:nvSpPr>
        <xdr:cNvPr id="435" name="公債費以外平均値テキスト"/>
        <xdr:cNvSpPr txBox="1"/>
      </xdr:nvSpPr>
      <xdr:spPr>
        <a:xfrm>
          <a:off x="16598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9906</xdr:rowOff>
    </xdr:from>
    <xdr:to>
      <xdr:col>82</xdr:col>
      <xdr:colOff>158750</xdr:colOff>
      <xdr:row>77</xdr:row>
      <xdr:rowOff>111506</xdr:rowOff>
    </xdr:to>
    <xdr:sp macro="" textlink="">
      <xdr:nvSpPr>
        <xdr:cNvPr id="436" name="フローチャート: 判断 435"/>
        <xdr:cNvSpPr/>
      </xdr:nvSpPr>
      <xdr:spPr>
        <a:xfrm>
          <a:off x="16459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152146</xdr:rowOff>
    </xdr:from>
    <xdr:to>
      <xdr:col>78</xdr:col>
      <xdr:colOff>69850</xdr:colOff>
      <xdr:row>78</xdr:row>
      <xdr:rowOff>12700</xdr:rowOff>
    </xdr:to>
    <xdr:cxnSp macro="">
      <xdr:nvCxnSpPr>
        <xdr:cNvPr id="437" name="直線コネクタ 436"/>
        <xdr:cNvCxnSpPr/>
      </xdr:nvCxnSpPr>
      <xdr:spPr>
        <a:xfrm flipV="1">
          <a:off x="14782800" y="133537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5335</xdr:rowOff>
    </xdr:from>
    <xdr:to>
      <xdr:col>78</xdr:col>
      <xdr:colOff>120650</xdr:colOff>
      <xdr:row>77</xdr:row>
      <xdr:rowOff>106935</xdr:rowOff>
    </xdr:to>
    <xdr:sp macro="" textlink="">
      <xdr:nvSpPr>
        <xdr:cNvPr id="438" name="フローチャート: 判断 437"/>
        <xdr:cNvSpPr/>
      </xdr:nvSpPr>
      <xdr:spPr>
        <a:xfrm>
          <a:off x="15621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117112</xdr:rowOff>
    </xdr:from>
    <xdr:ext cx="736600" cy="259045"/>
    <xdr:sp macro="" textlink="">
      <xdr:nvSpPr>
        <xdr:cNvPr id="439" name="テキスト ボックス 438"/>
        <xdr:cNvSpPr txBox="1"/>
      </xdr:nvSpPr>
      <xdr:spPr>
        <a:xfrm>
          <a:off x="15290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12700</xdr:rowOff>
    </xdr:from>
    <xdr:to>
      <xdr:col>73</xdr:col>
      <xdr:colOff>180975</xdr:colOff>
      <xdr:row>78</xdr:row>
      <xdr:rowOff>21844</xdr:rowOff>
    </xdr:to>
    <xdr:cxnSp macro="">
      <xdr:nvCxnSpPr>
        <xdr:cNvPr id="440" name="直線コネクタ 439"/>
        <xdr:cNvCxnSpPr/>
      </xdr:nvCxnSpPr>
      <xdr:spPr>
        <a:xfrm flipV="1">
          <a:off x="13893800" y="133858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41" name="フローチャート: 判断 440"/>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130827</xdr:rowOff>
    </xdr:from>
    <xdr:ext cx="762000" cy="259045"/>
    <xdr:sp macro="" textlink="">
      <xdr:nvSpPr>
        <xdr:cNvPr id="442" name="テキスト ボックス 441"/>
        <xdr:cNvSpPr txBox="1"/>
      </xdr:nvSpPr>
      <xdr:spPr>
        <a:xfrm>
          <a:off x="14401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92711</xdr:rowOff>
    </xdr:from>
    <xdr:to>
      <xdr:col>69</xdr:col>
      <xdr:colOff>92075</xdr:colOff>
      <xdr:row>78</xdr:row>
      <xdr:rowOff>21844</xdr:rowOff>
    </xdr:to>
    <xdr:cxnSp macro="">
      <xdr:nvCxnSpPr>
        <xdr:cNvPr id="443" name="直線コネクタ 442"/>
        <xdr:cNvCxnSpPr/>
      </xdr:nvCxnSpPr>
      <xdr:spPr>
        <a:xfrm>
          <a:off x="13004800" y="13294361"/>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44" name="フローチャート: 判断 443"/>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16527</xdr:rowOff>
    </xdr:from>
    <xdr:ext cx="762000" cy="259045"/>
    <xdr:sp macro="" textlink="">
      <xdr:nvSpPr>
        <xdr:cNvPr id="445" name="テキスト ボックス 444"/>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28194</xdr:rowOff>
    </xdr:from>
    <xdr:to>
      <xdr:col>65</xdr:col>
      <xdr:colOff>53975</xdr:colOff>
      <xdr:row>77</xdr:row>
      <xdr:rowOff>129794</xdr:rowOff>
    </xdr:to>
    <xdr:sp macro="" textlink="">
      <xdr:nvSpPr>
        <xdr:cNvPr id="446" name="フローチャート: 判断 445"/>
        <xdr:cNvSpPr/>
      </xdr:nvSpPr>
      <xdr:spPr>
        <a:xfrm>
          <a:off x="12954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139971</xdr:rowOff>
    </xdr:from>
    <xdr:ext cx="762000" cy="259045"/>
    <xdr:sp macro="" textlink="">
      <xdr:nvSpPr>
        <xdr:cNvPr id="447" name="テキスト ボックス 446"/>
        <xdr:cNvSpPr txBox="1"/>
      </xdr:nvSpPr>
      <xdr:spPr>
        <a:xfrm>
          <a:off x="12623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92202</xdr:rowOff>
    </xdr:from>
    <xdr:to>
      <xdr:col>82</xdr:col>
      <xdr:colOff>158750</xdr:colOff>
      <xdr:row>78</xdr:row>
      <xdr:rowOff>22352</xdr:rowOff>
    </xdr:to>
    <xdr:sp macro="" textlink="">
      <xdr:nvSpPr>
        <xdr:cNvPr id="453" name="楕円 452"/>
        <xdr:cNvSpPr/>
      </xdr:nvSpPr>
      <xdr:spPr>
        <a:xfrm>
          <a:off x="164592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64279</xdr:rowOff>
    </xdr:from>
    <xdr:ext cx="762000" cy="259045"/>
    <xdr:sp macro="" textlink="">
      <xdr:nvSpPr>
        <xdr:cNvPr id="454" name="公債費以外該当値テキスト"/>
        <xdr:cNvSpPr txBox="1"/>
      </xdr:nvSpPr>
      <xdr:spPr>
        <a:xfrm>
          <a:off x="165989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101346</xdr:rowOff>
    </xdr:from>
    <xdr:to>
      <xdr:col>78</xdr:col>
      <xdr:colOff>120650</xdr:colOff>
      <xdr:row>78</xdr:row>
      <xdr:rowOff>31496</xdr:rowOff>
    </xdr:to>
    <xdr:sp macro="" textlink="">
      <xdr:nvSpPr>
        <xdr:cNvPr id="455" name="楕円 454"/>
        <xdr:cNvSpPr/>
      </xdr:nvSpPr>
      <xdr:spPr>
        <a:xfrm>
          <a:off x="15621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16273</xdr:rowOff>
    </xdr:from>
    <xdr:ext cx="736600" cy="259045"/>
    <xdr:sp macro="" textlink="">
      <xdr:nvSpPr>
        <xdr:cNvPr id="456" name="テキスト ボックス 455"/>
        <xdr:cNvSpPr txBox="1"/>
      </xdr:nvSpPr>
      <xdr:spPr>
        <a:xfrm>
          <a:off x="15290800" y="1338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133350</xdr:rowOff>
    </xdr:from>
    <xdr:to>
      <xdr:col>74</xdr:col>
      <xdr:colOff>31750</xdr:colOff>
      <xdr:row>78</xdr:row>
      <xdr:rowOff>63500</xdr:rowOff>
    </xdr:to>
    <xdr:sp macro="" textlink="">
      <xdr:nvSpPr>
        <xdr:cNvPr id="457" name="楕円 456"/>
        <xdr:cNvSpPr/>
      </xdr:nvSpPr>
      <xdr:spPr>
        <a:xfrm>
          <a:off x="14732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48277</xdr:rowOff>
    </xdr:from>
    <xdr:ext cx="762000" cy="259045"/>
    <xdr:sp macro="" textlink="">
      <xdr:nvSpPr>
        <xdr:cNvPr id="458" name="テキスト ボックス 457"/>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142494</xdr:rowOff>
    </xdr:from>
    <xdr:to>
      <xdr:col>69</xdr:col>
      <xdr:colOff>142875</xdr:colOff>
      <xdr:row>78</xdr:row>
      <xdr:rowOff>72644</xdr:rowOff>
    </xdr:to>
    <xdr:sp macro="" textlink="">
      <xdr:nvSpPr>
        <xdr:cNvPr id="459" name="楕円 458"/>
        <xdr:cNvSpPr/>
      </xdr:nvSpPr>
      <xdr:spPr>
        <a:xfrm>
          <a:off x="13843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57421</xdr:rowOff>
    </xdr:from>
    <xdr:ext cx="762000" cy="259045"/>
    <xdr:sp macro="" textlink="">
      <xdr:nvSpPr>
        <xdr:cNvPr id="460" name="テキスト ボックス 459"/>
        <xdr:cNvSpPr txBox="1"/>
      </xdr:nvSpPr>
      <xdr:spPr>
        <a:xfrm>
          <a:off x="13512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61" name="楕円 460"/>
        <xdr:cNvSpPr/>
      </xdr:nvSpPr>
      <xdr:spPr>
        <a:xfrm>
          <a:off x="12954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128288</xdr:rowOff>
    </xdr:from>
    <xdr:ext cx="762000" cy="259045"/>
    <xdr:sp macro="" textlink="">
      <xdr:nvSpPr>
        <xdr:cNvPr id="462" name="テキスト ボックス 461"/>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栃木県足利市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103416</xdr:rowOff>
    </xdr:from>
    <xdr:to>
      <xdr:col>29</xdr:col>
      <xdr:colOff>127000</xdr:colOff>
      <xdr:row>19</xdr:row>
      <xdr:rowOff>71145</xdr:rowOff>
    </xdr:to>
    <xdr:cxnSp macro="">
      <xdr:nvCxnSpPr>
        <xdr:cNvPr id="45" name="直線コネクタ 44"/>
        <xdr:cNvCxnSpPr/>
      </xdr:nvCxnSpPr>
      <xdr:spPr bwMode="auto">
        <a:xfrm flipV="1">
          <a:off x="5651500" y="2208441"/>
          <a:ext cx="0" cy="11678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43222</xdr:rowOff>
    </xdr:from>
    <xdr:ext cx="762000" cy="259045"/>
    <xdr:sp macro="" textlink="">
      <xdr:nvSpPr>
        <xdr:cNvPr id="46" name="人口1人当たり決算額の推移最小値テキスト130"/>
        <xdr:cNvSpPr txBox="1"/>
      </xdr:nvSpPr>
      <xdr:spPr>
        <a:xfrm>
          <a:off x="5740400" y="334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71145</xdr:rowOff>
    </xdr:from>
    <xdr:to>
      <xdr:col>30</xdr:col>
      <xdr:colOff>25400</xdr:colOff>
      <xdr:row>19</xdr:row>
      <xdr:rowOff>71145</xdr:rowOff>
    </xdr:to>
    <xdr:cxnSp macro="">
      <xdr:nvCxnSpPr>
        <xdr:cNvPr id="47" name="直線コネクタ 46"/>
        <xdr:cNvCxnSpPr/>
      </xdr:nvCxnSpPr>
      <xdr:spPr bwMode="auto">
        <a:xfrm>
          <a:off x="5562600" y="33763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18343</xdr:rowOff>
    </xdr:from>
    <xdr:ext cx="762000" cy="259045"/>
    <xdr:sp macro="" textlink="">
      <xdr:nvSpPr>
        <xdr:cNvPr id="48" name="人口1人当たり決算額の推移最大値テキスト130"/>
        <xdr:cNvSpPr txBox="1"/>
      </xdr:nvSpPr>
      <xdr:spPr>
        <a:xfrm>
          <a:off x="5740400" y="1951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103416</xdr:rowOff>
    </xdr:from>
    <xdr:to>
      <xdr:col>30</xdr:col>
      <xdr:colOff>25400</xdr:colOff>
      <xdr:row>12</xdr:row>
      <xdr:rowOff>103416</xdr:rowOff>
    </xdr:to>
    <xdr:cxnSp macro="">
      <xdr:nvCxnSpPr>
        <xdr:cNvPr id="49" name="直線コネクタ 48"/>
        <xdr:cNvCxnSpPr/>
      </xdr:nvCxnSpPr>
      <xdr:spPr bwMode="auto">
        <a:xfrm>
          <a:off x="5562600" y="2208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38646</xdr:rowOff>
    </xdr:from>
    <xdr:to>
      <xdr:col>29</xdr:col>
      <xdr:colOff>127000</xdr:colOff>
      <xdr:row>18</xdr:row>
      <xdr:rowOff>58096</xdr:rowOff>
    </xdr:to>
    <xdr:cxnSp macro="">
      <xdr:nvCxnSpPr>
        <xdr:cNvPr id="50" name="直線コネクタ 49"/>
        <xdr:cNvCxnSpPr/>
      </xdr:nvCxnSpPr>
      <xdr:spPr bwMode="auto">
        <a:xfrm flipV="1">
          <a:off x="5003800" y="3172371"/>
          <a:ext cx="647700" cy="19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69467</xdr:rowOff>
    </xdr:from>
    <xdr:ext cx="762000" cy="259045"/>
    <xdr:sp macro="" textlink="">
      <xdr:nvSpPr>
        <xdr:cNvPr id="51" name="人口1人当たり決算額の推移平均値テキスト130"/>
        <xdr:cNvSpPr txBox="1"/>
      </xdr:nvSpPr>
      <xdr:spPr>
        <a:xfrm>
          <a:off x="5740400" y="2860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52940</xdr:rowOff>
    </xdr:from>
    <xdr:to>
      <xdr:col>29</xdr:col>
      <xdr:colOff>177800</xdr:colOff>
      <xdr:row>17</xdr:row>
      <xdr:rowOff>154540</xdr:rowOff>
    </xdr:to>
    <xdr:sp macro="" textlink="">
      <xdr:nvSpPr>
        <xdr:cNvPr id="52" name="フローチャート: 判断 51"/>
        <xdr:cNvSpPr/>
      </xdr:nvSpPr>
      <xdr:spPr bwMode="auto">
        <a:xfrm>
          <a:off x="56007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58096</xdr:rowOff>
    </xdr:from>
    <xdr:to>
      <xdr:col>26</xdr:col>
      <xdr:colOff>50800</xdr:colOff>
      <xdr:row>18</xdr:row>
      <xdr:rowOff>76746</xdr:rowOff>
    </xdr:to>
    <xdr:cxnSp macro="">
      <xdr:nvCxnSpPr>
        <xdr:cNvPr id="53" name="直線コネクタ 52"/>
        <xdr:cNvCxnSpPr/>
      </xdr:nvCxnSpPr>
      <xdr:spPr bwMode="auto">
        <a:xfrm flipV="1">
          <a:off x="4305300" y="3191821"/>
          <a:ext cx="698500" cy="18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55988</xdr:rowOff>
    </xdr:from>
    <xdr:to>
      <xdr:col>26</xdr:col>
      <xdr:colOff>101600</xdr:colOff>
      <xdr:row>17</xdr:row>
      <xdr:rowOff>157588</xdr:rowOff>
    </xdr:to>
    <xdr:sp macro="" textlink="">
      <xdr:nvSpPr>
        <xdr:cNvPr id="54" name="フローチャート: 判断 53"/>
        <xdr:cNvSpPr/>
      </xdr:nvSpPr>
      <xdr:spPr bwMode="auto">
        <a:xfrm>
          <a:off x="49530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167765</xdr:rowOff>
    </xdr:from>
    <xdr:ext cx="736600" cy="259045"/>
    <xdr:sp macro="" textlink="">
      <xdr:nvSpPr>
        <xdr:cNvPr id="55" name="テキスト ボックス 54"/>
        <xdr:cNvSpPr txBox="1"/>
      </xdr:nvSpPr>
      <xdr:spPr>
        <a:xfrm>
          <a:off x="4622800" y="2787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67221</xdr:rowOff>
    </xdr:from>
    <xdr:to>
      <xdr:col>22</xdr:col>
      <xdr:colOff>114300</xdr:colOff>
      <xdr:row>18</xdr:row>
      <xdr:rowOff>76746</xdr:rowOff>
    </xdr:to>
    <xdr:cxnSp macro="">
      <xdr:nvCxnSpPr>
        <xdr:cNvPr id="56" name="直線コネクタ 55"/>
        <xdr:cNvCxnSpPr/>
      </xdr:nvCxnSpPr>
      <xdr:spPr bwMode="auto">
        <a:xfrm>
          <a:off x="3606800" y="3200946"/>
          <a:ext cx="698500" cy="95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42672</xdr:rowOff>
    </xdr:from>
    <xdr:to>
      <xdr:col>22</xdr:col>
      <xdr:colOff>165100</xdr:colOff>
      <xdr:row>17</xdr:row>
      <xdr:rowOff>144272</xdr:rowOff>
    </xdr:to>
    <xdr:sp macro="" textlink="">
      <xdr:nvSpPr>
        <xdr:cNvPr id="57" name="フローチャート: 判断 56"/>
        <xdr:cNvSpPr/>
      </xdr:nvSpPr>
      <xdr:spPr bwMode="auto">
        <a:xfrm>
          <a:off x="42545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154449</xdr:rowOff>
    </xdr:from>
    <xdr:ext cx="762000" cy="259045"/>
    <xdr:sp macro="" textlink="">
      <xdr:nvSpPr>
        <xdr:cNvPr id="58" name="テキスト ボックス 57"/>
        <xdr:cNvSpPr txBox="1"/>
      </xdr:nvSpPr>
      <xdr:spPr>
        <a:xfrm>
          <a:off x="3924300" y="277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67221</xdr:rowOff>
    </xdr:from>
    <xdr:to>
      <xdr:col>18</xdr:col>
      <xdr:colOff>177800</xdr:colOff>
      <xdr:row>18</xdr:row>
      <xdr:rowOff>75946</xdr:rowOff>
    </xdr:to>
    <xdr:cxnSp macro="">
      <xdr:nvCxnSpPr>
        <xdr:cNvPr id="59" name="直線コネクタ 58"/>
        <xdr:cNvCxnSpPr/>
      </xdr:nvCxnSpPr>
      <xdr:spPr bwMode="auto">
        <a:xfrm flipV="1">
          <a:off x="2908300" y="3200946"/>
          <a:ext cx="698500" cy="8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64503</xdr:rowOff>
    </xdr:from>
    <xdr:to>
      <xdr:col>19</xdr:col>
      <xdr:colOff>38100</xdr:colOff>
      <xdr:row>17</xdr:row>
      <xdr:rowOff>166103</xdr:rowOff>
    </xdr:to>
    <xdr:sp macro="" textlink="">
      <xdr:nvSpPr>
        <xdr:cNvPr id="60" name="フローチャート: 判断 59"/>
        <xdr:cNvSpPr/>
      </xdr:nvSpPr>
      <xdr:spPr bwMode="auto">
        <a:xfrm>
          <a:off x="35560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4830</xdr:rowOff>
    </xdr:from>
    <xdr:ext cx="762000" cy="259045"/>
    <xdr:sp macro="" textlink="">
      <xdr:nvSpPr>
        <xdr:cNvPr id="61" name="テキスト ボックス 60"/>
        <xdr:cNvSpPr txBox="1"/>
      </xdr:nvSpPr>
      <xdr:spPr>
        <a:xfrm>
          <a:off x="3225800" y="279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117367</xdr:rowOff>
    </xdr:from>
    <xdr:to>
      <xdr:col>15</xdr:col>
      <xdr:colOff>101600</xdr:colOff>
      <xdr:row>18</xdr:row>
      <xdr:rowOff>47517</xdr:rowOff>
    </xdr:to>
    <xdr:sp macro="" textlink="">
      <xdr:nvSpPr>
        <xdr:cNvPr id="62" name="フローチャート: 判断 61"/>
        <xdr:cNvSpPr/>
      </xdr:nvSpPr>
      <xdr:spPr bwMode="auto">
        <a:xfrm>
          <a:off x="2857500" y="3079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57694</xdr:rowOff>
    </xdr:from>
    <xdr:ext cx="762000" cy="259045"/>
    <xdr:sp macro="" textlink="">
      <xdr:nvSpPr>
        <xdr:cNvPr id="63" name="テキスト ボックス 62"/>
        <xdr:cNvSpPr txBox="1"/>
      </xdr:nvSpPr>
      <xdr:spPr>
        <a:xfrm>
          <a:off x="2527300" y="284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159296</xdr:rowOff>
    </xdr:from>
    <xdr:to>
      <xdr:col>29</xdr:col>
      <xdr:colOff>177800</xdr:colOff>
      <xdr:row>18</xdr:row>
      <xdr:rowOff>89446</xdr:rowOff>
    </xdr:to>
    <xdr:sp macro="" textlink="">
      <xdr:nvSpPr>
        <xdr:cNvPr id="69" name="楕円 68"/>
        <xdr:cNvSpPr/>
      </xdr:nvSpPr>
      <xdr:spPr bwMode="auto">
        <a:xfrm>
          <a:off x="5600700" y="3121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131373</xdr:rowOff>
    </xdr:from>
    <xdr:ext cx="762000" cy="259045"/>
    <xdr:sp macro="" textlink="">
      <xdr:nvSpPr>
        <xdr:cNvPr id="70" name="人口1人当たり決算額の推移該当値テキスト130"/>
        <xdr:cNvSpPr txBox="1"/>
      </xdr:nvSpPr>
      <xdr:spPr>
        <a:xfrm>
          <a:off x="5740400" y="309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7296</xdr:rowOff>
    </xdr:from>
    <xdr:to>
      <xdr:col>26</xdr:col>
      <xdr:colOff>101600</xdr:colOff>
      <xdr:row>18</xdr:row>
      <xdr:rowOff>108896</xdr:rowOff>
    </xdr:to>
    <xdr:sp macro="" textlink="">
      <xdr:nvSpPr>
        <xdr:cNvPr id="71" name="楕円 70"/>
        <xdr:cNvSpPr/>
      </xdr:nvSpPr>
      <xdr:spPr bwMode="auto">
        <a:xfrm>
          <a:off x="4953000" y="3141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93673</xdr:rowOff>
    </xdr:from>
    <xdr:ext cx="736600" cy="259045"/>
    <xdr:sp macro="" textlink="">
      <xdr:nvSpPr>
        <xdr:cNvPr id="72" name="テキスト ボックス 71"/>
        <xdr:cNvSpPr txBox="1"/>
      </xdr:nvSpPr>
      <xdr:spPr>
        <a:xfrm>
          <a:off x="4622800" y="32273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25946</xdr:rowOff>
    </xdr:from>
    <xdr:to>
      <xdr:col>22</xdr:col>
      <xdr:colOff>165100</xdr:colOff>
      <xdr:row>18</xdr:row>
      <xdr:rowOff>127546</xdr:rowOff>
    </xdr:to>
    <xdr:sp macro="" textlink="">
      <xdr:nvSpPr>
        <xdr:cNvPr id="73" name="楕円 72"/>
        <xdr:cNvSpPr/>
      </xdr:nvSpPr>
      <xdr:spPr bwMode="auto">
        <a:xfrm>
          <a:off x="4254500" y="3159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112323</xdr:rowOff>
    </xdr:from>
    <xdr:ext cx="762000" cy="259045"/>
    <xdr:sp macro="" textlink="">
      <xdr:nvSpPr>
        <xdr:cNvPr id="74" name="テキスト ボックス 73"/>
        <xdr:cNvSpPr txBox="1"/>
      </xdr:nvSpPr>
      <xdr:spPr>
        <a:xfrm>
          <a:off x="3924300" y="324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16421</xdr:rowOff>
    </xdr:from>
    <xdr:to>
      <xdr:col>19</xdr:col>
      <xdr:colOff>38100</xdr:colOff>
      <xdr:row>18</xdr:row>
      <xdr:rowOff>118021</xdr:rowOff>
    </xdr:to>
    <xdr:sp macro="" textlink="">
      <xdr:nvSpPr>
        <xdr:cNvPr id="75" name="楕円 74"/>
        <xdr:cNvSpPr/>
      </xdr:nvSpPr>
      <xdr:spPr bwMode="auto">
        <a:xfrm>
          <a:off x="3556000" y="3150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102798</xdr:rowOff>
    </xdr:from>
    <xdr:ext cx="762000" cy="259045"/>
    <xdr:sp macro="" textlink="">
      <xdr:nvSpPr>
        <xdr:cNvPr id="76" name="テキスト ボックス 75"/>
        <xdr:cNvSpPr txBox="1"/>
      </xdr:nvSpPr>
      <xdr:spPr>
        <a:xfrm>
          <a:off x="3225800" y="3236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25146</xdr:rowOff>
    </xdr:from>
    <xdr:to>
      <xdr:col>15</xdr:col>
      <xdr:colOff>101600</xdr:colOff>
      <xdr:row>18</xdr:row>
      <xdr:rowOff>126746</xdr:rowOff>
    </xdr:to>
    <xdr:sp macro="" textlink="">
      <xdr:nvSpPr>
        <xdr:cNvPr id="77" name="楕円 76"/>
        <xdr:cNvSpPr/>
      </xdr:nvSpPr>
      <xdr:spPr bwMode="auto">
        <a:xfrm>
          <a:off x="2857500" y="3158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111523</xdr:rowOff>
    </xdr:from>
    <xdr:ext cx="762000" cy="259045"/>
    <xdr:sp macro="" textlink="">
      <xdr:nvSpPr>
        <xdr:cNvPr id="78" name="テキスト ボックス 77"/>
        <xdr:cNvSpPr txBox="1"/>
      </xdr:nvSpPr>
      <xdr:spPr>
        <a:xfrm>
          <a:off x="2527300" y="3245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164262</xdr:rowOff>
    </xdr:from>
    <xdr:to>
      <xdr:col>29</xdr:col>
      <xdr:colOff>127000</xdr:colOff>
      <xdr:row>37</xdr:row>
      <xdr:rowOff>342112</xdr:rowOff>
    </xdr:to>
    <xdr:cxnSp macro="">
      <xdr:nvCxnSpPr>
        <xdr:cNvPr id="106" name="直線コネクタ 105"/>
        <xdr:cNvCxnSpPr/>
      </xdr:nvCxnSpPr>
      <xdr:spPr bwMode="auto">
        <a:xfrm flipV="1">
          <a:off x="5651500" y="6088812"/>
          <a:ext cx="0" cy="13780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314189</xdr:rowOff>
    </xdr:from>
    <xdr:ext cx="762000" cy="259045"/>
    <xdr:sp macro="" textlink="">
      <xdr:nvSpPr>
        <xdr:cNvPr id="107" name="人口1人当たり決算額の推移最小値テキスト445"/>
        <xdr:cNvSpPr txBox="1"/>
      </xdr:nvSpPr>
      <xdr:spPr>
        <a:xfrm>
          <a:off x="5740400" y="743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342112</xdr:rowOff>
    </xdr:from>
    <xdr:to>
      <xdr:col>30</xdr:col>
      <xdr:colOff>25400</xdr:colOff>
      <xdr:row>37</xdr:row>
      <xdr:rowOff>342112</xdr:rowOff>
    </xdr:to>
    <xdr:cxnSp macro="">
      <xdr:nvCxnSpPr>
        <xdr:cNvPr id="108" name="直線コネクタ 107"/>
        <xdr:cNvCxnSpPr/>
      </xdr:nvCxnSpPr>
      <xdr:spPr bwMode="auto">
        <a:xfrm>
          <a:off x="5562600" y="7466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79189</xdr:rowOff>
    </xdr:from>
    <xdr:ext cx="762000" cy="259045"/>
    <xdr:sp macro="" textlink="">
      <xdr:nvSpPr>
        <xdr:cNvPr id="109" name="人口1人当たり決算額の推移最大値テキスト445"/>
        <xdr:cNvSpPr txBox="1"/>
      </xdr:nvSpPr>
      <xdr:spPr>
        <a:xfrm>
          <a:off x="5740400" y="583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164262</xdr:rowOff>
    </xdr:from>
    <xdr:to>
      <xdr:col>30</xdr:col>
      <xdr:colOff>25400</xdr:colOff>
      <xdr:row>33</xdr:row>
      <xdr:rowOff>164262</xdr:rowOff>
    </xdr:to>
    <xdr:cxnSp macro="">
      <xdr:nvCxnSpPr>
        <xdr:cNvPr id="110" name="直線コネクタ 109"/>
        <xdr:cNvCxnSpPr/>
      </xdr:nvCxnSpPr>
      <xdr:spPr bwMode="auto">
        <a:xfrm>
          <a:off x="5562600" y="6088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81014</xdr:rowOff>
    </xdr:from>
    <xdr:to>
      <xdr:col>29</xdr:col>
      <xdr:colOff>127000</xdr:colOff>
      <xdr:row>35</xdr:row>
      <xdr:rowOff>98920</xdr:rowOff>
    </xdr:to>
    <xdr:cxnSp macro="">
      <xdr:nvCxnSpPr>
        <xdr:cNvPr id="111" name="直線コネクタ 110"/>
        <xdr:cNvCxnSpPr/>
      </xdr:nvCxnSpPr>
      <xdr:spPr bwMode="auto">
        <a:xfrm>
          <a:off x="5003800" y="6691364"/>
          <a:ext cx="647700" cy="17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143680</xdr:rowOff>
    </xdr:from>
    <xdr:ext cx="762000" cy="259045"/>
    <xdr:sp macro="" textlink="">
      <xdr:nvSpPr>
        <xdr:cNvPr id="112" name="人口1人当たり決算額の推移平均値テキスト445"/>
        <xdr:cNvSpPr txBox="1"/>
      </xdr:nvSpPr>
      <xdr:spPr>
        <a:xfrm>
          <a:off x="5740400" y="6754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171603</xdr:rowOff>
    </xdr:from>
    <xdr:to>
      <xdr:col>29</xdr:col>
      <xdr:colOff>177800</xdr:colOff>
      <xdr:row>35</xdr:row>
      <xdr:rowOff>273203</xdr:rowOff>
    </xdr:to>
    <xdr:sp macro="" textlink="">
      <xdr:nvSpPr>
        <xdr:cNvPr id="113" name="フローチャート: 判断 112"/>
        <xdr:cNvSpPr/>
      </xdr:nvSpPr>
      <xdr:spPr bwMode="auto">
        <a:xfrm>
          <a:off x="5600700" y="6781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81014</xdr:rowOff>
    </xdr:from>
    <xdr:to>
      <xdr:col>26</xdr:col>
      <xdr:colOff>50800</xdr:colOff>
      <xdr:row>35</xdr:row>
      <xdr:rowOff>100406</xdr:rowOff>
    </xdr:to>
    <xdr:cxnSp macro="">
      <xdr:nvCxnSpPr>
        <xdr:cNvPr id="114" name="直線コネクタ 113"/>
        <xdr:cNvCxnSpPr/>
      </xdr:nvCxnSpPr>
      <xdr:spPr bwMode="auto">
        <a:xfrm flipV="1">
          <a:off x="4305300" y="6691364"/>
          <a:ext cx="698500" cy="19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144894</xdr:rowOff>
    </xdr:from>
    <xdr:to>
      <xdr:col>26</xdr:col>
      <xdr:colOff>101600</xdr:colOff>
      <xdr:row>35</xdr:row>
      <xdr:rowOff>246494</xdr:rowOff>
    </xdr:to>
    <xdr:sp macro="" textlink="">
      <xdr:nvSpPr>
        <xdr:cNvPr id="115" name="フローチャート: 判断 114"/>
        <xdr:cNvSpPr/>
      </xdr:nvSpPr>
      <xdr:spPr bwMode="auto">
        <a:xfrm>
          <a:off x="4953000" y="6755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231271</xdr:rowOff>
    </xdr:from>
    <xdr:ext cx="736600" cy="259045"/>
    <xdr:sp macro="" textlink="">
      <xdr:nvSpPr>
        <xdr:cNvPr id="116" name="テキスト ボックス 115"/>
        <xdr:cNvSpPr txBox="1"/>
      </xdr:nvSpPr>
      <xdr:spPr>
        <a:xfrm>
          <a:off x="4622800" y="684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100406</xdr:rowOff>
    </xdr:from>
    <xdr:to>
      <xdr:col>22</xdr:col>
      <xdr:colOff>114300</xdr:colOff>
      <xdr:row>35</xdr:row>
      <xdr:rowOff>142316</xdr:rowOff>
    </xdr:to>
    <xdr:cxnSp macro="">
      <xdr:nvCxnSpPr>
        <xdr:cNvPr id="117" name="直線コネクタ 116"/>
        <xdr:cNvCxnSpPr/>
      </xdr:nvCxnSpPr>
      <xdr:spPr bwMode="auto">
        <a:xfrm flipV="1">
          <a:off x="3606800" y="6710756"/>
          <a:ext cx="698500" cy="419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118834</xdr:rowOff>
    </xdr:from>
    <xdr:to>
      <xdr:col>22</xdr:col>
      <xdr:colOff>165100</xdr:colOff>
      <xdr:row>35</xdr:row>
      <xdr:rowOff>220434</xdr:rowOff>
    </xdr:to>
    <xdr:sp macro="" textlink="">
      <xdr:nvSpPr>
        <xdr:cNvPr id="118" name="フローチャート: 判断 117"/>
        <xdr:cNvSpPr/>
      </xdr:nvSpPr>
      <xdr:spPr bwMode="auto">
        <a:xfrm>
          <a:off x="42545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205211</xdr:rowOff>
    </xdr:from>
    <xdr:ext cx="762000" cy="259045"/>
    <xdr:sp macro="" textlink="">
      <xdr:nvSpPr>
        <xdr:cNvPr id="119" name="テキスト ボックス 118"/>
        <xdr:cNvSpPr txBox="1"/>
      </xdr:nvSpPr>
      <xdr:spPr>
        <a:xfrm>
          <a:off x="3924300" y="6815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142316</xdr:rowOff>
    </xdr:from>
    <xdr:to>
      <xdr:col>18</xdr:col>
      <xdr:colOff>177800</xdr:colOff>
      <xdr:row>35</xdr:row>
      <xdr:rowOff>257759</xdr:rowOff>
    </xdr:to>
    <xdr:cxnSp macro="">
      <xdr:nvCxnSpPr>
        <xdr:cNvPr id="120" name="直線コネクタ 119"/>
        <xdr:cNvCxnSpPr/>
      </xdr:nvCxnSpPr>
      <xdr:spPr bwMode="auto">
        <a:xfrm flipV="1">
          <a:off x="2908300" y="6752666"/>
          <a:ext cx="698500" cy="1154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88773</xdr:rowOff>
    </xdr:from>
    <xdr:to>
      <xdr:col>19</xdr:col>
      <xdr:colOff>38100</xdr:colOff>
      <xdr:row>35</xdr:row>
      <xdr:rowOff>190373</xdr:rowOff>
    </xdr:to>
    <xdr:sp macro="" textlink="">
      <xdr:nvSpPr>
        <xdr:cNvPr id="121" name="フローチャート: 判断 120"/>
        <xdr:cNvSpPr/>
      </xdr:nvSpPr>
      <xdr:spPr bwMode="auto">
        <a:xfrm>
          <a:off x="35560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200550</xdr:rowOff>
    </xdr:from>
    <xdr:ext cx="762000" cy="259045"/>
    <xdr:sp macro="" textlink="">
      <xdr:nvSpPr>
        <xdr:cNvPr id="122" name="テキスト ボックス 121"/>
        <xdr:cNvSpPr txBox="1"/>
      </xdr:nvSpPr>
      <xdr:spPr>
        <a:xfrm>
          <a:off x="3225800" y="646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52425</xdr:rowOff>
    </xdr:from>
    <xdr:to>
      <xdr:col>15</xdr:col>
      <xdr:colOff>101600</xdr:colOff>
      <xdr:row>36</xdr:row>
      <xdr:rowOff>154025</xdr:rowOff>
    </xdr:to>
    <xdr:sp macro="" textlink="">
      <xdr:nvSpPr>
        <xdr:cNvPr id="123" name="フローチャート: 判断 122"/>
        <xdr:cNvSpPr/>
      </xdr:nvSpPr>
      <xdr:spPr bwMode="auto">
        <a:xfrm>
          <a:off x="2857500" y="70056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138802</xdr:rowOff>
    </xdr:from>
    <xdr:ext cx="762000" cy="259045"/>
    <xdr:sp macro="" textlink="">
      <xdr:nvSpPr>
        <xdr:cNvPr id="124" name="テキスト ボックス 123"/>
        <xdr:cNvSpPr txBox="1"/>
      </xdr:nvSpPr>
      <xdr:spPr>
        <a:xfrm>
          <a:off x="2527300" y="7092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48120</xdr:rowOff>
    </xdr:from>
    <xdr:to>
      <xdr:col>29</xdr:col>
      <xdr:colOff>177800</xdr:colOff>
      <xdr:row>35</xdr:row>
      <xdr:rowOff>149720</xdr:rowOff>
    </xdr:to>
    <xdr:sp macro="" textlink="">
      <xdr:nvSpPr>
        <xdr:cNvPr id="130" name="楕円 129"/>
        <xdr:cNvSpPr/>
      </xdr:nvSpPr>
      <xdr:spPr bwMode="auto">
        <a:xfrm>
          <a:off x="5600700" y="66584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236097</xdr:rowOff>
    </xdr:from>
    <xdr:ext cx="762000" cy="259045"/>
    <xdr:sp macro="" textlink="">
      <xdr:nvSpPr>
        <xdr:cNvPr id="131" name="人口1人当たり決算額の推移該当値テキスト445"/>
        <xdr:cNvSpPr txBox="1"/>
      </xdr:nvSpPr>
      <xdr:spPr>
        <a:xfrm>
          <a:off x="5740400" y="6503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30214</xdr:rowOff>
    </xdr:from>
    <xdr:to>
      <xdr:col>26</xdr:col>
      <xdr:colOff>101600</xdr:colOff>
      <xdr:row>35</xdr:row>
      <xdr:rowOff>131814</xdr:rowOff>
    </xdr:to>
    <xdr:sp macro="" textlink="">
      <xdr:nvSpPr>
        <xdr:cNvPr id="132" name="楕円 131"/>
        <xdr:cNvSpPr/>
      </xdr:nvSpPr>
      <xdr:spPr bwMode="auto">
        <a:xfrm>
          <a:off x="4953000" y="6640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141990</xdr:rowOff>
    </xdr:from>
    <xdr:ext cx="736600" cy="259045"/>
    <xdr:sp macro="" textlink="">
      <xdr:nvSpPr>
        <xdr:cNvPr id="133" name="テキスト ボックス 132"/>
        <xdr:cNvSpPr txBox="1"/>
      </xdr:nvSpPr>
      <xdr:spPr>
        <a:xfrm>
          <a:off x="4622800" y="6409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49606</xdr:rowOff>
    </xdr:from>
    <xdr:to>
      <xdr:col>22</xdr:col>
      <xdr:colOff>165100</xdr:colOff>
      <xdr:row>35</xdr:row>
      <xdr:rowOff>151206</xdr:rowOff>
    </xdr:to>
    <xdr:sp macro="" textlink="">
      <xdr:nvSpPr>
        <xdr:cNvPr id="134" name="楕円 133"/>
        <xdr:cNvSpPr/>
      </xdr:nvSpPr>
      <xdr:spPr bwMode="auto">
        <a:xfrm>
          <a:off x="4254500" y="6659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161383</xdr:rowOff>
    </xdr:from>
    <xdr:ext cx="762000" cy="259045"/>
    <xdr:sp macro="" textlink="">
      <xdr:nvSpPr>
        <xdr:cNvPr id="135" name="テキスト ボックス 134"/>
        <xdr:cNvSpPr txBox="1"/>
      </xdr:nvSpPr>
      <xdr:spPr>
        <a:xfrm>
          <a:off x="3924300" y="6428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91516</xdr:rowOff>
    </xdr:from>
    <xdr:to>
      <xdr:col>19</xdr:col>
      <xdr:colOff>38100</xdr:colOff>
      <xdr:row>35</xdr:row>
      <xdr:rowOff>193116</xdr:rowOff>
    </xdr:to>
    <xdr:sp macro="" textlink="">
      <xdr:nvSpPr>
        <xdr:cNvPr id="136" name="楕円 135"/>
        <xdr:cNvSpPr/>
      </xdr:nvSpPr>
      <xdr:spPr bwMode="auto">
        <a:xfrm>
          <a:off x="3556000" y="6701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177893</xdr:rowOff>
    </xdr:from>
    <xdr:ext cx="762000" cy="259045"/>
    <xdr:sp macro="" textlink="">
      <xdr:nvSpPr>
        <xdr:cNvPr id="137" name="テキスト ボックス 136"/>
        <xdr:cNvSpPr txBox="1"/>
      </xdr:nvSpPr>
      <xdr:spPr>
        <a:xfrm>
          <a:off x="3225800" y="6788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206959</xdr:rowOff>
    </xdr:from>
    <xdr:to>
      <xdr:col>15</xdr:col>
      <xdr:colOff>101600</xdr:colOff>
      <xdr:row>35</xdr:row>
      <xdr:rowOff>308559</xdr:rowOff>
    </xdr:to>
    <xdr:sp macro="" textlink="">
      <xdr:nvSpPr>
        <xdr:cNvPr id="138" name="楕円 137"/>
        <xdr:cNvSpPr/>
      </xdr:nvSpPr>
      <xdr:spPr bwMode="auto">
        <a:xfrm>
          <a:off x="2857500" y="6817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318736</xdr:rowOff>
    </xdr:from>
    <xdr:ext cx="762000" cy="259045"/>
    <xdr:sp macro="" textlink="">
      <xdr:nvSpPr>
        <xdr:cNvPr id="139" name="テキスト ボックス 138"/>
        <xdr:cNvSpPr txBox="1"/>
      </xdr:nvSpPr>
      <xdr:spPr>
        <a:xfrm>
          <a:off x="2527300" y="658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栃木県足利市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148,792
144,287
177.76
54,405,311
52,526,090
1,622,413
29,235,413
39,915,559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156959</xdr:rowOff>
    </xdr:from>
    <xdr:to>
      <xdr:col>24</xdr:col>
      <xdr:colOff>62865</xdr:colOff>
      <xdr:row>38</xdr:row>
      <xdr:rowOff>158141</xdr:rowOff>
    </xdr:to>
    <xdr:cxnSp macro="">
      <xdr:nvCxnSpPr>
        <xdr:cNvPr id="56" name="直線コネクタ 55"/>
        <xdr:cNvCxnSpPr/>
      </xdr:nvCxnSpPr>
      <xdr:spPr>
        <a:xfrm flipV="1">
          <a:off x="4633595" y="5129009"/>
          <a:ext cx="1270" cy="1544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161968</xdr:rowOff>
    </xdr:from>
    <xdr:ext cx="534377" cy="259045"/>
    <xdr:sp macro="" textlink="">
      <xdr:nvSpPr>
        <xdr:cNvPr id="57" name="人件費最小値テキスト"/>
        <xdr:cNvSpPr txBox="1"/>
      </xdr:nvSpPr>
      <xdr:spPr>
        <a:xfrm>
          <a:off x="4686300" y="667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158141</xdr:rowOff>
    </xdr:from>
    <xdr:to>
      <xdr:col>24</xdr:col>
      <xdr:colOff>152400</xdr:colOff>
      <xdr:row>38</xdr:row>
      <xdr:rowOff>158141</xdr:rowOff>
    </xdr:to>
    <xdr:cxnSp macro="">
      <xdr:nvCxnSpPr>
        <xdr:cNvPr id="58" name="直線コネクタ 57"/>
        <xdr:cNvCxnSpPr/>
      </xdr:nvCxnSpPr>
      <xdr:spPr>
        <a:xfrm>
          <a:off x="4546600" y="6673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103636</xdr:rowOff>
    </xdr:from>
    <xdr:ext cx="534377" cy="259045"/>
    <xdr:sp macro="" textlink="">
      <xdr:nvSpPr>
        <xdr:cNvPr id="59" name="人件費最大値テキスト"/>
        <xdr:cNvSpPr txBox="1"/>
      </xdr:nvSpPr>
      <xdr:spPr>
        <a:xfrm>
          <a:off x="4686300" y="490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156959</xdr:rowOff>
    </xdr:from>
    <xdr:to>
      <xdr:col>24</xdr:col>
      <xdr:colOff>152400</xdr:colOff>
      <xdr:row>29</xdr:row>
      <xdr:rowOff>156959</xdr:rowOff>
    </xdr:to>
    <xdr:cxnSp macro="">
      <xdr:nvCxnSpPr>
        <xdr:cNvPr id="60" name="直線コネクタ 59"/>
        <xdr:cNvCxnSpPr/>
      </xdr:nvCxnSpPr>
      <xdr:spPr>
        <a:xfrm>
          <a:off x="4546600" y="512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8293</xdr:rowOff>
    </xdr:from>
    <xdr:to>
      <xdr:col>24</xdr:col>
      <xdr:colOff>63500</xdr:colOff>
      <xdr:row>36</xdr:row>
      <xdr:rowOff>43650</xdr:rowOff>
    </xdr:to>
    <xdr:cxnSp macro="">
      <xdr:nvCxnSpPr>
        <xdr:cNvPr id="61" name="直線コネクタ 60"/>
        <xdr:cNvCxnSpPr/>
      </xdr:nvCxnSpPr>
      <xdr:spPr>
        <a:xfrm>
          <a:off x="3797300" y="6180493"/>
          <a:ext cx="838200" cy="3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91241</xdr:rowOff>
    </xdr:from>
    <xdr:ext cx="534377" cy="259045"/>
    <xdr:sp macro="" textlink="">
      <xdr:nvSpPr>
        <xdr:cNvPr id="62" name="人件費平均値テキスト"/>
        <xdr:cNvSpPr txBox="1"/>
      </xdr:nvSpPr>
      <xdr:spPr>
        <a:xfrm>
          <a:off x="4686300" y="5920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68364</xdr:rowOff>
    </xdr:from>
    <xdr:to>
      <xdr:col>24</xdr:col>
      <xdr:colOff>114300</xdr:colOff>
      <xdr:row>35</xdr:row>
      <xdr:rowOff>169964</xdr:rowOff>
    </xdr:to>
    <xdr:sp macro="" textlink="">
      <xdr:nvSpPr>
        <xdr:cNvPr id="63" name="フローチャート: 判断 62"/>
        <xdr:cNvSpPr/>
      </xdr:nvSpPr>
      <xdr:spPr>
        <a:xfrm>
          <a:off x="4584700" y="606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144196</xdr:rowOff>
    </xdr:from>
    <xdr:to>
      <xdr:col>19</xdr:col>
      <xdr:colOff>177800</xdr:colOff>
      <xdr:row>36</xdr:row>
      <xdr:rowOff>8293</xdr:rowOff>
    </xdr:to>
    <xdr:cxnSp macro="">
      <xdr:nvCxnSpPr>
        <xdr:cNvPr id="64" name="直線コネクタ 63"/>
        <xdr:cNvCxnSpPr/>
      </xdr:nvCxnSpPr>
      <xdr:spPr>
        <a:xfrm>
          <a:off x="2908300" y="6144946"/>
          <a:ext cx="889000" cy="3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64744</xdr:rowOff>
    </xdr:from>
    <xdr:to>
      <xdr:col>20</xdr:col>
      <xdr:colOff>38100</xdr:colOff>
      <xdr:row>35</xdr:row>
      <xdr:rowOff>166344</xdr:rowOff>
    </xdr:to>
    <xdr:sp macro="" textlink="">
      <xdr:nvSpPr>
        <xdr:cNvPr id="65" name="フローチャート: 判断 64"/>
        <xdr:cNvSpPr/>
      </xdr:nvSpPr>
      <xdr:spPr>
        <a:xfrm>
          <a:off x="3746500" y="606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11421</xdr:rowOff>
    </xdr:from>
    <xdr:ext cx="534377" cy="259045"/>
    <xdr:sp macro="" textlink="">
      <xdr:nvSpPr>
        <xdr:cNvPr id="66" name="テキスト ボックス 65"/>
        <xdr:cNvSpPr txBox="1"/>
      </xdr:nvSpPr>
      <xdr:spPr>
        <a:xfrm>
          <a:off x="3530111" y="584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71806</xdr:rowOff>
    </xdr:from>
    <xdr:to>
      <xdr:col>15</xdr:col>
      <xdr:colOff>50800</xdr:colOff>
      <xdr:row>35</xdr:row>
      <xdr:rowOff>144196</xdr:rowOff>
    </xdr:to>
    <xdr:cxnSp macro="">
      <xdr:nvCxnSpPr>
        <xdr:cNvPr id="67" name="直線コネクタ 66"/>
        <xdr:cNvCxnSpPr/>
      </xdr:nvCxnSpPr>
      <xdr:spPr>
        <a:xfrm>
          <a:off x="2019300" y="607255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80480</xdr:rowOff>
    </xdr:from>
    <xdr:to>
      <xdr:col>15</xdr:col>
      <xdr:colOff>101600</xdr:colOff>
      <xdr:row>36</xdr:row>
      <xdr:rowOff>10630</xdr:rowOff>
    </xdr:to>
    <xdr:sp macro="" textlink="">
      <xdr:nvSpPr>
        <xdr:cNvPr id="68" name="フローチャート: 判断 67"/>
        <xdr:cNvSpPr/>
      </xdr:nvSpPr>
      <xdr:spPr>
        <a:xfrm>
          <a:off x="2857500" y="608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27157</xdr:rowOff>
    </xdr:from>
    <xdr:ext cx="534377" cy="259045"/>
    <xdr:sp macro="" textlink="">
      <xdr:nvSpPr>
        <xdr:cNvPr id="69" name="テキスト ボックス 68"/>
        <xdr:cNvSpPr txBox="1"/>
      </xdr:nvSpPr>
      <xdr:spPr>
        <a:xfrm>
          <a:off x="2641111" y="585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71806</xdr:rowOff>
    </xdr:from>
    <xdr:to>
      <xdr:col>10</xdr:col>
      <xdr:colOff>114300</xdr:colOff>
      <xdr:row>35</xdr:row>
      <xdr:rowOff>123736</xdr:rowOff>
    </xdr:to>
    <xdr:cxnSp macro="">
      <xdr:nvCxnSpPr>
        <xdr:cNvPr id="70" name="直線コネクタ 69"/>
        <xdr:cNvCxnSpPr/>
      </xdr:nvCxnSpPr>
      <xdr:spPr>
        <a:xfrm flipV="1">
          <a:off x="1130300" y="6072556"/>
          <a:ext cx="889000" cy="5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50000</xdr:rowOff>
    </xdr:from>
    <xdr:to>
      <xdr:col>10</xdr:col>
      <xdr:colOff>165100</xdr:colOff>
      <xdr:row>35</xdr:row>
      <xdr:rowOff>151600</xdr:rowOff>
    </xdr:to>
    <xdr:sp macro="" textlink="">
      <xdr:nvSpPr>
        <xdr:cNvPr id="71" name="フローチャート: 判断 70"/>
        <xdr:cNvSpPr/>
      </xdr:nvSpPr>
      <xdr:spPr>
        <a:xfrm>
          <a:off x="1968500" y="605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142727</xdr:rowOff>
    </xdr:from>
    <xdr:ext cx="534377" cy="259045"/>
    <xdr:sp macro="" textlink="">
      <xdr:nvSpPr>
        <xdr:cNvPr id="72" name="テキスト ボックス 71"/>
        <xdr:cNvSpPr txBox="1"/>
      </xdr:nvSpPr>
      <xdr:spPr>
        <a:xfrm>
          <a:off x="1752111" y="614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169939</xdr:rowOff>
    </xdr:from>
    <xdr:to>
      <xdr:col>6</xdr:col>
      <xdr:colOff>38100</xdr:colOff>
      <xdr:row>34</xdr:row>
      <xdr:rowOff>100089</xdr:rowOff>
    </xdr:to>
    <xdr:sp macro="" textlink="">
      <xdr:nvSpPr>
        <xdr:cNvPr id="73" name="フローチャート: 判断 72"/>
        <xdr:cNvSpPr/>
      </xdr:nvSpPr>
      <xdr:spPr>
        <a:xfrm>
          <a:off x="1079500" y="582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116616</xdr:rowOff>
    </xdr:from>
    <xdr:ext cx="534377" cy="259045"/>
    <xdr:sp macro="" textlink="">
      <xdr:nvSpPr>
        <xdr:cNvPr id="74" name="テキスト ボックス 73"/>
        <xdr:cNvSpPr txBox="1"/>
      </xdr:nvSpPr>
      <xdr:spPr>
        <a:xfrm>
          <a:off x="863111" y="560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164300</xdr:rowOff>
    </xdr:from>
    <xdr:to>
      <xdr:col>24</xdr:col>
      <xdr:colOff>114300</xdr:colOff>
      <xdr:row>36</xdr:row>
      <xdr:rowOff>94450</xdr:rowOff>
    </xdr:to>
    <xdr:sp macro="" textlink="">
      <xdr:nvSpPr>
        <xdr:cNvPr id="80" name="楕円 79"/>
        <xdr:cNvSpPr/>
      </xdr:nvSpPr>
      <xdr:spPr>
        <a:xfrm>
          <a:off x="4584700" y="616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142727</xdr:rowOff>
    </xdr:from>
    <xdr:ext cx="534377" cy="259045"/>
    <xdr:sp macro="" textlink="">
      <xdr:nvSpPr>
        <xdr:cNvPr id="81" name="人件費該当値テキスト"/>
        <xdr:cNvSpPr txBox="1"/>
      </xdr:nvSpPr>
      <xdr:spPr>
        <a:xfrm>
          <a:off x="4686300" y="614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128943</xdr:rowOff>
    </xdr:from>
    <xdr:to>
      <xdr:col>20</xdr:col>
      <xdr:colOff>38100</xdr:colOff>
      <xdr:row>36</xdr:row>
      <xdr:rowOff>59093</xdr:rowOff>
    </xdr:to>
    <xdr:sp macro="" textlink="">
      <xdr:nvSpPr>
        <xdr:cNvPr id="82" name="楕円 81"/>
        <xdr:cNvSpPr/>
      </xdr:nvSpPr>
      <xdr:spPr>
        <a:xfrm>
          <a:off x="3746500" y="612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50220</xdr:rowOff>
    </xdr:from>
    <xdr:ext cx="534377" cy="259045"/>
    <xdr:sp macro="" textlink="">
      <xdr:nvSpPr>
        <xdr:cNvPr id="83" name="テキスト ボックス 82"/>
        <xdr:cNvSpPr txBox="1"/>
      </xdr:nvSpPr>
      <xdr:spPr>
        <a:xfrm>
          <a:off x="3530111" y="622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93396</xdr:rowOff>
    </xdr:from>
    <xdr:to>
      <xdr:col>15</xdr:col>
      <xdr:colOff>101600</xdr:colOff>
      <xdr:row>36</xdr:row>
      <xdr:rowOff>23546</xdr:rowOff>
    </xdr:to>
    <xdr:sp macro="" textlink="">
      <xdr:nvSpPr>
        <xdr:cNvPr id="84" name="楕円 83"/>
        <xdr:cNvSpPr/>
      </xdr:nvSpPr>
      <xdr:spPr>
        <a:xfrm>
          <a:off x="2857500" y="609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14673</xdr:rowOff>
    </xdr:from>
    <xdr:ext cx="534377" cy="259045"/>
    <xdr:sp macro="" textlink="">
      <xdr:nvSpPr>
        <xdr:cNvPr id="85" name="テキスト ボックス 84"/>
        <xdr:cNvSpPr txBox="1"/>
      </xdr:nvSpPr>
      <xdr:spPr>
        <a:xfrm>
          <a:off x="2641111" y="618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21006</xdr:rowOff>
    </xdr:from>
    <xdr:to>
      <xdr:col>10</xdr:col>
      <xdr:colOff>165100</xdr:colOff>
      <xdr:row>35</xdr:row>
      <xdr:rowOff>122606</xdr:rowOff>
    </xdr:to>
    <xdr:sp macro="" textlink="">
      <xdr:nvSpPr>
        <xdr:cNvPr id="86" name="楕円 85"/>
        <xdr:cNvSpPr/>
      </xdr:nvSpPr>
      <xdr:spPr>
        <a:xfrm>
          <a:off x="1968500" y="602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139133</xdr:rowOff>
    </xdr:from>
    <xdr:ext cx="534377" cy="259045"/>
    <xdr:sp macro="" textlink="">
      <xdr:nvSpPr>
        <xdr:cNvPr id="87" name="テキスト ボックス 86"/>
        <xdr:cNvSpPr txBox="1"/>
      </xdr:nvSpPr>
      <xdr:spPr>
        <a:xfrm>
          <a:off x="1752111" y="579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72936</xdr:rowOff>
    </xdr:from>
    <xdr:to>
      <xdr:col>6</xdr:col>
      <xdr:colOff>38100</xdr:colOff>
      <xdr:row>36</xdr:row>
      <xdr:rowOff>3086</xdr:rowOff>
    </xdr:to>
    <xdr:sp macro="" textlink="">
      <xdr:nvSpPr>
        <xdr:cNvPr id="88" name="楕円 87"/>
        <xdr:cNvSpPr/>
      </xdr:nvSpPr>
      <xdr:spPr>
        <a:xfrm>
          <a:off x="1079500" y="607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165663</xdr:rowOff>
    </xdr:from>
    <xdr:ext cx="534377" cy="259045"/>
    <xdr:sp macro="" textlink="">
      <xdr:nvSpPr>
        <xdr:cNvPr id="89" name="テキスト ボックス 88"/>
        <xdr:cNvSpPr txBox="1"/>
      </xdr:nvSpPr>
      <xdr:spPr>
        <a:xfrm>
          <a:off x="863111" y="616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157629</xdr:rowOff>
    </xdr:from>
    <xdr:to>
      <xdr:col>24</xdr:col>
      <xdr:colOff>62865</xdr:colOff>
      <xdr:row>59</xdr:row>
      <xdr:rowOff>154722</xdr:rowOff>
    </xdr:to>
    <xdr:cxnSp macro="">
      <xdr:nvCxnSpPr>
        <xdr:cNvPr id="116" name="直線コネクタ 115"/>
        <xdr:cNvCxnSpPr/>
      </xdr:nvCxnSpPr>
      <xdr:spPr>
        <a:xfrm flipV="1">
          <a:off x="4633595" y="8730129"/>
          <a:ext cx="1270" cy="1540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158549</xdr:rowOff>
    </xdr:from>
    <xdr:ext cx="534377" cy="259045"/>
    <xdr:sp macro="" textlink="">
      <xdr:nvSpPr>
        <xdr:cNvPr id="117" name="物件費最小値テキスト"/>
        <xdr:cNvSpPr txBox="1"/>
      </xdr:nvSpPr>
      <xdr:spPr>
        <a:xfrm>
          <a:off x="4686300" y="1027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154722</xdr:rowOff>
    </xdr:from>
    <xdr:to>
      <xdr:col>24</xdr:col>
      <xdr:colOff>152400</xdr:colOff>
      <xdr:row>59</xdr:row>
      <xdr:rowOff>154722</xdr:rowOff>
    </xdr:to>
    <xdr:cxnSp macro="">
      <xdr:nvCxnSpPr>
        <xdr:cNvPr id="118" name="直線コネクタ 117"/>
        <xdr:cNvCxnSpPr/>
      </xdr:nvCxnSpPr>
      <xdr:spPr>
        <a:xfrm>
          <a:off x="4546600" y="1027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104306</xdr:rowOff>
    </xdr:from>
    <xdr:ext cx="534377" cy="259045"/>
    <xdr:sp macro="" textlink="">
      <xdr:nvSpPr>
        <xdr:cNvPr id="119" name="物件費最大値テキスト"/>
        <xdr:cNvSpPr txBox="1"/>
      </xdr:nvSpPr>
      <xdr:spPr>
        <a:xfrm>
          <a:off x="4686300" y="850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157629</xdr:rowOff>
    </xdr:from>
    <xdr:to>
      <xdr:col>24</xdr:col>
      <xdr:colOff>152400</xdr:colOff>
      <xdr:row>50</xdr:row>
      <xdr:rowOff>157629</xdr:rowOff>
    </xdr:to>
    <xdr:cxnSp macro="">
      <xdr:nvCxnSpPr>
        <xdr:cNvPr id="120" name="直線コネクタ 119"/>
        <xdr:cNvCxnSpPr/>
      </xdr:nvCxnSpPr>
      <xdr:spPr>
        <a:xfrm>
          <a:off x="4546600" y="8730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59233</xdr:rowOff>
    </xdr:from>
    <xdr:to>
      <xdr:col>24</xdr:col>
      <xdr:colOff>63500</xdr:colOff>
      <xdr:row>58</xdr:row>
      <xdr:rowOff>84706</xdr:rowOff>
    </xdr:to>
    <xdr:cxnSp macro="">
      <xdr:nvCxnSpPr>
        <xdr:cNvPr id="121" name="直線コネクタ 120"/>
        <xdr:cNvCxnSpPr/>
      </xdr:nvCxnSpPr>
      <xdr:spPr>
        <a:xfrm flipV="1">
          <a:off x="3797300" y="10003333"/>
          <a:ext cx="838200" cy="2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59330</xdr:rowOff>
    </xdr:from>
    <xdr:ext cx="534377" cy="259045"/>
    <xdr:sp macro="" textlink="">
      <xdr:nvSpPr>
        <xdr:cNvPr id="122" name="物件費平均値テキスト"/>
        <xdr:cNvSpPr txBox="1"/>
      </xdr:nvSpPr>
      <xdr:spPr>
        <a:xfrm>
          <a:off x="4686300" y="94890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36453</xdr:rowOff>
    </xdr:from>
    <xdr:to>
      <xdr:col>24</xdr:col>
      <xdr:colOff>114300</xdr:colOff>
      <xdr:row>56</xdr:row>
      <xdr:rowOff>138053</xdr:rowOff>
    </xdr:to>
    <xdr:sp macro="" textlink="">
      <xdr:nvSpPr>
        <xdr:cNvPr id="123" name="フローチャート: 判断 122"/>
        <xdr:cNvSpPr/>
      </xdr:nvSpPr>
      <xdr:spPr>
        <a:xfrm>
          <a:off x="45847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84706</xdr:rowOff>
    </xdr:from>
    <xdr:to>
      <xdr:col>19</xdr:col>
      <xdr:colOff>177800</xdr:colOff>
      <xdr:row>58</xdr:row>
      <xdr:rowOff>97409</xdr:rowOff>
    </xdr:to>
    <xdr:cxnSp macro="">
      <xdr:nvCxnSpPr>
        <xdr:cNvPr id="124" name="直線コネクタ 123"/>
        <xdr:cNvCxnSpPr/>
      </xdr:nvCxnSpPr>
      <xdr:spPr>
        <a:xfrm flipV="1">
          <a:off x="2908300" y="10028806"/>
          <a:ext cx="889000" cy="1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63722</xdr:rowOff>
    </xdr:from>
    <xdr:to>
      <xdr:col>20</xdr:col>
      <xdr:colOff>38100</xdr:colOff>
      <xdr:row>56</xdr:row>
      <xdr:rowOff>165322</xdr:rowOff>
    </xdr:to>
    <xdr:sp macro="" textlink="">
      <xdr:nvSpPr>
        <xdr:cNvPr id="125" name="フローチャート: 判断 124"/>
        <xdr:cNvSpPr/>
      </xdr:nvSpPr>
      <xdr:spPr>
        <a:xfrm>
          <a:off x="3746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10399</xdr:rowOff>
    </xdr:from>
    <xdr:ext cx="534377" cy="259045"/>
    <xdr:sp macro="" textlink="">
      <xdr:nvSpPr>
        <xdr:cNvPr id="126" name="テキスト ボックス 125"/>
        <xdr:cNvSpPr txBox="1"/>
      </xdr:nvSpPr>
      <xdr:spPr>
        <a:xfrm>
          <a:off x="3530111" y="944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97409</xdr:rowOff>
    </xdr:from>
    <xdr:to>
      <xdr:col>15</xdr:col>
      <xdr:colOff>50800</xdr:colOff>
      <xdr:row>58</xdr:row>
      <xdr:rowOff>112562</xdr:rowOff>
    </xdr:to>
    <xdr:cxnSp macro="">
      <xdr:nvCxnSpPr>
        <xdr:cNvPr id="127" name="直線コネクタ 126"/>
        <xdr:cNvCxnSpPr/>
      </xdr:nvCxnSpPr>
      <xdr:spPr>
        <a:xfrm flipV="1">
          <a:off x="2019300" y="10041509"/>
          <a:ext cx="889000" cy="1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52945</xdr:rowOff>
    </xdr:from>
    <xdr:to>
      <xdr:col>15</xdr:col>
      <xdr:colOff>101600</xdr:colOff>
      <xdr:row>56</xdr:row>
      <xdr:rowOff>154545</xdr:rowOff>
    </xdr:to>
    <xdr:sp macro="" textlink="">
      <xdr:nvSpPr>
        <xdr:cNvPr id="128" name="フローチャート: 判断 127"/>
        <xdr:cNvSpPr/>
      </xdr:nvSpPr>
      <xdr:spPr>
        <a:xfrm>
          <a:off x="2857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171072</xdr:rowOff>
    </xdr:from>
    <xdr:ext cx="534377" cy="259045"/>
    <xdr:sp macro="" textlink="">
      <xdr:nvSpPr>
        <xdr:cNvPr id="129" name="テキスト ボックス 128"/>
        <xdr:cNvSpPr txBox="1"/>
      </xdr:nvSpPr>
      <xdr:spPr>
        <a:xfrm>
          <a:off x="2641111" y="94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112562</xdr:rowOff>
    </xdr:from>
    <xdr:to>
      <xdr:col>10</xdr:col>
      <xdr:colOff>114300</xdr:colOff>
      <xdr:row>59</xdr:row>
      <xdr:rowOff>83040</xdr:rowOff>
    </xdr:to>
    <xdr:cxnSp macro="">
      <xdr:nvCxnSpPr>
        <xdr:cNvPr id="130" name="直線コネクタ 129"/>
        <xdr:cNvCxnSpPr/>
      </xdr:nvCxnSpPr>
      <xdr:spPr>
        <a:xfrm flipV="1">
          <a:off x="1130300" y="10056662"/>
          <a:ext cx="889000" cy="14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152484</xdr:rowOff>
    </xdr:from>
    <xdr:to>
      <xdr:col>10</xdr:col>
      <xdr:colOff>165100</xdr:colOff>
      <xdr:row>57</xdr:row>
      <xdr:rowOff>82634</xdr:rowOff>
    </xdr:to>
    <xdr:sp macro="" textlink="">
      <xdr:nvSpPr>
        <xdr:cNvPr id="131" name="フローチャート: 判断 130"/>
        <xdr:cNvSpPr/>
      </xdr:nvSpPr>
      <xdr:spPr>
        <a:xfrm>
          <a:off x="1968500" y="975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99161</xdr:rowOff>
    </xdr:from>
    <xdr:ext cx="534377" cy="259045"/>
    <xdr:sp macro="" textlink="">
      <xdr:nvSpPr>
        <xdr:cNvPr id="132" name="テキスト ボックス 131"/>
        <xdr:cNvSpPr txBox="1"/>
      </xdr:nvSpPr>
      <xdr:spPr>
        <a:xfrm>
          <a:off x="1752111" y="952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26133</xdr:rowOff>
    </xdr:from>
    <xdr:to>
      <xdr:col>6</xdr:col>
      <xdr:colOff>38100</xdr:colOff>
      <xdr:row>58</xdr:row>
      <xdr:rowOff>127733</xdr:rowOff>
    </xdr:to>
    <xdr:sp macro="" textlink="">
      <xdr:nvSpPr>
        <xdr:cNvPr id="133" name="フローチャート: 判断 132"/>
        <xdr:cNvSpPr/>
      </xdr:nvSpPr>
      <xdr:spPr>
        <a:xfrm>
          <a:off x="1079500" y="997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144260</xdr:rowOff>
    </xdr:from>
    <xdr:ext cx="534377" cy="259045"/>
    <xdr:sp macro="" textlink="">
      <xdr:nvSpPr>
        <xdr:cNvPr id="134" name="テキスト ボックス 133"/>
        <xdr:cNvSpPr txBox="1"/>
      </xdr:nvSpPr>
      <xdr:spPr>
        <a:xfrm>
          <a:off x="863111" y="974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8433</xdr:rowOff>
    </xdr:from>
    <xdr:to>
      <xdr:col>24</xdr:col>
      <xdr:colOff>114300</xdr:colOff>
      <xdr:row>58</xdr:row>
      <xdr:rowOff>110033</xdr:rowOff>
    </xdr:to>
    <xdr:sp macro="" textlink="">
      <xdr:nvSpPr>
        <xdr:cNvPr id="140" name="楕円 139"/>
        <xdr:cNvSpPr/>
      </xdr:nvSpPr>
      <xdr:spPr>
        <a:xfrm>
          <a:off x="4584700" y="995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158310</xdr:rowOff>
    </xdr:from>
    <xdr:ext cx="534377" cy="259045"/>
    <xdr:sp macro="" textlink="">
      <xdr:nvSpPr>
        <xdr:cNvPr id="141" name="物件費該当値テキスト"/>
        <xdr:cNvSpPr txBox="1"/>
      </xdr:nvSpPr>
      <xdr:spPr>
        <a:xfrm>
          <a:off x="4686300" y="993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33906</xdr:rowOff>
    </xdr:from>
    <xdr:to>
      <xdr:col>20</xdr:col>
      <xdr:colOff>38100</xdr:colOff>
      <xdr:row>58</xdr:row>
      <xdr:rowOff>135506</xdr:rowOff>
    </xdr:to>
    <xdr:sp macro="" textlink="">
      <xdr:nvSpPr>
        <xdr:cNvPr id="142" name="楕円 141"/>
        <xdr:cNvSpPr/>
      </xdr:nvSpPr>
      <xdr:spPr>
        <a:xfrm>
          <a:off x="3746500" y="997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126633</xdr:rowOff>
    </xdr:from>
    <xdr:ext cx="534377" cy="259045"/>
    <xdr:sp macro="" textlink="">
      <xdr:nvSpPr>
        <xdr:cNvPr id="143" name="テキスト ボックス 142"/>
        <xdr:cNvSpPr txBox="1"/>
      </xdr:nvSpPr>
      <xdr:spPr>
        <a:xfrm>
          <a:off x="3530111" y="1007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46609</xdr:rowOff>
    </xdr:from>
    <xdr:to>
      <xdr:col>15</xdr:col>
      <xdr:colOff>101600</xdr:colOff>
      <xdr:row>58</xdr:row>
      <xdr:rowOff>148209</xdr:rowOff>
    </xdr:to>
    <xdr:sp macro="" textlink="">
      <xdr:nvSpPr>
        <xdr:cNvPr id="144" name="楕円 143"/>
        <xdr:cNvSpPr/>
      </xdr:nvSpPr>
      <xdr:spPr>
        <a:xfrm>
          <a:off x="2857500" y="999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139336</xdr:rowOff>
    </xdr:from>
    <xdr:ext cx="534377" cy="259045"/>
    <xdr:sp macro="" textlink="">
      <xdr:nvSpPr>
        <xdr:cNvPr id="145" name="テキスト ボックス 144"/>
        <xdr:cNvSpPr txBox="1"/>
      </xdr:nvSpPr>
      <xdr:spPr>
        <a:xfrm>
          <a:off x="2641111" y="1008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61762</xdr:rowOff>
    </xdr:from>
    <xdr:to>
      <xdr:col>10</xdr:col>
      <xdr:colOff>165100</xdr:colOff>
      <xdr:row>58</xdr:row>
      <xdr:rowOff>163362</xdr:rowOff>
    </xdr:to>
    <xdr:sp macro="" textlink="">
      <xdr:nvSpPr>
        <xdr:cNvPr id="146" name="楕円 145"/>
        <xdr:cNvSpPr/>
      </xdr:nvSpPr>
      <xdr:spPr>
        <a:xfrm>
          <a:off x="1968500" y="1000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154489</xdr:rowOff>
    </xdr:from>
    <xdr:ext cx="534377" cy="259045"/>
    <xdr:sp macro="" textlink="">
      <xdr:nvSpPr>
        <xdr:cNvPr id="147" name="テキスト ボックス 146"/>
        <xdr:cNvSpPr txBox="1"/>
      </xdr:nvSpPr>
      <xdr:spPr>
        <a:xfrm>
          <a:off x="1752111" y="1009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32240</xdr:rowOff>
    </xdr:from>
    <xdr:to>
      <xdr:col>6</xdr:col>
      <xdr:colOff>38100</xdr:colOff>
      <xdr:row>59</xdr:row>
      <xdr:rowOff>133840</xdr:rowOff>
    </xdr:to>
    <xdr:sp macro="" textlink="">
      <xdr:nvSpPr>
        <xdr:cNvPr id="148" name="楕円 147"/>
        <xdr:cNvSpPr/>
      </xdr:nvSpPr>
      <xdr:spPr>
        <a:xfrm>
          <a:off x="1079500" y="1014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124967</xdr:rowOff>
    </xdr:from>
    <xdr:ext cx="534377" cy="259045"/>
    <xdr:sp macro="" textlink="">
      <xdr:nvSpPr>
        <xdr:cNvPr id="149" name="テキスト ボックス 148"/>
        <xdr:cNvSpPr txBox="1"/>
      </xdr:nvSpPr>
      <xdr:spPr>
        <a:xfrm>
          <a:off x="863111" y="1024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9" name="テキスト ボックス 168"/>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86142</xdr:rowOff>
    </xdr:from>
    <xdr:to>
      <xdr:col>24</xdr:col>
      <xdr:colOff>62865</xdr:colOff>
      <xdr:row>78</xdr:row>
      <xdr:rowOff>131372</xdr:rowOff>
    </xdr:to>
    <xdr:cxnSp macro="">
      <xdr:nvCxnSpPr>
        <xdr:cNvPr id="175" name="直線コネクタ 174"/>
        <xdr:cNvCxnSpPr/>
      </xdr:nvCxnSpPr>
      <xdr:spPr>
        <a:xfrm flipV="1">
          <a:off x="4633595" y="12087642"/>
          <a:ext cx="1270" cy="141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135199</xdr:rowOff>
    </xdr:from>
    <xdr:ext cx="378565" cy="259045"/>
    <xdr:sp macro="" textlink="">
      <xdr:nvSpPr>
        <xdr:cNvPr id="176" name="維持補修費最小値テキスト"/>
        <xdr:cNvSpPr txBox="1"/>
      </xdr:nvSpPr>
      <xdr:spPr>
        <a:xfrm>
          <a:off x="4686300" y="13508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131372</xdr:rowOff>
    </xdr:from>
    <xdr:to>
      <xdr:col>24</xdr:col>
      <xdr:colOff>152400</xdr:colOff>
      <xdr:row>78</xdr:row>
      <xdr:rowOff>131372</xdr:rowOff>
    </xdr:to>
    <xdr:cxnSp macro="">
      <xdr:nvCxnSpPr>
        <xdr:cNvPr id="177" name="直線コネクタ 176"/>
        <xdr:cNvCxnSpPr/>
      </xdr:nvCxnSpPr>
      <xdr:spPr>
        <a:xfrm>
          <a:off x="4546600" y="1350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32819</xdr:rowOff>
    </xdr:from>
    <xdr:ext cx="469744" cy="259045"/>
    <xdr:sp macro="" textlink="">
      <xdr:nvSpPr>
        <xdr:cNvPr id="178" name="維持補修費最大値テキスト"/>
        <xdr:cNvSpPr txBox="1"/>
      </xdr:nvSpPr>
      <xdr:spPr>
        <a:xfrm>
          <a:off x="4686300" y="11862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86142</xdr:rowOff>
    </xdr:from>
    <xdr:to>
      <xdr:col>24</xdr:col>
      <xdr:colOff>152400</xdr:colOff>
      <xdr:row>70</xdr:row>
      <xdr:rowOff>86142</xdr:rowOff>
    </xdr:to>
    <xdr:cxnSp macro="">
      <xdr:nvCxnSpPr>
        <xdr:cNvPr id="179" name="直線コネクタ 178"/>
        <xdr:cNvCxnSpPr/>
      </xdr:nvCxnSpPr>
      <xdr:spPr>
        <a:xfrm>
          <a:off x="4546600" y="12087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166643</xdr:rowOff>
    </xdr:from>
    <xdr:to>
      <xdr:col>24</xdr:col>
      <xdr:colOff>63500</xdr:colOff>
      <xdr:row>77</xdr:row>
      <xdr:rowOff>90551</xdr:rowOff>
    </xdr:to>
    <xdr:cxnSp macro="">
      <xdr:nvCxnSpPr>
        <xdr:cNvPr id="180" name="直線コネクタ 179"/>
        <xdr:cNvCxnSpPr/>
      </xdr:nvCxnSpPr>
      <xdr:spPr>
        <a:xfrm flipV="1">
          <a:off x="3797300" y="13196843"/>
          <a:ext cx="838200" cy="95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62792</xdr:rowOff>
    </xdr:from>
    <xdr:ext cx="469744" cy="259045"/>
    <xdr:sp macro="" textlink="">
      <xdr:nvSpPr>
        <xdr:cNvPr id="181" name="維持補修費平均値テキスト"/>
        <xdr:cNvSpPr txBox="1"/>
      </xdr:nvSpPr>
      <xdr:spPr>
        <a:xfrm>
          <a:off x="4686300" y="127500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39915</xdr:rowOff>
    </xdr:from>
    <xdr:to>
      <xdr:col>24</xdr:col>
      <xdr:colOff>114300</xdr:colOff>
      <xdr:row>75</xdr:row>
      <xdr:rowOff>141515</xdr:rowOff>
    </xdr:to>
    <xdr:sp macro="" textlink="">
      <xdr:nvSpPr>
        <xdr:cNvPr id="182" name="フローチャート: 判断 181"/>
        <xdr:cNvSpPr/>
      </xdr:nvSpPr>
      <xdr:spPr>
        <a:xfrm>
          <a:off x="4584700" y="1289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86632</xdr:rowOff>
    </xdr:from>
    <xdr:to>
      <xdr:col>19</xdr:col>
      <xdr:colOff>177800</xdr:colOff>
      <xdr:row>77</xdr:row>
      <xdr:rowOff>90551</xdr:rowOff>
    </xdr:to>
    <xdr:cxnSp macro="">
      <xdr:nvCxnSpPr>
        <xdr:cNvPr id="183" name="直線コネクタ 182"/>
        <xdr:cNvCxnSpPr/>
      </xdr:nvCxnSpPr>
      <xdr:spPr>
        <a:xfrm>
          <a:off x="2908300" y="13116832"/>
          <a:ext cx="889000" cy="17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55426</xdr:rowOff>
    </xdr:from>
    <xdr:to>
      <xdr:col>20</xdr:col>
      <xdr:colOff>38100</xdr:colOff>
      <xdr:row>75</xdr:row>
      <xdr:rowOff>157026</xdr:rowOff>
    </xdr:to>
    <xdr:sp macro="" textlink="">
      <xdr:nvSpPr>
        <xdr:cNvPr id="184" name="フローチャート: 判断 183"/>
        <xdr:cNvSpPr/>
      </xdr:nvSpPr>
      <xdr:spPr>
        <a:xfrm>
          <a:off x="37465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2103</xdr:rowOff>
    </xdr:from>
    <xdr:ext cx="469744" cy="259045"/>
    <xdr:sp macro="" textlink="">
      <xdr:nvSpPr>
        <xdr:cNvPr id="185" name="テキスト ボックス 184"/>
        <xdr:cNvSpPr txBox="1"/>
      </xdr:nvSpPr>
      <xdr:spPr>
        <a:xfrm>
          <a:off x="3562428" y="1268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86632</xdr:rowOff>
    </xdr:from>
    <xdr:to>
      <xdr:col>15</xdr:col>
      <xdr:colOff>50800</xdr:colOff>
      <xdr:row>76</xdr:row>
      <xdr:rowOff>102634</xdr:rowOff>
    </xdr:to>
    <xdr:cxnSp macro="">
      <xdr:nvCxnSpPr>
        <xdr:cNvPr id="186" name="直線コネクタ 185"/>
        <xdr:cNvCxnSpPr/>
      </xdr:nvCxnSpPr>
      <xdr:spPr>
        <a:xfrm flipV="1">
          <a:off x="2019300" y="13116832"/>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41711</xdr:rowOff>
    </xdr:from>
    <xdr:to>
      <xdr:col>15</xdr:col>
      <xdr:colOff>101600</xdr:colOff>
      <xdr:row>75</xdr:row>
      <xdr:rowOff>143311</xdr:rowOff>
    </xdr:to>
    <xdr:sp macro="" textlink="">
      <xdr:nvSpPr>
        <xdr:cNvPr id="187" name="フローチャート: 判断 186"/>
        <xdr:cNvSpPr/>
      </xdr:nvSpPr>
      <xdr:spPr>
        <a:xfrm>
          <a:off x="2857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159838</xdr:rowOff>
    </xdr:from>
    <xdr:ext cx="469744" cy="259045"/>
    <xdr:sp macro="" textlink="">
      <xdr:nvSpPr>
        <xdr:cNvPr id="188" name="テキスト ボックス 187"/>
        <xdr:cNvSpPr txBox="1"/>
      </xdr:nvSpPr>
      <xdr:spPr>
        <a:xfrm>
          <a:off x="2673428" y="1267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68181</xdr:rowOff>
    </xdr:from>
    <xdr:to>
      <xdr:col>10</xdr:col>
      <xdr:colOff>114300</xdr:colOff>
      <xdr:row>76</xdr:row>
      <xdr:rowOff>102634</xdr:rowOff>
    </xdr:to>
    <xdr:cxnSp macro="">
      <xdr:nvCxnSpPr>
        <xdr:cNvPr id="189" name="直線コネクタ 188"/>
        <xdr:cNvCxnSpPr/>
      </xdr:nvCxnSpPr>
      <xdr:spPr>
        <a:xfrm>
          <a:off x="1130300" y="12926931"/>
          <a:ext cx="889000" cy="20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95595</xdr:rowOff>
    </xdr:from>
    <xdr:to>
      <xdr:col>10</xdr:col>
      <xdr:colOff>165100</xdr:colOff>
      <xdr:row>76</xdr:row>
      <xdr:rowOff>25744</xdr:rowOff>
    </xdr:to>
    <xdr:sp macro="" textlink="">
      <xdr:nvSpPr>
        <xdr:cNvPr id="190" name="フローチャート: 判断 189"/>
        <xdr:cNvSpPr/>
      </xdr:nvSpPr>
      <xdr:spPr>
        <a:xfrm>
          <a:off x="1968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42272</xdr:rowOff>
    </xdr:from>
    <xdr:ext cx="469744" cy="259045"/>
    <xdr:sp macro="" textlink="">
      <xdr:nvSpPr>
        <xdr:cNvPr id="191" name="テキスト ボックス 190"/>
        <xdr:cNvSpPr txBox="1"/>
      </xdr:nvSpPr>
      <xdr:spPr>
        <a:xfrm>
          <a:off x="1784428" y="1272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28811</xdr:rowOff>
    </xdr:from>
    <xdr:to>
      <xdr:col>6</xdr:col>
      <xdr:colOff>38100</xdr:colOff>
      <xdr:row>76</xdr:row>
      <xdr:rowOff>130411</xdr:rowOff>
    </xdr:to>
    <xdr:sp macro="" textlink="">
      <xdr:nvSpPr>
        <xdr:cNvPr id="192" name="フローチャート: 判断 191"/>
        <xdr:cNvSpPr/>
      </xdr:nvSpPr>
      <xdr:spPr>
        <a:xfrm>
          <a:off x="1079500" y="1305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121538</xdr:rowOff>
    </xdr:from>
    <xdr:ext cx="469744" cy="259045"/>
    <xdr:sp macro="" textlink="">
      <xdr:nvSpPr>
        <xdr:cNvPr id="193" name="テキスト ボックス 192"/>
        <xdr:cNvSpPr txBox="1"/>
      </xdr:nvSpPr>
      <xdr:spPr>
        <a:xfrm>
          <a:off x="895428" y="13151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115843</xdr:rowOff>
    </xdr:from>
    <xdr:to>
      <xdr:col>24</xdr:col>
      <xdr:colOff>114300</xdr:colOff>
      <xdr:row>77</xdr:row>
      <xdr:rowOff>45993</xdr:rowOff>
    </xdr:to>
    <xdr:sp macro="" textlink="">
      <xdr:nvSpPr>
        <xdr:cNvPr id="199" name="楕円 198"/>
        <xdr:cNvSpPr/>
      </xdr:nvSpPr>
      <xdr:spPr>
        <a:xfrm>
          <a:off x="4584700" y="1314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94270</xdr:rowOff>
    </xdr:from>
    <xdr:ext cx="469744" cy="259045"/>
    <xdr:sp macro="" textlink="">
      <xdr:nvSpPr>
        <xdr:cNvPr id="200" name="維持補修費該当値テキスト"/>
        <xdr:cNvSpPr txBox="1"/>
      </xdr:nvSpPr>
      <xdr:spPr>
        <a:xfrm>
          <a:off x="4686300" y="1312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39751</xdr:rowOff>
    </xdr:from>
    <xdr:to>
      <xdr:col>20</xdr:col>
      <xdr:colOff>38100</xdr:colOff>
      <xdr:row>77</xdr:row>
      <xdr:rowOff>141351</xdr:rowOff>
    </xdr:to>
    <xdr:sp macro="" textlink="">
      <xdr:nvSpPr>
        <xdr:cNvPr id="201" name="楕円 200"/>
        <xdr:cNvSpPr/>
      </xdr:nvSpPr>
      <xdr:spPr>
        <a:xfrm>
          <a:off x="3746500" y="1324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132478</xdr:rowOff>
    </xdr:from>
    <xdr:ext cx="469744" cy="259045"/>
    <xdr:sp macro="" textlink="">
      <xdr:nvSpPr>
        <xdr:cNvPr id="202" name="テキスト ボックス 201"/>
        <xdr:cNvSpPr txBox="1"/>
      </xdr:nvSpPr>
      <xdr:spPr>
        <a:xfrm>
          <a:off x="3562428" y="1333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35832</xdr:rowOff>
    </xdr:from>
    <xdr:to>
      <xdr:col>15</xdr:col>
      <xdr:colOff>101600</xdr:colOff>
      <xdr:row>76</xdr:row>
      <xdr:rowOff>137432</xdr:rowOff>
    </xdr:to>
    <xdr:sp macro="" textlink="">
      <xdr:nvSpPr>
        <xdr:cNvPr id="203" name="楕円 202"/>
        <xdr:cNvSpPr/>
      </xdr:nvSpPr>
      <xdr:spPr>
        <a:xfrm>
          <a:off x="2857500" y="1306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128559</xdr:rowOff>
    </xdr:from>
    <xdr:ext cx="469744" cy="259045"/>
    <xdr:sp macro="" textlink="">
      <xdr:nvSpPr>
        <xdr:cNvPr id="204" name="テキスト ボックス 203"/>
        <xdr:cNvSpPr txBox="1"/>
      </xdr:nvSpPr>
      <xdr:spPr>
        <a:xfrm>
          <a:off x="2673428" y="1315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51834</xdr:rowOff>
    </xdr:from>
    <xdr:to>
      <xdr:col>10</xdr:col>
      <xdr:colOff>165100</xdr:colOff>
      <xdr:row>76</xdr:row>
      <xdr:rowOff>153434</xdr:rowOff>
    </xdr:to>
    <xdr:sp macro="" textlink="">
      <xdr:nvSpPr>
        <xdr:cNvPr id="205" name="楕円 204"/>
        <xdr:cNvSpPr/>
      </xdr:nvSpPr>
      <xdr:spPr>
        <a:xfrm>
          <a:off x="1968500" y="1308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144561</xdr:rowOff>
    </xdr:from>
    <xdr:ext cx="469744" cy="259045"/>
    <xdr:sp macro="" textlink="">
      <xdr:nvSpPr>
        <xdr:cNvPr id="206" name="テキスト ボックス 205"/>
        <xdr:cNvSpPr txBox="1"/>
      </xdr:nvSpPr>
      <xdr:spPr>
        <a:xfrm>
          <a:off x="1784428" y="13174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17381</xdr:rowOff>
    </xdr:from>
    <xdr:to>
      <xdr:col>6</xdr:col>
      <xdr:colOff>38100</xdr:colOff>
      <xdr:row>75</xdr:row>
      <xdr:rowOff>118981</xdr:rowOff>
    </xdr:to>
    <xdr:sp macro="" textlink="">
      <xdr:nvSpPr>
        <xdr:cNvPr id="207" name="楕円 206"/>
        <xdr:cNvSpPr/>
      </xdr:nvSpPr>
      <xdr:spPr>
        <a:xfrm>
          <a:off x="1079500" y="1287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135508</xdr:rowOff>
    </xdr:from>
    <xdr:ext cx="469744" cy="259045"/>
    <xdr:sp macro="" textlink="">
      <xdr:nvSpPr>
        <xdr:cNvPr id="208" name="テキスト ボックス 207"/>
        <xdr:cNvSpPr txBox="1"/>
      </xdr:nvSpPr>
      <xdr:spPr>
        <a:xfrm>
          <a:off x="895428" y="1265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7" name="テキスト ボックス 226"/>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135243</xdr:rowOff>
    </xdr:from>
    <xdr:to>
      <xdr:col>24</xdr:col>
      <xdr:colOff>62865</xdr:colOff>
      <xdr:row>98</xdr:row>
      <xdr:rowOff>76149</xdr:rowOff>
    </xdr:to>
    <xdr:cxnSp macro="">
      <xdr:nvCxnSpPr>
        <xdr:cNvPr id="233" name="直線コネクタ 232"/>
        <xdr:cNvCxnSpPr/>
      </xdr:nvCxnSpPr>
      <xdr:spPr>
        <a:xfrm flipV="1">
          <a:off x="4633595" y="15565743"/>
          <a:ext cx="1270" cy="1312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79976</xdr:rowOff>
    </xdr:from>
    <xdr:ext cx="534377" cy="259045"/>
    <xdr:sp macro="" textlink="">
      <xdr:nvSpPr>
        <xdr:cNvPr id="234" name="扶助費最小値テキスト"/>
        <xdr:cNvSpPr txBox="1"/>
      </xdr:nvSpPr>
      <xdr:spPr>
        <a:xfrm>
          <a:off x="4686300" y="1688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76149</xdr:rowOff>
    </xdr:from>
    <xdr:to>
      <xdr:col>24</xdr:col>
      <xdr:colOff>152400</xdr:colOff>
      <xdr:row>98</xdr:row>
      <xdr:rowOff>76149</xdr:rowOff>
    </xdr:to>
    <xdr:cxnSp macro="">
      <xdr:nvCxnSpPr>
        <xdr:cNvPr id="235" name="直線コネクタ 234"/>
        <xdr:cNvCxnSpPr/>
      </xdr:nvCxnSpPr>
      <xdr:spPr>
        <a:xfrm>
          <a:off x="4546600" y="1687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81920</xdr:rowOff>
    </xdr:from>
    <xdr:ext cx="534377" cy="259045"/>
    <xdr:sp macro="" textlink="">
      <xdr:nvSpPr>
        <xdr:cNvPr id="236" name="扶助費最大値テキスト"/>
        <xdr:cNvSpPr txBox="1"/>
      </xdr:nvSpPr>
      <xdr:spPr>
        <a:xfrm>
          <a:off x="4686300" y="1534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135243</xdr:rowOff>
    </xdr:from>
    <xdr:to>
      <xdr:col>24</xdr:col>
      <xdr:colOff>152400</xdr:colOff>
      <xdr:row>90</xdr:row>
      <xdr:rowOff>135243</xdr:rowOff>
    </xdr:to>
    <xdr:cxnSp macro="">
      <xdr:nvCxnSpPr>
        <xdr:cNvPr id="237" name="直線コネクタ 236"/>
        <xdr:cNvCxnSpPr/>
      </xdr:nvCxnSpPr>
      <xdr:spPr>
        <a:xfrm>
          <a:off x="4546600" y="15565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47803</xdr:rowOff>
    </xdr:from>
    <xdr:to>
      <xdr:col>24</xdr:col>
      <xdr:colOff>63500</xdr:colOff>
      <xdr:row>93</xdr:row>
      <xdr:rowOff>90399</xdr:rowOff>
    </xdr:to>
    <xdr:cxnSp macro="">
      <xdr:nvCxnSpPr>
        <xdr:cNvPr id="238" name="直線コネクタ 237"/>
        <xdr:cNvCxnSpPr/>
      </xdr:nvCxnSpPr>
      <xdr:spPr>
        <a:xfrm flipV="1">
          <a:off x="3797300" y="15992653"/>
          <a:ext cx="838200" cy="4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75595</xdr:rowOff>
    </xdr:from>
    <xdr:ext cx="534377" cy="259045"/>
    <xdr:sp macro="" textlink="">
      <xdr:nvSpPr>
        <xdr:cNvPr id="239" name="扶助費平均値テキスト"/>
        <xdr:cNvSpPr txBox="1"/>
      </xdr:nvSpPr>
      <xdr:spPr>
        <a:xfrm>
          <a:off x="4686300" y="16191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97168</xdr:rowOff>
    </xdr:from>
    <xdr:to>
      <xdr:col>24</xdr:col>
      <xdr:colOff>114300</xdr:colOff>
      <xdr:row>95</xdr:row>
      <xdr:rowOff>27318</xdr:rowOff>
    </xdr:to>
    <xdr:sp macro="" textlink="">
      <xdr:nvSpPr>
        <xdr:cNvPr id="240" name="フローチャート: 判断 239"/>
        <xdr:cNvSpPr/>
      </xdr:nvSpPr>
      <xdr:spPr>
        <a:xfrm>
          <a:off x="4584700" y="1621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44755</xdr:rowOff>
    </xdr:from>
    <xdr:to>
      <xdr:col>19</xdr:col>
      <xdr:colOff>177800</xdr:colOff>
      <xdr:row>93</xdr:row>
      <xdr:rowOff>90399</xdr:rowOff>
    </xdr:to>
    <xdr:cxnSp macro="">
      <xdr:nvCxnSpPr>
        <xdr:cNvPr id="241" name="直線コネクタ 240"/>
        <xdr:cNvCxnSpPr/>
      </xdr:nvCxnSpPr>
      <xdr:spPr>
        <a:xfrm>
          <a:off x="2908300" y="15989605"/>
          <a:ext cx="889000" cy="4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93587</xdr:rowOff>
    </xdr:from>
    <xdr:to>
      <xdr:col>20</xdr:col>
      <xdr:colOff>38100</xdr:colOff>
      <xdr:row>95</xdr:row>
      <xdr:rowOff>23737</xdr:rowOff>
    </xdr:to>
    <xdr:sp macro="" textlink="">
      <xdr:nvSpPr>
        <xdr:cNvPr id="242" name="フローチャート: 判断 241"/>
        <xdr:cNvSpPr/>
      </xdr:nvSpPr>
      <xdr:spPr>
        <a:xfrm>
          <a:off x="3746500" y="162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14864</xdr:rowOff>
    </xdr:from>
    <xdr:ext cx="534377" cy="259045"/>
    <xdr:sp macro="" textlink="">
      <xdr:nvSpPr>
        <xdr:cNvPr id="243" name="テキスト ボックス 242"/>
        <xdr:cNvSpPr txBox="1"/>
      </xdr:nvSpPr>
      <xdr:spPr>
        <a:xfrm>
          <a:off x="3530111" y="1630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44755</xdr:rowOff>
    </xdr:from>
    <xdr:to>
      <xdr:col>15</xdr:col>
      <xdr:colOff>50800</xdr:colOff>
      <xdr:row>94</xdr:row>
      <xdr:rowOff>137376</xdr:rowOff>
    </xdr:to>
    <xdr:cxnSp macro="">
      <xdr:nvCxnSpPr>
        <xdr:cNvPr id="244" name="直線コネクタ 243"/>
        <xdr:cNvCxnSpPr/>
      </xdr:nvCxnSpPr>
      <xdr:spPr>
        <a:xfrm flipV="1">
          <a:off x="2019300" y="15989605"/>
          <a:ext cx="889000" cy="264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113588</xdr:rowOff>
    </xdr:from>
    <xdr:to>
      <xdr:col>15</xdr:col>
      <xdr:colOff>101600</xdr:colOff>
      <xdr:row>95</xdr:row>
      <xdr:rowOff>43738</xdr:rowOff>
    </xdr:to>
    <xdr:sp macro="" textlink="">
      <xdr:nvSpPr>
        <xdr:cNvPr id="245" name="フローチャート: 判断 244"/>
        <xdr:cNvSpPr/>
      </xdr:nvSpPr>
      <xdr:spPr>
        <a:xfrm>
          <a:off x="2857500" y="162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34865</xdr:rowOff>
    </xdr:from>
    <xdr:ext cx="534377" cy="259045"/>
    <xdr:sp macro="" textlink="">
      <xdr:nvSpPr>
        <xdr:cNvPr id="246" name="テキスト ボックス 245"/>
        <xdr:cNvSpPr txBox="1"/>
      </xdr:nvSpPr>
      <xdr:spPr>
        <a:xfrm>
          <a:off x="2641111" y="1632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137376</xdr:rowOff>
    </xdr:from>
    <xdr:to>
      <xdr:col>10</xdr:col>
      <xdr:colOff>114300</xdr:colOff>
      <xdr:row>95</xdr:row>
      <xdr:rowOff>68986</xdr:rowOff>
    </xdr:to>
    <xdr:cxnSp macro="">
      <xdr:nvCxnSpPr>
        <xdr:cNvPr id="247" name="直線コネクタ 246"/>
        <xdr:cNvCxnSpPr/>
      </xdr:nvCxnSpPr>
      <xdr:spPr>
        <a:xfrm flipV="1">
          <a:off x="1130300" y="16253676"/>
          <a:ext cx="889000" cy="10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19062</xdr:rowOff>
    </xdr:from>
    <xdr:to>
      <xdr:col>10</xdr:col>
      <xdr:colOff>165100</xdr:colOff>
      <xdr:row>95</xdr:row>
      <xdr:rowOff>120662</xdr:rowOff>
    </xdr:to>
    <xdr:sp macro="" textlink="">
      <xdr:nvSpPr>
        <xdr:cNvPr id="248" name="フローチャート: 判断 247"/>
        <xdr:cNvSpPr/>
      </xdr:nvSpPr>
      <xdr:spPr>
        <a:xfrm>
          <a:off x="1968500" y="1630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111789</xdr:rowOff>
    </xdr:from>
    <xdr:ext cx="534377" cy="259045"/>
    <xdr:sp macro="" textlink="">
      <xdr:nvSpPr>
        <xdr:cNvPr id="249" name="テキスト ボックス 248"/>
        <xdr:cNvSpPr txBox="1"/>
      </xdr:nvSpPr>
      <xdr:spPr>
        <a:xfrm>
          <a:off x="1752111" y="163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15481</xdr:rowOff>
    </xdr:from>
    <xdr:to>
      <xdr:col>6</xdr:col>
      <xdr:colOff>38100</xdr:colOff>
      <xdr:row>96</xdr:row>
      <xdr:rowOff>117081</xdr:rowOff>
    </xdr:to>
    <xdr:sp macro="" textlink="">
      <xdr:nvSpPr>
        <xdr:cNvPr id="250" name="フローチャート: 判断 249"/>
        <xdr:cNvSpPr/>
      </xdr:nvSpPr>
      <xdr:spPr>
        <a:xfrm>
          <a:off x="1079500" y="1647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108208</xdr:rowOff>
    </xdr:from>
    <xdr:ext cx="534377" cy="259045"/>
    <xdr:sp macro="" textlink="">
      <xdr:nvSpPr>
        <xdr:cNvPr id="251" name="テキスト ボックス 250"/>
        <xdr:cNvSpPr txBox="1"/>
      </xdr:nvSpPr>
      <xdr:spPr>
        <a:xfrm>
          <a:off x="863111" y="1656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168453</xdr:rowOff>
    </xdr:from>
    <xdr:to>
      <xdr:col>24</xdr:col>
      <xdr:colOff>114300</xdr:colOff>
      <xdr:row>93</xdr:row>
      <xdr:rowOff>98603</xdr:rowOff>
    </xdr:to>
    <xdr:sp macro="" textlink="">
      <xdr:nvSpPr>
        <xdr:cNvPr id="257" name="楕円 256"/>
        <xdr:cNvSpPr/>
      </xdr:nvSpPr>
      <xdr:spPr>
        <a:xfrm>
          <a:off x="4584700" y="1594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19880</xdr:rowOff>
    </xdr:from>
    <xdr:ext cx="534377" cy="259045"/>
    <xdr:sp macro="" textlink="">
      <xdr:nvSpPr>
        <xdr:cNvPr id="258" name="扶助費該当値テキスト"/>
        <xdr:cNvSpPr txBox="1"/>
      </xdr:nvSpPr>
      <xdr:spPr>
        <a:xfrm>
          <a:off x="4686300" y="1579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39599</xdr:rowOff>
    </xdr:from>
    <xdr:to>
      <xdr:col>20</xdr:col>
      <xdr:colOff>38100</xdr:colOff>
      <xdr:row>93</xdr:row>
      <xdr:rowOff>141199</xdr:rowOff>
    </xdr:to>
    <xdr:sp macro="" textlink="">
      <xdr:nvSpPr>
        <xdr:cNvPr id="259" name="楕円 258"/>
        <xdr:cNvSpPr/>
      </xdr:nvSpPr>
      <xdr:spPr>
        <a:xfrm>
          <a:off x="3746500" y="1598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157726</xdr:rowOff>
    </xdr:from>
    <xdr:ext cx="534377" cy="259045"/>
    <xdr:sp macro="" textlink="">
      <xdr:nvSpPr>
        <xdr:cNvPr id="260" name="テキスト ボックス 259"/>
        <xdr:cNvSpPr txBox="1"/>
      </xdr:nvSpPr>
      <xdr:spPr>
        <a:xfrm>
          <a:off x="3530111" y="1575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165405</xdr:rowOff>
    </xdr:from>
    <xdr:to>
      <xdr:col>15</xdr:col>
      <xdr:colOff>101600</xdr:colOff>
      <xdr:row>93</xdr:row>
      <xdr:rowOff>95555</xdr:rowOff>
    </xdr:to>
    <xdr:sp macro="" textlink="">
      <xdr:nvSpPr>
        <xdr:cNvPr id="261" name="楕円 260"/>
        <xdr:cNvSpPr/>
      </xdr:nvSpPr>
      <xdr:spPr>
        <a:xfrm>
          <a:off x="2857500" y="1593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112082</xdr:rowOff>
    </xdr:from>
    <xdr:ext cx="534377" cy="259045"/>
    <xdr:sp macro="" textlink="">
      <xdr:nvSpPr>
        <xdr:cNvPr id="262" name="テキスト ボックス 261"/>
        <xdr:cNvSpPr txBox="1"/>
      </xdr:nvSpPr>
      <xdr:spPr>
        <a:xfrm>
          <a:off x="2641111" y="1571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86576</xdr:rowOff>
    </xdr:from>
    <xdr:to>
      <xdr:col>10</xdr:col>
      <xdr:colOff>165100</xdr:colOff>
      <xdr:row>95</xdr:row>
      <xdr:rowOff>16726</xdr:rowOff>
    </xdr:to>
    <xdr:sp macro="" textlink="">
      <xdr:nvSpPr>
        <xdr:cNvPr id="263" name="楕円 262"/>
        <xdr:cNvSpPr/>
      </xdr:nvSpPr>
      <xdr:spPr>
        <a:xfrm>
          <a:off x="1968500" y="1620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33253</xdr:rowOff>
    </xdr:from>
    <xdr:ext cx="534377" cy="259045"/>
    <xdr:sp macro="" textlink="">
      <xdr:nvSpPr>
        <xdr:cNvPr id="264" name="テキスト ボックス 263"/>
        <xdr:cNvSpPr txBox="1"/>
      </xdr:nvSpPr>
      <xdr:spPr>
        <a:xfrm>
          <a:off x="1752111" y="1597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18186</xdr:rowOff>
    </xdr:from>
    <xdr:to>
      <xdr:col>6</xdr:col>
      <xdr:colOff>38100</xdr:colOff>
      <xdr:row>95</xdr:row>
      <xdr:rowOff>119786</xdr:rowOff>
    </xdr:to>
    <xdr:sp macro="" textlink="">
      <xdr:nvSpPr>
        <xdr:cNvPr id="265" name="楕円 264"/>
        <xdr:cNvSpPr/>
      </xdr:nvSpPr>
      <xdr:spPr>
        <a:xfrm>
          <a:off x="1079500" y="1630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136313</xdr:rowOff>
    </xdr:from>
    <xdr:ext cx="534377" cy="259045"/>
    <xdr:sp macro="" textlink="">
      <xdr:nvSpPr>
        <xdr:cNvPr id="266" name="テキスト ボックス 265"/>
        <xdr:cNvSpPr txBox="1"/>
      </xdr:nvSpPr>
      <xdr:spPr>
        <a:xfrm>
          <a:off x="863111" y="1608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6" name="テキスト ボックス 285"/>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166087</xdr:rowOff>
    </xdr:from>
    <xdr:to>
      <xdr:col>54</xdr:col>
      <xdr:colOff>189865</xdr:colOff>
      <xdr:row>38</xdr:row>
      <xdr:rowOff>83758</xdr:rowOff>
    </xdr:to>
    <xdr:cxnSp macro="">
      <xdr:nvCxnSpPr>
        <xdr:cNvPr id="292" name="直線コネクタ 291"/>
        <xdr:cNvCxnSpPr/>
      </xdr:nvCxnSpPr>
      <xdr:spPr>
        <a:xfrm flipV="1">
          <a:off x="10475595" y="5309587"/>
          <a:ext cx="1270" cy="1289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87585</xdr:rowOff>
    </xdr:from>
    <xdr:ext cx="534377" cy="259045"/>
    <xdr:sp macro="" textlink="">
      <xdr:nvSpPr>
        <xdr:cNvPr id="293" name="補助費等最小値テキスト"/>
        <xdr:cNvSpPr txBox="1"/>
      </xdr:nvSpPr>
      <xdr:spPr>
        <a:xfrm>
          <a:off x="10528300" y="660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83758</xdr:rowOff>
    </xdr:from>
    <xdr:to>
      <xdr:col>55</xdr:col>
      <xdr:colOff>88900</xdr:colOff>
      <xdr:row>38</xdr:row>
      <xdr:rowOff>83758</xdr:rowOff>
    </xdr:to>
    <xdr:cxnSp macro="">
      <xdr:nvCxnSpPr>
        <xdr:cNvPr id="294" name="直線コネクタ 293"/>
        <xdr:cNvCxnSpPr/>
      </xdr:nvCxnSpPr>
      <xdr:spPr>
        <a:xfrm>
          <a:off x="10388600" y="659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112764</xdr:rowOff>
    </xdr:from>
    <xdr:ext cx="534377" cy="259045"/>
    <xdr:sp macro="" textlink="">
      <xdr:nvSpPr>
        <xdr:cNvPr id="295" name="補助費等最大値テキスト"/>
        <xdr:cNvSpPr txBox="1"/>
      </xdr:nvSpPr>
      <xdr:spPr>
        <a:xfrm>
          <a:off x="10528300" y="508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166087</xdr:rowOff>
    </xdr:from>
    <xdr:to>
      <xdr:col>55</xdr:col>
      <xdr:colOff>88900</xdr:colOff>
      <xdr:row>30</xdr:row>
      <xdr:rowOff>166087</xdr:rowOff>
    </xdr:to>
    <xdr:cxnSp macro="">
      <xdr:nvCxnSpPr>
        <xdr:cNvPr id="296" name="直線コネクタ 295"/>
        <xdr:cNvCxnSpPr/>
      </xdr:nvCxnSpPr>
      <xdr:spPr>
        <a:xfrm>
          <a:off x="10388600" y="530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60310</xdr:rowOff>
    </xdr:from>
    <xdr:to>
      <xdr:col>55</xdr:col>
      <xdr:colOff>0</xdr:colOff>
      <xdr:row>38</xdr:row>
      <xdr:rowOff>91335</xdr:rowOff>
    </xdr:to>
    <xdr:cxnSp macro="">
      <xdr:nvCxnSpPr>
        <xdr:cNvPr id="297" name="直線コネクタ 296"/>
        <xdr:cNvCxnSpPr/>
      </xdr:nvCxnSpPr>
      <xdr:spPr>
        <a:xfrm flipV="1">
          <a:off x="9639300" y="6575410"/>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140924</xdr:rowOff>
    </xdr:from>
    <xdr:ext cx="534377" cy="259045"/>
    <xdr:sp macro="" textlink="">
      <xdr:nvSpPr>
        <xdr:cNvPr id="298" name="補助費等平均値テキスト"/>
        <xdr:cNvSpPr txBox="1"/>
      </xdr:nvSpPr>
      <xdr:spPr>
        <a:xfrm>
          <a:off x="10528300" y="5970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118047</xdr:rowOff>
    </xdr:from>
    <xdr:to>
      <xdr:col>55</xdr:col>
      <xdr:colOff>50800</xdr:colOff>
      <xdr:row>36</xdr:row>
      <xdr:rowOff>48197</xdr:rowOff>
    </xdr:to>
    <xdr:sp macro="" textlink="">
      <xdr:nvSpPr>
        <xdr:cNvPr id="299" name="フローチャート: 判断 298"/>
        <xdr:cNvSpPr/>
      </xdr:nvSpPr>
      <xdr:spPr>
        <a:xfrm>
          <a:off x="10426700" y="611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91335</xdr:rowOff>
    </xdr:from>
    <xdr:to>
      <xdr:col>50</xdr:col>
      <xdr:colOff>114300</xdr:colOff>
      <xdr:row>38</xdr:row>
      <xdr:rowOff>100413</xdr:rowOff>
    </xdr:to>
    <xdr:cxnSp macro="">
      <xdr:nvCxnSpPr>
        <xdr:cNvPr id="300" name="直線コネクタ 299"/>
        <xdr:cNvCxnSpPr/>
      </xdr:nvCxnSpPr>
      <xdr:spPr>
        <a:xfrm flipV="1">
          <a:off x="8750300" y="6606435"/>
          <a:ext cx="889000" cy="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147862</xdr:rowOff>
    </xdr:from>
    <xdr:to>
      <xdr:col>50</xdr:col>
      <xdr:colOff>165100</xdr:colOff>
      <xdr:row>36</xdr:row>
      <xdr:rowOff>78012</xdr:rowOff>
    </xdr:to>
    <xdr:sp macro="" textlink="">
      <xdr:nvSpPr>
        <xdr:cNvPr id="301" name="フローチャート: 判断 300"/>
        <xdr:cNvSpPr/>
      </xdr:nvSpPr>
      <xdr:spPr>
        <a:xfrm>
          <a:off x="9588500" y="6148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94539</xdr:rowOff>
    </xdr:from>
    <xdr:ext cx="534377" cy="259045"/>
    <xdr:sp macro="" textlink="">
      <xdr:nvSpPr>
        <xdr:cNvPr id="302" name="テキスト ボックス 301"/>
        <xdr:cNvSpPr txBox="1"/>
      </xdr:nvSpPr>
      <xdr:spPr>
        <a:xfrm>
          <a:off x="9372111" y="592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45109</xdr:rowOff>
    </xdr:from>
    <xdr:to>
      <xdr:col>45</xdr:col>
      <xdr:colOff>177800</xdr:colOff>
      <xdr:row>38</xdr:row>
      <xdr:rowOff>100413</xdr:rowOff>
    </xdr:to>
    <xdr:cxnSp macro="">
      <xdr:nvCxnSpPr>
        <xdr:cNvPr id="303" name="直線コネクタ 302"/>
        <xdr:cNvCxnSpPr/>
      </xdr:nvCxnSpPr>
      <xdr:spPr>
        <a:xfrm>
          <a:off x="7861300" y="6560209"/>
          <a:ext cx="889000" cy="5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146703</xdr:rowOff>
    </xdr:from>
    <xdr:to>
      <xdr:col>46</xdr:col>
      <xdr:colOff>38100</xdr:colOff>
      <xdr:row>36</xdr:row>
      <xdr:rowOff>76853</xdr:rowOff>
    </xdr:to>
    <xdr:sp macro="" textlink="">
      <xdr:nvSpPr>
        <xdr:cNvPr id="304" name="フローチャート: 判断 303"/>
        <xdr:cNvSpPr/>
      </xdr:nvSpPr>
      <xdr:spPr>
        <a:xfrm>
          <a:off x="8699500" y="614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93380</xdr:rowOff>
    </xdr:from>
    <xdr:ext cx="534377" cy="259045"/>
    <xdr:sp macro="" textlink="">
      <xdr:nvSpPr>
        <xdr:cNvPr id="305" name="テキスト ボックス 304"/>
        <xdr:cNvSpPr txBox="1"/>
      </xdr:nvSpPr>
      <xdr:spPr>
        <a:xfrm>
          <a:off x="8483111" y="592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45109</xdr:rowOff>
    </xdr:from>
    <xdr:to>
      <xdr:col>41</xdr:col>
      <xdr:colOff>50800</xdr:colOff>
      <xdr:row>38</xdr:row>
      <xdr:rowOff>61290</xdr:rowOff>
    </xdr:to>
    <xdr:cxnSp macro="">
      <xdr:nvCxnSpPr>
        <xdr:cNvPr id="306" name="直線コネクタ 305"/>
        <xdr:cNvCxnSpPr/>
      </xdr:nvCxnSpPr>
      <xdr:spPr>
        <a:xfrm flipV="1">
          <a:off x="6972300" y="6560209"/>
          <a:ext cx="889000" cy="1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35734</xdr:rowOff>
    </xdr:from>
    <xdr:to>
      <xdr:col>41</xdr:col>
      <xdr:colOff>101600</xdr:colOff>
      <xdr:row>36</xdr:row>
      <xdr:rowOff>137334</xdr:rowOff>
    </xdr:to>
    <xdr:sp macro="" textlink="">
      <xdr:nvSpPr>
        <xdr:cNvPr id="307" name="フローチャート: 判断 306"/>
        <xdr:cNvSpPr/>
      </xdr:nvSpPr>
      <xdr:spPr>
        <a:xfrm>
          <a:off x="7810500" y="620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153861</xdr:rowOff>
    </xdr:from>
    <xdr:ext cx="534377" cy="259045"/>
    <xdr:sp macro="" textlink="">
      <xdr:nvSpPr>
        <xdr:cNvPr id="308" name="テキスト ボックス 307"/>
        <xdr:cNvSpPr txBox="1"/>
      </xdr:nvSpPr>
      <xdr:spPr>
        <a:xfrm>
          <a:off x="7594111" y="598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146279</xdr:rowOff>
    </xdr:from>
    <xdr:to>
      <xdr:col>36</xdr:col>
      <xdr:colOff>165100</xdr:colOff>
      <xdr:row>38</xdr:row>
      <xdr:rowOff>76429</xdr:rowOff>
    </xdr:to>
    <xdr:sp macro="" textlink="">
      <xdr:nvSpPr>
        <xdr:cNvPr id="309" name="フローチャート: 判断 308"/>
        <xdr:cNvSpPr/>
      </xdr:nvSpPr>
      <xdr:spPr>
        <a:xfrm>
          <a:off x="6921500" y="648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92956</xdr:rowOff>
    </xdr:from>
    <xdr:ext cx="534377" cy="259045"/>
    <xdr:sp macro="" textlink="">
      <xdr:nvSpPr>
        <xdr:cNvPr id="310" name="テキスト ボックス 309"/>
        <xdr:cNvSpPr txBox="1"/>
      </xdr:nvSpPr>
      <xdr:spPr>
        <a:xfrm>
          <a:off x="6705111" y="626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9510</xdr:rowOff>
    </xdr:from>
    <xdr:to>
      <xdr:col>55</xdr:col>
      <xdr:colOff>50800</xdr:colOff>
      <xdr:row>38</xdr:row>
      <xdr:rowOff>111110</xdr:rowOff>
    </xdr:to>
    <xdr:sp macro="" textlink="">
      <xdr:nvSpPr>
        <xdr:cNvPr id="316" name="楕円 315"/>
        <xdr:cNvSpPr/>
      </xdr:nvSpPr>
      <xdr:spPr>
        <a:xfrm>
          <a:off x="10426700" y="652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95888</xdr:rowOff>
    </xdr:from>
    <xdr:ext cx="534377" cy="259045"/>
    <xdr:sp macro="" textlink="">
      <xdr:nvSpPr>
        <xdr:cNvPr id="317" name="補助費等該当値テキスト"/>
        <xdr:cNvSpPr txBox="1"/>
      </xdr:nvSpPr>
      <xdr:spPr>
        <a:xfrm>
          <a:off x="10528300" y="643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40535</xdr:rowOff>
    </xdr:from>
    <xdr:to>
      <xdr:col>50</xdr:col>
      <xdr:colOff>165100</xdr:colOff>
      <xdr:row>38</xdr:row>
      <xdr:rowOff>142135</xdr:rowOff>
    </xdr:to>
    <xdr:sp macro="" textlink="">
      <xdr:nvSpPr>
        <xdr:cNvPr id="318" name="楕円 317"/>
        <xdr:cNvSpPr/>
      </xdr:nvSpPr>
      <xdr:spPr>
        <a:xfrm>
          <a:off x="9588500" y="655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133262</xdr:rowOff>
    </xdr:from>
    <xdr:ext cx="534377" cy="259045"/>
    <xdr:sp macro="" textlink="">
      <xdr:nvSpPr>
        <xdr:cNvPr id="319" name="テキスト ボックス 318"/>
        <xdr:cNvSpPr txBox="1"/>
      </xdr:nvSpPr>
      <xdr:spPr>
        <a:xfrm>
          <a:off x="9372111" y="664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49613</xdr:rowOff>
    </xdr:from>
    <xdr:to>
      <xdr:col>46</xdr:col>
      <xdr:colOff>38100</xdr:colOff>
      <xdr:row>38</xdr:row>
      <xdr:rowOff>151213</xdr:rowOff>
    </xdr:to>
    <xdr:sp macro="" textlink="">
      <xdr:nvSpPr>
        <xdr:cNvPr id="320" name="楕円 319"/>
        <xdr:cNvSpPr/>
      </xdr:nvSpPr>
      <xdr:spPr>
        <a:xfrm>
          <a:off x="8699500" y="656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142340</xdr:rowOff>
    </xdr:from>
    <xdr:ext cx="534377" cy="259045"/>
    <xdr:sp macro="" textlink="">
      <xdr:nvSpPr>
        <xdr:cNvPr id="321" name="テキスト ボックス 320"/>
        <xdr:cNvSpPr txBox="1"/>
      </xdr:nvSpPr>
      <xdr:spPr>
        <a:xfrm>
          <a:off x="8483111" y="665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165759</xdr:rowOff>
    </xdr:from>
    <xdr:to>
      <xdr:col>41</xdr:col>
      <xdr:colOff>101600</xdr:colOff>
      <xdr:row>38</xdr:row>
      <xdr:rowOff>95909</xdr:rowOff>
    </xdr:to>
    <xdr:sp macro="" textlink="">
      <xdr:nvSpPr>
        <xdr:cNvPr id="322" name="楕円 321"/>
        <xdr:cNvSpPr/>
      </xdr:nvSpPr>
      <xdr:spPr>
        <a:xfrm>
          <a:off x="7810500" y="650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87036</xdr:rowOff>
    </xdr:from>
    <xdr:ext cx="534377" cy="259045"/>
    <xdr:sp macro="" textlink="">
      <xdr:nvSpPr>
        <xdr:cNvPr id="323" name="テキスト ボックス 322"/>
        <xdr:cNvSpPr txBox="1"/>
      </xdr:nvSpPr>
      <xdr:spPr>
        <a:xfrm>
          <a:off x="7594111" y="660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10490</xdr:rowOff>
    </xdr:from>
    <xdr:to>
      <xdr:col>36</xdr:col>
      <xdr:colOff>165100</xdr:colOff>
      <xdr:row>38</xdr:row>
      <xdr:rowOff>112090</xdr:rowOff>
    </xdr:to>
    <xdr:sp macro="" textlink="">
      <xdr:nvSpPr>
        <xdr:cNvPr id="324" name="楕円 323"/>
        <xdr:cNvSpPr/>
      </xdr:nvSpPr>
      <xdr:spPr>
        <a:xfrm>
          <a:off x="6921500" y="652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103217</xdr:rowOff>
    </xdr:from>
    <xdr:ext cx="534377" cy="259045"/>
    <xdr:sp macro="" textlink="">
      <xdr:nvSpPr>
        <xdr:cNvPr id="325" name="テキスト ボックス 324"/>
        <xdr:cNvSpPr txBox="1"/>
      </xdr:nvSpPr>
      <xdr:spPr>
        <a:xfrm>
          <a:off x="6705111" y="6618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78888</xdr:rowOff>
    </xdr:from>
    <xdr:to>
      <xdr:col>54</xdr:col>
      <xdr:colOff>189865</xdr:colOff>
      <xdr:row>58</xdr:row>
      <xdr:rowOff>30841</xdr:rowOff>
    </xdr:to>
    <xdr:cxnSp macro="">
      <xdr:nvCxnSpPr>
        <xdr:cNvPr id="347" name="直線コネクタ 346"/>
        <xdr:cNvCxnSpPr/>
      </xdr:nvCxnSpPr>
      <xdr:spPr>
        <a:xfrm flipV="1">
          <a:off x="10475595" y="8651388"/>
          <a:ext cx="1270" cy="1323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34668</xdr:rowOff>
    </xdr:from>
    <xdr:ext cx="534377" cy="259045"/>
    <xdr:sp macro="" textlink="">
      <xdr:nvSpPr>
        <xdr:cNvPr id="348" name="普通建設事業費最小値テキスト"/>
        <xdr:cNvSpPr txBox="1"/>
      </xdr:nvSpPr>
      <xdr:spPr>
        <a:xfrm>
          <a:off x="10528300" y="997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30841</xdr:rowOff>
    </xdr:from>
    <xdr:to>
      <xdr:col>55</xdr:col>
      <xdr:colOff>88900</xdr:colOff>
      <xdr:row>58</xdr:row>
      <xdr:rowOff>30841</xdr:rowOff>
    </xdr:to>
    <xdr:cxnSp macro="">
      <xdr:nvCxnSpPr>
        <xdr:cNvPr id="349" name="直線コネクタ 348"/>
        <xdr:cNvCxnSpPr/>
      </xdr:nvCxnSpPr>
      <xdr:spPr>
        <a:xfrm>
          <a:off x="10388600" y="9974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25565</xdr:rowOff>
    </xdr:from>
    <xdr:ext cx="599010" cy="259045"/>
    <xdr:sp macro="" textlink="">
      <xdr:nvSpPr>
        <xdr:cNvPr id="350" name="普通建設事業費最大値テキスト"/>
        <xdr:cNvSpPr txBox="1"/>
      </xdr:nvSpPr>
      <xdr:spPr>
        <a:xfrm>
          <a:off x="10528300" y="8426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78888</xdr:rowOff>
    </xdr:from>
    <xdr:to>
      <xdr:col>55</xdr:col>
      <xdr:colOff>88900</xdr:colOff>
      <xdr:row>50</xdr:row>
      <xdr:rowOff>78888</xdr:rowOff>
    </xdr:to>
    <xdr:cxnSp macro="">
      <xdr:nvCxnSpPr>
        <xdr:cNvPr id="351" name="直線コネクタ 350"/>
        <xdr:cNvCxnSpPr/>
      </xdr:nvCxnSpPr>
      <xdr:spPr>
        <a:xfrm>
          <a:off x="10388600" y="865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121814</xdr:rowOff>
    </xdr:from>
    <xdr:to>
      <xdr:col>55</xdr:col>
      <xdr:colOff>0</xdr:colOff>
      <xdr:row>57</xdr:row>
      <xdr:rowOff>160119</xdr:rowOff>
    </xdr:to>
    <xdr:cxnSp macro="">
      <xdr:nvCxnSpPr>
        <xdr:cNvPr id="352" name="直線コネクタ 351"/>
        <xdr:cNvCxnSpPr/>
      </xdr:nvCxnSpPr>
      <xdr:spPr>
        <a:xfrm flipV="1">
          <a:off x="9639300" y="9894464"/>
          <a:ext cx="838200" cy="3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71077</xdr:rowOff>
    </xdr:from>
    <xdr:ext cx="534377" cy="259045"/>
    <xdr:sp macro="" textlink="">
      <xdr:nvSpPr>
        <xdr:cNvPr id="353" name="普通建設事業費平均値テキスト"/>
        <xdr:cNvSpPr txBox="1"/>
      </xdr:nvSpPr>
      <xdr:spPr>
        <a:xfrm>
          <a:off x="10528300" y="9672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48200</xdr:rowOff>
    </xdr:from>
    <xdr:to>
      <xdr:col>55</xdr:col>
      <xdr:colOff>50800</xdr:colOff>
      <xdr:row>57</xdr:row>
      <xdr:rowOff>149800</xdr:rowOff>
    </xdr:to>
    <xdr:sp macro="" textlink="">
      <xdr:nvSpPr>
        <xdr:cNvPr id="354" name="フローチャート: 判断 353"/>
        <xdr:cNvSpPr/>
      </xdr:nvSpPr>
      <xdr:spPr>
        <a:xfrm>
          <a:off x="10426700" y="98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160119</xdr:rowOff>
    </xdr:from>
    <xdr:to>
      <xdr:col>50</xdr:col>
      <xdr:colOff>114300</xdr:colOff>
      <xdr:row>58</xdr:row>
      <xdr:rowOff>27970</xdr:rowOff>
    </xdr:to>
    <xdr:cxnSp macro="">
      <xdr:nvCxnSpPr>
        <xdr:cNvPr id="355" name="直線コネクタ 354"/>
        <xdr:cNvCxnSpPr/>
      </xdr:nvCxnSpPr>
      <xdr:spPr>
        <a:xfrm flipV="1">
          <a:off x="8750300" y="9932769"/>
          <a:ext cx="889000" cy="3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21198</xdr:rowOff>
    </xdr:from>
    <xdr:to>
      <xdr:col>50</xdr:col>
      <xdr:colOff>165100</xdr:colOff>
      <xdr:row>57</xdr:row>
      <xdr:rowOff>122798</xdr:rowOff>
    </xdr:to>
    <xdr:sp macro="" textlink="">
      <xdr:nvSpPr>
        <xdr:cNvPr id="356" name="フローチャート: 判断 355"/>
        <xdr:cNvSpPr/>
      </xdr:nvSpPr>
      <xdr:spPr>
        <a:xfrm>
          <a:off x="9588500" y="97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139325</xdr:rowOff>
    </xdr:from>
    <xdr:ext cx="534377" cy="259045"/>
    <xdr:sp macro="" textlink="">
      <xdr:nvSpPr>
        <xdr:cNvPr id="357" name="テキスト ボックス 356"/>
        <xdr:cNvSpPr txBox="1"/>
      </xdr:nvSpPr>
      <xdr:spPr>
        <a:xfrm>
          <a:off x="9372111" y="956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1644</xdr:rowOff>
    </xdr:from>
    <xdr:to>
      <xdr:col>45</xdr:col>
      <xdr:colOff>177800</xdr:colOff>
      <xdr:row>58</xdr:row>
      <xdr:rowOff>27970</xdr:rowOff>
    </xdr:to>
    <xdr:cxnSp macro="">
      <xdr:nvCxnSpPr>
        <xdr:cNvPr id="358" name="直線コネクタ 357"/>
        <xdr:cNvCxnSpPr/>
      </xdr:nvCxnSpPr>
      <xdr:spPr>
        <a:xfrm>
          <a:off x="7861300" y="9945744"/>
          <a:ext cx="889000" cy="26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142589</xdr:rowOff>
    </xdr:from>
    <xdr:to>
      <xdr:col>46</xdr:col>
      <xdr:colOff>38100</xdr:colOff>
      <xdr:row>57</xdr:row>
      <xdr:rowOff>72739</xdr:rowOff>
    </xdr:to>
    <xdr:sp macro="" textlink="">
      <xdr:nvSpPr>
        <xdr:cNvPr id="359" name="フローチャート: 判断 358"/>
        <xdr:cNvSpPr/>
      </xdr:nvSpPr>
      <xdr:spPr>
        <a:xfrm>
          <a:off x="8699500" y="974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89266</xdr:rowOff>
    </xdr:from>
    <xdr:ext cx="534377" cy="259045"/>
    <xdr:sp macro="" textlink="">
      <xdr:nvSpPr>
        <xdr:cNvPr id="360" name="テキスト ボックス 359"/>
        <xdr:cNvSpPr txBox="1"/>
      </xdr:nvSpPr>
      <xdr:spPr>
        <a:xfrm>
          <a:off x="8483111" y="951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168174</xdr:rowOff>
    </xdr:from>
    <xdr:to>
      <xdr:col>41</xdr:col>
      <xdr:colOff>50800</xdr:colOff>
      <xdr:row>58</xdr:row>
      <xdr:rowOff>1644</xdr:rowOff>
    </xdr:to>
    <xdr:cxnSp macro="">
      <xdr:nvCxnSpPr>
        <xdr:cNvPr id="361" name="直線コネクタ 360"/>
        <xdr:cNvCxnSpPr/>
      </xdr:nvCxnSpPr>
      <xdr:spPr>
        <a:xfrm>
          <a:off x="6972300" y="9940824"/>
          <a:ext cx="889000" cy="4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48027</xdr:rowOff>
    </xdr:from>
    <xdr:to>
      <xdr:col>41</xdr:col>
      <xdr:colOff>101600</xdr:colOff>
      <xdr:row>57</xdr:row>
      <xdr:rowOff>149627</xdr:rowOff>
    </xdr:to>
    <xdr:sp macro="" textlink="">
      <xdr:nvSpPr>
        <xdr:cNvPr id="362" name="フローチャート: 判断 361"/>
        <xdr:cNvSpPr/>
      </xdr:nvSpPr>
      <xdr:spPr>
        <a:xfrm>
          <a:off x="7810500" y="982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166154</xdr:rowOff>
    </xdr:from>
    <xdr:ext cx="534377" cy="259045"/>
    <xdr:sp macro="" textlink="">
      <xdr:nvSpPr>
        <xdr:cNvPr id="363" name="テキスト ボックス 362"/>
        <xdr:cNvSpPr txBox="1"/>
      </xdr:nvSpPr>
      <xdr:spPr>
        <a:xfrm>
          <a:off x="7594111" y="959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47734</xdr:rowOff>
    </xdr:from>
    <xdr:to>
      <xdr:col>36</xdr:col>
      <xdr:colOff>165100</xdr:colOff>
      <xdr:row>57</xdr:row>
      <xdr:rowOff>149334</xdr:rowOff>
    </xdr:to>
    <xdr:sp macro="" textlink="">
      <xdr:nvSpPr>
        <xdr:cNvPr id="364" name="フローチャート: 判断 363"/>
        <xdr:cNvSpPr/>
      </xdr:nvSpPr>
      <xdr:spPr>
        <a:xfrm>
          <a:off x="6921500" y="982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165861</xdr:rowOff>
    </xdr:from>
    <xdr:ext cx="534377" cy="259045"/>
    <xdr:sp macro="" textlink="">
      <xdr:nvSpPr>
        <xdr:cNvPr id="365" name="テキスト ボックス 364"/>
        <xdr:cNvSpPr txBox="1"/>
      </xdr:nvSpPr>
      <xdr:spPr>
        <a:xfrm>
          <a:off x="6705111" y="959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71014</xdr:rowOff>
    </xdr:from>
    <xdr:to>
      <xdr:col>55</xdr:col>
      <xdr:colOff>50800</xdr:colOff>
      <xdr:row>58</xdr:row>
      <xdr:rowOff>1164</xdr:rowOff>
    </xdr:to>
    <xdr:sp macro="" textlink="">
      <xdr:nvSpPr>
        <xdr:cNvPr id="371" name="楕円 370"/>
        <xdr:cNvSpPr/>
      </xdr:nvSpPr>
      <xdr:spPr>
        <a:xfrm>
          <a:off x="10426700" y="984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26627</xdr:rowOff>
    </xdr:from>
    <xdr:ext cx="534377" cy="259045"/>
    <xdr:sp macro="" textlink="">
      <xdr:nvSpPr>
        <xdr:cNvPr id="372" name="普通建設事業費該当値テキスト"/>
        <xdr:cNvSpPr txBox="1"/>
      </xdr:nvSpPr>
      <xdr:spPr>
        <a:xfrm>
          <a:off x="10528300" y="979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109319</xdr:rowOff>
    </xdr:from>
    <xdr:to>
      <xdr:col>50</xdr:col>
      <xdr:colOff>165100</xdr:colOff>
      <xdr:row>58</xdr:row>
      <xdr:rowOff>39469</xdr:rowOff>
    </xdr:to>
    <xdr:sp macro="" textlink="">
      <xdr:nvSpPr>
        <xdr:cNvPr id="373" name="楕円 372"/>
        <xdr:cNvSpPr/>
      </xdr:nvSpPr>
      <xdr:spPr>
        <a:xfrm>
          <a:off x="9588500" y="988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30596</xdr:rowOff>
    </xdr:from>
    <xdr:ext cx="534377" cy="259045"/>
    <xdr:sp macro="" textlink="">
      <xdr:nvSpPr>
        <xdr:cNvPr id="374" name="テキスト ボックス 373"/>
        <xdr:cNvSpPr txBox="1"/>
      </xdr:nvSpPr>
      <xdr:spPr>
        <a:xfrm>
          <a:off x="9372111" y="997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148620</xdr:rowOff>
    </xdr:from>
    <xdr:to>
      <xdr:col>46</xdr:col>
      <xdr:colOff>38100</xdr:colOff>
      <xdr:row>58</xdr:row>
      <xdr:rowOff>78770</xdr:rowOff>
    </xdr:to>
    <xdr:sp macro="" textlink="">
      <xdr:nvSpPr>
        <xdr:cNvPr id="375" name="楕円 374"/>
        <xdr:cNvSpPr/>
      </xdr:nvSpPr>
      <xdr:spPr>
        <a:xfrm>
          <a:off x="8699500" y="992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69897</xdr:rowOff>
    </xdr:from>
    <xdr:ext cx="534377" cy="259045"/>
    <xdr:sp macro="" textlink="">
      <xdr:nvSpPr>
        <xdr:cNvPr id="376" name="テキスト ボックス 375"/>
        <xdr:cNvSpPr txBox="1"/>
      </xdr:nvSpPr>
      <xdr:spPr>
        <a:xfrm>
          <a:off x="8483111" y="1001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122294</xdr:rowOff>
    </xdr:from>
    <xdr:to>
      <xdr:col>41</xdr:col>
      <xdr:colOff>101600</xdr:colOff>
      <xdr:row>58</xdr:row>
      <xdr:rowOff>52444</xdr:rowOff>
    </xdr:to>
    <xdr:sp macro="" textlink="">
      <xdr:nvSpPr>
        <xdr:cNvPr id="377" name="楕円 376"/>
        <xdr:cNvSpPr/>
      </xdr:nvSpPr>
      <xdr:spPr>
        <a:xfrm>
          <a:off x="7810500" y="989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43571</xdr:rowOff>
    </xdr:from>
    <xdr:ext cx="534377" cy="259045"/>
    <xdr:sp macro="" textlink="">
      <xdr:nvSpPr>
        <xdr:cNvPr id="378" name="テキスト ボックス 377"/>
        <xdr:cNvSpPr txBox="1"/>
      </xdr:nvSpPr>
      <xdr:spPr>
        <a:xfrm>
          <a:off x="7594111" y="998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117374</xdr:rowOff>
    </xdr:from>
    <xdr:to>
      <xdr:col>36</xdr:col>
      <xdr:colOff>165100</xdr:colOff>
      <xdr:row>58</xdr:row>
      <xdr:rowOff>47524</xdr:rowOff>
    </xdr:to>
    <xdr:sp macro="" textlink="">
      <xdr:nvSpPr>
        <xdr:cNvPr id="379" name="楕円 378"/>
        <xdr:cNvSpPr/>
      </xdr:nvSpPr>
      <xdr:spPr>
        <a:xfrm>
          <a:off x="6921500" y="989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38651</xdr:rowOff>
    </xdr:from>
    <xdr:ext cx="534377" cy="259045"/>
    <xdr:sp macro="" textlink="">
      <xdr:nvSpPr>
        <xdr:cNvPr id="380" name="テキスト ボックス 379"/>
        <xdr:cNvSpPr txBox="1"/>
      </xdr:nvSpPr>
      <xdr:spPr>
        <a:xfrm>
          <a:off x="6705111" y="9982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106210</xdr:rowOff>
    </xdr:from>
    <xdr:to>
      <xdr:col>54</xdr:col>
      <xdr:colOff>189865</xdr:colOff>
      <xdr:row>78</xdr:row>
      <xdr:rowOff>138072</xdr:rowOff>
    </xdr:to>
    <xdr:cxnSp macro="">
      <xdr:nvCxnSpPr>
        <xdr:cNvPr id="402" name="直線コネクタ 401"/>
        <xdr:cNvCxnSpPr/>
      </xdr:nvCxnSpPr>
      <xdr:spPr>
        <a:xfrm flipV="1">
          <a:off x="10475595" y="12450610"/>
          <a:ext cx="1270" cy="106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141899</xdr:rowOff>
    </xdr:from>
    <xdr:ext cx="378565" cy="259045"/>
    <xdr:sp macro="" textlink="">
      <xdr:nvSpPr>
        <xdr:cNvPr id="403" name="普通建設事業費 （ うち新規整備　）最小値テキスト"/>
        <xdr:cNvSpPr txBox="1"/>
      </xdr:nvSpPr>
      <xdr:spPr>
        <a:xfrm>
          <a:off x="10528300" y="13514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138072</xdr:rowOff>
    </xdr:from>
    <xdr:to>
      <xdr:col>55</xdr:col>
      <xdr:colOff>88900</xdr:colOff>
      <xdr:row>78</xdr:row>
      <xdr:rowOff>138072</xdr:rowOff>
    </xdr:to>
    <xdr:cxnSp macro="">
      <xdr:nvCxnSpPr>
        <xdr:cNvPr id="404" name="直線コネクタ 403"/>
        <xdr:cNvCxnSpPr/>
      </xdr:nvCxnSpPr>
      <xdr:spPr>
        <a:xfrm>
          <a:off x="10388600" y="1351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52887</xdr:rowOff>
    </xdr:from>
    <xdr:ext cx="599010" cy="259045"/>
    <xdr:sp macro="" textlink="">
      <xdr:nvSpPr>
        <xdr:cNvPr id="405" name="普通建設事業費 （ うち新規整備　）最大値テキスト"/>
        <xdr:cNvSpPr txBox="1"/>
      </xdr:nvSpPr>
      <xdr:spPr>
        <a:xfrm>
          <a:off x="10528300" y="12225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106210</xdr:rowOff>
    </xdr:from>
    <xdr:to>
      <xdr:col>55</xdr:col>
      <xdr:colOff>88900</xdr:colOff>
      <xdr:row>72</xdr:row>
      <xdr:rowOff>106210</xdr:rowOff>
    </xdr:to>
    <xdr:cxnSp macro="">
      <xdr:nvCxnSpPr>
        <xdr:cNvPr id="406" name="直線コネクタ 405"/>
        <xdr:cNvCxnSpPr/>
      </xdr:nvCxnSpPr>
      <xdr:spPr>
        <a:xfrm>
          <a:off x="10388600" y="12450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104039</xdr:rowOff>
    </xdr:from>
    <xdr:to>
      <xdr:col>55</xdr:col>
      <xdr:colOff>0</xdr:colOff>
      <xdr:row>78</xdr:row>
      <xdr:rowOff>131150</xdr:rowOff>
    </xdr:to>
    <xdr:cxnSp macro="">
      <xdr:nvCxnSpPr>
        <xdr:cNvPr id="407" name="直線コネクタ 406"/>
        <xdr:cNvCxnSpPr/>
      </xdr:nvCxnSpPr>
      <xdr:spPr>
        <a:xfrm>
          <a:off x="9639300" y="13477139"/>
          <a:ext cx="838200" cy="2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53210</xdr:rowOff>
    </xdr:from>
    <xdr:ext cx="534377" cy="259045"/>
    <xdr:sp macro="" textlink="">
      <xdr:nvSpPr>
        <xdr:cNvPr id="408" name="普通建設事業費 （ うち新規整備　）平均値テキスト"/>
        <xdr:cNvSpPr txBox="1"/>
      </xdr:nvSpPr>
      <xdr:spPr>
        <a:xfrm>
          <a:off x="10528300" y="13254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30333</xdr:rowOff>
    </xdr:from>
    <xdr:to>
      <xdr:col>55</xdr:col>
      <xdr:colOff>50800</xdr:colOff>
      <xdr:row>78</xdr:row>
      <xdr:rowOff>131933</xdr:rowOff>
    </xdr:to>
    <xdr:sp macro="" textlink="">
      <xdr:nvSpPr>
        <xdr:cNvPr id="409" name="フローチャート: 判断 408"/>
        <xdr:cNvSpPr/>
      </xdr:nvSpPr>
      <xdr:spPr>
        <a:xfrm>
          <a:off x="10426700" y="1340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104039</xdr:rowOff>
    </xdr:from>
    <xdr:to>
      <xdr:col>50</xdr:col>
      <xdr:colOff>114300</xdr:colOff>
      <xdr:row>78</xdr:row>
      <xdr:rowOff>118537</xdr:rowOff>
    </xdr:to>
    <xdr:cxnSp macro="">
      <xdr:nvCxnSpPr>
        <xdr:cNvPr id="410" name="直線コネクタ 409"/>
        <xdr:cNvCxnSpPr/>
      </xdr:nvCxnSpPr>
      <xdr:spPr>
        <a:xfrm flipV="1">
          <a:off x="8750300" y="13477139"/>
          <a:ext cx="889000" cy="1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42120</xdr:rowOff>
    </xdr:from>
    <xdr:to>
      <xdr:col>50</xdr:col>
      <xdr:colOff>165100</xdr:colOff>
      <xdr:row>78</xdr:row>
      <xdr:rowOff>143720</xdr:rowOff>
    </xdr:to>
    <xdr:sp macro="" textlink="">
      <xdr:nvSpPr>
        <xdr:cNvPr id="411" name="フローチャート: 判断 410"/>
        <xdr:cNvSpPr/>
      </xdr:nvSpPr>
      <xdr:spPr>
        <a:xfrm>
          <a:off x="9588500" y="134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160247</xdr:rowOff>
    </xdr:from>
    <xdr:ext cx="534377" cy="259045"/>
    <xdr:sp macro="" textlink="">
      <xdr:nvSpPr>
        <xdr:cNvPr id="412" name="テキスト ボックス 411"/>
        <xdr:cNvSpPr txBox="1"/>
      </xdr:nvSpPr>
      <xdr:spPr>
        <a:xfrm>
          <a:off x="9372111" y="1319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118537</xdr:rowOff>
    </xdr:from>
    <xdr:to>
      <xdr:col>45</xdr:col>
      <xdr:colOff>177800</xdr:colOff>
      <xdr:row>78</xdr:row>
      <xdr:rowOff>121169</xdr:rowOff>
    </xdr:to>
    <xdr:cxnSp macro="">
      <xdr:nvCxnSpPr>
        <xdr:cNvPr id="413" name="直線コネクタ 412"/>
        <xdr:cNvCxnSpPr/>
      </xdr:nvCxnSpPr>
      <xdr:spPr>
        <a:xfrm flipV="1">
          <a:off x="7861300" y="13491637"/>
          <a:ext cx="889000" cy="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155222</xdr:rowOff>
    </xdr:from>
    <xdr:to>
      <xdr:col>46</xdr:col>
      <xdr:colOff>38100</xdr:colOff>
      <xdr:row>78</xdr:row>
      <xdr:rowOff>85372</xdr:rowOff>
    </xdr:to>
    <xdr:sp macro="" textlink="">
      <xdr:nvSpPr>
        <xdr:cNvPr id="414" name="フローチャート: 判断 413"/>
        <xdr:cNvSpPr/>
      </xdr:nvSpPr>
      <xdr:spPr>
        <a:xfrm>
          <a:off x="8699500" y="1335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101899</xdr:rowOff>
    </xdr:from>
    <xdr:ext cx="534377" cy="259045"/>
    <xdr:sp macro="" textlink="">
      <xdr:nvSpPr>
        <xdr:cNvPr id="415" name="テキスト ボックス 414"/>
        <xdr:cNvSpPr txBox="1"/>
      </xdr:nvSpPr>
      <xdr:spPr>
        <a:xfrm>
          <a:off x="8483111" y="131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121169</xdr:rowOff>
    </xdr:from>
    <xdr:to>
      <xdr:col>41</xdr:col>
      <xdr:colOff>50800</xdr:colOff>
      <xdr:row>78</xdr:row>
      <xdr:rowOff>121526</xdr:rowOff>
    </xdr:to>
    <xdr:cxnSp macro="">
      <xdr:nvCxnSpPr>
        <xdr:cNvPr id="416" name="直線コネクタ 415"/>
        <xdr:cNvCxnSpPr/>
      </xdr:nvCxnSpPr>
      <xdr:spPr>
        <a:xfrm flipV="1">
          <a:off x="6972300" y="13494269"/>
          <a:ext cx="889000" cy="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15281</xdr:rowOff>
    </xdr:from>
    <xdr:to>
      <xdr:col>41</xdr:col>
      <xdr:colOff>101600</xdr:colOff>
      <xdr:row>78</xdr:row>
      <xdr:rowOff>116881</xdr:rowOff>
    </xdr:to>
    <xdr:sp macro="" textlink="">
      <xdr:nvSpPr>
        <xdr:cNvPr id="417" name="フローチャート: 判断 416"/>
        <xdr:cNvSpPr/>
      </xdr:nvSpPr>
      <xdr:spPr>
        <a:xfrm>
          <a:off x="7810500" y="13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133408</xdr:rowOff>
    </xdr:from>
    <xdr:ext cx="534377" cy="259045"/>
    <xdr:sp macro="" textlink="">
      <xdr:nvSpPr>
        <xdr:cNvPr id="418" name="テキスト ボックス 417"/>
        <xdr:cNvSpPr txBox="1"/>
      </xdr:nvSpPr>
      <xdr:spPr>
        <a:xfrm>
          <a:off x="7594111" y="131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47405</xdr:rowOff>
    </xdr:from>
    <xdr:to>
      <xdr:col>36</xdr:col>
      <xdr:colOff>165100</xdr:colOff>
      <xdr:row>78</xdr:row>
      <xdr:rowOff>149005</xdr:rowOff>
    </xdr:to>
    <xdr:sp macro="" textlink="">
      <xdr:nvSpPr>
        <xdr:cNvPr id="419" name="フローチャート: 判断 418"/>
        <xdr:cNvSpPr/>
      </xdr:nvSpPr>
      <xdr:spPr>
        <a:xfrm>
          <a:off x="6921500" y="1342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165532</xdr:rowOff>
    </xdr:from>
    <xdr:ext cx="469744" cy="259045"/>
    <xdr:sp macro="" textlink="">
      <xdr:nvSpPr>
        <xdr:cNvPr id="420" name="テキスト ボックス 419"/>
        <xdr:cNvSpPr txBox="1"/>
      </xdr:nvSpPr>
      <xdr:spPr>
        <a:xfrm>
          <a:off x="6737428" y="1319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80350</xdr:rowOff>
    </xdr:from>
    <xdr:to>
      <xdr:col>55</xdr:col>
      <xdr:colOff>50800</xdr:colOff>
      <xdr:row>79</xdr:row>
      <xdr:rowOff>10500</xdr:rowOff>
    </xdr:to>
    <xdr:sp macro="" textlink="">
      <xdr:nvSpPr>
        <xdr:cNvPr id="426" name="楕円 425"/>
        <xdr:cNvSpPr/>
      </xdr:nvSpPr>
      <xdr:spPr>
        <a:xfrm>
          <a:off x="10426700" y="1345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8759</xdr:rowOff>
    </xdr:from>
    <xdr:ext cx="469744" cy="259045"/>
    <xdr:sp macro="" textlink="">
      <xdr:nvSpPr>
        <xdr:cNvPr id="427" name="普通建設事業費 （ うち新規整備　）該当値テキスト"/>
        <xdr:cNvSpPr txBox="1"/>
      </xdr:nvSpPr>
      <xdr:spPr>
        <a:xfrm>
          <a:off x="10528300" y="13381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53239</xdr:rowOff>
    </xdr:from>
    <xdr:to>
      <xdr:col>50</xdr:col>
      <xdr:colOff>165100</xdr:colOff>
      <xdr:row>78</xdr:row>
      <xdr:rowOff>154839</xdr:rowOff>
    </xdr:to>
    <xdr:sp macro="" textlink="">
      <xdr:nvSpPr>
        <xdr:cNvPr id="428" name="楕円 427"/>
        <xdr:cNvSpPr/>
      </xdr:nvSpPr>
      <xdr:spPr>
        <a:xfrm>
          <a:off x="9588500" y="1342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145966</xdr:rowOff>
    </xdr:from>
    <xdr:ext cx="469744" cy="259045"/>
    <xdr:sp macro="" textlink="">
      <xdr:nvSpPr>
        <xdr:cNvPr id="429" name="テキスト ボックス 428"/>
        <xdr:cNvSpPr txBox="1"/>
      </xdr:nvSpPr>
      <xdr:spPr>
        <a:xfrm>
          <a:off x="9404428" y="1351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67737</xdr:rowOff>
    </xdr:from>
    <xdr:to>
      <xdr:col>46</xdr:col>
      <xdr:colOff>38100</xdr:colOff>
      <xdr:row>78</xdr:row>
      <xdr:rowOff>169337</xdr:rowOff>
    </xdr:to>
    <xdr:sp macro="" textlink="">
      <xdr:nvSpPr>
        <xdr:cNvPr id="430" name="楕円 429"/>
        <xdr:cNvSpPr/>
      </xdr:nvSpPr>
      <xdr:spPr>
        <a:xfrm>
          <a:off x="8699500" y="1344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160464</xdr:rowOff>
    </xdr:from>
    <xdr:ext cx="469744" cy="259045"/>
    <xdr:sp macro="" textlink="">
      <xdr:nvSpPr>
        <xdr:cNvPr id="431" name="テキスト ボックス 430"/>
        <xdr:cNvSpPr txBox="1"/>
      </xdr:nvSpPr>
      <xdr:spPr>
        <a:xfrm>
          <a:off x="8515428" y="1353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70369</xdr:rowOff>
    </xdr:from>
    <xdr:to>
      <xdr:col>41</xdr:col>
      <xdr:colOff>101600</xdr:colOff>
      <xdr:row>79</xdr:row>
      <xdr:rowOff>519</xdr:rowOff>
    </xdr:to>
    <xdr:sp macro="" textlink="">
      <xdr:nvSpPr>
        <xdr:cNvPr id="432" name="楕円 431"/>
        <xdr:cNvSpPr/>
      </xdr:nvSpPr>
      <xdr:spPr>
        <a:xfrm>
          <a:off x="7810500" y="1344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163096</xdr:rowOff>
    </xdr:from>
    <xdr:ext cx="469744" cy="259045"/>
    <xdr:sp macro="" textlink="">
      <xdr:nvSpPr>
        <xdr:cNvPr id="433" name="テキスト ボックス 432"/>
        <xdr:cNvSpPr txBox="1"/>
      </xdr:nvSpPr>
      <xdr:spPr>
        <a:xfrm>
          <a:off x="7626428" y="13536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70726</xdr:rowOff>
    </xdr:from>
    <xdr:to>
      <xdr:col>36</xdr:col>
      <xdr:colOff>165100</xdr:colOff>
      <xdr:row>79</xdr:row>
      <xdr:rowOff>876</xdr:rowOff>
    </xdr:to>
    <xdr:sp macro="" textlink="">
      <xdr:nvSpPr>
        <xdr:cNvPr id="434" name="楕円 433"/>
        <xdr:cNvSpPr/>
      </xdr:nvSpPr>
      <xdr:spPr>
        <a:xfrm>
          <a:off x="6921500" y="1344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163453</xdr:rowOff>
    </xdr:from>
    <xdr:ext cx="469744" cy="259045"/>
    <xdr:sp macro="" textlink="">
      <xdr:nvSpPr>
        <xdr:cNvPr id="435" name="テキスト ボックス 434"/>
        <xdr:cNvSpPr txBox="1"/>
      </xdr:nvSpPr>
      <xdr:spPr>
        <a:xfrm>
          <a:off x="6737428" y="1353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6" name="直線コネクタ 445"/>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7" name="テキスト ボックス 446"/>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8" name="直線コネクタ 44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49" name="テキスト ボックス 448"/>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0" name="直線コネクタ 449"/>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1" name="テキスト ボックス 450"/>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4" name="直線コネクタ 453"/>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5" name="テキスト ボックス 454"/>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6" name="直線コネクタ 455"/>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90</xdr:row>
      <xdr:rowOff>111777</xdr:rowOff>
    </xdr:from>
    <xdr:ext cx="531299" cy="259045"/>
    <xdr:sp macro="" textlink="">
      <xdr:nvSpPr>
        <xdr:cNvPr id="457" name="テキスト ボックス 456"/>
        <xdr:cNvSpPr txBox="1"/>
      </xdr:nvSpPr>
      <xdr:spPr>
        <a:xfrm>
          <a:off x="6072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8" name="直線コネクタ 457"/>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88</xdr:row>
      <xdr:rowOff>168927</xdr:rowOff>
    </xdr:from>
    <xdr:ext cx="531299" cy="259045"/>
    <xdr:sp macro="" textlink="">
      <xdr:nvSpPr>
        <xdr:cNvPr id="459" name="テキスト ボックス 458"/>
        <xdr:cNvSpPr txBox="1"/>
      </xdr:nvSpPr>
      <xdr:spPr>
        <a:xfrm>
          <a:off x="6072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164361</xdr:rowOff>
    </xdr:from>
    <xdr:to>
      <xdr:col>54</xdr:col>
      <xdr:colOff>189865</xdr:colOff>
      <xdr:row>99</xdr:row>
      <xdr:rowOff>30287</xdr:rowOff>
    </xdr:to>
    <xdr:cxnSp macro="">
      <xdr:nvCxnSpPr>
        <xdr:cNvPr id="463" name="直線コネクタ 462"/>
        <xdr:cNvCxnSpPr/>
      </xdr:nvCxnSpPr>
      <xdr:spPr>
        <a:xfrm flipV="1">
          <a:off x="10475595" y="15594861"/>
          <a:ext cx="1270" cy="1408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34114</xdr:rowOff>
    </xdr:from>
    <xdr:ext cx="469744" cy="259045"/>
    <xdr:sp macro="" textlink="">
      <xdr:nvSpPr>
        <xdr:cNvPr id="464" name="普通建設事業費 （ うち更新整備　）最小値テキスト"/>
        <xdr:cNvSpPr txBox="1"/>
      </xdr:nvSpPr>
      <xdr:spPr>
        <a:xfrm>
          <a:off x="10528300" y="17007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30287</xdr:rowOff>
    </xdr:from>
    <xdr:to>
      <xdr:col>55</xdr:col>
      <xdr:colOff>88900</xdr:colOff>
      <xdr:row>99</xdr:row>
      <xdr:rowOff>30287</xdr:rowOff>
    </xdr:to>
    <xdr:cxnSp macro="">
      <xdr:nvCxnSpPr>
        <xdr:cNvPr id="465" name="直線コネクタ 464"/>
        <xdr:cNvCxnSpPr/>
      </xdr:nvCxnSpPr>
      <xdr:spPr>
        <a:xfrm>
          <a:off x="10388600" y="1700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111038</xdr:rowOff>
    </xdr:from>
    <xdr:ext cx="534377" cy="259045"/>
    <xdr:sp macro="" textlink="">
      <xdr:nvSpPr>
        <xdr:cNvPr id="466" name="普通建設事業費 （ うち更新整備　）最大値テキスト"/>
        <xdr:cNvSpPr txBox="1"/>
      </xdr:nvSpPr>
      <xdr:spPr>
        <a:xfrm>
          <a:off x="10528300" y="1537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164361</xdr:rowOff>
    </xdr:from>
    <xdr:to>
      <xdr:col>55</xdr:col>
      <xdr:colOff>88900</xdr:colOff>
      <xdr:row>90</xdr:row>
      <xdr:rowOff>164361</xdr:rowOff>
    </xdr:to>
    <xdr:cxnSp macro="">
      <xdr:nvCxnSpPr>
        <xdr:cNvPr id="467" name="直線コネクタ 466"/>
        <xdr:cNvCxnSpPr/>
      </xdr:nvCxnSpPr>
      <xdr:spPr>
        <a:xfrm>
          <a:off x="10388600" y="1559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169104</xdr:rowOff>
    </xdr:from>
    <xdr:to>
      <xdr:col>55</xdr:col>
      <xdr:colOff>0</xdr:colOff>
      <xdr:row>96</xdr:row>
      <xdr:rowOff>58889</xdr:rowOff>
    </xdr:to>
    <xdr:cxnSp macro="">
      <xdr:nvCxnSpPr>
        <xdr:cNvPr id="468" name="直線コネクタ 467"/>
        <xdr:cNvCxnSpPr/>
      </xdr:nvCxnSpPr>
      <xdr:spPr>
        <a:xfrm>
          <a:off x="9639300" y="16456854"/>
          <a:ext cx="838200" cy="6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149696</xdr:rowOff>
    </xdr:from>
    <xdr:ext cx="534377" cy="259045"/>
    <xdr:sp macro="" textlink="">
      <xdr:nvSpPr>
        <xdr:cNvPr id="469" name="普通建設事業費 （ うち更新整備　）平均値テキスト"/>
        <xdr:cNvSpPr txBox="1"/>
      </xdr:nvSpPr>
      <xdr:spPr>
        <a:xfrm>
          <a:off x="10528300" y="16265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126819</xdr:rowOff>
    </xdr:from>
    <xdr:to>
      <xdr:col>55</xdr:col>
      <xdr:colOff>50800</xdr:colOff>
      <xdr:row>96</xdr:row>
      <xdr:rowOff>56969</xdr:rowOff>
    </xdr:to>
    <xdr:sp macro="" textlink="">
      <xdr:nvSpPr>
        <xdr:cNvPr id="470" name="フローチャート: 判断 469"/>
        <xdr:cNvSpPr/>
      </xdr:nvSpPr>
      <xdr:spPr>
        <a:xfrm>
          <a:off x="10426700" y="1641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169104</xdr:rowOff>
    </xdr:from>
    <xdr:to>
      <xdr:col>50</xdr:col>
      <xdr:colOff>114300</xdr:colOff>
      <xdr:row>97</xdr:row>
      <xdr:rowOff>23313</xdr:rowOff>
    </xdr:to>
    <xdr:cxnSp macro="">
      <xdr:nvCxnSpPr>
        <xdr:cNvPr id="471" name="直線コネクタ 470"/>
        <xdr:cNvCxnSpPr/>
      </xdr:nvCxnSpPr>
      <xdr:spPr>
        <a:xfrm flipV="1">
          <a:off x="8750300" y="16456854"/>
          <a:ext cx="889000" cy="197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16690</xdr:rowOff>
    </xdr:from>
    <xdr:to>
      <xdr:col>50</xdr:col>
      <xdr:colOff>165100</xdr:colOff>
      <xdr:row>94</xdr:row>
      <xdr:rowOff>118290</xdr:rowOff>
    </xdr:to>
    <xdr:sp macro="" textlink="">
      <xdr:nvSpPr>
        <xdr:cNvPr id="472" name="フローチャート: 判断 471"/>
        <xdr:cNvSpPr/>
      </xdr:nvSpPr>
      <xdr:spPr>
        <a:xfrm>
          <a:off x="9588500" y="1613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134817</xdr:rowOff>
    </xdr:from>
    <xdr:ext cx="534377" cy="259045"/>
    <xdr:sp macro="" textlink="">
      <xdr:nvSpPr>
        <xdr:cNvPr id="473" name="テキスト ボックス 472"/>
        <xdr:cNvSpPr txBox="1"/>
      </xdr:nvSpPr>
      <xdr:spPr>
        <a:xfrm>
          <a:off x="9372111" y="1590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145844</xdr:rowOff>
    </xdr:from>
    <xdr:to>
      <xdr:col>45</xdr:col>
      <xdr:colOff>177800</xdr:colOff>
      <xdr:row>97</xdr:row>
      <xdr:rowOff>23313</xdr:rowOff>
    </xdr:to>
    <xdr:cxnSp macro="">
      <xdr:nvCxnSpPr>
        <xdr:cNvPr id="474" name="直線コネクタ 473"/>
        <xdr:cNvCxnSpPr/>
      </xdr:nvCxnSpPr>
      <xdr:spPr>
        <a:xfrm>
          <a:off x="7861300" y="16433594"/>
          <a:ext cx="889000" cy="220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27863</xdr:rowOff>
    </xdr:from>
    <xdr:to>
      <xdr:col>46</xdr:col>
      <xdr:colOff>38100</xdr:colOff>
      <xdr:row>95</xdr:row>
      <xdr:rowOff>129463</xdr:rowOff>
    </xdr:to>
    <xdr:sp macro="" textlink="">
      <xdr:nvSpPr>
        <xdr:cNvPr id="475" name="フローチャート: 判断 474"/>
        <xdr:cNvSpPr/>
      </xdr:nvSpPr>
      <xdr:spPr>
        <a:xfrm>
          <a:off x="8699500" y="16315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145990</xdr:rowOff>
    </xdr:from>
    <xdr:ext cx="534377" cy="259045"/>
    <xdr:sp macro="" textlink="">
      <xdr:nvSpPr>
        <xdr:cNvPr id="476" name="テキスト ボックス 475"/>
        <xdr:cNvSpPr txBox="1"/>
      </xdr:nvSpPr>
      <xdr:spPr>
        <a:xfrm>
          <a:off x="8483111" y="1609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94208</xdr:rowOff>
    </xdr:from>
    <xdr:to>
      <xdr:col>41</xdr:col>
      <xdr:colOff>50800</xdr:colOff>
      <xdr:row>95</xdr:row>
      <xdr:rowOff>145844</xdr:rowOff>
    </xdr:to>
    <xdr:cxnSp macro="">
      <xdr:nvCxnSpPr>
        <xdr:cNvPr id="477" name="直線コネクタ 476"/>
        <xdr:cNvCxnSpPr/>
      </xdr:nvCxnSpPr>
      <xdr:spPr>
        <a:xfrm>
          <a:off x="6972300" y="16381958"/>
          <a:ext cx="889000" cy="51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11661</xdr:rowOff>
    </xdr:from>
    <xdr:to>
      <xdr:col>41</xdr:col>
      <xdr:colOff>101600</xdr:colOff>
      <xdr:row>96</xdr:row>
      <xdr:rowOff>113261</xdr:rowOff>
    </xdr:to>
    <xdr:sp macro="" textlink="">
      <xdr:nvSpPr>
        <xdr:cNvPr id="478" name="フローチャート: 判断 477"/>
        <xdr:cNvSpPr/>
      </xdr:nvSpPr>
      <xdr:spPr>
        <a:xfrm>
          <a:off x="7810500" y="16470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104388</xdr:rowOff>
    </xdr:from>
    <xdr:ext cx="534377" cy="259045"/>
    <xdr:sp macro="" textlink="">
      <xdr:nvSpPr>
        <xdr:cNvPr id="479" name="テキスト ボックス 478"/>
        <xdr:cNvSpPr txBox="1"/>
      </xdr:nvSpPr>
      <xdr:spPr>
        <a:xfrm>
          <a:off x="7594111" y="1656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77870</xdr:rowOff>
    </xdr:from>
    <xdr:to>
      <xdr:col>36</xdr:col>
      <xdr:colOff>165100</xdr:colOff>
      <xdr:row>95</xdr:row>
      <xdr:rowOff>8020</xdr:rowOff>
    </xdr:to>
    <xdr:sp macro="" textlink="">
      <xdr:nvSpPr>
        <xdr:cNvPr id="480" name="フローチャート: 判断 479"/>
        <xdr:cNvSpPr/>
      </xdr:nvSpPr>
      <xdr:spPr>
        <a:xfrm>
          <a:off x="6921500" y="1619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24547</xdr:rowOff>
    </xdr:from>
    <xdr:ext cx="534377" cy="259045"/>
    <xdr:sp macro="" textlink="">
      <xdr:nvSpPr>
        <xdr:cNvPr id="481" name="テキスト ボックス 480"/>
        <xdr:cNvSpPr txBox="1"/>
      </xdr:nvSpPr>
      <xdr:spPr>
        <a:xfrm>
          <a:off x="6705111" y="1596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8089</xdr:rowOff>
    </xdr:from>
    <xdr:to>
      <xdr:col>55</xdr:col>
      <xdr:colOff>50800</xdr:colOff>
      <xdr:row>96</xdr:row>
      <xdr:rowOff>109689</xdr:rowOff>
    </xdr:to>
    <xdr:sp macro="" textlink="">
      <xdr:nvSpPr>
        <xdr:cNvPr id="487" name="楕円 486"/>
        <xdr:cNvSpPr/>
      </xdr:nvSpPr>
      <xdr:spPr>
        <a:xfrm>
          <a:off x="10426700" y="1646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157966</xdr:rowOff>
    </xdr:from>
    <xdr:ext cx="534377" cy="259045"/>
    <xdr:sp macro="" textlink="">
      <xdr:nvSpPr>
        <xdr:cNvPr id="488" name="普通建設事業費 （ うち更新整備　）該当値テキスト"/>
        <xdr:cNvSpPr txBox="1"/>
      </xdr:nvSpPr>
      <xdr:spPr>
        <a:xfrm>
          <a:off x="10528300" y="1644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118304</xdr:rowOff>
    </xdr:from>
    <xdr:to>
      <xdr:col>50</xdr:col>
      <xdr:colOff>165100</xdr:colOff>
      <xdr:row>96</xdr:row>
      <xdr:rowOff>48454</xdr:rowOff>
    </xdr:to>
    <xdr:sp macro="" textlink="">
      <xdr:nvSpPr>
        <xdr:cNvPr id="489" name="楕円 488"/>
        <xdr:cNvSpPr/>
      </xdr:nvSpPr>
      <xdr:spPr>
        <a:xfrm>
          <a:off x="9588500" y="1640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39581</xdr:rowOff>
    </xdr:from>
    <xdr:ext cx="534377" cy="259045"/>
    <xdr:sp macro="" textlink="">
      <xdr:nvSpPr>
        <xdr:cNvPr id="490" name="テキスト ボックス 489"/>
        <xdr:cNvSpPr txBox="1"/>
      </xdr:nvSpPr>
      <xdr:spPr>
        <a:xfrm>
          <a:off x="9372111" y="1649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143963</xdr:rowOff>
    </xdr:from>
    <xdr:to>
      <xdr:col>46</xdr:col>
      <xdr:colOff>38100</xdr:colOff>
      <xdr:row>97</xdr:row>
      <xdr:rowOff>74113</xdr:rowOff>
    </xdr:to>
    <xdr:sp macro="" textlink="">
      <xdr:nvSpPr>
        <xdr:cNvPr id="491" name="楕円 490"/>
        <xdr:cNvSpPr/>
      </xdr:nvSpPr>
      <xdr:spPr>
        <a:xfrm>
          <a:off x="8699500" y="1660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65240</xdr:rowOff>
    </xdr:from>
    <xdr:ext cx="534377" cy="259045"/>
    <xdr:sp macro="" textlink="">
      <xdr:nvSpPr>
        <xdr:cNvPr id="492" name="テキスト ボックス 491"/>
        <xdr:cNvSpPr txBox="1"/>
      </xdr:nvSpPr>
      <xdr:spPr>
        <a:xfrm>
          <a:off x="8483111" y="1669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95044</xdr:rowOff>
    </xdr:from>
    <xdr:to>
      <xdr:col>41</xdr:col>
      <xdr:colOff>101600</xdr:colOff>
      <xdr:row>96</xdr:row>
      <xdr:rowOff>25194</xdr:rowOff>
    </xdr:to>
    <xdr:sp macro="" textlink="">
      <xdr:nvSpPr>
        <xdr:cNvPr id="493" name="楕円 492"/>
        <xdr:cNvSpPr/>
      </xdr:nvSpPr>
      <xdr:spPr>
        <a:xfrm>
          <a:off x="7810500" y="1638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41721</xdr:rowOff>
    </xdr:from>
    <xdr:ext cx="534377" cy="259045"/>
    <xdr:sp macro="" textlink="">
      <xdr:nvSpPr>
        <xdr:cNvPr id="494" name="テキスト ボックス 493"/>
        <xdr:cNvSpPr txBox="1"/>
      </xdr:nvSpPr>
      <xdr:spPr>
        <a:xfrm>
          <a:off x="7594111" y="16158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43408</xdr:rowOff>
    </xdr:from>
    <xdr:to>
      <xdr:col>36</xdr:col>
      <xdr:colOff>165100</xdr:colOff>
      <xdr:row>95</xdr:row>
      <xdr:rowOff>145008</xdr:rowOff>
    </xdr:to>
    <xdr:sp macro="" textlink="">
      <xdr:nvSpPr>
        <xdr:cNvPr id="495" name="楕円 494"/>
        <xdr:cNvSpPr/>
      </xdr:nvSpPr>
      <xdr:spPr>
        <a:xfrm>
          <a:off x="6921500" y="1633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136135</xdr:rowOff>
    </xdr:from>
    <xdr:ext cx="534377" cy="259045"/>
    <xdr:sp macro="" textlink="">
      <xdr:nvSpPr>
        <xdr:cNvPr id="496" name="テキスト ボックス 495"/>
        <xdr:cNvSpPr txBox="1"/>
      </xdr:nvSpPr>
      <xdr:spPr>
        <a:xfrm>
          <a:off x="6705111" y="1642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8" name="テキスト ボックス 507"/>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0" name="テキスト ボックス 509"/>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2" name="テキスト ボックス 511"/>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4" name="テキスト ボックス 513"/>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6" name="テキスト ボックス 515"/>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8" name="テキスト ボックス 517"/>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95123</xdr:rowOff>
    </xdr:from>
    <xdr:to>
      <xdr:col>85</xdr:col>
      <xdr:colOff>126364</xdr:colOff>
      <xdr:row>39</xdr:row>
      <xdr:rowOff>98878</xdr:rowOff>
    </xdr:to>
    <xdr:cxnSp macro="">
      <xdr:nvCxnSpPr>
        <xdr:cNvPr id="522" name="直線コネクタ 521"/>
        <xdr:cNvCxnSpPr/>
      </xdr:nvCxnSpPr>
      <xdr:spPr>
        <a:xfrm flipV="1">
          <a:off x="16317595" y="5238623"/>
          <a:ext cx="1269" cy="154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132343</xdr:rowOff>
    </xdr:from>
    <xdr:ext cx="249299" cy="259045"/>
    <xdr:sp macro="" textlink="">
      <xdr:nvSpPr>
        <xdr:cNvPr id="523" name="災害復旧事業費最小値テキスト"/>
        <xdr:cNvSpPr txBox="1"/>
      </xdr:nvSpPr>
      <xdr:spPr>
        <a:xfrm>
          <a:off x="16370300" y="68188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4" name="直線コネクタ 523"/>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41800</xdr:rowOff>
    </xdr:from>
    <xdr:ext cx="534377" cy="259045"/>
    <xdr:sp macro="" textlink="">
      <xdr:nvSpPr>
        <xdr:cNvPr id="525" name="災害復旧事業費最大値テキスト"/>
        <xdr:cNvSpPr txBox="1"/>
      </xdr:nvSpPr>
      <xdr:spPr>
        <a:xfrm>
          <a:off x="16370300" y="501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95123</xdr:rowOff>
    </xdr:from>
    <xdr:to>
      <xdr:col>86</xdr:col>
      <xdr:colOff>25400</xdr:colOff>
      <xdr:row>30</xdr:row>
      <xdr:rowOff>95123</xdr:rowOff>
    </xdr:to>
    <xdr:cxnSp macro="">
      <xdr:nvCxnSpPr>
        <xdr:cNvPr id="526" name="直線コネクタ 525"/>
        <xdr:cNvCxnSpPr/>
      </xdr:nvCxnSpPr>
      <xdr:spPr>
        <a:xfrm>
          <a:off x="16230600" y="5238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96479</xdr:rowOff>
    </xdr:from>
    <xdr:to>
      <xdr:col>85</xdr:col>
      <xdr:colOff>127000</xdr:colOff>
      <xdr:row>39</xdr:row>
      <xdr:rowOff>97524</xdr:rowOff>
    </xdr:to>
    <xdr:cxnSp macro="">
      <xdr:nvCxnSpPr>
        <xdr:cNvPr id="527" name="直線コネクタ 526"/>
        <xdr:cNvCxnSpPr/>
      </xdr:nvCxnSpPr>
      <xdr:spPr>
        <a:xfrm>
          <a:off x="15481300" y="6783029"/>
          <a:ext cx="8382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49794</xdr:rowOff>
    </xdr:from>
    <xdr:ext cx="469744" cy="259045"/>
    <xdr:sp macro="" textlink="">
      <xdr:nvSpPr>
        <xdr:cNvPr id="528" name="災害復旧事業費平均値テキスト"/>
        <xdr:cNvSpPr txBox="1"/>
      </xdr:nvSpPr>
      <xdr:spPr>
        <a:xfrm>
          <a:off x="16370300" y="6564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26917</xdr:rowOff>
    </xdr:from>
    <xdr:to>
      <xdr:col>85</xdr:col>
      <xdr:colOff>177800</xdr:colOff>
      <xdr:row>39</xdr:row>
      <xdr:rowOff>128517</xdr:rowOff>
    </xdr:to>
    <xdr:sp macro="" textlink="">
      <xdr:nvSpPr>
        <xdr:cNvPr id="529" name="フローチャート: 判断 528"/>
        <xdr:cNvSpPr/>
      </xdr:nvSpPr>
      <xdr:spPr>
        <a:xfrm>
          <a:off x="16268700" y="671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96479</xdr:rowOff>
    </xdr:from>
    <xdr:to>
      <xdr:col>81</xdr:col>
      <xdr:colOff>50800</xdr:colOff>
      <xdr:row>39</xdr:row>
      <xdr:rowOff>98878</xdr:rowOff>
    </xdr:to>
    <xdr:cxnSp macro="">
      <xdr:nvCxnSpPr>
        <xdr:cNvPr id="530" name="直線コネクタ 529"/>
        <xdr:cNvCxnSpPr/>
      </xdr:nvCxnSpPr>
      <xdr:spPr>
        <a:xfrm flipV="1">
          <a:off x="14592300" y="6783029"/>
          <a:ext cx="889000" cy="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39915</xdr:rowOff>
    </xdr:from>
    <xdr:to>
      <xdr:col>81</xdr:col>
      <xdr:colOff>101600</xdr:colOff>
      <xdr:row>39</xdr:row>
      <xdr:rowOff>141515</xdr:rowOff>
    </xdr:to>
    <xdr:sp macro="" textlink="">
      <xdr:nvSpPr>
        <xdr:cNvPr id="531" name="フローチャート: 判断 530"/>
        <xdr:cNvSpPr/>
      </xdr:nvSpPr>
      <xdr:spPr>
        <a:xfrm>
          <a:off x="15430500" y="672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158042</xdr:rowOff>
    </xdr:from>
    <xdr:ext cx="378565" cy="259045"/>
    <xdr:sp macro="" textlink="">
      <xdr:nvSpPr>
        <xdr:cNvPr id="532" name="テキスト ボックス 531"/>
        <xdr:cNvSpPr txBox="1"/>
      </xdr:nvSpPr>
      <xdr:spPr>
        <a:xfrm>
          <a:off x="15292017" y="6501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92772</xdr:rowOff>
    </xdr:from>
    <xdr:to>
      <xdr:col>76</xdr:col>
      <xdr:colOff>114300</xdr:colOff>
      <xdr:row>39</xdr:row>
      <xdr:rowOff>98878</xdr:rowOff>
    </xdr:to>
    <xdr:cxnSp macro="">
      <xdr:nvCxnSpPr>
        <xdr:cNvPr id="533" name="直線コネクタ 532"/>
        <xdr:cNvCxnSpPr/>
      </xdr:nvCxnSpPr>
      <xdr:spPr>
        <a:xfrm>
          <a:off x="13703300" y="6779322"/>
          <a:ext cx="889000" cy="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145021</xdr:rowOff>
    </xdr:from>
    <xdr:to>
      <xdr:col>76</xdr:col>
      <xdr:colOff>165100</xdr:colOff>
      <xdr:row>39</xdr:row>
      <xdr:rowOff>75171</xdr:rowOff>
    </xdr:to>
    <xdr:sp macro="" textlink="">
      <xdr:nvSpPr>
        <xdr:cNvPr id="534" name="フローチャート: 判断 533"/>
        <xdr:cNvSpPr/>
      </xdr:nvSpPr>
      <xdr:spPr>
        <a:xfrm>
          <a:off x="14541500" y="666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91698</xdr:rowOff>
    </xdr:from>
    <xdr:ext cx="469744" cy="259045"/>
    <xdr:sp macro="" textlink="">
      <xdr:nvSpPr>
        <xdr:cNvPr id="535" name="テキスト ボックス 534"/>
        <xdr:cNvSpPr txBox="1"/>
      </xdr:nvSpPr>
      <xdr:spPr>
        <a:xfrm>
          <a:off x="14357428" y="6435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92772</xdr:rowOff>
    </xdr:from>
    <xdr:to>
      <xdr:col>71</xdr:col>
      <xdr:colOff>177800</xdr:colOff>
      <xdr:row>39</xdr:row>
      <xdr:rowOff>92886</xdr:rowOff>
    </xdr:to>
    <xdr:cxnSp macro="">
      <xdr:nvCxnSpPr>
        <xdr:cNvPr id="536" name="直線コネクタ 535"/>
        <xdr:cNvCxnSpPr/>
      </xdr:nvCxnSpPr>
      <xdr:spPr>
        <a:xfrm flipV="1">
          <a:off x="12814300" y="6779322"/>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39881</xdr:rowOff>
    </xdr:from>
    <xdr:to>
      <xdr:col>72</xdr:col>
      <xdr:colOff>38100</xdr:colOff>
      <xdr:row>39</xdr:row>
      <xdr:rowOff>141481</xdr:rowOff>
    </xdr:to>
    <xdr:sp macro="" textlink="">
      <xdr:nvSpPr>
        <xdr:cNvPr id="537" name="フローチャート: 判断 536"/>
        <xdr:cNvSpPr/>
      </xdr:nvSpPr>
      <xdr:spPr>
        <a:xfrm>
          <a:off x="13652500" y="672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158008</xdr:rowOff>
    </xdr:from>
    <xdr:ext cx="378565" cy="259045"/>
    <xdr:sp macro="" textlink="">
      <xdr:nvSpPr>
        <xdr:cNvPr id="538" name="テキスト ボックス 537"/>
        <xdr:cNvSpPr txBox="1"/>
      </xdr:nvSpPr>
      <xdr:spPr>
        <a:xfrm>
          <a:off x="13514017" y="6501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43474</xdr:rowOff>
    </xdr:from>
    <xdr:to>
      <xdr:col>67</xdr:col>
      <xdr:colOff>101600</xdr:colOff>
      <xdr:row>39</xdr:row>
      <xdr:rowOff>145074</xdr:rowOff>
    </xdr:to>
    <xdr:sp macro="" textlink="">
      <xdr:nvSpPr>
        <xdr:cNvPr id="539" name="フローチャート: 判断 538"/>
        <xdr:cNvSpPr/>
      </xdr:nvSpPr>
      <xdr:spPr>
        <a:xfrm>
          <a:off x="12763500" y="673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136201</xdr:rowOff>
    </xdr:from>
    <xdr:ext cx="378565" cy="259045"/>
    <xdr:sp macro="" textlink="">
      <xdr:nvSpPr>
        <xdr:cNvPr id="540" name="テキスト ボックス 539"/>
        <xdr:cNvSpPr txBox="1"/>
      </xdr:nvSpPr>
      <xdr:spPr>
        <a:xfrm>
          <a:off x="12625017" y="6822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46724</xdr:rowOff>
    </xdr:from>
    <xdr:to>
      <xdr:col>85</xdr:col>
      <xdr:colOff>177800</xdr:colOff>
      <xdr:row>39</xdr:row>
      <xdr:rowOff>148324</xdr:rowOff>
    </xdr:to>
    <xdr:sp macro="" textlink="">
      <xdr:nvSpPr>
        <xdr:cNvPr id="546" name="楕円 545"/>
        <xdr:cNvSpPr/>
      </xdr:nvSpPr>
      <xdr:spPr>
        <a:xfrm>
          <a:off x="16268700" y="673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5344</xdr:rowOff>
    </xdr:from>
    <xdr:ext cx="313932" cy="259045"/>
    <xdr:sp macro="" textlink="">
      <xdr:nvSpPr>
        <xdr:cNvPr id="547" name="災害復旧事業費該当値テキスト"/>
        <xdr:cNvSpPr txBox="1"/>
      </xdr:nvSpPr>
      <xdr:spPr>
        <a:xfrm>
          <a:off x="16370300" y="66918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45679</xdr:rowOff>
    </xdr:from>
    <xdr:to>
      <xdr:col>81</xdr:col>
      <xdr:colOff>101600</xdr:colOff>
      <xdr:row>39</xdr:row>
      <xdr:rowOff>147279</xdr:rowOff>
    </xdr:to>
    <xdr:sp macro="" textlink="">
      <xdr:nvSpPr>
        <xdr:cNvPr id="548" name="楕円 547"/>
        <xdr:cNvSpPr/>
      </xdr:nvSpPr>
      <xdr:spPr>
        <a:xfrm>
          <a:off x="15430500" y="6732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138406</xdr:rowOff>
    </xdr:from>
    <xdr:ext cx="378565" cy="259045"/>
    <xdr:sp macro="" textlink="">
      <xdr:nvSpPr>
        <xdr:cNvPr id="549" name="テキスト ボックス 548"/>
        <xdr:cNvSpPr txBox="1"/>
      </xdr:nvSpPr>
      <xdr:spPr>
        <a:xfrm>
          <a:off x="15292017" y="68249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0" name="楕円 549"/>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1" name="テキスト ボックス 550"/>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41972</xdr:rowOff>
    </xdr:from>
    <xdr:to>
      <xdr:col>72</xdr:col>
      <xdr:colOff>38100</xdr:colOff>
      <xdr:row>39</xdr:row>
      <xdr:rowOff>143572</xdr:rowOff>
    </xdr:to>
    <xdr:sp macro="" textlink="">
      <xdr:nvSpPr>
        <xdr:cNvPr id="552" name="楕円 551"/>
        <xdr:cNvSpPr/>
      </xdr:nvSpPr>
      <xdr:spPr>
        <a:xfrm>
          <a:off x="13652500" y="672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134699</xdr:rowOff>
    </xdr:from>
    <xdr:ext cx="378565" cy="259045"/>
    <xdr:sp macro="" textlink="">
      <xdr:nvSpPr>
        <xdr:cNvPr id="553" name="テキスト ボックス 552"/>
        <xdr:cNvSpPr txBox="1"/>
      </xdr:nvSpPr>
      <xdr:spPr>
        <a:xfrm>
          <a:off x="13514017" y="6821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42086</xdr:rowOff>
    </xdr:from>
    <xdr:to>
      <xdr:col>67</xdr:col>
      <xdr:colOff>101600</xdr:colOff>
      <xdr:row>39</xdr:row>
      <xdr:rowOff>143686</xdr:rowOff>
    </xdr:to>
    <xdr:sp macro="" textlink="">
      <xdr:nvSpPr>
        <xdr:cNvPr id="554" name="楕円 553"/>
        <xdr:cNvSpPr/>
      </xdr:nvSpPr>
      <xdr:spPr>
        <a:xfrm>
          <a:off x="12763500" y="672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160213</xdr:rowOff>
    </xdr:from>
    <xdr:ext cx="378565" cy="259045"/>
    <xdr:sp macro="" textlink="">
      <xdr:nvSpPr>
        <xdr:cNvPr id="555" name="テキスト ボックス 554"/>
        <xdr:cNvSpPr txBox="1"/>
      </xdr:nvSpPr>
      <xdr:spPr>
        <a:xfrm>
          <a:off x="12625017" y="6503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8872</xdr:rowOff>
    </xdr:from>
    <xdr:to>
      <xdr:col>85</xdr:col>
      <xdr:colOff>126364</xdr:colOff>
      <xdr:row>77</xdr:row>
      <xdr:rowOff>145597</xdr:rowOff>
    </xdr:to>
    <xdr:cxnSp macro="">
      <xdr:nvCxnSpPr>
        <xdr:cNvPr id="626" name="直線コネクタ 625"/>
        <xdr:cNvCxnSpPr/>
      </xdr:nvCxnSpPr>
      <xdr:spPr>
        <a:xfrm flipV="1">
          <a:off x="16317595" y="12010372"/>
          <a:ext cx="1269" cy="133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149424</xdr:rowOff>
    </xdr:from>
    <xdr:ext cx="469744" cy="259045"/>
    <xdr:sp macro="" textlink="">
      <xdr:nvSpPr>
        <xdr:cNvPr id="627" name="公債費最小値テキスト"/>
        <xdr:cNvSpPr txBox="1"/>
      </xdr:nvSpPr>
      <xdr:spPr>
        <a:xfrm>
          <a:off x="16370300" y="13351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145597</xdr:rowOff>
    </xdr:from>
    <xdr:to>
      <xdr:col>86</xdr:col>
      <xdr:colOff>25400</xdr:colOff>
      <xdr:row>77</xdr:row>
      <xdr:rowOff>145597</xdr:rowOff>
    </xdr:to>
    <xdr:cxnSp macro="">
      <xdr:nvCxnSpPr>
        <xdr:cNvPr id="628" name="直線コネクタ 627"/>
        <xdr:cNvCxnSpPr/>
      </xdr:nvCxnSpPr>
      <xdr:spPr>
        <a:xfrm>
          <a:off x="16230600" y="13347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126999</xdr:rowOff>
    </xdr:from>
    <xdr:ext cx="534377" cy="259045"/>
    <xdr:sp macro="" textlink="">
      <xdr:nvSpPr>
        <xdr:cNvPr id="629" name="公債費最大値テキスト"/>
        <xdr:cNvSpPr txBox="1"/>
      </xdr:nvSpPr>
      <xdr:spPr>
        <a:xfrm>
          <a:off x="16370300" y="1178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8872</xdr:rowOff>
    </xdr:from>
    <xdr:to>
      <xdr:col>86</xdr:col>
      <xdr:colOff>25400</xdr:colOff>
      <xdr:row>70</xdr:row>
      <xdr:rowOff>8872</xdr:rowOff>
    </xdr:to>
    <xdr:cxnSp macro="">
      <xdr:nvCxnSpPr>
        <xdr:cNvPr id="630" name="直線コネクタ 629"/>
        <xdr:cNvCxnSpPr/>
      </xdr:nvCxnSpPr>
      <xdr:spPr>
        <a:xfrm>
          <a:off x="16230600" y="1201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75738</xdr:rowOff>
    </xdr:from>
    <xdr:to>
      <xdr:col>85</xdr:col>
      <xdr:colOff>127000</xdr:colOff>
      <xdr:row>74</xdr:row>
      <xdr:rowOff>98072</xdr:rowOff>
    </xdr:to>
    <xdr:cxnSp macro="">
      <xdr:nvCxnSpPr>
        <xdr:cNvPr id="631" name="直線コネクタ 630"/>
        <xdr:cNvCxnSpPr/>
      </xdr:nvCxnSpPr>
      <xdr:spPr>
        <a:xfrm>
          <a:off x="15481300" y="12763038"/>
          <a:ext cx="838200" cy="2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2689</xdr:rowOff>
    </xdr:from>
    <xdr:ext cx="534377" cy="259045"/>
    <xdr:sp macro="" textlink="">
      <xdr:nvSpPr>
        <xdr:cNvPr id="632" name="公債費平均値テキスト"/>
        <xdr:cNvSpPr txBox="1"/>
      </xdr:nvSpPr>
      <xdr:spPr>
        <a:xfrm>
          <a:off x="16370300" y="12518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151262</xdr:rowOff>
    </xdr:from>
    <xdr:to>
      <xdr:col>85</xdr:col>
      <xdr:colOff>177800</xdr:colOff>
      <xdr:row>74</xdr:row>
      <xdr:rowOff>81412</xdr:rowOff>
    </xdr:to>
    <xdr:sp macro="" textlink="">
      <xdr:nvSpPr>
        <xdr:cNvPr id="633" name="フローチャート: 判断 632"/>
        <xdr:cNvSpPr/>
      </xdr:nvSpPr>
      <xdr:spPr>
        <a:xfrm>
          <a:off x="16268700" y="12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75738</xdr:rowOff>
    </xdr:from>
    <xdr:to>
      <xdr:col>81</xdr:col>
      <xdr:colOff>50800</xdr:colOff>
      <xdr:row>74</xdr:row>
      <xdr:rowOff>86756</xdr:rowOff>
    </xdr:to>
    <xdr:cxnSp macro="">
      <xdr:nvCxnSpPr>
        <xdr:cNvPr id="634" name="直線コネクタ 633"/>
        <xdr:cNvCxnSpPr/>
      </xdr:nvCxnSpPr>
      <xdr:spPr>
        <a:xfrm flipV="1">
          <a:off x="14592300" y="12763038"/>
          <a:ext cx="889000" cy="1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135603</xdr:rowOff>
    </xdr:from>
    <xdr:to>
      <xdr:col>81</xdr:col>
      <xdr:colOff>101600</xdr:colOff>
      <xdr:row>74</xdr:row>
      <xdr:rowOff>65753</xdr:rowOff>
    </xdr:to>
    <xdr:sp macro="" textlink="">
      <xdr:nvSpPr>
        <xdr:cNvPr id="635" name="フローチャート: 判断 634"/>
        <xdr:cNvSpPr/>
      </xdr:nvSpPr>
      <xdr:spPr>
        <a:xfrm>
          <a:off x="154305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82280</xdr:rowOff>
    </xdr:from>
    <xdr:ext cx="534377" cy="259045"/>
    <xdr:sp macro="" textlink="">
      <xdr:nvSpPr>
        <xdr:cNvPr id="636" name="テキスト ボックス 635"/>
        <xdr:cNvSpPr txBox="1"/>
      </xdr:nvSpPr>
      <xdr:spPr>
        <a:xfrm>
          <a:off x="15214111" y="1242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86756</xdr:rowOff>
    </xdr:from>
    <xdr:to>
      <xdr:col>76</xdr:col>
      <xdr:colOff>114300</xdr:colOff>
      <xdr:row>74</xdr:row>
      <xdr:rowOff>128796</xdr:rowOff>
    </xdr:to>
    <xdr:cxnSp macro="">
      <xdr:nvCxnSpPr>
        <xdr:cNvPr id="637" name="直線コネクタ 636"/>
        <xdr:cNvCxnSpPr/>
      </xdr:nvCxnSpPr>
      <xdr:spPr>
        <a:xfrm flipV="1">
          <a:off x="13703300" y="12774056"/>
          <a:ext cx="889000" cy="4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112423</xdr:rowOff>
    </xdr:from>
    <xdr:to>
      <xdr:col>76</xdr:col>
      <xdr:colOff>165100</xdr:colOff>
      <xdr:row>74</xdr:row>
      <xdr:rowOff>42573</xdr:rowOff>
    </xdr:to>
    <xdr:sp macro="" textlink="">
      <xdr:nvSpPr>
        <xdr:cNvPr id="638" name="フローチャート: 判断 637"/>
        <xdr:cNvSpPr/>
      </xdr:nvSpPr>
      <xdr:spPr>
        <a:xfrm>
          <a:off x="14541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59100</xdr:rowOff>
    </xdr:from>
    <xdr:ext cx="534377" cy="259045"/>
    <xdr:sp macro="" textlink="">
      <xdr:nvSpPr>
        <xdr:cNvPr id="639" name="テキスト ボックス 638"/>
        <xdr:cNvSpPr txBox="1"/>
      </xdr:nvSpPr>
      <xdr:spPr>
        <a:xfrm>
          <a:off x="14325111" y="1240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128796</xdr:rowOff>
    </xdr:from>
    <xdr:to>
      <xdr:col>71</xdr:col>
      <xdr:colOff>177800</xdr:colOff>
      <xdr:row>74</xdr:row>
      <xdr:rowOff>159017</xdr:rowOff>
    </xdr:to>
    <xdr:cxnSp macro="">
      <xdr:nvCxnSpPr>
        <xdr:cNvPr id="640" name="直線コネクタ 639"/>
        <xdr:cNvCxnSpPr/>
      </xdr:nvCxnSpPr>
      <xdr:spPr>
        <a:xfrm flipV="1">
          <a:off x="12814300" y="12816096"/>
          <a:ext cx="889000" cy="3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124013</xdr:rowOff>
    </xdr:from>
    <xdr:to>
      <xdr:col>72</xdr:col>
      <xdr:colOff>38100</xdr:colOff>
      <xdr:row>74</xdr:row>
      <xdr:rowOff>54163</xdr:rowOff>
    </xdr:to>
    <xdr:sp macro="" textlink="">
      <xdr:nvSpPr>
        <xdr:cNvPr id="641" name="フローチャート: 判断 640"/>
        <xdr:cNvSpPr/>
      </xdr:nvSpPr>
      <xdr:spPr>
        <a:xfrm>
          <a:off x="13652500" y="1263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70690</xdr:rowOff>
    </xdr:from>
    <xdr:ext cx="534377" cy="259045"/>
    <xdr:sp macro="" textlink="">
      <xdr:nvSpPr>
        <xdr:cNvPr id="642" name="テキスト ボックス 641"/>
        <xdr:cNvSpPr txBox="1"/>
      </xdr:nvSpPr>
      <xdr:spPr>
        <a:xfrm>
          <a:off x="13436111" y="1241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60645</xdr:rowOff>
    </xdr:from>
    <xdr:to>
      <xdr:col>67</xdr:col>
      <xdr:colOff>101600</xdr:colOff>
      <xdr:row>74</xdr:row>
      <xdr:rowOff>162245</xdr:rowOff>
    </xdr:to>
    <xdr:sp macro="" textlink="">
      <xdr:nvSpPr>
        <xdr:cNvPr id="643" name="フローチャート: 判断 642"/>
        <xdr:cNvSpPr/>
      </xdr:nvSpPr>
      <xdr:spPr>
        <a:xfrm>
          <a:off x="12763500" y="1274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7322</xdr:rowOff>
    </xdr:from>
    <xdr:ext cx="534377" cy="259045"/>
    <xdr:sp macro="" textlink="">
      <xdr:nvSpPr>
        <xdr:cNvPr id="644" name="テキスト ボックス 643"/>
        <xdr:cNvSpPr txBox="1"/>
      </xdr:nvSpPr>
      <xdr:spPr>
        <a:xfrm>
          <a:off x="12547111" y="1252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47272</xdr:rowOff>
    </xdr:from>
    <xdr:to>
      <xdr:col>85</xdr:col>
      <xdr:colOff>177800</xdr:colOff>
      <xdr:row>74</xdr:row>
      <xdr:rowOff>148872</xdr:rowOff>
    </xdr:to>
    <xdr:sp macro="" textlink="">
      <xdr:nvSpPr>
        <xdr:cNvPr id="650" name="楕円 649"/>
        <xdr:cNvSpPr/>
      </xdr:nvSpPr>
      <xdr:spPr>
        <a:xfrm>
          <a:off x="16268700" y="1273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25699</xdr:rowOff>
    </xdr:from>
    <xdr:ext cx="534377" cy="259045"/>
    <xdr:sp macro="" textlink="">
      <xdr:nvSpPr>
        <xdr:cNvPr id="651" name="公債費該当値テキスト"/>
        <xdr:cNvSpPr txBox="1"/>
      </xdr:nvSpPr>
      <xdr:spPr>
        <a:xfrm>
          <a:off x="16370300" y="1271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24938</xdr:rowOff>
    </xdr:from>
    <xdr:to>
      <xdr:col>81</xdr:col>
      <xdr:colOff>101600</xdr:colOff>
      <xdr:row>74</xdr:row>
      <xdr:rowOff>126538</xdr:rowOff>
    </xdr:to>
    <xdr:sp macro="" textlink="">
      <xdr:nvSpPr>
        <xdr:cNvPr id="652" name="楕円 651"/>
        <xdr:cNvSpPr/>
      </xdr:nvSpPr>
      <xdr:spPr>
        <a:xfrm>
          <a:off x="15430500" y="1271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117665</xdr:rowOff>
    </xdr:from>
    <xdr:ext cx="534377" cy="259045"/>
    <xdr:sp macro="" textlink="">
      <xdr:nvSpPr>
        <xdr:cNvPr id="653" name="テキスト ボックス 652"/>
        <xdr:cNvSpPr txBox="1"/>
      </xdr:nvSpPr>
      <xdr:spPr>
        <a:xfrm>
          <a:off x="15214111" y="1280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35956</xdr:rowOff>
    </xdr:from>
    <xdr:to>
      <xdr:col>76</xdr:col>
      <xdr:colOff>165100</xdr:colOff>
      <xdr:row>74</xdr:row>
      <xdr:rowOff>137556</xdr:rowOff>
    </xdr:to>
    <xdr:sp macro="" textlink="">
      <xdr:nvSpPr>
        <xdr:cNvPr id="654" name="楕円 653"/>
        <xdr:cNvSpPr/>
      </xdr:nvSpPr>
      <xdr:spPr>
        <a:xfrm>
          <a:off x="14541500" y="1272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128683</xdr:rowOff>
    </xdr:from>
    <xdr:ext cx="534377" cy="259045"/>
    <xdr:sp macro="" textlink="">
      <xdr:nvSpPr>
        <xdr:cNvPr id="655" name="テキスト ボックス 654"/>
        <xdr:cNvSpPr txBox="1"/>
      </xdr:nvSpPr>
      <xdr:spPr>
        <a:xfrm>
          <a:off x="14325111" y="1281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77996</xdr:rowOff>
    </xdr:from>
    <xdr:to>
      <xdr:col>72</xdr:col>
      <xdr:colOff>38100</xdr:colOff>
      <xdr:row>75</xdr:row>
      <xdr:rowOff>8146</xdr:rowOff>
    </xdr:to>
    <xdr:sp macro="" textlink="">
      <xdr:nvSpPr>
        <xdr:cNvPr id="656" name="楕円 655"/>
        <xdr:cNvSpPr/>
      </xdr:nvSpPr>
      <xdr:spPr>
        <a:xfrm>
          <a:off x="13652500" y="1276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170723</xdr:rowOff>
    </xdr:from>
    <xdr:ext cx="534377" cy="259045"/>
    <xdr:sp macro="" textlink="">
      <xdr:nvSpPr>
        <xdr:cNvPr id="657" name="テキスト ボックス 656"/>
        <xdr:cNvSpPr txBox="1"/>
      </xdr:nvSpPr>
      <xdr:spPr>
        <a:xfrm>
          <a:off x="13436111" y="1285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108217</xdr:rowOff>
    </xdr:from>
    <xdr:to>
      <xdr:col>67</xdr:col>
      <xdr:colOff>101600</xdr:colOff>
      <xdr:row>75</xdr:row>
      <xdr:rowOff>38367</xdr:rowOff>
    </xdr:to>
    <xdr:sp macro="" textlink="">
      <xdr:nvSpPr>
        <xdr:cNvPr id="658" name="楕円 657"/>
        <xdr:cNvSpPr/>
      </xdr:nvSpPr>
      <xdr:spPr>
        <a:xfrm>
          <a:off x="12763500" y="1279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29494</xdr:rowOff>
    </xdr:from>
    <xdr:ext cx="534377" cy="259045"/>
    <xdr:sp macro="" textlink="">
      <xdr:nvSpPr>
        <xdr:cNvPr id="659" name="テキスト ボックス 658"/>
        <xdr:cNvSpPr txBox="1"/>
      </xdr:nvSpPr>
      <xdr:spPr>
        <a:xfrm>
          <a:off x="12547111" y="1288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3" name="テキスト ボックス 672"/>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49323</xdr:rowOff>
    </xdr:from>
    <xdr:to>
      <xdr:col>85</xdr:col>
      <xdr:colOff>126364</xdr:colOff>
      <xdr:row>99</xdr:row>
      <xdr:rowOff>39227</xdr:rowOff>
    </xdr:to>
    <xdr:cxnSp macro="">
      <xdr:nvCxnSpPr>
        <xdr:cNvPr id="683" name="直線コネクタ 682"/>
        <xdr:cNvCxnSpPr/>
      </xdr:nvCxnSpPr>
      <xdr:spPr>
        <a:xfrm flipV="1">
          <a:off x="16317595" y="15651273"/>
          <a:ext cx="1269" cy="1361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58962</xdr:rowOff>
    </xdr:from>
    <xdr:ext cx="469744" cy="259045"/>
    <xdr:sp macro="" textlink="">
      <xdr:nvSpPr>
        <xdr:cNvPr id="684" name="積立金最小値テキスト"/>
        <xdr:cNvSpPr txBox="1"/>
      </xdr:nvSpPr>
      <xdr:spPr>
        <a:xfrm>
          <a:off x="16370300" y="1703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39227</xdr:rowOff>
    </xdr:from>
    <xdr:to>
      <xdr:col>86</xdr:col>
      <xdr:colOff>25400</xdr:colOff>
      <xdr:row>99</xdr:row>
      <xdr:rowOff>39227</xdr:rowOff>
    </xdr:to>
    <xdr:cxnSp macro="">
      <xdr:nvCxnSpPr>
        <xdr:cNvPr id="685" name="直線コネクタ 684"/>
        <xdr:cNvCxnSpPr/>
      </xdr:nvCxnSpPr>
      <xdr:spPr>
        <a:xfrm>
          <a:off x="16230600" y="1701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167450</xdr:rowOff>
    </xdr:from>
    <xdr:ext cx="599010" cy="259045"/>
    <xdr:sp macro="" textlink="">
      <xdr:nvSpPr>
        <xdr:cNvPr id="686" name="積立金最大値テキスト"/>
        <xdr:cNvSpPr txBox="1"/>
      </xdr:nvSpPr>
      <xdr:spPr>
        <a:xfrm>
          <a:off x="16370300" y="15426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49323</xdr:rowOff>
    </xdr:from>
    <xdr:to>
      <xdr:col>86</xdr:col>
      <xdr:colOff>25400</xdr:colOff>
      <xdr:row>91</xdr:row>
      <xdr:rowOff>49323</xdr:rowOff>
    </xdr:to>
    <xdr:cxnSp macro="">
      <xdr:nvCxnSpPr>
        <xdr:cNvPr id="687" name="直線コネクタ 686"/>
        <xdr:cNvCxnSpPr/>
      </xdr:nvCxnSpPr>
      <xdr:spPr>
        <a:xfrm>
          <a:off x="16230600" y="1565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15548</xdr:rowOff>
    </xdr:from>
    <xdr:to>
      <xdr:col>85</xdr:col>
      <xdr:colOff>127000</xdr:colOff>
      <xdr:row>99</xdr:row>
      <xdr:rowOff>33981</xdr:rowOff>
    </xdr:to>
    <xdr:cxnSp macro="">
      <xdr:nvCxnSpPr>
        <xdr:cNvPr id="688" name="直線コネクタ 687"/>
        <xdr:cNvCxnSpPr/>
      </xdr:nvCxnSpPr>
      <xdr:spPr>
        <a:xfrm>
          <a:off x="15481300" y="16989098"/>
          <a:ext cx="838200" cy="18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147862</xdr:rowOff>
    </xdr:from>
    <xdr:ext cx="534377" cy="259045"/>
    <xdr:sp macro="" textlink="">
      <xdr:nvSpPr>
        <xdr:cNvPr id="689" name="積立金平均値テキスト"/>
        <xdr:cNvSpPr txBox="1"/>
      </xdr:nvSpPr>
      <xdr:spPr>
        <a:xfrm>
          <a:off x="16370300" y="167785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124985</xdr:rowOff>
    </xdr:from>
    <xdr:to>
      <xdr:col>85</xdr:col>
      <xdr:colOff>177800</xdr:colOff>
      <xdr:row>99</xdr:row>
      <xdr:rowOff>55135</xdr:rowOff>
    </xdr:to>
    <xdr:sp macro="" textlink="">
      <xdr:nvSpPr>
        <xdr:cNvPr id="690" name="フローチャート: 判断 689"/>
        <xdr:cNvSpPr/>
      </xdr:nvSpPr>
      <xdr:spPr>
        <a:xfrm>
          <a:off x="16268700" y="1692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5352</xdr:rowOff>
    </xdr:from>
    <xdr:to>
      <xdr:col>81</xdr:col>
      <xdr:colOff>50800</xdr:colOff>
      <xdr:row>99</xdr:row>
      <xdr:rowOff>15548</xdr:rowOff>
    </xdr:to>
    <xdr:cxnSp macro="">
      <xdr:nvCxnSpPr>
        <xdr:cNvPr id="691" name="直線コネクタ 690"/>
        <xdr:cNvCxnSpPr/>
      </xdr:nvCxnSpPr>
      <xdr:spPr>
        <a:xfrm>
          <a:off x="14592300" y="16978902"/>
          <a:ext cx="889000" cy="1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120245</xdr:rowOff>
    </xdr:from>
    <xdr:to>
      <xdr:col>81</xdr:col>
      <xdr:colOff>101600</xdr:colOff>
      <xdr:row>99</xdr:row>
      <xdr:rowOff>50395</xdr:rowOff>
    </xdr:to>
    <xdr:sp macro="" textlink="">
      <xdr:nvSpPr>
        <xdr:cNvPr id="692" name="フローチャート: 判断 691"/>
        <xdr:cNvSpPr/>
      </xdr:nvSpPr>
      <xdr:spPr>
        <a:xfrm>
          <a:off x="15430500" y="1692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66922</xdr:rowOff>
    </xdr:from>
    <xdr:ext cx="534377" cy="259045"/>
    <xdr:sp macro="" textlink="">
      <xdr:nvSpPr>
        <xdr:cNvPr id="693" name="テキスト ボックス 692"/>
        <xdr:cNvSpPr txBox="1"/>
      </xdr:nvSpPr>
      <xdr:spPr>
        <a:xfrm>
          <a:off x="15214111" y="1669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5352</xdr:rowOff>
    </xdr:from>
    <xdr:to>
      <xdr:col>76</xdr:col>
      <xdr:colOff>114300</xdr:colOff>
      <xdr:row>99</xdr:row>
      <xdr:rowOff>14495</xdr:rowOff>
    </xdr:to>
    <xdr:cxnSp macro="">
      <xdr:nvCxnSpPr>
        <xdr:cNvPr id="694" name="直線コネクタ 693"/>
        <xdr:cNvCxnSpPr/>
      </xdr:nvCxnSpPr>
      <xdr:spPr>
        <a:xfrm flipV="1">
          <a:off x="13703300" y="1697890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88850</xdr:rowOff>
    </xdr:from>
    <xdr:to>
      <xdr:col>76</xdr:col>
      <xdr:colOff>165100</xdr:colOff>
      <xdr:row>99</xdr:row>
      <xdr:rowOff>19000</xdr:rowOff>
    </xdr:to>
    <xdr:sp macro="" textlink="">
      <xdr:nvSpPr>
        <xdr:cNvPr id="695" name="フローチャート: 判断 694"/>
        <xdr:cNvSpPr/>
      </xdr:nvSpPr>
      <xdr:spPr>
        <a:xfrm>
          <a:off x="14541500" y="168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35527</xdr:rowOff>
    </xdr:from>
    <xdr:ext cx="534377" cy="259045"/>
    <xdr:sp macro="" textlink="">
      <xdr:nvSpPr>
        <xdr:cNvPr id="696" name="テキスト ボックス 695"/>
        <xdr:cNvSpPr txBox="1"/>
      </xdr:nvSpPr>
      <xdr:spPr>
        <a:xfrm>
          <a:off x="14325111" y="1666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14495</xdr:rowOff>
    </xdr:from>
    <xdr:to>
      <xdr:col>71</xdr:col>
      <xdr:colOff>177800</xdr:colOff>
      <xdr:row>99</xdr:row>
      <xdr:rowOff>26927</xdr:rowOff>
    </xdr:to>
    <xdr:cxnSp macro="">
      <xdr:nvCxnSpPr>
        <xdr:cNvPr id="697" name="直線コネクタ 696"/>
        <xdr:cNvCxnSpPr/>
      </xdr:nvCxnSpPr>
      <xdr:spPr>
        <a:xfrm flipV="1">
          <a:off x="12814300" y="16988045"/>
          <a:ext cx="889000" cy="1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120977</xdr:rowOff>
    </xdr:from>
    <xdr:to>
      <xdr:col>72</xdr:col>
      <xdr:colOff>38100</xdr:colOff>
      <xdr:row>99</xdr:row>
      <xdr:rowOff>51127</xdr:rowOff>
    </xdr:to>
    <xdr:sp macro="" textlink="">
      <xdr:nvSpPr>
        <xdr:cNvPr id="698" name="フローチャート: 判断 697"/>
        <xdr:cNvSpPr/>
      </xdr:nvSpPr>
      <xdr:spPr>
        <a:xfrm>
          <a:off x="13652500" y="1692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67654</xdr:rowOff>
    </xdr:from>
    <xdr:ext cx="534377" cy="259045"/>
    <xdr:sp macro="" textlink="">
      <xdr:nvSpPr>
        <xdr:cNvPr id="699" name="テキスト ボックス 698"/>
        <xdr:cNvSpPr txBox="1"/>
      </xdr:nvSpPr>
      <xdr:spPr>
        <a:xfrm>
          <a:off x="13436111" y="1669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130989</xdr:rowOff>
    </xdr:from>
    <xdr:to>
      <xdr:col>67</xdr:col>
      <xdr:colOff>101600</xdr:colOff>
      <xdr:row>99</xdr:row>
      <xdr:rowOff>61139</xdr:rowOff>
    </xdr:to>
    <xdr:sp macro="" textlink="">
      <xdr:nvSpPr>
        <xdr:cNvPr id="700" name="フローチャート: 判断 699"/>
        <xdr:cNvSpPr/>
      </xdr:nvSpPr>
      <xdr:spPr>
        <a:xfrm>
          <a:off x="12763500" y="1693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77666</xdr:rowOff>
    </xdr:from>
    <xdr:ext cx="469744" cy="259045"/>
    <xdr:sp macro="" textlink="">
      <xdr:nvSpPr>
        <xdr:cNvPr id="701" name="テキスト ボックス 700"/>
        <xdr:cNvSpPr txBox="1"/>
      </xdr:nvSpPr>
      <xdr:spPr>
        <a:xfrm>
          <a:off x="12579428" y="1670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154631</xdr:rowOff>
    </xdr:from>
    <xdr:to>
      <xdr:col>85</xdr:col>
      <xdr:colOff>177800</xdr:colOff>
      <xdr:row>99</xdr:row>
      <xdr:rowOff>84781</xdr:rowOff>
    </xdr:to>
    <xdr:sp macro="" textlink="">
      <xdr:nvSpPr>
        <xdr:cNvPr id="707" name="楕円 706"/>
        <xdr:cNvSpPr/>
      </xdr:nvSpPr>
      <xdr:spPr>
        <a:xfrm>
          <a:off x="16268700" y="1695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103412</xdr:rowOff>
    </xdr:from>
    <xdr:ext cx="469744" cy="259045"/>
    <xdr:sp macro="" textlink="">
      <xdr:nvSpPr>
        <xdr:cNvPr id="708" name="積立金該当値テキスト"/>
        <xdr:cNvSpPr txBox="1"/>
      </xdr:nvSpPr>
      <xdr:spPr>
        <a:xfrm>
          <a:off x="16370300" y="16905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136198</xdr:rowOff>
    </xdr:from>
    <xdr:to>
      <xdr:col>81</xdr:col>
      <xdr:colOff>101600</xdr:colOff>
      <xdr:row>99</xdr:row>
      <xdr:rowOff>66348</xdr:rowOff>
    </xdr:to>
    <xdr:sp macro="" textlink="">
      <xdr:nvSpPr>
        <xdr:cNvPr id="709" name="楕円 708"/>
        <xdr:cNvSpPr/>
      </xdr:nvSpPr>
      <xdr:spPr>
        <a:xfrm>
          <a:off x="15430500" y="1693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57475</xdr:rowOff>
    </xdr:from>
    <xdr:ext cx="469744" cy="259045"/>
    <xdr:sp macro="" textlink="">
      <xdr:nvSpPr>
        <xdr:cNvPr id="710" name="テキスト ボックス 709"/>
        <xdr:cNvSpPr txBox="1"/>
      </xdr:nvSpPr>
      <xdr:spPr>
        <a:xfrm>
          <a:off x="15246428" y="17031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126002</xdr:rowOff>
    </xdr:from>
    <xdr:to>
      <xdr:col>76</xdr:col>
      <xdr:colOff>165100</xdr:colOff>
      <xdr:row>99</xdr:row>
      <xdr:rowOff>56152</xdr:rowOff>
    </xdr:to>
    <xdr:sp macro="" textlink="">
      <xdr:nvSpPr>
        <xdr:cNvPr id="711" name="楕円 710"/>
        <xdr:cNvSpPr/>
      </xdr:nvSpPr>
      <xdr:spPr>
        <a:xfrm>
          <a:off x="14541500" y="1692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47279</xdr:rowOff>
    </xdr:from>
    <xdr:ext cx="534377" cy="259045"/>
    <xdr:sp macro="" textlink="">
      <xdr:nvSpPr>
        <xdr:cNvPr id="712" name="テキスト ボックス 711"/>
        <xdr:cNvSpPr txBox="1"/>
      </xdr:nvSpPr>
      <xdr:spPr>
        <a:xfrm>
          <a:off x="14325111" y="17020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135145</xdr:rowOff>
    </xdr:from>
    <xdr:to>
      <xdr:col>72</xdr:col>
      <xdr:colOff>38100</xdr:colOff>
      <xdr:row>99</xdr:row>
      <xdr:rowOff>65295</xdr:rowOff>
    </xdr:to>
    <xdr:sp macro="" textlink="">
      <xdr:nvSpPr>
        <xdr:cNvPr id="713" name="楕円 712"/>
        <xdr:cNvSpPr/>
      </xdr:nvSpPr>
      <xdr:spPr>
        <a:xfrm>
          <a:off x="13652500" y="1693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56422</xdr:rowOff>
    </xdr:from>
    <xdr:ext cx="469744" cy="259045"/>
    <xdr:sp macro="" textlink="">
      <xdr:nvSpPr>
        <xdr:cNvPr id="714" name="テキスト ボックス 713"/>
        <xdr:cNvSpPr txBox="1"/>
      </xdr:nvSpPr>
      <xdr:spPr>
        <a:xfrm>
          <a:off x="13468428" y="17029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147577</xdr:rowOff>
    </xdr:from>
    <xdr:to>
      <xdr:col>67</xdr:col>
      <xdr:colOff>101600</xdr:colOff>
      <xdr:row>99</xdr:row>
      <xdr:rowOff>77727</xdr:rowOff>
    </xdr:to>
    <xdr:sp macro="" textlink="">
      <xdr:nvSpPr>
        <xdr:cNvPr id="715" name="楕円 714"/>
        <xdr:cNvSpPr/>
      </xdr:nvSpPr>
      <xdr:spPr>
        <a:xfrm>
          <a:off x="12763500" y="1694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68854</xdr:rowOff>
    </xdr:from>
    <xdr:ext cx="469744" cy="259045"/>
    <xdr:sp macro="" textlink="">
      <xdr:nvSpPr>
        <xdr:cNvPr id="716" name="テキスト ボックス 715"/>
        <xdr:cNvSpPr txBox="1"/>
      </xdr:nvSpPr>
      <xdr:spPr>
        <a:xfrm>
          <a:off x="12579428" y="17042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99949</xdr:rowOff>
    </xdr:from>
    <xdr:to>
      <xdr:col>116</xdr:col>
      <xdr:colOff>62864</xdr:colOff>
      <xdr:row>39</xdr:row>
      <xdr:rowOff>44450</xdr:rowOff>
    </xdr:to>
    <xdr:cxnSp macro="">
      <xdr:nvCxnSpPr>
        <xdr:cNvPr id="740" name="直線コネクタ 739"/>
        <xdr:cNvCxnSpPr/>
      </xdr:nvCxnSpPr>
      <xdr:spPr>
        <a:xfrm flipV="1">
          <a:off x="22159595" y="5414899"/>
          <a:ext cx="1269" cy="1316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46626</xdr:rowOff>
    </xdr:from>
    <xdr:ext cx="534377" cy="259045"/>
    <xdr:sp macro="" textlink="">
      <xdr:nvSpPr>
        <xdr:cNvPr id="743" name="投資及び出資金最大値テキスト"/>
        <xdr:cNvSpPr txBox="1"/>
      </xdr:nvSpPr>
      <xdr:spPr>
        <a:xfrm>
          <a:off x="22212300" y="519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99949</xdr:rowOff>
    </xdr:from>
    <xdr:to>
      <xdr:col>116</xdr:col>
      <xdr:colOff>152400</xdr:colOff>
      <xdr:row>31</xdr:row>
      <xdr:rowOff>99949</xdr:rowOff>
    </xdr:to>
    <xdr:cxnSp macro="">
      <xdr:nvCxnSpPr>
        <xdr:cNvPr id="744" name="直線コネクタ 743"/>
        <xdr:cNvCxnSpPr/>
      </xdr:nvCxnSpPr>
      <xdr:spPr>
        <a:xfrm>
          <a:off x="22072600" y="541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13208</xdr:rowOff>
    </xdr:from>
    <xdr:to>
      <xdr:col>116</xdr:col>
      <xdr:colOff>63500</xdr:colOff>
      <xdr:row>39</xdr:row>
      <xdr:rowOff>17272</xdr:rowOff>
    </xdr:to>
    <xdr:cxnSp macro="">
      <xdr:nvCxnSpPr>
        <xdr:cNvPr id="745" name="直線コネクタ 744"/>
        <xdr:cNvCxnSpPr/>
      </xdr:nvCxnSpPr>
      <xdr:spPr>
        <a:xfrm>
          <a:off x="21323300" y="6699758"/>
          <a:ext cx="838200" cy="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92854</xdr:rowOff>
    </xdr:from>
    <xdr:ext cx="469744" cy="259045"/>
    <xdr:sp macro="" textlink="">
      <xdr:nvSpPr>
        <xdr:cNvPr id="746" name="投資及び出資金平均値テキスト"/>
        <xdr:cNvSpPr txBox="1"/>
      </xdr:nvSpPr>
      <xdr:spPr>
        <a:xfrm>
          <a:off x="22212300" y="6265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69977</xdr:rowOff>
    </xdr:from>
    <xdr:to>
      <xdr:col>116</xdr:col>
      <xdr:colOff>114300</xdr:colOff>
      <xdr:row>38</xdr:row>
      <xdr:rowOff>127</xdr:rowOff>
    </xdr:to>
    <xdr:sp macro="" textlink="">
      <xdr:nvSpPr>
        <xdr:cNvPr id="747" name="フローチャート: 判断 746"/>
        <xdr:cNvSpPr/>
      </xdr:nvSpPr>
      <xdr:spPr>
        <a:xfrm>
          <a:off x="221107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13208</xdr:rowOff>
    </xdr:from>
    <xdr:to>
      <xdr:col>111</xdr:col>
      <xdr:colOff>177800</xdr:colOff>
      <xdr:row>39</xdr:row>
      <xdr:rowOff>19304</xdr:rowOff>
    </xdr:to>
    <xdr:cxnSp macro="">
      <xdr:nvCxnSpPr>
        <xdr:cNvPr id="748" name="直線コネクタ 747"/>
        <xdr:cNvCxnSpPr/>
      </xdr:nvCxnSpPr>
      <xdr:spPr>
        <a:xfrm flipV="1">
          <a:off x="20434300" y="6699758"/>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17780</xdr:rowOff>
    </xdr:from>
    <xdr:to>
      <xdr:col>112</xdr:col>
      <xdr:colOff>38100</xdr:colOff>
      <xdr:row>37</xdr:row>
      <xdr:rowOff>119380</xdr:rowOff>
    </xdr:to>
    <xdr:sp macro="" textlink="">
      <xdr:nvSpPr>
        <xdr:cNvPr id="749" name="フローチャート: 判断 748"/>
        <xdr:cNvSpPr/>
      </xdr:nvSpPr>
      <xdr:spPr>
        <a:xfrm>
          <a:off x="21272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135907</xdr:rowOff>
    </xdr:from>
    <xdr:ext cx="469744" cy="259045"/>
    <xdr:sp macro="" textlink="">
      <xdr:nvSpPr>
        <xdr:cNvPr id="750" name="テキスト ボックス 749"/>
        <xdr:cNvSpPr txBox="1"/>
      </xdr:nvSpPr>
      <xdr:spPr>
        <a:xfrm>
          <a:off x="21088428" y="613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19304</xdr:rowOff>
    </xdr:from>
    <xdr:to>
      <xdr:col>107</xdr:col>
      <xdr:colOff>50800</xdr:colOff>
      <xdr:row>39</xdr:row>
      <xdr:rowOff>19939</xdr:rowOff>
    </xdr:to>
    <xdr:cxnSp macro="">
      <xdr:nvCxnSpPr>
        <xdr:cNvPr id="751" name="直線コネクタ 750"/>
        <xdr:cNvCxnSpPr/>
      </xdr:nvCxnSpPr>
      <xdr:spPr>
        <a:xfrm flipV="1">
          <a:off x="19545300" y="6705854"/>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99568</xdr:rowOff>
    </xdr:from>
    <xdr:to>
      <xdr:col>107</xdr:col>
      <xdr:colOff>101600</xdr:colOff>
      <xdr:row>38</xdr:row>
      <xdr:rowOff>29718</xdr:rowOff>
    </xdr:to>
    <xdr:sp macro="" textlink="">
      <xdr:nvSpPr>
        <xdr:cNvPr id="752" name="フローチャート: 判断 751"/>
        <xdr:cNvSpPr/>
      </xdr:nvSpPr>
      <xdr:spPr>
        <a:xfrm>
          <a:off x="20383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46245</xdr:rowOff>
    </xdr:from>
    <xdr:ext cx="469744" cy="259045"/>
    <xdr:sp macro="" textlink="">
      <xdr:nvSpPr>
        <xdr:cNvPr id="753" name="テキスト ボックス 752"/>
        <xdr:cNvSpPr txBox="1"/>
      </xdr:nvSpPr>
      <xdr:spPr>
        <a:xfrm>
          <a:off x="20199428" y="6218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19939</xdr:rowOff>
    </xdr:from>
    <xdr:to>
      <xdr:col>102</xdr:col>
      <xdr:colOff>114300</xdr:colOff>
      <xdr:row>39</xdr:row>
      <xdr:rowOff>21209</xdr:rowOff>
    </xdr:to>
    <xdr:cxnSp macro="">
      <xdr:nvCxnSpPr>
        <xdr:cNvPr id="754" name="直線コネクタ 753"/>
        <xdr:cNvCxnSpPr/>
      </xdr:nvCxnSpPr>
      <xdr:spPr>
        <a:xfrm flipV="1">
          <a:off x="18656300" y="6706489"/>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143383</xdr:rowOff>
    </xdr:from>
    <xdr:to>
      <xdr:col>102</xdr:col>
      <xdr:colOff>165100</xdr:colOff>
      <xdr:row>38</xdr:row>
      <xdr:rowOff>73533</xdr:rowOff>
    </xdr:to>
    <xdr:sp macro="" textlink="">
      <xdr:nvSpPr>
        <xdr:cNvPr id="755" name="フローチャート: 判断 754"/>
        <xdr:cNvSpPr/>
      </xdr:nvSpPr>
      <xdr:spPr>
        <a:xfrm>
          <a:off x="19494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90060</xdr:rowOff>
    </xdr:from>
    <xdr:ext cx="469744" cy="259045"/>
    <xdr:sp macro="" textlink="">
      <xdr:nvSpPr>
        <xdr:cNvPr id="756" name="テキスト ボックス 755"/>
        <xdr:cNvSpPr txBox="1"/>
      </xdr:nvSpPr>
      <xdr:spPr>
        <a:xfrm>
          <a:off x="19310428" y="626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152654</xdr:rowOff>
    </xdr:from>
    <xdr:to>
      <xdr:col>98</xdr:col>
      <xdr:colOff>38100</xdr:colOff>
      <xdr:row>39</xdr:row>
      <xdr:rowOff>82804</xdr:rowOff>
    </xdr:to>
    <xdr:sp macro="" textlink="">
      <xdr:nvSpPr>
        <xdr:cNvPr id="757" name="フローチャート: 判断 756"/>
        <xdr:cNvSpPr/>
      </xdr:nvSpPr>
      <xdr:spPr>
        <a:xfrm>
          <a:off x="18605500" y="666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73931</xdr:rowOff>
    </xdr:from>
    <xdr:ext cx="313932" cy="259045"/>
    <xdr:sp macro="" textlink="">
      <xdr:nvSpPr>
        <xdr:cNvPr id="758" name="テキスト ボックス 757"/>
        <xdr:cNvSpPr txBox="1"/>
      </xdr:nvSpPr>
      <xdr:spPr>
        <a:xfrm>
          <a:off x="18499333" y="67604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137922</xdr:rowOff>
    </xdr:from>
    <xdr:to>
      <xdr:col>116</xdr:col>
      <xdr:colOff>114300</xdr:colOff>
      <xdr:row>39</xdr:row>
      <xdr:rowOff>68072</xdr:rowOff>
    </xdr:to>
    <xdr:sp macro="" textlink="">
      <xdr:nvSpPr>
        <xdr:cNvPr id="764" name="楕円 763"/>
        <xdr:cNvSpPr/>
      </xdr:nvSpPr>
      <xdr:spPr>
        <a:xfrm>
          <a:off x="22110700" y="665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52849</xdr:rowOff>
    </xdr:from>
    <xdr:ext cx="378565" cy="259045"/>
    <xdr:sp macro="" textlink="">
      <xdr:nvSpPr>
        <xdr:cNvPr id="765" name="投資及び出資金該当値テキスト"/>
        <xdr:cNvSpPr txBox="1"/>
      </xdr:nvSpPr>
      <xdr:spPr>
        <a:xfrm>
          <a:off x="22212300" y="65679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133858</xdr:rowOff>
    </xdr:from>
    <xdr:to>
      <xdr:col>112</xdr:col>
      <xdr:colOff>38100</xdr:colOff>
      <xdr:row>39</xdr:row>
      <xdr:rowOff>64008</xdr:rowOff>
    </xdr:to>
    <xdr:sp macro="" textlink="">
      <xdr:nvSpPr>
        <xdr:cNvPr id="766" name="楕円 765"/>
        <xdr:cNvSpPr/>
      </xdr:nvSpPr>
      <xdr:spPr>
        <a:xfrm>
          <a:off x="21272500" y="664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55135</xdr:rowOff>
    </xdr:from>
    <xdr:ext cx="378565" cy="259045"/>
    <xdr:sp macro="" textlink="">
      <xdr:nvSpPr>
        <xdr:cNvPr id="767" name="テキスト ボックス 766"/>
        <xdr:cNvSpPr txBox="1"/>
      </xdr:nvSpPr>
      <xdr:spPr>
        <a:xfrm>
          <a:off x="21134017" y="6741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139954</xdr:rowOff>
    </xdr:from>
    <xdr:to>
      <xdr:col>107</xdr:col>
      <xdr:colOff>101600</xdr:colOff>
      <xdr:row>39</xdr:row>
      <xdr:rowOff>70104</xdr:rowOff>
    </xdr:to>
    <xdr:sp macro="" textlink="">
      <xdr:nvSpPr>
        <xdr:cNvPr id="768" name="楕円 767"/>
        <xdr:cNvSpPr/>
      </xdr:nvSpPr>
      <xdr:spPr>
        <a:xfrm>
          <a:off x="20383500" y="665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61231</xdr:rowOff>
    </xdr:from>
    <xdr:ext cx="378565" cy="259045"/>
    <xdr:sp macro="" textlink="">
      <xdr:nvSpPr>
        <xdr:cNvPr id="769" name="テキスト ボックス 768"/>
        <xdr:cNvSpPr txBox="1"/>
      </xdr:nvSpPr>
      <xdr:spPr>
        <a:xfrm>
          <a:off x="20245017" y="6747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140589</xdr:rowOff>
    </xdr:from>
    <xdr:to>
      <xdr:col>102</xdr:col>
      <xdr:colOff>165100</xdr:colOff>
      <xdr:row>39</xdr:row>
      <xdr:rowOff>70739</xdr:rowOff>
    </xdr:to>
    <xdr:sp macro="" textlink="">
      <xdr:nvSpPr>
        <xdr:cNvPr id="770" name="楕円 769"/>
        <xdr:cNvSpPr/>
      </xdr:nvSpPr>
      <xdr:spPr>
        <a:xfrm>
          <a:off x="19494500" y="665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61866</xdr:rowOff>
    </xdr:from>
    <xdr:ext cx="378565" cy="259045"/>
    <xdr:sp macro="" textlink="">
      <xdr:nvSpPr>
        <xdr:cNvPr id="771" name="テキスト ボックス 770"/>
        <xdr:cNvSpPr txBox="1"/>
      </xdr:nvSpPr>
      <xdr:spPr>
        <a:xfrm>
          <a:off x="19356017" y="6748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141859</xdr:rowOff>
    </xdr:from>
    <xdr:to>
      <xdr:col>98</xdr:col>
      <xdr:colOff>38100</xdr:colOff>
      <xdr:row>39</xdr:row>
      <xdr:rowOff>72009</xdr:rowOff>
    </xdr:to>
    <xdr:sp macro="" textlink="">
      <xdr:nvSpPr>
        <xdr:cNvPr id="772" name="楕円 771"/>
        <xdr:cNvSpPr/>
      </xdr:nvSpPr>
      <xdr:spPr>
        <a:xfrm>
          <a:off x="18605500" y="665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88536</xdr:rowOff>
    </xdr:from>
    <xdr:ext cx="378565" cy="259045"/>
    <xdr:sp macro="" textlink="">
      <xdr:nvSpPr>
        <xdr:cNvPr id="773" name="テキスト ボックス 772"/>
        <xdr:cNvSpPr txBox="1"/>
      </xdr:nvSpPr>
      <xdr:spPr>
        <a:xfrm>
          <a:off x="18467017" y="643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7" name="テキスト ボックス 78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9" name="テキスト ボックス 78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1" name="テキスト ボックス 79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111354</xdr:rowOff>
    </xdr:from>
    <xdr:to>
      <xdr:col>116</xdr:col>
      <xdr:colOff>62864</xdr:colOff>
      <xdr:row>58</xdr:row>
      <xdr:rowOff>139700</xdr:rowOff>
    </xdr:to>
    <xdr:cxnSp macro="">
      <xdr:nvCxnSpPr>
        <xdr:cNvPr id="795" name="直線コネクタ 794"/>
        <xdr:cNvCxnSpPr/>
      </xdr:nvCxnSpPr>
      <xdr:spPr>
        <a:xfrm flipV="1">
          <a:off x="22159595" y="9026754"/>
          <a:ext cx="1269" cy="1057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58031</xdr:rowOff>
    </xdr:from>
    <xdr:ext cx="534377" cy="259045"/>
    <xdr:sp macro="" textlink="">
      <xdr:nvSpPr>
        <xdr:cNvPr id="798" name="貸付金最大値テキスト"/>
        <xdr:cNvSpPr txBox="1"/>
      </xdr:nvSpPr>
      <xdr:spPr>
        <a:xfrm>
          <a:off x="22212300" y="880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111354</xdr:rowOff>
    </xdr:from>
    <xdr:to>
      <xdr:col>116</xdr:col>
      <xdr:colOff>152400</xdr:colOff>
      <xdr:row>52</xdr:row>
      <xdr:rowOff>111354</xdr:rowOff>
    </xdr:to>
    <xdr:cxnSp macro="">
      <xdr:nvCxnSpPr>
        <xdr:cNvPr id="799" name="直線コネクタ 798"/>
        <xdr:cNvCxnSpPr/>
      </xdr:nvCxnSpPr>
      <xdr:spPr>
        <a:xfrm>
          <a:off x="22072600" y="9026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52</xdr:row>
      <xdr:rowOff>90825</xdr:rowOff>
    </xdr:from>
    <xdr:to>
      <xdr:col>116</xdr:col>
      <xdr:colOff>63500</xdr:colOff>
      <xdr:row>52</xdr:row>
      <xdr:rowOff>111354</xdr:rowOff>
    </xdr:to>
    <xdr:cxnSp macro="">
      <xdr:nvCxnSpPr>
        <xdr:cNvPr id="800" name="直線コネクタ 799"/>
        <xdr:cNvCxnSpPr/>
      </xdr:nvCxnSpPr>
      <xdr:spPr>
        <a:xfrm>
          <a:off x="21323300" y="9006225"/>
          <a:ext cx="838200" cy="20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156298</xdr:rowOff>
    </xdr:from>
    <xdr:ext cx="469744" cy="259045"/>
    <xdr:sp macro="" textlink="">
      <xdr:nvSpPr>
        <xdr:cNvPr id="801" name="貸付金平均値テキスト"/>
        <xdr:cNvSpPr txBox="1"/>
      </xdr:nvSpPr>
      <xdr:spPr>
        <a:xfrm>
          <a:off x="22212300" y="97574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6421</xdr:rowOff>
    </xdr:from>
    <xdr:to>
      <xdr:col>116</xdr:col>
      <xdr:colOff>114300</xdr:colOff>
      <xdr:row>57</xdr:row>
      <xdr:rowOff>108021</xdr:rowOff>
    </xdr:to>
    <xdr:sp macro="" textlink="">
      <xdr:nvSpPr>
        <xdr:cNvPr id="802" name="フローチャート: 判断 801"/>
        <xdr:cNvSpPr/>
      </xdr:nvSpPr>
      <xdr:spPr>
        <a:xfrm>
          <a:off x="22110700" y="977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90825</xdr:rowOff>
    </xdr:from>
    <xdr:to>
      <xdr:col>111</xdr:col>
      <xdr:colOff>177800</xdr:colOff>
      <xdr:row>52</xdr:row>
      <xdr:rowOff>140706</xdr:rowOff>
    </xdr:to>
    <xdr:cxnSp macro="">
      <xdr:nvCxnSpPr>
        <xdr:cNvPr id="803" name="直線コネクタ 802"/>
        <xdr:cNvCxnSpPr/>
      </xdr:nvCxnSpPr>
      <xdr:spPr>
        <a:xfrm flipV="1">
          <a:off x="20434300" y="9006225"/>
          <a:ext cx="889000" cy="4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72486</xdr:rowOff>
    </xdr:from>
    <xdr:to>
      <xdr:col>112</xdr:col>
      <xdr:colOff>38100</xdr:colOff>
      <xdr:row>57</xdr:row>
      <xdr:rowOff>2636</xdr:rowOff>
    </xdr:to>
    <xdr:sp macro="" textlink="">
      <xdr:nvSpPr>
        <xdr:cNvPr id="804" name="フローチャート: 判断 803"/>
        <xdr:cNvSpPr/>
      </xdr:nvSpPr>
      <xdr:spPr>
        <a:xfrm>
          <a:off x="21272500" y="96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165213</xdr:rowOff>
    </xdr:from>
    <xdr:ext cx="469744" cy="259045"/>
    <xdr:sp macro="" textlink="">
      <xdr:nvSpPr>
        <xdr:cNvPr id="805" name="テキスト ボックス 804"/>
        <xdr:cNvSpPr txBox="1"/>
      </xdr:nvSpPr>
      <xdr:spPr>
        <a:xfrm>
          <a:off x="21088428" y="976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113548</xdr:rowOff>
    </xdr:from>
    <xdr:to>
      <xdr:col>107</xdr:col>
      <xdr:colOff>50800</xdr:colOff>
      <xdr:row>52</xdr:row>
      <xdr:rowOff>140706</xdr:rowOff>
    </xdr:to>
    <xdr:cxnSp macro="">
      <xdr:nvCxnSpPr>
        <xdr:cNvPr id="806" name="直線コネクタ 805"/>
        <xdr:cNvCxnSpPr/>
      </xdr:nvCxnSpPr>
      <xdr:spPr>
        <a:xfrm>
          <a:off x="19545300" y="9028948"/>
          <a:ext cx="889000" cy="2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167218</xdr:rowOff>
    </xdr:from>
    <xdr:to>
      <xdr:col>107</xdr:col>
      <xdr:colOff>101600</xdr:colOff>
      <xdr:row>57</xdr:row>
      <xdr:rowOff>97368</xdr:rowOff>
    </xdr:to>
    <xdr:sp macro="" textlink="">
      <xdr:nvSpPr>
        <xdr:cNvPr id="807" name="フローチャート: 判断 806"/>
        <xdr:cNvSpPr/>
      </xdr:nvSpPr>
      <xdr:spPr>
        <a:xfrm>
          <a:off x="20383500" y="9768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88495</xdr:rowOff>
    </xdr:from>
    <xdr:ext cx="469744" cy="259045"/>
    <xdr:sp macro="" textlink="">
      <xdr:nvSpPr>
        <xdr:cNvPr id="808" name="テキスト ボックス 807"/>
        <xdr:cNvSpPr txBox="1"/>
      </xdr:nvSpPr>
      <xdr:spPr>
        <a:xfrm>
          <a:off x="20199428" y="986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52</xdr:row>
      <xdr:rowOff>113548</xdr:rowOff>
    </xdr:from>
    <xdr:to>
      <xdr:col>102</xdr:col>
      <xdr:colOff>114300</xdr:colOff>
      <xdr:row>52</xdr:row>
      <xdr:rowOff>114646</xdr:rowOff>
    </xdr:to>
    <xdr:cxnSp macro="">
      <xdr:nvCxnSpPr>
        <xdr:cNvPr id="809" name="直線コネクタ 808"/>
        <xdr:cNvCxnSpPr/>
      </xdr:nvCxnSpPr>
      <xdr:spPr>
        <a:xfrm flipV="1">
          <a:off x="18656300" y="9028948"/>
          <a:ext cx="889000" cy="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29235</xdr:rowOff>
    </xdr:from>
    <xdr:to>
      <xdr:col>102</xdr:col>
      <xdr:colOff>165100</xdr:colOff>
      <xdr:row>57</xdr:row>
      <xdr:rowOff>130835</xdr:rowOff>
    </xdr:to>
    <xdr:sp macro="" textlink="">
      <xdr:nvSpPr>
        <xdr:cNvPr id="810" name="フローチャート: 判断 809"/>
        <xdr:cNvSpPr/>
      </xdr:nvSpPr>
      <xdr:spPr>
        <a:xfrm>
          <a:off x="19494500" y="98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121962</xdr:rowOff>
    </xdr:from>
    <xdr:ext cx="469744" cy="259045"/>
    <xdr:sp macro="" textlink="">
      <xdr:nvSpPr>
        <xdr:cNvPr id="811" name="テキスト ボックス 810"/>
        <xdr:cNvSpPr txBox="1"/>
      </xdr:nvSpPr>
      <xdr:spPr>
        <a:xfrm>
          <a:off x="19310428" y="989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81173</xdr:rowOff>
    </xdr:from>
    <xdr:to>
      <xdr:col>98</xdr:col>
      <xdr:colOff>38100</xdr:colOff>
      <xdr:row>56</xdr:row>
      <xdr:rowOff>11323</xdr:rowOff>
    </xdr:to>
    <xdr:sp macro="" textlink="">
      <xdr:nvSpPr>
        <xdr:cNvPr id="812" name="フローチャート: 判断 811"/>
        <xdr:cNvSpPr/>
      </xdr:nvSpPr>
      <xdr:spPr>
        <a:xfrm>
          <a:off x="18605500" y="951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2450</xdr:rowOff>
    </xdr:from>
    <xdr:ext cx="534377" cy="259045"/>
    <xdr:sp macro="" textlink="">
      <xdr:nvSpPr>
        <xdr:cNvPr id="813" name="テキスト ボックス 812"/>
        <xdr:cNvSpPr txBox="1"/>
      </xdr:nvSpPr>
      <xdr:spPr>
        <a:xfrm>
          <a:off x="18389111" y="960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52</xdr:row>
      <xdr:rowOff>60554</xdr:rowOff>
    </xdr:from>
    <xdr:to>
      <xdr:col>116</xdr:col>
      <xdr:colOff>114300</xdr:colOff>
      <xdr:row>52</xdr:row>
      <xdr:rowOff>162154</xdr:rowOff>
    </xdr:to>
    <xdr:sp macro="" textlink="">
      <xdr:nvSpPr>
        <xdr:cNvPr id="819" name="楕円 818"/>
        <xdr:cNvSpPr/>
      </xdr:nvSpPr>
      <xdr:spPr>
        <a:xfrm>
          <a:off x="22110700" y="897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13581</xdr:rowOff>
    </xdr:from>
    <xdr:ext cx="534377" cy="259045"/>
    <xdr:sp macro="" textlink="">
      <xdr:nvSpPr>
        <xdr:cNvPr id="820" name="貸付金該当値テキスト"/>
        <xdr:cNvSpPr txBox="1"/>
      </xdr:nvSpPr>
      <xdr:spPr>
        <a:xfrm>
          <a:off x="22212300" y="892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52</xdr:row>
      <xdr:rowOff>40025</xdr:rowOff>
    </xdr:from>
    <xdr:to>
      <xdr:col>112</xdr:col>
      <xdr:colOff>38100</xdr:colOff>
      <xdr:row>52</xdr:row>
      <xdr:rowOff>141625</xdr:rowOff>
    </xdr:to>
    <xdr:sp macro="" textlink="">
      <xdr:nvSpPr>
        <xdr:cNvPr id="821" name="楕円 820"/>
        <xdr:cNvSpPr/>
      </xdr:nvSpPr>
      <xdr:spPr>
        <a:xfrm>
          <a:off x="21272500" y="895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50</xdr:row>
      <xdr:rowOff>158152</xdr:rowOff>
    </xdr:from>
    <xdr:ext cx="534377" cy="259045"/>
    <xdr:sp macro="" textlink="">
      <xdr:nvSpPr>
        <xdr:cNvPr id="822" name="テキスト ボックス 821"/>
        <xdr:cNvSpPr txBox="1"/>
      </xdr:nvSpPr>
      <xdr:spPr>
        <a:xfrm>
          <a:off x="21056111" y="873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52</xdr:row>
      <xdr:rowOff>89906</xdr:rowOff>
    </xdr:from>
    <xdr:to>
      <xdr:col>107</xdr:col>
      <xdr:colOff>101600</xdr:colOff>
      <xdr:row>53</xdr:row>
      <xdr:rowOff>20056</xdr:rowOff>
    </xdr:to>
    <xdr:sp macro="" textlink="">
      <xdr:nvSpPr>
        <xdr:cNvPr id="823" name="楕円 822"/>
        <xdr:cNvSpPr/>
      </xdr:nvSpPr>
      <xdr:spPr>
        <a:xfrm>
          <a:off x="20383500" y="900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36583</xdr:rowOff>
    </xdr:from>
    <xdr:ext cx="534377" cy="259045"/>
    <xdr:sp macro="" textlink="">
      <xdr:nvSpPr>
        <xdr:cNvPr id="824" name="テキスト ボックス 823"/>
        <xdr:cNvSpPr txBox="1"/>
      </xdr:nvSpPr>
      <xdr:spPr>
        <a:xfrm>
          <a:off x="20167111" y="878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52</xdr:row>
      <xdr:rowOff>62748</xdr:rowOff>
    </xdr:from>
    <xdr:to>
      <xdr:col>102</xdr:col>
      <xdr:colOff>165100</xdr:colOff>
      <xdr:row>52</xdr:row>
      <xdr:rowOff>164348</xdr:rowOff>
    </xdr:to>
    <xdr:sp macro="" textlink="">
      <xdr:nvSpPr>
        <xdr:cNvPr id="825" name="楕円 824"/>
        <xdr:cNvSpPr/>
      </xdr:nvSpPr>
      <xdr:spPr>
        <a:xfrm>
          <a:off x="19494500" y="897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51</xdr:row>
      <xdr:rowOff>9425</xdr:rowOff>
    </xdr:from>
    <xdr:ext cx="534377" cy="259045"/>
    <xdr:sp macro="" textlink="">
      <xdr:nvSpPr>
        <xdr:cNvPr id="826" name="テキスト ボックス 825"/>
        <xdr:cNvSpPr txBox="1"/>
      </xdr:nvSpPr>
      <xdr:spPr>
        <a:xfrm>
          <a:off x="19278111" y="875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52</xdr:row>
      <xdr:rowOff>63846</xdr:rowOff>
    </xdr:from>
    <xdr:to>
      <xdr:col>98</xdr:col>
      <xdr:colOff>38100</xdr:colOff>
      <xdr:row>52</xdr:row>
      <xdr:rowOff>165446</xdr:rowOff>
    </xdr:to>
    <xdr:sp macro="" textlink="">
      <xdr:nvSpPr>
        <xdr:cNvPr id="827" name="楕円 826"/>
        <xdr:cNvSpPr/>
      </xdr:nvSpPr>
      <xdr:spPr>
        <a:xfrm>
          <a:off x="18605500" y="897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51</xdr:row>
      <xdr:rowOff>10523</xdr:rowOff>
    </xdr:from>
    <xdr:ext cx="534377" cy="259045"/>
    <xdr:sp macro="" textlink="">
      <xdr:nvSpPr>
        <xdr:cNvPr id="828" name="テキスト ボックス 827"/>
        <xdr:cNvSpPr txBox="1"/>
      </xdr:nvSpPr>
      <xdr:spPr>
        <a:xfrm>
          <a:off x="18389111" y="875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9" name="直線コネクタ 838"/>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0" name="テキスト ボックス 839"/>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1" name="直線コネクタ 840"/>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2" name="テキスト ボックス 841"/>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3" name="直線コネクタ 842"/>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4" name="テキスト ボックス 843"/>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5" name="直線コネクタ 844"/>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6" name="テキスト ボックス 845"/>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69936</xdr:rowOff>
    </xdr:from>
    <xdr:to>
      <xdr:col>116</xdr:col>
      <xdr:colOff>62864</xdr:colOff>
      <xdr:row>78</xdr:row>
      <xdr:rowOff>40255</xdr:rowOff>
    </xdr:to>
    <xdr:cxnSp macro="">
      <xdr:nvCxnSpPr>
        <xdr:cNvPr id="850" name="直線コネクタ 849"/>
        <xdr:cNvCxnSpPr/>
      </xdr:nvCxnSpPr>
      <xdr:spPr>
        <a:xfrm flipV="1">
          <a:off x="22159595" y="12242886"/>
          <a:ext cx="1269" cy="1170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44082</xdr:rowOff>
    </xdr:from>
    <xdr:ext cx="534377" cy="259045"/>
    <xdr:sp macro="" textlink="">
      <xdr:nvSpPr>
        <xdr:cNvPr id="851" name="繰出金最小値テキスト"/>
        <xdr:cNvSpPr txBox="1"/>
      </xdr:nvSpPr>
      <xdr:spPr>
        <a:xfrm>
          <a:off x="22212300" y="1341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40255</xdr:rowOff>
    </xdr:from>
    <xdr:to>
      <xdr:col>116</xdr:col>
      <xdr:colOff>152400</xdr:colOff>
      <xdr:row>78</xdr:row>
      <xdr:rowOff>40255</xdr:rowOff>
    </xdr:to>
    <xdr:cxnSp macro="">
      <xdr:nvCxnSpPr>
        <xdr:cNvPr id="852" name="直線コネクタ 851"/>
        <xdr:cNvCxnSpPr/>
      </xdr:nvCxnSpPr>
      <xdr:spPr>
        <a:xfrm>
          <a:off x="22072600" y="13413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16613</xdr:rowOff>
    </xdr:from>
    <xdr:ext cx="599010" cy="259045"/>
    <xdr:sp macro="" textlink="">
      <xdr:nvSpPr>
        <xdr:cNvPr id="853" name="繰出金最大値テキスト"/>
        <xdr:cNvSpPr txBox="1"/>
      </xdr:nvSpPr>
      <xdr:spPr>
        <a:xfrm>
          <a:off x="22212300" y="12018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69936</xdr:rowOff>
    </xdr:from>
    <xdr:to>
      <xdr:col>116</xdr:col>
      <xdr:colOff>152400</xdr:colOff>
      <xdr:row>71</xdr:row>
      <xdr:rowOff>69936</xdr:rowOff>
    </xdr:to>
    <xdr:cxnSp macro="">
      <xdr:nvCxnSpPr>
        <xdr:cNvPr id="854" name="直線コネクタ 853"/>
        <xdr:cNvCxnSpPr/>
      </xdr:nvCxnSpPr>
      <xdr:spPr>
        <a:xfrm>
          <a:off x="22072600" y="1224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77406</xdr:rowOff>
    </xdr:from>
    <xdr:to>
      <xdr:col>116</xdr:col>
      <xdr:colOff>63500</xdr:colOff>
      <xdr:row>77</xdr:row>
      <xdr:rowOff>79789</xdr:rowOff>
    </xdr:to>
    <xdr:cxnSp macro="">
      <xdr:nvCxnSpPr>
        <xdr:cNvPr id="855" name="直線コネクタ 854"/>
        <xdr:cNvCxnSpPr/>
      </xdr:nvCxnSpPr>
      <xdr:spPr>
        <a:xfrm flipV="1">
          <a:off x="21323300" y="13279056"/>
          <a:ext cx="838200" cy="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62805</xdr:rowOff>
    </xdr:from>
    <xdr:ext cx="534377" cy="259045"/>
    <xdr:sp macro="" textlink="">
      <xdr:nvSpPr>
        <xdr:cNvPr id="856" name="繰出金平均値テキスト"/>
        <xdr:cNvSpPr txBox="1"/>
      </xdr:nvSpPr>
      <xdr:spPr>
        <a:xfrm>
          <a:off x="22212300" y="13264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84378</xdr:rowOff>
    </xdr:from>
    <xdr:to>
      <xdr:col>116</xdr:col>
      <xdr:colOff>114300</xdr:colOff>
      <xdr:row>78</xdr:row>
      <xdr:rowOff>14528</xdr:rowOff>
    </xdr:to>
    <xdr:sp macro="" textlink="">
      <xdr:nvSpPr>
        <xdr:cNvPr id="857" name="フローチャート: 判断 856"/>
        <xdr:cNvSpPr/>
      </xdr:nvSpPr>
      <xdr:spPr>
        <a:xfrm>
          <a:off x="22110700" y="1328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79789</xdr:rowOff>
    </xdr:from>
    <xdr:to>
      <xdr:col>111</xdr:col>
      <xdr:colOff>177800</xdr:colOff>
      <xdr:row>77</xdr:row>
      <xdr:rowOff>85888</xdr:rowOff>
    </xdr:to>
    <xdr:cxnSp macro="">
      <xdr:nvCxnSpPr>
        <xdr:cNvPr id="858" name="直線コネクタ 857"/>
        <xdr:cNvCxnSpPr/>
      </xdr:nvCxnSpPr>
      <xdr:spPr>
        <a:xfrm flipV="1">
          <a:off x="20434300" y="13281439"/>
          <a:ext cx="889000" cy="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79761</xdr:rowOff>
    </xdr:from>
    <xdr:to>
      <xdr:col>112</xdr:col>
      <xdr:colOff>38100</xdr:colOff>
      <xdr:row>78</xdr:row>
      <xdr:rowOff>9911</xdr:rowOff>
    </xdr:to>
    <xdr:sp macro="" textlink="">
      <xdr:nvSpPr>
        <xdr:cNvPr id="859" name="フローチャート: 判断 858"/>
        <xdr:cNvSpPr/>
      </xdr:nvSpPr>
      <xdr:spPr>
        <a:xfrm>
          <a:off x="21272500" y="132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1038</xdr:rowOff>
    </xdr:from>
    <xdr:ext cx="534377" cy="259045"/>
    <xdr:sp macro="" textlink="">
      <xdr:nvSpPr>
        <xdr:cNvPr id="860" name="テキスト ボックス 859"/>
        <xdr:cNvSpPr txBox="1"/>
      </xdr:nvSpPr>
      <xdr:spPr>
        <a:xfrm>
          <a:off x="21056111" y="1337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85888</xdr:rowOff>
    </xdr:from>
    <xdr:to>
      <xdr:col>107</xdr:col>
      <xdr:colOff>50800</xdr:colOff>
      <xdr:row>77</xdr:row>
      <xdr:rowOff>86903</xdr:rowOff>
    </xdr:to>
    <xdr:cxnSp macro="">
      <xdr:nvCxnSpPr>
        <xdr:cNvPr id="861" name="直線コネクタ 860"/>
        <xdr:cNvCxnSpPr/>
      </xdr:nvCxnSpPr>
      <xdr:spPr>
        <a:xfrm flipV="1">
          <a:off x="19545300" y="13287538"/>
          <a:ext cx="889000" cy="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72738</xdr:rowOff>
    </xdr:from>
    <xdr:to>
      <xdr:col>107</xdr:col>
      <xdr:colOff>101600</xdr:colOff>
      <xdr:row>78</xdr:row>
      <xdr:rowOff>2888</xdr:rowOff>
    </xdr:to>
    <xdr:sp macro="" textlink="">
      <xdr:nvSpPr>
        <xdr:cNvPr id="862" name="フローチャート: 判断 861"/>
        <xdr:cNvSpPr/>
      </xdr:nvSpPr>
      <xdr:spPr>
        <a:xfrm>
          <a:off x="20383500" y="132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165465</xdr:rowOff>
    </xdr:from>
    <xdr:ext cx="534377" cy="259045"/>
    <xdr:sp macro="" textlink="">
      <xdr:nvSpPr>
        <xdr:cNvPr id="863" name="テキスト ボックス 862"/>
        <xdr:cNvSpPr txBox="1"/>
      </xdr:nvSpPr>
      <xdr:spPr>
        <a:xfrm>
          <a:off x="20167111" y="1336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86903</xdr:rowOff>
    </xdr:from>
    <xdr:to>
      <xdr:col>102</xdr:col>
      <xdr:colOff>114300</xdr:colOff>
      <xdr:row>77</xdr:row>
      <xdr:rowOff>100473</xdr:rowOff>
    </xdr:to>
    <xdr:cxnSp macro="">
      <xdr:nvCxnSpPr>
        <xdr:cNvPr id="864" name="直線コネクタ 863"/>
        <xdr:cNvCxnSpPr/>
      </xdr:nvCxnSpPr>
      <xdr:spPr>
        <a:xfrm flipV="1">
          <a:off x="18656300" y="13288553"/>
          <a:ext cx="889000" cy="1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71165</xdr:rowOff>
    </xdr:from>
    <xdr:to>
      <xdr:col>102</xdr:col>
      <xdr:colOff>165100</xdr:colOff>
      <xdr:row>78</xdr:row>
      <xdr:rowOff>1315</xdr:rowOff>
    </xdr:to>
    <xdr:sp macro="" textlink="">
      <xdr:nvSpPr>
        <xdr:cNvPr id="865" name="フローチャート: 判断 864"/>
        <xdr:cNvSpPr/>
      </xdr:nvSpPr>
      <xdr:spPr>
        <a:xfrm>
          <a:off x="19494500" y="1327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163892</xdr:rowOff>
    </xdr:from>
    <xdr:ext cx="534377" cy="259045"/>
    <xdr:sp macro="" textlink="">
      <xdr:nvSpPr>
        <xdr:cNvPr id="866" name="テキスト ボックス 865"/>
        <xdr:cNvSpPr txBox="1"/>
      </xdr:nvSpPr>
      <xdr:spPr>
        <a:xfrm>
          <a:off x="19278111" y="1336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81488</xdr:rowOff>
    </xdr:from>
    <xdr:to>
      <xdr:col>98</xdr:col>
      <xdr:colOff>38100</xdr:colOff>
      <xdr:row>78</xdr:row>
      <xdr:rowOff>11638</xdr:rowOff>
    </xdr:to>
    <xdr:sp macro="" textlink="">
      <xdr:nvSpPr>
        <xdr:cNvPr id="867" name="フローチャート: 判断 866"/>
        <xdr:cNvSpPr/>
      </xdr:nvSpPr>
      <xdr:spPr>
        <a:xfrm>
          <a:off x="18605500" y="1328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2765</xdr:rowOff>
    </xdr:from>
    <xdr:ext cx="534377" cy="259045"/>
    <xdr:sp macro="" textlink="">
      <xdr:nvSpPr>
        <xdr:cNvPr id="868" name="テキスト ボックス 867"/>
        <xdr:cNvSpPr txBox="1"/>
      </xdr:nvSpPr>
      <xdr:spPr>
        <a:xfrm>
          <a:off x="18389111" y="1337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26606</xdr:rowOff>
    </xdr:from>
    <xdr:to>
      <xdr:col>116</xdr:col>
      <xdr:colOff>114300</xdr:colOff>
      <xdr:row>77</xdr:row>
      <xdr:rowOff>128206</xdr:rowOff>
    </xdr:to>
    <xdr:sp macro="" textlink="">
      <xdr:nvSpPr>
        <xdr:cNvPr id="874" name="楕円 873"/>
        <xdr:cNvSpPr/>
      </xdr:nvSpPr>
      <xdr:spPr>
        <a:xfrm>
          <a:off x="22110700" y="1322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49483</xdr:rowOff>
    </xdr:from>
    <xdr:ext cx="534377" cy="259045"/>
    <xdr:sp macro="" textlink="">
      <xdr:nvSpPr>
        <xdr:cNvPr id="875" name="繰出金該当値テキスト"/>
        <xdr:cNvSpPr txBox="1"/>
      </xdr:nvSpPr>
      <xdr:spPr>
        <a:xfrm>
          <a:off x="22212300" y="1307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28989</xdr:rowOff>
    </xdr:from>
    <xdr:to>
      <xdr:col>112</xdr:col>
      <xdr:colOff>38100</xdr:colOff>
      <xdr:row>77</xdr:row>
      <xdr:rowOff>130589</xdr:rowOff>
    </xdr:to>
    <xdr:sp macro="" textlink="">
      <xdr:nvSpPr>
        <xdr:cNvPr id="876" name="楕円 875"/>
        <xdr:cNvSpPr/>
      </xdr:nvSpPr>
      <xdr:spPr>
        <a:xfrm>
          <a:off x="21272500" y="1323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147116</xdr:rowOff>
    </xdr:from>
    <xdr:ext cx="534377" cy="259045"/>
    <xdr:sp macro="" textlink="">
      <xdr:nvSpPr>
        <xdr:cNvPr id="877" name="テキスト ボックス 876"/>
        <xdr:cNvSpPr txBox="1"/>
      </xdr:nvSpPr>
      <xdr:spPr>
        <a:xfrm>
          <a:off x="21056111" y="1300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35088</xdr:rowOff>
    </xdr:from>
    <xdr:to>
      <xdr:col>107</xdr:col>
      <xdr:colOff>101600</xdr:colOff>
      <xdr:row>77</xdr:row>
      <xdr:rowOff>136688</xdr:rowOff>
    </xdr:to>
    <xdr:sp macro="" textlink="">
      <xdr:nvSpPr>
        <xdr:cNvPr id="878" name="楕円 877"/>
        <xdr:cNvSpPr/>
      </xdr:nvSpPr>
      <xdr:spPr>
        <a:xfrm>
          <a:off x="20383500" y="1323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153215</xdr:rowOff>
    </xdr:from>
    <xdr:ext cx="534377" cy="259045"/>
    <xdr:sp macro="" textlink="">
      <xdr:nvSpPr>
        <xdr:cNvPr id="879" name="テキスト ボックス 878"/>
        <xdr:cNvSpPr txBox="1"/>
      </xdr:nvSpPr>
      <xdr:spPr>
        <a:xfrm>
          <a:off x="20167111" y="1301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36103</xdr:rowOff>
    </xdr:from>
    <xdr:to>
      <xdr:col>102</xdr:col>
      <xdr:colOff>165100</xdr:colOff>
      <xdr:row>77</xdr:row>
      <xdr:rowOff>137703</xdr:rowOff>
    </xdr:to>
    <xdr:sp macro="" textlink="">
      <xdr:nvSpPr>
        <xdr:cNvPr id="880" name="楕円 879"/>
        <xdr:cNvSpPr/>
      </xdr:nvSpPr>
      <xdr:spPr>
        <a:xfrm>
          <a:off x="19494500" y="1323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154230</xdr:rowOff>
    </xdr:from>
    <xdr:ext cx="534377" cy="259045"/>
    <xdr:sp macro="" textlink="">
      <xdr:nvSpPr>
        <xdr:cNvPr id="881" name="テキスト ボックス 880"/>
        <xdr:cNvSpPr txBox="1"/>
      </xdr:nvSpPr>
      <xdr:spPr>
        <a:xfrm>
          <a:off x="19278111" y="1301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49673</xdr:rowOff>
    </xdr:from>
    <xdr:to>
      <xdr:col>98</xdr:col>
      <xdr:colOff>38100</xdr:colOff>
      <xdr:row>77</xdr:row>
      <xdr:rowOff>151273</xdr:rowOff>
    </xdr:to>
    <xdr:sp macro="" textlink="">
      <xdr:nvSpPr>
        <xdr:cNvPr id="882" name="楕円 881"/>
        <xdr:cNvSpPr/>
      </xdr:nvSpPr>
      <xdr:spPr>
        <a:xfrm>
          <a:off x="18605500" y="1325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167800</xdr:rowOff>
    </xdr:from>
    <xdr:ext cx="534377" cy="259045"/>
    <xdr:sp macro="" textlink="">
      <xdr:nvSpPr>
        <xdr:cNvPr id="883" name="テキスト ボックス 882"/>
        <xdr:cNvSpPr txBox="1"/>
      </xdr:nvSpPr>
      <xdr:spPr>
        <a:xfrm>
          <a:off x="18389111" y="1302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・扶助費は住民一人当たり</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86,912</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で</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全国平均を下回り、栃木県平均と同水準であるものの、</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類似団体内平均</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を大きく上回っている。</a:t>
          </a:r>
          <a:endPar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繰出金</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住民一人当たり</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51,125</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で、公共下水道事業特別会計への繰出金が要因となり、全国平均、栃木県平均、</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類似団体内平均</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を上回る状況が続いている。</a:t>
          </a:r>
          <a:endPar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・貸付金は住民一人当たり</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23,120</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円で、地域総合整備資金貸付事業費（前年度決算比　▲</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71,000</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千円）が減となったものの</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、全国平均、栃木県平均、類似団体内平均を上回る状況が続いている。</a:t>
          </a:r>
          <a:endPar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・経常経費の適正化を図るためにも、扶助費及び繰出金については事業内容の見直しを進め、経費の削減に努める。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栃木県足利市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148,792
144,287
177.76
54,405,311
52,526,090
1,622,413
29,235,413
39,915,559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95250</xdr:rowOff>
    </xdr:from>
    <xdr:to>
      <xdr:col>24</xdr:col>
      <xdr:colOff>62865</xdr:colOff>
      <xdr:row>39</xdr:row>
      <xdr:rowOff>67310</xdr:rowOff>
    </xdr:to>
    <xdr:cxnSp macro="">
      <xdr:nvCxnSpPr>
        <xdr:cNvPr id="56" name="直線コネクタ 55"/>
        <xdr:cNvCxnSpPr/>
      </xdr:nvCxnSpPr>
      <xdr:spPr>
        <a:xfrm flipV="1">
          <a:off x="4633595" y="5238750"/>
          <a:ext cx="1270" cy="1515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71137</xdr:rowOff>
    </xdr:from>
    <xdr:ext cx="469744" cy="259045"/>
    <xdr:sp macro="" textlink="">
      <xdr:nvSpPr>
        <xdr:cNvPr id="57" name="議会費最小値テキスト"/>
        <xdr:cNvSpPr txBox="1"/>
      </xdr:nvSpPr>
      <xdr:spPr>
        <a:xfrm>
          <a:off x="4686300" y="675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67310</xdr:rowOff>
    </xdr:from>
    <xdr:to>
      <xdr:col>24</xdr:col>
      <xdr:colOff>152400</xdr:colOff>
      <xdr:row>39</xdr:row>
      <xdr:rowOff>67310</xdr:rowOff>
    </xdr:to>
    <xdr:cxnSp macro="">
      <xdr:nvCxnSpPr>
        <xdr:cNvPr id="58" name="直線コネクタ 57"/>
        <xdr:cNvCxnSpPr/>
      </xdr:nvCxnSpPr>
      <xdr:spPr>
        <a:xfrm>
          <a:off x="4546600" y="675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41927</xdr:rowOff>
    </xdr:from>
    <xdr:ext cx="469744" cy="259045"/>
    <xdr:sp macro="" textlink="">
      <xdr:nvSpPr>
        <xdr:cNvPr id="59" name="議会費最大値テキスト"/>
        <xdr:cNvSpPr txBox="1"/>
      </xdr:nvSpPr>
      <xdr:spPr>
        <a:xfrm>
          <a:off x="4686300" y="501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95250</xdr:rowOff>
    </xdr:from>
    <xdr:to>
      <xdr:col>24</xdr:col>
      <xdr:colOff>152400</xdr:colOff>
      <xdr:row>30</xdr:row>
      <xdr:rowOff>95250</xdr:rowOff>
    </xdr:to>
    <xdr:cxnSp macro="">
      <xdr:nvCxnSpPr>
        <xdr:cNvPr id="60" name="直線コネクタ 59"/>
        <xdr:cNvCxnSpPr/>
      </xdr:nvCxnSpPr>
      <xdr:spPr>
        <a:xfrm>
          <a:off x="4546600" y="5238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135890</xdr:rowOff>
    </xdr:from>
    <xdr:to>
      <xdr:col>24</xdr:col>
      <xdr:colOff>63500</xdr:colOff>
      <xdr:row>34</xdr:row>
      <xdr:rowOff>163830</xdr:rowOff>
    </xdr:to>
    <xdr:cxnSp macro="">
      <xdr:nvCxnSpPr>
        <xdr:cNvPr id="61" name="直線コネクタ 60"/>
        <xdr:cNvCxnSpPr/>
      </xdr:nvCxnSpPr>
      <xdr:spPr>
        <a:xfrm>
          <a:off x="3797300" y="5965190"/>
          <a:ext cx="8382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60977</xdr:rowOff>
    </xdr:from>
    <xdr:ext cx="469744" cy="259045"/>
    <xdr:sp macro="" textlink="">
      <xdr:nvSpPr>
        <xdr:cNvPr id="62" name="議会費平均値テキスト"/>
        <xdr:cNvSpPr txBox="1"/>
      </xdr:nvSpPr>
      <xdr:spPr>
        <a:xfrm>
          <a:off x="4686300" y="5718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38100</xdr:rowOff>
    </xdr:from>
    <xdr:to>
      <xdr:col>24</xdr:col>
      <xdr:colOff>114300</xdr:colOff>
      <xdr:row>34</xdr:row>
      <xdr:rowOff>139700</xdr:rowOff>
    </xdr:to>
    <xdr:sp macro="" textlink="">
      <xdr:nvSpPr>
        <xdr:cNvPr id="63" name="フローチャート: 判断 62"/>
        <xdr:cNvSpPr/>
      </xdr:nvSpPr>
      <xdr:spPr>
        <a:xfrm>
          <a:off x="45847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135890</xdr:rowOff>
    </xdr:from>
    <xdr:to>
      <xdr:col>19</xdr:col>
      <xdr:colOff>177800</xdr:colOff>
      <xdr:row>35</xdr:row>
      <xdr:rowOff>38100</xdr:rowOff>
    </xdr:to>
    <xdr:cxnSp macro="">
      <xdr:nvCxnSpPr>
        <xdr:cNvPr id="64" name="直線コネクタ 63"/>
        <xdr:cNvCxnSpPr/>
      </xdr:nvCxnSpPr>
      <xdr:spPr>
        <a:xfrm flipV="1">
          <a:off x="2908300" y="5965190"/>
          <a:ext cx="889000" cy="7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7620</xdr:rowOff>
    </xdr:from>
    <xdr:to>
      <xdr:col>20</xdr:col>
      <xdr:colOff>38100</xdr:colOff>
      <xdr:row>34</xdr:row>
      <xdr:rowOff>109220</xdr:rowOff>
    </xdr:to>
    <xdr:sp macro="" textlink="">
      <xdr:nvSpPr>
        <xdr:cNvPr id="65" name="フローチャート: 判断 64"/>
        <xdr:cNvSpPr/>
      </xdr:nvSpPr>
      <xdr:spPr>
        <a:xfrm>
          <a:off x="3746500" y="583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125747</xdr:rowOff>
    </xdr:from>
    <xdr:ext cx="469744" cy="259045"/>
    <xdr:sp macro="" textlink="">
      <xdr:nvSpPr>
        <xdr:cNvPr id="66" name="テキスト ボックス 65"/>
        <xdr:cNvSpPr txBox="1"/>
      </xdr:nvSpPr>
      <xdr:spPr>
        <a:xfrm>
          <a:off x="3562428"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140970</xdr:rowOff>
    </xdr:from>
    <xdr:to>
      <xdr:col>15</xdr:col>
      <xdr:colOff>50800</xdr:colOff>
      <xdr:row>35</xdr:row>
      <xdr:rowOff>38100</xdr:rowOff>
    </xdr:to>
    <xdr:cxnSp macro="">
      <xdr:nvCxnSpPr>
        <xdr:cNvPr id="67" name="直線コネクタ 66"/>
        <xdr:cNvCxnSpPr/>
      </xdr:nvCxnSpPr>
      <xdr:spPr>
        <a:xfrm>
          <a:off x="2019300" y="5798820"/>
          <a:ext cx="8890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130810</xdr:rowOff>
    </xdr:from>
    <xdr:to>
      <xdr:col>15</xdr:col>
      <xdr:colOff>101600</xdr:colOff>
      <xdr:row>34</xdr:row>
      <xdr:rowOff>60960</xdr:rowOff>
    </xdr:to>
    <xdr:sp macro="" textlink="">
      <xdr:nvSpPr>
        <xdr:cNvPr id="68" name="フローチャート: 判断 67"/>
        <xdr:cNvSpPr/>
      </xdr:nvSpPr>
      <xdr:spPr>
        <a:xfrm>
          <a:off x="2857500" y="578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77487</xdr:rowOff>
    </xdr:from>
    <xdr:ext cx="469744" cy="259045"/>
    <xdr:sp macro="" textlink="">
      <xdr:nvSpPr>
        <xdr:cNvPr id="69" name="テキスト ボックス 68"/>
        <xdr:cNvSpPr txBox="1"/>
      </xdr:nvSpPr>
      <xdr:spPr>
        <a:xfrm>
          <a:off x="2673428" y="5563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140970</xdr:rowOff>
    </xdr:from>
    <xdr:to>
      <xdr:col>10</xdr:col>
      <xdr:colOff>114300</xdr:colOff>
      <xdr:row>34</xdr:row>
      <xdr:rowOff>106680</xdr:rowOff>
    </xdr:to>
    <xdr:cxnSp macro="">
      <xdr:nvCxnSpPr>
        <xdr:cNvPr id="70" name="直線コネクタ 69"/>
        <xdr:cNvCxnSpPr/>
      </xdr:nvCxnSpPr>
      <xdr:spPr>
        <a:xfrm flipV="1">
          <a:off x="1130300" y="57988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25400</xdr:rowOff>
    </xdr:from>
    <xdr:to>
      <xdr:col>10</xdr:col>
      <xdr:colOff>165100</xdr:colOff>
      <xdr:row>32</xdr:row>
      <xdr:rowOff>127000</xdr:rowOff>
    </xdr:to>
    <xdr:sp macro="" textlink="">
      <xdr:nvSpPr>
        <xdr:cNvPr id="71" name="フローチャート: 判断 70"/>
        <xdr:cNvSpPr/>
      </xdr:nvSpPr>
      <xdr:spPr>
        <a:xfrm>
          <a:off x="1968500" y="551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143527</xdr:rowOff>
    </xdr:from>
    <xdr:ext cx="469744" cy="259045"/>
    <xdr:sp macro="" textlink="">
      <xdr:nvSpPr>
        <xdr:cNvPr id="72" name="テキスト ボックス 71"/>
        <xdr:cNvSpPr txBox="1"/>
      </xdr:nvSpPr>
      <xdr:spPr>
        <a:xfrm>
          <a:off x="1784428" y="52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67310</xdr:rowOff>
    </xdr:from>
    <xdr:to>
      <xdr:col>6</xdr:col>
      <xdr:colOff>38100</xdr:colOff>
      <xdr:row>34</xdr:row>
      <xdr:rowOff>168910</xdr:rowOff>
    </xdr:to>
    <xdr:sp macro="" textlink="">
      <xdr:nvSpPr>
        <xdr:cNvPr id="73" name="フローチャート: 判断 72"/>
        <xdr:cNvSpPr/>
      </xdr:nvSpPr>
      <xdr:spPr>
        <a:xfrm>
          <a:off x="1079500" y="589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160037</xdr:rowOff>
    </xdr:from>
    <xdr:ext cx="469744" cy="259045"/>
    <xdr:sp macro="" textlink="">
      <xdr:nvSpPr>
        <xdr:cNvPr id="74" name="テキスト ボックス 73"/>
        <xdr:cNvSpPr txBox="1"/>
      </xdr:nvSpPr>
      <xdr:spPr>
        <a:xfrm>
          <a:off x="895428" y="598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113030</xdr:rowOff>
    </xdr:from>
    <xdr:to>
      <xdr:col>24</xdr:col>
      <xdr:colOff>114300</xdr:colOff>
      <xdr:row>35</xdr:row>
      <xdr:rowOff>43180</xdr:rowOff>
    </xdr:to>
    <xdr:sp macro="" textlink="">
      <xdr:nvSpPr>
        <xdr:cNvPr id="80" name="楕円 79"/>
        <xdr:cNvSpPr/>
      </xdr:nvSpPr>
      <xdr:spPr>
        <a:xfrm>
          <a:off x="4584700" y="594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91457</xdr:rowOff>
    </xdr:from>
    <xdr:ext cx="469744" cy="259045"/>
    <xdr:sp macro="" textlink="">
      <xdr:nvSpPr>
        <xdr:cNvPr id="81" name="議会費該当値テキスト"/>
        <xdr:cNvSpPr txBox="1"/>
      </xdr:nvSpPr>
      <xdr:spPr>
        <a:xfrm>
          <a:off x="4686300" y="592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85090</xdr:rowOff>
    </xdr:from>
    <xdr:to>
      <xdr:col>20</xdr:col>
      <xdr:colOff>38100</xdr:colOff>
      <xdr:row>35</xdr:row>
      <xdr:rowOff>15240</xdr:rowOff>
    </xdr:to>
    <xdr:sp macro="" textlink="">
      <xdr:nvSpPr>
        <xdr:cNvPr id="82" name="楕円 81"/>
        <xdr:cNvSpPr/>
      </xdr:nvSpPr>
      <xdr:spPr>
        <a:xfrm>
          <a:off x="3746500" y="591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6367</xdr:rowOff>
    </xdr:from>
    <xdr:ext cx="469744" cy="259045"/>
    <xdr:sp macro="" textlink="">
      <xdr:nvSpPr>
        <xdr:cNvPr id="83" name="テキスト ボックス 82"/>
        <xdr:cNvSpPr txBox="1"/>
      </xdr:nvSpPr>
      <xdr:spPr>
        <a:xfrm>
          <a:off x="3562428" y="600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158750</xdr:rowOff>
    </xdr:from>
    <xdr:to>
      <xdr:col>15</xdr:col>
      <xdr:colOff>101600</xdr:colOff>
      <xdr:row>35</xdr:row>
      <xdr:rowOff>88900</xdr:rowOff>
    </xdr:to>
    <xdr:sp macro="" textlink="">
      <xdr:nvSpPr>
        <xdr:cNvPr id="84" name="楕円 83"/>
        <xdr:cNvSpPr/>
      </xdr:nvSpPr>
      <xdr:spPr>
        <a:xfrm>
          <a:off x="2857500" y="598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80027</xdr:rowOff>
    </xdr:from>
    <xdr:ext cx="469744" cy="259045"/>
    <xdr:sp macro="" textlink="">
      <xdr:nvSpPr>
        <xdr:cNvPr id="85" name="テキスト ボックス 84"/>
        <xdr:cNvSpPr txBox="1"/>
      </xdr:nvSpPr>
      <xdr:spPr>
        <a:xfrm>
          <a:off x="2673428" y="6080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90170</xdr:rowOff>
    </xdr:from>
    <xdr:to>
      <xdr:col>10</xdr:col>
      <xdr:colOff>165100</xdr:colOff>
      <xdr:row>34</xdr:row>
      <xdr:rowOff>20320</xdr:rowOff>
    </xdr:to>
    <xdr:sp macro="" textlink="">
      <xdr:nvSpPr>
        <xdr:cNvPr id="86" name="楕円 85"/>
        <xdr:cNvSpPr/>
      </xdr:nvSpPr>
      <xdr:spPr>
        <a:xfrm>
          <a:off x="1968500" y="574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11447</xdr:rowOff>
    </xdr:from>
    <xdr:ext cx="469744" cy="259045"/>
    <xdr:sp macro="" textlink="">
      <xdr:nvSpPr>
        <xdr:cNvPr id="87" name="テキスト ボックス 86"/>
        <xdr:cNvSpPr txBox="1"/>
      </xdr:nvSpPr>
      <xdr:spPr>
        <a:xfrm>
          <a:off x="1784428" y="584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55880</xdr:rowOff>
    </xdr:from>
    <xdr:to>
      <xdr:col>6</xdr:col>
      <xdr:colOff>38100</xdr:colOff>
      <xdr:row>34</xdr:row>
      <xdr:rowOff>157480</xdr:rowOff>
    </xdr:to>
    <xdr:sp macro="" textlink="">
      <xdr:nvSpPr>
        <xdr:cNvPr id="88" name="楕円 87"/>
        <xdr:cNvSpPr/>
      </xdr:nvSpPr>
      <xdr:spPr>
        <a:xfrm>
          <a:off x="1079500" y="588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2557</xdr:rowOff>
    </xdr:from>
    <xdr:ext cx="469744" cy="259045"/>
    <xdr:sp macro="" textlink="">
      <xdr:nvSpPr>
        <xdr:cNvPr id="89" name="テキスト ボックス 88"/>
        <xdr:cNvSpPr txBox="1"/>
      </xdr:nvSpPr>
      <xdr:spPr>
        <a:xfrm>
          <a:off x="895428" y="56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111495</xdr:rowOff>
    </xdr:from>
    <xdr:to>
      <xdr:col>24</xdr:col>
      <xdr:colOff>62865</xdr:colOff>
      <xdr:row>58</xdr:row>
      <xdr:rowOff>124151</xdr:rowOff>
    </xdr:to>
    <xdr:cxnSp macro="">
      <xdr:nvCxnSpPr>
        <xdr:cNvPr id="113" name="直線コネクタ 112"/>
        <xdr:cNvCxnSpPr/>
      </xdr:nvCxnSpPr>
      <xdr:spPr>
        <a:xfrm flipV="1">
          <a:off x="4633595" y="8683995"/>
          <a:ext cx="1270" cy="138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127978</xdr:rowOff>
    </xdr:from>
    <xdr:ext cx="534377" cy="259045"/>
    <xdr:sp macro="" textlink="">
      <xdr:nvSpPr>
        <xdr:cNvPr id="114" name="総務費最小値テキスト"/>
        <xdr:cNvSpPr txBox="1"/>
      </xdr:nvSpPr>
      <xdr:spPr>
        <a:xfrm>
          <a:off x="4686300" y="1007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124151</xdr:rowOff>
    </xdr:from>
    <xdr:to>
      <xdr:col>24</xdr:col>
      <xdr:colOff>152400</xdr:colOff>
      <xdr:row>58</xdr:row>
      <xdr:rowOff>124151</xdr:rowOff>
    </xdr:to>
    <xdr:cxnSp macro="">
      <xdr:nvCxnSpPr>
        <xdr:cNvPr id="115" name="直線コネクタ 114"/>
        <xdr:cNvCxnSpPr/>
      </xdr:nvCxnSpPr>
      <xdr:spPr>
        <a:xfrm>
          <a:off x="4546600" y="1006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58172</xdr:rowOff>
    </xdr:from>
    <xdr:ext cx="599010" cy="259045"/>
    <xdr:sp macro="" textlink="">
      <xdr:nvSpPr>
        <xdr:cNvPr id="116" name="総務費最大値テキスト"/>
        <xdr:cNvSpPr txBox="1"/>
      </xdr:nvSpPr>
      <xdr:spPr>
        <a:xfrm>
          <a:off x="4686300" y="845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387,403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111495</xdr:rowOff>
    </xdr:from>
    <xdr:to>
      <xdr:col>24</xdr:col>
      <xdr:colOff>152400</xdr:colOff>
      <xdr:row>50</xdr:row>
      <xdr:rowOff>111495</xdr:rowOff>
    </xdr:to>
    <xdr:cxnSp macro="">
      <xdr:nvCxnSpPr>
        <xdr:cNvPr id="117" name="直線コネクタ 116"/>
        <xdr:cNvCxnSpPr/>
      </xdr:nvCxnSpPr>
      <xdr:spPr>
        <a:xfrm>
          <a:off x="4546600" y="868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85045</xdr:rowOff>
    </xdr:from>
    <xdr:to>
      <xdr:col>24</xdr:col>
      <xdr:colOff>63500</xdr:colOff>
      <xdr:row>58</xdr:row>
      <xdr:rowOff>124151</xdr:rowOff>
    </xdr:to>
    <xdr:cxnSp macro="">
      <xdr:nvCxnSpPr>
        <xdr:cNvPr id="118" name="直線コネクタ 117"/>
        <xdr:cNvCxnSpPr/>
      </xdr:nvCxnSpPr>
      <xdr:spPr>
        <a:xfrm>
          <a:off x="3797300" y="10029145"/>
          <a:ext cx="838200" cy="3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23603</xdr:rowOff>
    </xdr:from>
    <xdr:ext cx="534377" cy="259045"/>
    <xdr:sp macro="" textlink="">
      <xdr:nvSpPr>
        <xdr:cNvPr id="119" name="総務費平均値テキスト"/>
        <xdr:cNvSpPr txBox="1"/>
      </xdr:nvSpPr>
      <xdr:spPr>
        <a:xfrm>
          <a:off x="4686300" y="9796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726</xdr:rowOff>
    </xdr:from>
    <xdr:to>
      <xdr:col>24</xdr:col>
      <xdr:colOff>114300</xdr:colOff>
      <xdr:row>58</xdr:row>
      <xdr:rowOff>102326</xdr:rowOff>
    </xdr:to>
    <xdr:sp macro="" textlink="">
      <xdr:nvSpPr>
        <xdr:cNvPr id="120" name="フローチャート: 判断 119"/>
        <xdr:cNvSpPr/>
      </xdr:nvSpPr>
      <xdr:spPr>
        <a:xfrm>
          <a:off x="4584700" y="994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85045</xdr:rowOff>
    </xdr:from>
    <xdr:to>
      <xdr:col>19</xdr:col>
      <xdr:colOff>177800</xdr:colOff>
      <xdr:row>58</xdr:row>
      <xdr:rowOff>97295</xdr:rowOff>
    </xdr:to>
    <xdr:cxnSp macro="">
      <xdr:nvCxnSpPr>
        <xdr:cNvPr id="121" name="直線コネクタ 120"/>
        <xdr:cNvCxnSpPr/>
      </xdr:nvCxnSpPr>
      <xdr:spPr>
        <a:xfrm flipV="1">
          <a:off x="2908300" y="10029145"/>
          <a:ext cx="889000" cy="1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159888</xdr:rowOff>
    </xdr:from>
    <xdr:to>
      <xdr:col>20</xdr:col>
      <xdr:colOff>38100</xdr:colOff>
      <xdr:row>58</xdr:row>
      <xdr:rowOff>90038</xdr:rowOff>
    </xdr:to>
    <xdr:sp macro="" textlink="">
      <xdr:nvSpPr>
        <xdr:cNvPr id="122" name="フローチャート: 判断 121"/>
        <xdr:cNvSpPr/>
      </xdr:nvSpPr>
      <xdr:spPr>
        <a:xfrm>
          <a:off x="3746500" y="99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106565</xdr:rowOff>
    </xdr:from>
    <xdr:ext cx="534377" cy="259045"/>
    <xdr:sp macro="" textlink="">
      <xdr:nvSpPr>
        <xdr:cNvPr id="123" name="テキスト ボックス 122"/>
        <xdr:cNvSpPr txBox="1"/>
      </xdr:nvSpPr>
      <xdr:spPr>
        <a:xfrm>
          <a:off x="3530111" y="970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83773</xdr:rowOff>
    </xdr:from>
    <xdr:to>
      <xdr:col>15</xdr:col>
      <xdr:colOff>50800</xdr:colOff>
      <xdr:row>58</xdr:row>
      <xdr:rowOff>97295</xdr:rowOff>
    </xdr:to>
    <xdr:cxnSp macro="">
      <xdr:nvCxnSpPr>
        <xdr:cNvPr id="124" name="直線コネクタ 123"/>
        <xdr:cNvCxnSpPr/>
      </xdr:nvCxnSpPr>
      <xdr:spPr>
        <a:xfrm>
          <a:off x="2019300" y="10027873"/>
          <a:ext cx="889000" cy="13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135176</xdr:rowOff>
    </xdr:from>
    <xdr:to>
      <xdr:col>15</xdr:col>
      <xdr:colOff>101600</xdr:colOff>
      <xdr:row>58</xdr:row>
      <xdr:rowOff>65326</xdr:rowOff>
    </xdr:to>
    <xdr:sp macro="" textlink="">
      <xdr:nvSpPr>
        <xdr:cNvPr id="125" name="フローチャート: 判断 124"/>
        <xdr:cNvSpPr/>
      </xdr:nvSpPr>
      <xdr:spPr>
        <a:xfrm>
          <a:off x="2857500" y="990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81853</xdr:rowOff>
    </xdr:from>
    <xdr:ext cx="534377" cy="259045"/>
    <xdr:sp macro="" textlink="">
      <xdr:nvSpPr>
        <xdr:cNvPr id="126" name="テキスト ボックス 125"/>
        <xdr:cNvSpPr txBox="1"/>
      </xdr:nvSpPr>
      <xdr:spPr>
        <a:xfrm>
          <a:off x="2641111" y="968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83773</xdr:rowOff>
    </xdr:from>
    <xdr:to>
      <xdr:col>10</xdr:col>
      <xdr:colOff>114300</xdr:colOff>
      <xdr:row>58</xdr:row>
      <xdr:rowOff>105993</xdr:rowOff>
    </xdr:to>
    <xdr:cxnSp macro="">
      <xdr:nvCxnSpPr>
        <xdr:cNvPr id="127" name="直線コネクタ 126"/>
        <xdr:cNvCxnSpPr/>
      </xdr:nvCxnSpPr>
      <xdr:spPr>
        <a:xfrm flipV="1">
          <a:off x="1130300" y="10027873"/>
          <a:ext cx="889000" cy="2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160330</xdr:rowOff>
    </xdr:from>
    <xdr:to>
      <xdr:col>10</xdr:col>
      <xdr:colOff>165100</xdr:colOff>
      <xdr:row>58</xdr:row>
      <xdr:rowOff>90480</xdr:rowOff>
    </xdr:to>
    <xdr:sp macro="" textlink="">
      <xdr:nvSpPr>
        <xdr:cNvPr id="128" name="フローチャート: 判断 127"/>
        <xdr:cNvSpPr/>
      </xdr:nvSpPr>
      <xdr:spPr>
        <a:xfrm>
          <a:off x="1968500" y="993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107007</xdr:rowOff>
    </xdr:from>
    <xdr:ext cx="534377" cy="259045"/>
    <xdr:sp macro="" textlink="">
      <xdr:nvSpPr>
        <xdr:cNvPr id="129" name="テキスト ボックス 128"/>
        <xdr:cNvSpPr txBox="1"/>
      </xdr:nvSpPr>
      <xdr:spPr>
        <a:xfrm>
          <a:off x="1752111" y="970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18221</xdr:rowOff>
    </xdr:from>
    <xdr:to>
      <xdr:col>6</xdr:col>
      <xdr:colOff>38100</xdr:colOff>
      <xdr:row>58</xdr:row>
      <xdr:rowOff>119821</xdr:rowOff>
    </xdr:to>
    <xdr:sp macro="" textlink="">
      <xdr:nvSpPr>
        <xdr:cNvPr id="130" name="フローチャート: 判断 129"/>
        <xdr:cNvSpPr/>
      </xdr:nvSpPr>
      <xdr:spPr>
        <a:xfrm>
          <a:off x="1079500" y="996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136348</xdr:rowOff>
    </xdr:from>
    <xdr:ext cx="534377" cy="259045"/>
    <xdr:sp macro="" textlink="">
      <xdr:nvSpPr>
        <xdr:cNvPr id="131" name="テキスト ボックス 130"/>
        <xdr:cNvSpPr txBox="1"/>
      </xdr:nvSpPr>
      <xdr:spPr>
        <a:xfrm>
          <a:off x="863111" y="973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73351</xdr:rowOff>
    </xdr:from>
    <xdr:to>
      <xdr:col>24</xdr:col>
      <xdr:colOff>114300</xdr:colOff>
      <xdr:row>59</xdr:row>
      <xdr:rowOff>3501</xdr:rowOff>
    </xdr:to>
    <xdr:sp macro="" textlink="">
      <xdr:nvSpPr>
        <xdr:cNvPr id="137" name="楕円 136"/>
        <xdr:cNvSpPr/>
      </xdr:nvSpPr>
      <xdr:spPr>
        <a:xfrm>
          <a:off x="4584700" y="1001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159728</xdr:rowOff>
    </xdr:from>
    <xdr:ext cx="534377" cy="259045"/>
    <xdr:sp macro="" textlink="">
      <xdr:nvSpPr>
        <xdr:cNvPr id="138" name="総務費該当値テキスト"/>
        <xdr:cNvSpPr txBox="1"/>
      </xdr:nvSpPr>
      <xdr:spPr>
        <a:xfrm>
          <a:off x="4686300" y="993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34245</xdr:rowOff>
    </xdr:from>
    <xdr:to>
      <xdr:col>20</xdr:col>
      <xdr:colOff>38100</xdr:colOff>
      <xdr:row>58</xdr:row>
      <xdr:rowOff>135845</xdr:rowOff>
    </xdr:to>
    <xdr:sp macro="" textlink="">
      <xdr:nvSpPr>
        <xdr:cNvPr id="139" name="楕円 138"/>
        <xdr:cNvSpPr/>
      </xdr:nvSpPr>
      <xdr:spPr>
        <a:xfrm>
          <a:off x="3746500" y="997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126972</xdr:rowOff>
    </xdr:from>
    <xdr:ext cx="534377" cy="259045"/>
    <xdr:sp macro="" textlink="">
      <xdr:nvSpPr>
        <xdr:cNvPr id="140" name="テキスト ボックス 139"/>
        <xdr:cNvSpPr txBox="1"/>
      </xdr:nvSpPr>
      <xdr:spPr>
        <a:xfrm>
          <a:off x="3530111" y="1007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46495</xdr:rowOff>
    </xdr:from>
    <xdr:to>
      <xdr:col>15</xdr:col>
      <xdr:colOff>101600</xdr:colOff>
      <xdr:row>58</xdr:row>
      <xdr:rowOff>148095</xdr:rowOff>
    </xdr:to>
    <xdr:sp macro="" textlink="">
      <xdr:nvSpPr>
        <xdr:cNvPr id="141" name="楕円 140"/>
        <xdr:cNvSpPr/>
      </xdr:nvSpPr>
      <xdr:spPr>
        <a:xfrm>
          <a:off x="2857500" y="999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139222</xdr:rowOff>
    </xdr:from>
    <xdr:ext cx="534377" cy="259045"/>
    <xdr:sp macro="" textlink="">
      <xdr:nvSpPr>
        <xdr:cNvPr id="142" name="テキスト ボックス 141"/>
        <xdr:cNvSpPr txBox="1"/>
      </xdr:nvSpPr>
      <xdr:spPr>
        <a:xfrm>
          <a:off x="2641111" y="1008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32973</xdr:rowOff>
    </xdr:from>
    <xdr:to>
      <xdr:col>10</xdr:col>
      <xdr:colOff>165100</xdr:colOff>
      <xdr:row>58</xdr:row>
      <xdr:rowOff>134573</xdr:rowOff>
    </xdr:to>
    <xdr:sp macro="" textlink="">
      <xdr:nvSpPr>
        <xdr:cNvPr id="143" name="楕円 142"/>
        <xdr:cNvSpPr/>
      </xdr:nvSpPr>
      <xdr:spPr>
        <a:xfrm>
          <a:off x="1968500" y="997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125700</xdr:rowOff>
    </xdr:from>
    <xdr:ext cx="534377" cy="259045"/>
    <xdr:sp macro="" textlink="">
      <xdr:nvSpPr>
        <xdr:cNvPr id="144" name="テキスト ボックス 143"/>
        <xdr:cNvSpPr txBox="1"/>
      </xdr:nvSpPr>
      <xdr:spPr>
        <a:xfrm>
          <a:off x="1752111" y="10069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55193</xdr:rowOff>
    </xdr:from>
    <xdr:to>
      <xdr:col>6</xdr:col>
      <xdr:colOff>38100</xdr:colOff>
      <xdr:row>58</xdr:row>
      <xdr:rowOff>156793</xdr:rowOff>
    </xdr:to>
    <xdr:sp macro="" textlink="">
      <xdr:nvSpPr>
        <xdr:cNvPr id="145" name="楕円 144"/>
        <xdr:cNvSpPr/>
      </xdr:nvSpPr>
      <xdr:spPr>
        <a:xfrm>
          <a:off x="1079500" y="999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147920</xdr:rowOff>
    </xdr:from>
    <xdr:ext cx="534377" cy="259045"/>
    <xdr:sp macro="" textlink="">
      <xdr:nvSpPr>
        <xdr:cNvPr id="146" name="テキスト ボックス 145"/>
        <xdr:cNvSpPr txBox="1"/>
      </xdr:nvSpPr>
      <xdr:spPr>
        <a:xfrm>
          <a:off x="863111" y="1009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160083</xdr:rowOff>
    </xdr:from>
    <xdr:to>
      <xdr:col>24</xdr:col>
      <xdr:colOff>62865</xdr:colOff>
      <xdr:row>78</xdr:row>
      <xdr:rowOff>97028</xdr:rowOff>
    </xdr:to>
    <xdr:cxnSp macro="">
      <xdr:nvCxnSpPr>
        <xdr:cNvPr id="171" name="直線コネクタ 170"/>
        <xdr:cNvCxnSpPr/>
      </xdr:nvCxnSpPr>
      <xdr:spPr>
        <a:xfrm flipV="1">
          <a:off x="4633595" y="12161583"/>
          <a:ext cx="1270" cy="1308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100855</xdr:rowOff>
    </xdr:from>
    <xdr:ext cx="599010" cy="259045"/>
    <xdr:sp macro="" textlink="">
      <xdr:nvSpPr>
        <xdr:cNvPr id="172" name="民生費最小値テキスト"/>
        <xdr:cNvSpPr txBox="1"/>
      </xdr:nvSpPr>
      <xdr:spPr>
        <a:xfrm>
          <a:off x="4686300" y="13473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97028</xdr:rowOff>
    </xdr:from>
    <xdr:to>
      <xdr:col>24</xdr:col>
      <xdr:colOff>152400</xdr:colOff>
      <xdr:row>78</xdr:row>
      <xdr:rowOff>97028</xdr:rowOff>
    </xdr:to>
    <xdr:cxnSp macro="">
      <xdr:nvCxnSpPr>
        <xdr:cNvPr id="173" name="直線コネクタ 172"/>
        <xdr:cNvCxnSpPr/>
      </xdr:nvCxnSpPr>
      <xdr:spPr>
        <a:xfrm>
          <a:off x="4546600" y="1347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106760</xdr:rowOff>
    </xdr:from>
    <xdr:ext cx="599010" cy="259045"/>
    <xdr:sp macro="" textlink="">
      <xdr:nvSpPr>
        <xdr:cNvPr id="174" name="民生費最大値テキスト"/>
        <xdr:cNvSpPr txBox="1"/>
      </xdr:nvSpPr>
      <xdr:spPr>
        <a:xfrm>
          <a:off x="4686300" y="11936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174,930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160083</xdr:rowOff>
    </xdr:from>
    <xdr:to>
      <xdr:col>24</xdr:col>
      <xdr:colOff>152400</xdr:colOff>
      <xdr:row>70</xdr:row>
      <xdr:rowOff>160083</xdr:rowOff>
    </xdr:to>
    <xdr:cxnSp macro="">
      <xdr:nvCxnSpPr>
        <xdr:cNvPr id="175" name="直線コネクタ 174"/>
        <xdr:cNvCxnSpPr/>
      </xdr:nvCxnSpPr>
      <xdr:spPr>
        <a:xfrm>
          <a:off x="4546600" y="1216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81331</xdr:rowOff>
    </xdr:from>
    <xdr:to>
      <xdr:col>24</xdr:col>
      <xdr:colOff>63500</xdr:colOff>
      <xdr:row>75</xdr:row>
      <xdr:rowOff>136347</xdr:rowOff>
    </xdr:to>
    <xdr:cxnSp macro="">
      <xdr:nvCxnSpPr>
        <xdr:cNvPr id="176" name="直線コネクタ 175"/>
        <xdr:cNvCxnSpPr/>
      </xdr:nvCxnSpPr>
      <xdr:spPr>
        <a:xfrm flipV="1">
          <a:off x="3797300" y="12940081"/>
          <a:ext cx="838200" cy="5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37971</xdr:rowOff>
    </xdr:from>
    <xdr:ext cx="599010" cy="259045"/>
    <xdr:sp macro="" textlink="">
      <xdr:nvSpPr>
        <xdr:cNvPr id="177" name="民生費平均値テキスト"/>
        <xdr:cNvSpPr txBox="1"/>
      </xdr:nvSpPr>
      <xdr:spPr>
        <a:xfrm>
          <a:off x="4686300" y="128967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59544</xdr:rowOff>
    </xdr:from>
    <xdr:to>
      <xdr:col>24</xdr:col>
      <xdr:colOff>114300</xdr:colOff>
      <xdr:row>75</xdr:row>
      <xdr:rowOff>161144</xdr:rowOff>
    </xdr:to>
    <xdr:sp macro="" textlink="">
      <xdr:nvSpPr>
        <xdr:cNvPr id="178" name="フローチャート: 判断 177"/>
        <xdr:cNvSpPr/>
      </xdr:nvSpPr>
      <xdr:spPr>
        <a:xfrm>
          <a:off x="4584700" y="1291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79845</xdr:rowOff>
    </xdr:from>
    <xdr:to>
      <xdr:col>19</xdr:col>
      <xdr:colOff>177800</xdr:colOff>
      <xdr:row>75</xdr:row>
      <xdr:rowOff>136347</xdr:rowOff>
    </xdr:to>
    <xdr:cxnSp macro="">
      <xdr:nvCxnSpPr>
        <xdr:cNvPr id="179" name="直線コネクタ 178"/>
        <xdr:cNvCxnSpPr/>
      </xdr:nvCxnSpPr>
      <xdr:spPr>
        <a:xfrm>
          <a:off x="2908300" y="12938595"/>
          <a:ext cx="889000" cy="5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55753</xdr:rowOff>
    </xdr:from>
    <xdr:to>
      <xdr:col>20</xdr:col>
      <xdr:colOff>38100</xdr:colOff>
      <xdr:row>75</xdr:row>
      <xdr:rowOff>157353</xdr:rowOff>
    </xdr:to>
    <xdr:sp macro="" textlink="">
      <xdr:nvSpPr>
        <xdr:cNvPr id="180" name="フローチャート: 判断 179"/>
        <xdr:cNvSpPr/>
      </xdr:nvSpPr>
      <xdr:spPr>
        <a:xfrm>
          <a:off x="3746500" y="1291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2430</xdr:rowOff>
    </xdr:from>
    <xdr:ext cx="599010" cy="259045"/>
    <xdr:sp macro="" textlink="">
      <xdr:nvSpPr>
        <xdr:cNvPr id="181" name="テキスト ボックス 180"/>
        <xdr:cNvSpPr txBox="1"/>
      </xdr:nvSpPr>
      <xdr:spPr>
        <a:xfrm>
          <a:off x="3497795" y="12689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79845</xdr:rowOff>
    </xdr:from>
    <xdr:to>
      <xdr:col>15</xdr:col>
      <xdr:colOff>50800</xdr:colOff>
      <xdr:row>76</xdr:row>
      <xdr:rowOff>69786</xdr:rowOff>
    </xdr:to>
    <xdr:cxnSp macro="">
      <xdr:nvCxnSpPr>
        <xdr:cNvPr id="182" name="直線コネクタ 181"/>
        <xdr:cNvCxnSpPr/>
      </xdr:nvCxnSpPr>
      <xdr:spPr>
        <a:xfrm flipV="1">
          <a:off x="2019300" y="12938595"/>
          <a:ext cx="889000" cy="16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32760</xdr:rowOff>
    </xdr:from>
    <xdr:to>
      <xdr:col>15</xdr:col>
      <xdr:colOff>101600</xdr:colOff>
      <xdr:row>75</xdr:row>
      <xdr:rowOff>134360</xdr:rowOff>
    </xdr:to>
    <xdr:sp macro="" textlink="">
      <xdr:nvSpPr>
        <xdr:cNvPr id="183" name="フローチャート: 判断 182"/>
        <xdr:cNvSpPr/>
      </xdr:nvSpPr>
      <xdr:spPr>
        <a:xfrm>
          <a:off x="28575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125486</xdr:rowOff>
    </xdr:from>
    <xdr:ext cx="599010" cy="259045"/>
    <xdr:sp macro="" textlink="">
      <xdr:nvSpPr>
        <xdr:cNvPr id="184" name="テキスト ボックス 183"/>
        <xdr:cNvSpPr txBox="1"/>
      </xdr:nvSpPr>
      <xdr:spPr>
        <a:xfrm>
          <a:off x="2608795" y="1298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69786</xdr:rowOff>
    </xdr:from>
    <xdr:to>
      <xdr:col>10</xdr:col>
      <xdr:colOff>114300</xdr:colOff>
      <xdr:row>76</xdr:row>
      <xdr:rowOff>95123</xdr:rowOff>
    </xdr:to>
    <xdr:cxnSp macro="">
      <xdr:nvCxnSpPr>
        <xdr:cNvPr id="185" name="直線コネクタ 184"/>
        <xdr:cNvCxnSpPr/>
      </xdr:nvCxnSpPr>
      <xdr:spPr>
        <a:xfrm flipV="1">
          <a:off x="1130300" y="13099986"/>
          <a:ext cx="889000" cy="2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109741</xdr:rowOff>
    </xdr:from>
    <xdr:to>
      <xdr:col>10</xdr:col>
      <xdr:colOff>165100</xdr:colOff>
      <xdr:row>76</xdr:row>
      <xdr:rowOff>39891</xdr:rowOff>
    </xdr:to>
    <xdr:sp macro="" textlink="">
      <xdr:nvSpPr>
        <xdr:cNvPr id="186" name="フローチャート: 判断 185"/>
        <xdr:cNvSpPr/>
      </xdr:nvSpPr>
      <xdr:spPr>
        <a:xfrm>
          <a:off x="1968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56418</xdr:rowOff>
    </xdr:from>
    <xdr:ext cx="599010" cy="259045"/>
    <xdr:sp macro="" textlink="">
      <xdr:nvSpPr>
        <xdr:cNvPr id="187" name="テキスト ボックス 186"/>
        <xdr:cNvSpPr txBox="1"/>
      </xdr:nvSpPr>
      <xdr:spPr>
        <a:xfrm>
          <a:off x="1719795" y="12743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120314</xdr:rowOff>
    </xdr:from>
    <xdr:to>
      <xdr:col>6</xdr:col>
      <xdr:colOff>38100</xdr:colOff>
      <xdr:row>77</xdr:row>
      <xdr:rowOff>50464</xdr:rowOff>
    </xdr:to>
    <xdr:sp macro="" textlink="">
      <xdr:nvSpPr>
        <xdr:cNvPr id="188" name="フローチャート: 判断 187"/>
        <xdr:cNvSpPr/>
      </xdr:nvSpPr>
      <xdr:spPr>
        <a:xfrm>
          <a:off x="1079500" y="1315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41591</xdr:rowOff>
    </xdr:from>
    <xdr:ext cx="599010" cy="259045"/>
    <xdr:sp macro="" textlink="">
      <xdr:nvSpPr>
        <xdr:cNvPr id="189" name="テキスト ボックス 188"/>
        <xdr:cNvSpPr txBox="1"/>
      </xdr:nvSpPr>
      <xdr:spPr>
        <a:xfrm>
          <a:off x="830795" y="13243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30531</xdr:rowOff>
    </xdr:from>
    <xdr:to>
      <xdr:col>24</xdr:col>
      <xdr:colOff>114300</xdr:colOff>
      <xdr:row>75</xdr:row>
      <xdr:rowOff>132131</xdr:rowOff>
    </xdr:to>
    <xdr:sp macro="" textlink="">
      <xdr:nvSpPr>
        <xdr:cNvPr id="195" name="楕円 194"/>
        <xdr:cNvSpPr/>
      </xdr:nvSpPr>
      <xdr:spPr>
        <a:xfrm>
          <a:off x="4584700" y="1288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53408</xdr:rowOff>
    </xdr:from>
    <xdr:ext cx="599010" cy="259045"/>
    <xdr:sp macro="" textlink="">
      <xdr:nvSpPr>
        <xdr:cNvPr id="196" name="民生費該当値テキスト"/>
        <xdr:cNvSpPr txBox="1"/>
      </xdr:nvSpPr>
      <xdr:spPr>
        <a:xfrm>
          <a:off x="4686300" y="1274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85547</xdr:rowOff>
    </xdr:from>
    <xdr:to>
      <xdr:col>20</xdr:col>
      <xdr:colOff>38100</xdr:colOff>
      <xdr:row>76</xdr:row>
      <xdr:rowOff>15698</xdr:rowOff>
    </xdr:to>
    <xdr:sp macro="" textlink="">
      <xdr:nvSpPr>
        <xdr:cNvPr id="197" name="楕円 196"/>
        <xdr:cNvSpPr/>
      </xdr:nvSpPr>
      <xdr:spPr>
        <a:xfrm>
          <a:off x="3746500" y="129442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6824</xdr:rowOff>
    </xdr:from>
    <xdr:ext cx="599010" cy="259045"/>
    <xdr:sp macro="" textlink="">
      <xdr:nvSpPr>
        <xdr:cNvPr id="198" name="テキスト ボックス 197"/>
        <xdr:cNvSpPr txBox="1"/>
      </xdr:nvSpPr>
      <xdr:spPr>
        <a:xfrm>
          <a:off x="3497795" y="13037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29045</xdr:rowOff>
    </xdr:from>
    <xdr:to>
      <xdr:col>15</xdr:col>
      <xdr:colOff>101600</xdr:colOff>
      <xdr:row>75</xdr:row>
      <xdr:rowOff>130645</xdr:rowOff>
    </xdr:to>
    <xdr:sp macro="" textlink="">
      <xdr:nvSpPr>
        <xdr:cNvPr id="199" name="楕円 198"/>
        <xdr:cNvSpPr/>
      </xdr:nvSpPr>
      <xdr:spPr>
        <a:xfrm>
          <a:off x="2857500" y="1288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147172</xdr:rowOff>
    </xdr:from>
    <xdr:ext cx="599010" cy="259045"/>
    <xdr:sp macro="" textlink="">
      <xdr:nvSpPr>
        <xdr:cNvPr id="200" name="テキスト ボックス 199"/>
        <xdr:cNvSpPr txBox="1"/>
      </xdr:nvSpPr>
      <xdr:spPr>
        <a:xfrm>
          <a:off x="2608795" y="12663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18986</xdr:rowOff>
    </xdr:from>
    <xdr:to>
      <xdr:col>10</xdr:col>
      <xdr:colOff>165100</xdr:colOff>
      <xdr:row>76</xdr:row>
      <xdr:rowOff>120586</xdr:rowOff>
    </xdr:to>
    <xdr:sp macro="" textlink="">
      <xdr:nvSpPr>
        <xdr:cNvPr id="201" name="楕円 200"/>
        <xdr:cNvSpPr/>
      </xdr:nvSpPr>
      <xdr:spPr>
        <a:xfrm>
          <a:off x="1968500" y="1304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111713</xdr:rowOff>
    </xdr:from>
    <xdr:ext cx="599010" cy="259045"/>
    <xdr:sp macro="" textlink="">
      <xdr:nvSpPr>
        <xdr:cNvPr id="202" name="テキスト ボックス 201"/>
        <xdr:cNvSpPr txBox="1"/>
      </xdr:nvSpPr>
      <xdr:spPr>
        <a:xfrm>
          <a:off x="1719795" y="13141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44323</xdr:rowOff>
    </xdr:from>
    <xdr:to>
      <xdr:col>6</xdr:col>
      <xdr:colOff>38100</xdr:colOff>
      <xdr:row>76</xdr:row>
      <xdr:rowOff>145923</xdr:rowOff>
    </xdr:to>
    <xdr:sp macro="" textlink="">
      <xdr:nvSpPr>
        <xdr:cNvPr id="203" name="楕円 202"/>
        <xdr:cNvSpPr/>
      </xdr:nvSpPr>
      <xdr:spPr>
        <a:xfrm>
          <a:off x="1079500" y="1307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162450</xdr:rowOff>
    </xdr:from>
    <xdr:ext cx="599010" cy="259045"/>
    <xdr:sp macro="" textlink="">
      <xdr:nvSpPr>
        <xdr:cNvPr id="204" name="テキスト ボックス 203"/>
        <xdr:cNvSpPr txBox="1"/>
      </xdr:nvSpPr>
      <xdr:spPr>
        <a:xfrm>
          <a:off x="830795" y="12849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5" name="テキスト ボックス 224"/>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7" name="テキスト ボックス 226"/>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32372</xdr:rowOff>
    </xdr:from>
    <xdr:to>
      <xdr:col>24</xdr:col>
      <xdr:colOff>62865</xdr:colOff>
      <xdr:row>99</xdr:row>
      <xdr:rowOff>20865</xdr:rowOff>
    </xdr:to>
    <xdr:cxnSp macro="">
      <xdr:nvCxnSpPr>
        <xdr:cNvPr id="229" name="直線コネクタ 228"/>
        <xdr:cNvCxnSpPr/>
      </xdr:nvCxnSpPr>
      <xdr:spPr>
        <a:xfrm flipV="1">
          <a:off x="4633595" y="15634322"/>
          <a:ext cx="1270" cy="136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24692</xdr:rowOff>
    </xdr:from>
    <xdr:ext cx="534377" cy="259045"/>
    <xdr:sp macro="" textlink="">
      <xdr:nvSpPr>
        <xdr:cNvPr id="230" name="衛生費最小値テキスト"/>
        <xdr:cNvSpPr txBox="1"/>
      </xdr:nvSpPr>
      <xdr:spPr>
        <a:xfrm>
          <a:off x="4686300" y="1699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20865</xdr:rowOff>
    </xdr:from>
    <xdr:to>
      <xdr:col>24</xdr:col>
      <xdr:colOff>152400</xdr:colOff>
      <xdr:row>99</xdr:row>
      <xdr:rowOff>20865</xdr:rowOff>
    </xdr:to>
    <xdr:cxnSp macro="">
      <xdr:nvCxnSpPr>
        <xdr:cNvPr id="231" name="直線コネクタ 230"/>
        <xdr:cNvCxnSpPr/>
      </xdr:nvCxnSpPr>
      <xdr:spPr>
        <a:xfrm>
          <a:off x="4546600" y="1699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150499</xdr:rowOff>
    </xdr:from>
    <xdr:ext cx="534377" cy="259045"/>
    <xdr:sp macro="" textlink="">
      <xdr:nvSpPr>
        <xdr:cNvPr id="232" name="衛生費最大値テキスト"/>
        <xdr:cNvSpPr txBox="1"/>
      </xdr:nvSpPr>
      <xdr:spPr>
        <a:xfrm>
          <a:off x="4686300" y="1540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56,317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32372</xdr:rowOff>
    </xdr:from>
    <xdr:to>
      <xdr:col>24</xdr:col>
      <xdr:colOff>152400</xdr:colOff>
      <xdr:row>91</xdr:row>
      <xdr:rowOff>32372</xdr:rowOff>
    </xdr:to>
    <xdr:cxnSp macro="">
      <xdr:nvCxnSpPr>
        <xdr:cNvPr id="233" name="直線コネクタ 232"/>
        <xdr:cNvCxnSpPr/>
      </xdr:nvCxnSpPr>
      <xdr:spPr>
        <a:xfrm>
          <a:off x="4546600" y="15634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57899</xdr:rowOff>
    </xdr:from>
    <xdr:to>
      <xdr:col>24</xdr:col>
      <xdr:colOff>63500</xdr:colOff>
      <xdr:row>98</xdr:row>
      <xdr:rowOff>103200</xdr:rowOff>
    </xdr:to>
    <xdr:cxnSp macro="">
      <xdr:nvCxnSpPr>
        <xdr:cNvPr id="234" name="直線コネクタ 233"/>
        <xdr:cNvCxnSpPr/>
      </xdr:nvCxnSpPr>
      <xdr:spPr>
        <a:xfrm flipV="1">
          <a:off x="3797300" y="16517099"/>
          <a:ext cx="838200" cy="388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112005</xdr:rowOff>
    </xdr:from>
    <xdr:ext cx="534377" cy="259045"/>
    <xdr:sp macro="" textlink="">
      <xdr:nvSpPr>
        <xdr:cNvPr id="235" name="衛生費平均値テキスト"/>
        <xdr:cNvSpPr txBox="1"/>
      </xdr:nvSpPr>
      <xdr:spPr>
        <a:xfrm>
          <a:off x="4686300" y="162283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89128</xdr:rowOff>
    </xdr:from>
    <xdr:to>
      <xdr:col>24</xdr:col>
      <xdr:colOff>114300</xdr:colOff>
      <xdr:row>96</xdr:row>
      <xdr:rowOff>19278</xdr:rowOff>
    </xdr:to>
    <xdr:sp macro="" textlink="">
      <xdr:nvSpPr>
        <xdr:cNvPr id="236" name="フローチャート: 判断 235"/>
        <xdr:cNvSpPr/>
      </xdr:nvSpPr>
      <xdr:spPr>
        <a:xfrm>
          <a:off x="4584700" y="1637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95275</xdr:rowOff>
    </xdr:from>
    <xdr:to>
      <xdr:col>19</xdr:col>
      <xdr:colOff>177800</xdr:colOff>
      <xdr:row>98</xdr:row>
      <xdr:rowOff>103200</xdr:rowOff>
    </xdr:to>
    <xdr:cxnSp macro="">
      <xdr:nvCxnSpPr>
        <xdr:cNvPr id="237" name="直線コネクタ 236"/>
        <xdr:cNvCxnSpPr/>
      </xdr:nvCxnSpPr>
      <xdr:spPr>
        <a:xfrm>
          <a:off x="2908300" y="16897375"/>
          <a:ext cx="889000" cy="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70726</xdr:rowOff>
    </xdr:from>
    <xdr:to>
      <xdr:col>20</xdr:col>
      <xdr:colOff>38100</xdr:colOff>
      <xdr:row>95</xdr:row>
      <xdr:rowOff>876</xdr:rowOff>
    </xdr:to>
    <xdr:sp macro="" textlink="">
      <xdr:nvSpPr>
        <xdr:cNvPr id="238" name="フローチャート: 判断 237"/>
        <xdr:cNvSpPr/>
      </xdr:nvSpPr>
      <xdr:spPr>
        <a:xfrm>
          <a:off x="3746500" y="1618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17403</xdr:rowOff>
    </xdr:from>
    <xdr:ext cx="534377" cy="259045"/>
    <xdr:sp macro="" textlink="">
      <xdr:nvSpPr>
        <xdr:cNvPr id="239" name="テキスト ボックス 238"/>
        <xdr:cNvSpPr txBox="1"/>
      </xdr:nvSpPr>
      <xdr:spPr>
        <a:xfrm>
          <a:off x="3530111" y="1596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62471</xdr:rowOff>
    </xdr:from>
    <xdr:to>
      <xdr:col>15</xdr:col>
      <xdr:colOff>50800</xdr:colOff>
      <xdr:row>98</xdr:row>
      <xdr:rowOff>95275</xdr:rowOff>
    </xdr:to>
    <xdr:cxnSp macro="">
      <xdr:nvCxnSpPr>
        <xdr:cNvPr id="240" name="直線コネクタ 239"/>
        <xdr:cNvCxnSpPr/>
      </xdr:nvCxnSpPr>
      <xdr:spPr>
        <a:xfrm>
          <a:off x="2019300" y="16864571"/>
          <a:ext cx="889000" cy="3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117856</xdr:rowOff>
    </xdr:from>
    <xdr:to>
      <xdr:col>15</xdr:col>
      <xdr:colOff>101600</xdr:colOff>
      <xdr:row>96</xdr:row>
      <xdr:rowOff>48006</xdr:rowOff>
    </xdr:to>
    <xdr:sp macro="" textlink="">
      <xdr:nvSpPr>
        <xdr:cNvPr id="241" name="フローチャート: 判断 240"/>
        <xdr:cNvSpPr/>
      </xdr:nvSpPr>
      <xdr:spPr>
        <a:xfrm>
          <a:off x="2857500" y="1640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64533</xdr:rowOff>
    </xdr:from>
    <xdr:ext cx="534377" cy="259045"/>
    <xdr:sp macro="" textlink="">
      <xdr:nvSpPr>
        <xdr:cNvPr id="242" name="テキスト ボックス 241"/>
        <xdr:cNvSpPr txBox="1"/>
      </xdr:nvSpPr>
      <xdr:spPr>
        <a:xfrm>
          <a:off x="2641111" y="1618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62471</xdr:rowOff>
    </xdr:from>
    <xdr:to>
      <xdr:col>10</xdr:col>
      <xdr:colOff>114300</xdr:colOff>
      <xdr:row>98</xdr:row>
      <xdr:rowOff>136080</xdr:rowOff>
    </xdr:to>
    <xdr:cxnSp macro="">
      <xdr:nvCxnSpPr>
        <xdr:cNvPr id="243" name="直線コネクタ 242"/>
        <xdr:cNvCxnSpPr/>
      </xdr:nvCxnSpPr>
      <xdr:spPr>
        <a:xfrm flipV="1">
          <a:off x="1130300" y="16864571"/>
          <a:ext cx="889000" cy="7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56705</xdr:rowOff>
    </xdr:from>
    <xdr:to>
      <xdr:col>10</xdr:col>
      <xdr:colOff>165100</xdr:colOff>
      <xdr:row>96</xdr:row>
      <xdr:rowOff>158305</xdr:rowOff>
    </xdr:to>
    <xdr:sp macro="" textlink="">
      <xdr:nvSpPr>
        <xdr:cNvPr id="244" name="フローチャート: 判断 243"/>
        <xdr:cNvSpPr/>
      </xdr:nvSpPr>
      <xdr:spPr>
        <a:xfrm>
          <a:off x="1968500" y="1651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3382</xdr:rowOff>
    </xdr:from>
    <xdr:ext cx="534377" cy="259045"/>
    <xdr:sp macro="" textlink="">
      <xdr:nvSpPr>
        <xdr:cNvPr id="245" name="テキスト ボックス 244"/>
        <xdr:cNvSpPr txBox="1"/>
      </xdr:nvSpPr>
      <xdr:spPr>
        <a:xfrm>
          <a:off x="1752111" y="1629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62573</xdr:rowOff>
    </xdr:from>
    <xdr:to>
      <xdr:col>6</xdr:col>
      <xdr:colOff>38100</xdr:colOff>
      <xdr:row>98</xdr:row>
      <xdr:rowOff>164173</xdr:rowOff>
    </xdr:to>
    <xdr:sp macro="" textlink="">
      <xdr:nvSpPr>
        <xdr:cNvPr id="246" name="フローチャート: 判断 245"/>
        <xdr:cNvSpPr/>
      </xdr:nvSpPr>
      <xdr:spPr>
        <a:xfrm>
          <a:off x="1079500" y="1686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9250</xdr:rowOff>
    </xdr:from>
    <xdr:ext cx="534377" cy="259045"/>
    <xdr:sp macro="" textlink="">
      <xdr:nvSpPr>
        <xdr:cNvPr id="247" name="テキスト ボックス 246"/>
        <xdr:cNvSpPr txBox="1"/>
      </xdr:nvSpPr>
      <xdr:spPr>
        <a:xfrm>
          <a:off x="863111" y="1663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7099</xdr:rowOff>
    </xdr:from>
    <xdr:to>
      <xdr:col>24</xdr:col>
      <xdr:colOff>114300</xdr:colOff>
      <xdr:row>96</xdr:row>
      <xdr:rowOff>108699</xdr:rowOff>
    </xdr:to>
    <xdr:sp macro="" textlink="">
      <xdr:nvSpPr>
        <xdr:cNvPr id="253" name="楕円 252"/>
        <xdr:cNvSpPr/>
      </xdr:nvSpPr>
      <xdr:spPr>
        <a:xfrm>
          <a:off x="4584700" y="1646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156976</xdr:rowOff>
    </xdr:from>
    <xdr:ext cx="534377" cy="259045"/>
    <xdr:sp macro="" textlink="">
      <xdr:nvSpPr>
        <xdr:cNvPr id="254" name="衛生費該当値テキスト"/>
        <xdr:cNvSpPr txBox="1"/>
      </xdr:nvSpPr>
      <xdr:spPr>
        <a:xfrm>
          <a:off x="4686300" y="1644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52400</xdr:rowOff>
    </xdr:from>
    <xdr:to>
      <xdr:col>20</xdr:col>
      <xdr:colOff>38100</xdr:colOff>
      <xdr:row>98</xdr:row>
      <xdr:rowOff>154000</xdr:rowOff>
    </xdr:to>
    <xdr:sp macro="" textlink="">
      <xdr:nvSpPr>
        <xdr:cNvPr id="255" name="楕円 254"/>
        <xdr:cNvSpPr/>
      </xdr:nvSpPr>
      <xdr:spPr>
        <a:xfrm>
          <a:off x="3746500" y="1685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145127</xdr:rowOff>
    </xdr:from>
    <xdr:ext cx="534377" cy="259045"/>
    <xdr:sp macro="" textlink="">
      <xdr:nvSpPr>
        <xdr:cNvPr id="256" name="テキスト ボックス 255"/>
        <xdr:cNvSpPr txBox="1"/>
      </xdr:nvSpPr>
      <xdr:spPr>
        <a:xfrm>
          <a:off x="3530111" y="1694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44475</xdr:rowOff>
    </xdr:from>
    <xdr:to>
      <xdr:col>15</xdr:col>
      <xdr:colOff>101600</xdr:colOff>
      <xdr:row>98</xdr:row>
      <xdr:rowOff>146075</xdr:rowOff>
    </xdr:to>
    <xdr:sp macro="" textlink="">
      <xdr:nvSpPr>
        <xdr:cNvPr id="257" name="楕円 256"/>
        <xdr:cNvSpPr/>
      </xdr:nvSpPr>
      <xdr:spPr>
        <a:xfrm>
          <a:off x="2857500" y="1684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137202</xdr:rowOff>
    </xdr:from>
    <xdr:ext cx="534377" cy="259045"/>
    <xdr:sp macro="" textlink="">
      <xdr:nvSpPr>
        <xdr:cNvPr id="258" name="テキスト ボックス 257"/>
        <xdr:cNvSpPr txBox="1"/>
      </xdr:nvSpPr>
      <xdr:spPr>
        <a:xfrm>
          <a:off x="2641111" y="1693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11671</xdr:rowOff>
    </xdr:from>
    <xdr:to>
      <xdr:col>10</xdr:col>
      <xdr:colOff>165100</xdr:colOff>
      <xdr:row>98</xdr:row>
      <xdr:rowOff>113271</xdr:rowOff>
    </xdr:to>
    <xdr:sp macro="" textlink="">
      <xdr:nvSpPr>
        <xdr:cNvPr id="259" name="楕円 258"/>
        <xdr:cNvSpPr/>
      </xdr:nvSpPr>
      <xdr:spPr>
        <a:xfrm>
          <a:off x="1968500" y="1681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104398</xdr:rowOff>
    </xdr:from>
    <xdr:ext cx="534377" cy="259045"/>
    <xdr:sp macro="" textlink="">
      <xdr:nvSpPr>
        <xdr:cNvPr id="260" name="テキスト ボックス 259"/>
        <xdr:cNvSpPr txBox="1"/>
      </xdr:nvSpPr>
      <xdr:spPr>
        <a:xfrm>
          <a:off x="1752111" y="1690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85280</xdr:rowOff>
    </xdr:from>
    <xdr:to>
      <xdr:col>6</xdr:col>
      <xdr:colOff>38100</xdr:colOff>
      <xdr:row>99</xdr:row>
      <xdr:rowOff>15430</xdr:rowOff>
    </xdr:to>
    <xdr:sp macro="" textlink="">
      <xdr:nvSpPr>
        <xdr:cNvPr id="261" name="楕円 260"/>
        <xdr:cNvSpPr/>
      </xdr:nvSpPr>
      <xdr:spPr>
        <a:xfrm>
          <a:off x="1079500" y="1688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6557</xdr:rowOff>
    </xdr:from>
    <xdr:ext cx="534377" cy="259045"/>
    <xdr:sp macro="" textlink="">
      <xdr:nvSpPr>
        <xdr:cNvPr id="262" name="テキスト ボックス 261"/>
        <xdr:cNvSpPr txBox="1"/>
      </xdr:nvSpPr>
      <xdr:spPr>
        <a:xfrm>
          <a:off x="863111" y="1698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16347</xdr:rowOff>
    </xdr:from>
    <xdr:to>
      <xdr:col>54</xdr:col>
      <xdr:colOff>189865</xdr:colOff>
      <xdr:row>38</xdr:row>
      <xdr:rowOff>133482</xdr:rowOff>
    </xdr:to>
    <xdr:cxnSp macro="">
      <xdr:nvCxnSpPr>
        <xdr:cNvPr id="284" name="直線コネクタ 283"/>
        <xdr:cNvCxnSpPr/>
      </xdr:nvCxnSpPr>
      <xdr:spPr>
        <a:xfrm flipV="1">
          <a:off x="10475595" y="5159847"/>
          <a:ext cx="1270" cy="148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137309</xdr:rowOff>
    </xdr:from>
    <xdr:ext cx="313932" cy="259045"/>
    <xdr:sp macro="" textlink="">
      <xdr:nvSpPr>
        <xdr:cNvPr id="285" name="労働費最小値テキスト"/>
        <xdr:cNvSpPr txBox="1"/>
      </xdr:nvSpPr>
      <xdr:spPr>
        <a:xfrm>
          <a:off x="10528300" y="66524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133482</xdr:rowOff>
    </xdr:from>
    <xdr:to>
      <xdr:col>55</xdr:col>
      <xdr:colOff>88900</xdr:colOff>
      <xdr:row>38</xdr:row>
      <xdr:rowOff>133482</xdr:rowOff>
    </xdr:to>
    <xdr:cxnSp macro="">
      <xdr:nvCxnSpPr>
        <xdr:cNvPr id="286" name="直線コネクタ 285"/>
        <xdr:cNvCxnSpPr/>
      </xdr:nvCxnSpPr>
      <xdr:spPr>
        <a:xfrm>
          <a:off x="10388600" y="664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134474</xdr:rowOff>
    </xdr:from>
    <xdr:ext cx="534377" cy="259045"/>
    <xdr:sp macro="" textlink="">
      <xdr:nvSpPr>
        <xdr:cNvPr id="287" name="労働費最大値テキスト"/>
        <xdr:cNvSpPr txBox="1"/>
      </xdr:nvSpPr>
      <xdr:spPr>
        <a:xfrm>
          <a:off x="10528300" y="493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16347</xdr:rowOff>
    </xdr:from>
    <xdr:to>
      <xdr:col>55</xdr:col>
      <xdr:colOff>88900</xdr:colOff>
      <xdr:row>30</xdr:row>
      <xdr:rowOff>16347</xdr:rowOff>
    </xdr:to>
    <xdr:cxnSp macro="">
      <xdr:nvCxnSpPr>
        <xdr:cNvPr id="288" name="直線コネクタ 287"/>
        <xdr:cNvCxnSpPr/>
      </xdr:nvCxnSpPr>
      <xdr:spPr>
        <a:xfrm>
          <a:off x="10388600" y="515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108336</xdr:rowOff>
    </xdr:from>
    <xdr:to>
      <xdr:col>55</xdr:col>
      <xdr:colOff>0</xdr:colOff>
      <xdr:row>38</xdr:row>
      <xdr:rowOff>109159</xdr:rowOff>
    </xdr:to>
    <xdr:cxnSp macro="">
      <xdr:nvCxnSpPr>
        <xdr:cNvPr id="289" name="直線コネクタ 288"/>
        <xdr:cNvCxnSpPr/>
      </xdr:nvCxnSpPr>
      <xdr:spPr>
        <a:xfrm>
          <a:off x="9639300" y="6623436"/>
          <a:ext cx="8382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66606</xdr:rowOff>
    </xdr:from>
    <xdr:ext cx="469744" cy="259045"/>
    <xdr:sp macro="" textlink="">
      <xdr:nvSpPr>
        <xdr:cNvPr id="290" name="労働費平均値テキスト"/>
        <xdr:cNvSpPr txBox="1"/>
      </xdr:nvSpPr>
      <xdr:spPr>
        <a:xfrm>
          <a:off x="10528300" y="62388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43729</xdr:rowOff>
    </xdr:from>
    <xdr:to>
      <xdr:col>55</xdr:col>
      <xdr:colOff>50800</xdr:colOff>
      <xdr:row>37</xdr:row>
      <xdr:rowOff>145329</xdr:rowOff>
    </xdr:to>
    <xdr:sp macro="" textlink="">
      <xdr:nvSpPr>
        <xdr:cNvPr id="291" name="フローチャート: 判断 290"/>
        <xdr:cNvSpPr/>
      </xdr:nvSpPr>
      <xdr:spPr>
        <a:xfrm>
          <a:off x="104267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105044</xdr:rowOff>
    </xdr:from>
    <xdr:to>
      <xdr:col>50</xdr:col>
      <xdr:colOff>114300</xdr:colOff>
      <xdr:row>38</xdr:row>
      <xdr:rowOff>108336</xdr:rowOff>
    </xdr:to>
    <xdr:cxnSp macro="">
      <xdr:nvCxnSpPr>
        <xdr:cNvPr id="292" name="直線コネクタ 291"/>
        <xdr:cNvCxnSpPr/>
      </xdr:nvCxnSpPr>
      <xdr:spPr>
        <a:xfrm>
          <a:off x="8750300" y="6620144"/>
          <a:ext cx="8890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53056</xdr:rowOff>
    </xdr:from>
    <xdr:to>
      <xdr:col>50</xdr:col>
      <xdr:colOff>165100</xdr:colOff>
      <xdr:row>37</xdr:row>
      <xdr:rowOff>154656</xdr:rowOff>
    </xdr:to>
    <xdr:sp macro="" textlink="">
      <xdr:nvSpPr>
        <xdr:cNvPr id="293" name="フローチャート: 判断 292"/>
        <xdr:cNvSpPr/>
      </xdr:nvSpPr>
      <xdr:spPr>
        <a:xfrm>
          <a:off x="95885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171183</xdr:rowOff>
    </xdr:from>
    <xdr:ext cx="469744" cy="259045"/>
    <xdr:sp macro="" textlink="">
      <xdr:nvSpPr>
        <xdr:cNvPr id="294" name="テキスト ボックス 293"/>
        <xdr:cNvSpPr txBox="1"/>
      </xdr:nvSpPr>
      <xdr:spPr>
        <a:xfrm>
          <a:off x="9404428" y="617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91329</xdr:rowOff>
    </xdr:from>
    <xdr:to>
      <xdr:col>45</xdr:col>
      <xdr:colOff>177800</xdr:colOff>
      <xdr:row>38</xdr:row>
      <xdr:rowOff>105044</xdr:rowOff>
    </xdr:to>
    <xdr:cxnSp macro="">
      <xdr:nvCxnSpPr>
        <xdr:cNvPr id="295" name="直線コネクタ 294"/>
        <xdr:cNvCxnSpPr/>
      </xdr:nvCxnSpPr>
      <xdr:spPr>
        <a:xfrm>
          <a:off x="7861300" y="6606429"/>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63023</xdr:rowOff>
    </xdr:from>
    <xdr:to>
      <xdr:col>46</xdr:col>
      <xdr:colOff>38100</xdr:colOff>
      <xdr:row>37</xdr:row>
      <xdr:rowOff>164623</xdr:rowOff>
    </xdr:to>
    <xdr:sp macro="" textlink="">
      <xdr:nvSpPr>
        <xdr:cNvPr id="296" name="フローチャート: 判断 295"/>
        <xdr:cNvSpPr/>
      </xdr:nvSpPr>
      <xdr:spPr>
        <a:xfrm>
          <a:off x="8699500" y="640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9700</xdr:rowOff>
    </xdr:from>
    <xdr:ext cx="469744" cy="259045"/>
    <xdr:sp macro="" textlink="">
      <xdr:nvSpPr>
        <xdr:cNvPr id="297" name="テキスト ボックス 296"/>
        <xdr:cNvSpPr txBox="1"/>
      </xdr:nvSpPr>
      <xdr:spPr>
        <a:xfrm>
          <a:off x="8515428" y="618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86847</xdr:rowOff>
    </xdr:from>
    <xdr:to>
      <xdr:col>41</xdr:col>
      <xdr:colOff>50800</xdr:colOff>
      <xdr:row>38</xdr:row>
      <xdr:rowOff>91329</xdr:rowOff>
    </xdr:to>
    <xdr:cxnSp macro="">
      <xdr:nvCxnSpPr>
        <xdr:cNvPr id="298" name="直線コネクタ 297"/>
        <xdr:cNvCxnSpPr/>
      </xdr:nvCxnSpPr>
      <xdr:spPr>
        <a:xfrm>
          <a:off x="6972300" y="6601947"/>
          <a:ext cx="889000" cy="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63388</xdr:rowOff>
    </xdr:from>
    <xdr:to>
      <xdr:col>41</xdr:col>
      <xdr:colOff>101600</xdr:colOff>
      <xdr:row>37</xdr:row>
      <xdr:rowOff>164988</xdr:rowOff>
    </xdr:to>
    <xdr:sp macro="" textlink="">
      <xdr:nvSpPr>
        <xdr:cNvPr id="299" name="フローチャート: 判断 298"/>
        <xdr:cNvSpPr/>
      </xdr:nvSpPr>
      <xdr:spPr>
        <a:xfrm>
          <a:off x="7810500" y="640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10065</xdr:rowOff>
    </xdr:from>
    <xdr:ext cx="469744" cy="259045"/>
    <xdr:sp macro="" textlink="">
      <xdr:nvSpPr>
        <xdr:cNvPr id="300" name="テキスト ボックス 299"/>
        <xdr:cNvSpPr txBox="1"/>
      </xdr:nvSpPr>
      <xdr:spPr>
        <a:xfrm>
          <a:off x="7626428" y="618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164064</xdr:rowOff>
    </xdr:from>
    <xdr:to>
      <xdr:col>36</xdr:col>
      <xdr:colOff>165100</xdr:colOff>
      <xdr:row>38</xdr:row>
      <xdr:rowOff>94214</xdr:rowOff>
    </xdr:to>
    <xdr:sp macro="" textlink="">
      <xdr:nvSpPr>
        <xdr:cNvPr id="301" name="フローチャート: 判断 300"/>
        <xdr:cNvSpPr/>
      </xdr:nvSpPr>
      <xdr:spPr>
        <a:xfrm>
          <a:off x="6921500" y="650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110741</xdr:rowOff>
    </xdr:from>
    <xdr:ext cx="469744" cy="259045"/>
    <xdr:sp macro="" textlink="">
      <xdr:nvSpPr>
        <xdr:cNvPr id="302" name="テキスト ボックス 301"/>
        <xdr:cNvSpPr txBox="1"/>
      </xdr:nvSpPr>
      <xdr:spPr>
        <a:xfrm>
          <a:off x="6737428" y="628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58359</xdr:rowOff>
    </xdr:from>
    <xdr:to>
      <xdr:col>55</xdr:col>
      <xdr:colOff>50800</xdr:colOff>
      <xdr:row>38</xdr:row>
      <xdr:rowOff>159959</xdr:rowOff>
    </xdr:to>
    <xdr:sp macro="" textlink="">
      <xdr:nvSpPr>
        <xdr:cNvPr id="308" name="楕円 307"/>
        <xdr:cNvSpPr/>
      </xdr:nvSpPr>
      <xdr:spPr>
        <a:xfrm>
          <a:off x="10426700" y="657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144736</xdr:rowOff>
    </xdr:from>
    <xdr:ext cx="378565" cy="259045"/>
    <xdr:sp macro="" textlink="">
      <xdr:nvSpPr>
        <xdr:cNvPr id="309" name="労働費該当値テキスト"/>
        <xdr:cNvSpPr txBox="1"/>
      </xdr:nvSpPr>
      <xdr:spPr>
        <a:xfrm>
          <a:off x="10528300" y="64883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57536</xdr:rowOff>
    </xdr:from>
    <xdr:to>
      <xdr:col>50</xdr:col>
      <xdr:colOff>165100</xdr:colOff>
      <xdr:row>38</xdr:row>
      <xdr:rowOff>159136</xdr:rowOff>
    </xdr:to>
    <xdr:sp macro="" textlink="">
      <xdr:nvSpPr>
        <xdr:cNvPr id="310" name="楕円 309"/>
        <xdr:cNvSpPr/>
      </xdr:nvSpPr>
      <xdr:spPr>
        <a:xfrm>
          <a:off x="9588500" y="657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150263</xdr:rowOff>
    </xdr:from>
    <xdr:ext cx="378565" cy="259045"/>
    <xdr:sp macro="" textlink="">
      <xdr:nvSpPr>
        <xdr:cNvPr id="311" name="テキスト ボックス 310"/>
        <xdr:cNvSpPr txBox="1"/>
      </xdr:nvSpPr>
      <xdr:spPr>
        <a:xfrm>
          <a:off x="9450017" y="6665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54244</xdr:rowOff>
    </xdr:from>
    <xdr:to>
      <xdr:col>46</xdr:col>
      <xdr:colOff>38100</xdr:colOff>
      <xdr:row>38</xdr:row>
      <xdr:rowOff>155844</xdr:rowOff>
    </xdr:to>
    <xdr:sp macro="" textlink="">
      <xdr:nvSpPr>
        <xdr:cNvPr id="312" name="楕円 311"/>
        <xdr:cNvSpPr/>
      </xdr:nvSpPr>
      <xdr:spPr>
        <a:xfrm>
          <a:off x="8699500" y="656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146971</xdr:rowOff>
    </xdr:from>
    <xdr:ext cx="378565" cy="259045"/>
    <xdr:sp macro="" textlink="">
      <xdr:nvSpPr>
        <xdr:cNvPr id="313" name="テキスト ボックス 312"/>
        <xdr:cNvSpPr txBox="1"/>
      </xdr:nvSpPr>
      <xdr:spPr>
        <a:xfrm>
          <a:off x="8561017" y="6662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40529</xdr:rowOff>
    </xdr:from>
    <xdr:to>
      <xdr:col>41</xdr:col>
      <xdr:colOff>101600</xdr:colOff>
      <xdr:row>38</xdr:row>
      <xdr:rowOff>142129</xdr:rowOff>
    </xdr:to>
    <xdr:sp macro="" textlink="">
      <xdr:nvSpPr>
        <xdr:cNvPr id="314" name="楕円 313"/>
        <xdr:cNvSpPr/>
      </xdr:nvSpPr>
      <xdr:spPr>
        <a:xfrm>
          <a:off x="7810500" y="655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133256</xdr:rowOff>
    </xdr:from>
    <xdr:ext cx="378565" cy="259045"/>
    <xdr:sp macro="" textlink="">
      <xdr:nvSpPr>
        <xdr:cNvPr id="315" name="テキスト ボックス 314"/>
        <xdr:cNvSpPr txBox="1"/>
      </xdr:nvSpPr>
      <xdr:spPr>
        <a:xfrm>
          <a:off x="7672017" y="66483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36047</xdr:rowOff>
    </xdr:from>
    <xdr:to>
      <xdr:col>36</xdr:col>
      <xdr:colOff>165100</xdr:colOff>
      <xdr:row>38</xdr:row>
      <xdr:rowOff>137647</xdr:rowOff>
    </xdr:to>
    <xdr:sp macro="" textlink="">
      <xdr:nvSpPr>
        <xdr:cNvPr id="316" name="楕円 315"/>
        <xdr:cNvSpPr/>
      </xdr:nvSpPr>
      <xdr:spPr>
        <a:xfrm>
          <a:off x="6921500" y="655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128774</xdr:rowOff>
    </xdr:from>
    <xdr:ext cx="378565" cy="259045"/>
    <xdr:sp macro="" textlink="">
      <xdr:nvSpPr>
        <xdr:cNvPr id="317" name="テキスト ボックス 316"/>
        <xdr:cNvSpPr txBox="1"/>
      </xdr:nvSpPr>
      <xdr:spPr>
        <a:xfrm>
          <a:off x="6783017" y="6643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1" name="テキスト ボックス 33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3" name="テキスト ボックス 33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5" name="テキスト ボックス 33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7" name="テキスト ボックス 336"/>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9" name="テキスト ボックス 338"/>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70140</xdr:rowOff>
    </xdr:from>
    <xdr:to>
      <xdr:col>54</xdr:col>
      <xdr:colOff>189865</xdr:colOff>
      <xdr:row>59</xdr:row>
      <xdr:rowOff>90290</xdr:rowOff>
    </xdr:to>
    <xdr:cxnSp macro="">
      <xdr:nvCxnSpPr>
        <xdr:cNvPr id="343" name="直線コネクタ 342"/>
        <xdr:cNvCxnSpPr/>
      </xdr:nvCxnSpPr>
      <xdr:spPr>
        <a:xfrm flipV="1">
          <a:off x="10475595" y="8642640"/>
          <a:ext cx="1270" cy="156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94117</xdr:rowOff>
    </xdr:from>
    <xdr:ext cx="378565" cy="259045"/>
    <xdr:sp macro="" textlink="">
      <xdr:nvSpPr>
        <xdr:cNvPr id="344" name="農林水産業費最小値テキスト"/>
        <xdr:cNvSpPr txBox="1"/>
      </xdr:nvSpPr>
      <xdr:spPr>
        <a:xfrm>
          <a:off x="10528300" y="10209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90290</xdr:rowOff>
    </xdr:from>
    <xdr:to>
      <xdr:col>55</xdr:col>
      <xdr:colOff>88900</xdr:colOff>
      <xdr:row>59</xdr:row>
      <xdr:rowOff>90290</xdr:rowOff>
    </xdr:to>
    <xdr:cxnSp macro="">
      <xdr:nvCxnSpPr>
        <xdr:cNvPr id="345" name="直線コネクタ 344"/>
        <xdr:cNvCxnSpPr/>
      </xdr:nvCxnSpPr>
      <xdr:spPr>
        <a:xfrm>
          <a:off x="10388600" y="10205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16817</xdr:rowOff>
    </xdr:from>
    <xdr:ext cx="534377" cy="259045"/>
    <xdr:sp macro="" textlink="">
      <xdr:nvSpPr>
        <xdr:cNvPr id="346" name="農林水産業費最大値テキスト"/>
        <xdr:cNvSpPr txBox="1"/>
      </xdr:nvSpPr>
      <xdr:spPr>
        <a:xfrm>
          <a:off x="10528300" y="841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70140</xdr:rowOff>
    </xdr:from>
    <xdr:to>
      <xdr:col>55</xdr:col>
      <xdr:colOff>88900</xdr:colOff>
      <xdr:row>50</xdr:row>
      <xdr:rowOff>70140</xdr:rowOff>
    </xdr:to>
    <xdr:cxnSp macro="">
      <xdr:nvCxnSpPr>
        <xdr:cNvPr id="347" name="直線コネクタ 346"/>
        <xdr:cNvCxnSpPr/>
      </xdr:nvCxnSpPr>
      <xdr:spPr>
        <a:xfrm>
          <a:off x="10388600" y="864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117428</xdr:rowOff>
    </xdr:from>
    <xdr:to>
      <xdr:col>55</xdr:col>
      <xdr:colOff>0</xdr:colOff>
      <xdr:row>58</xdr:row>
      <xdr:rowOff>169646</xdr:rowOff>
    </xdr:to>
    <xdr:cxnSp macro="">
      <xdr:nvCxnSpPr>
        <xdr:cNvPr id="348" name="直線コネクタ 347"/>
        <xdr:cNvCxnSpPr/>
      </xdr:nvCxnSpPr>
      <xdr:spPr>
        <a:xfrm flipV="1">
          <a:off x="9639300" y="10061528"/>
          <a:ext cx="838200" cy="5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169711</xdr:rowOff>
    </xdr:from>
    <xdr:ext cx="469744" cy="259045"/>
    <xdr:sp macro="" textlink="">
      <xdr:nvSpPr>
        <xdr:cNvPr id="349" name="農林水産業費平均値テキスト"/>
        <xdr:cNvSpPr txBox="1"/>
      </xdr:nvSpPr>
      <xdr:spPr>
        <a:xfrm>
          <a:off x="10528300" y="9770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146834</xdr:rowOff>
    </xdr:from>
    <xdr:to>
      <xdr:col>55</xdr:col>
      <xdr:colOff>50800</xdr:colOff>
      <xdr:row>58</xdr:row>
      <xdr:rowOff>76984</xdr:rowOff>
    </xdr:to>
    <xdr:sp macro="" textlink="">
      <xdr:nvSpPr>
        <xdr:cNvPr id="350" name="フローチャート: 判断 349"/>
        <xdr:cNvSpPr/>
      </xdr:nvSpPr>
      <xdr:spPr>
        <a:xfrm>
          <a:off x="10426700" y="991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169352</xdr:rowOff>
    </xdr:from>
    <xdr:to>
      <xdr:col>50</xdr:col>
      <xdr:colOff>114300</xdr:colOff>
      <xdr:row>58</xdr:row>
      <xdr:rowOff>169646</xdr:rowOff>
    </xdr:to>
    <xdr:cxnSp macro="">
      <xdr:nvCxnSpPr>
        <xdr:cNvPr id="351" name="直線コネクタ 350"/>
        <xdr:cNvCxnSpPr/>
      </xdr:nvCxnSpPr>
      <xdr:spPr>
        <a:xfrm>
          <a:off x="8750300" y="10113452"/>
          <a:ext cx="889000" cy="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136482</xdr:rowOff>
    </xdr:from>
    <xdr:to>
      <xdr:col>50</xdr:col>
      <xdr:colOff>165100</xdr:colOff>
      <xdr:row>58</xdr:row>
      <xdr:rowOff>66632</xdr:rowOff>
    </xdr:to>
    <xdr:sp macro="" textlink="">
      <xdr:nvSpPr>
        <xdr:cNvPr id="352" name="フローチャート: 判断 351"/>
        <xdr:cNvSpPr/>
      </xdr:nvSpPr>
      <xdr:spPr>
        <a:xfrm>
          <a:off x="9588500" y="990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83159</xdr:rowOff>
    </xdr:from>
    <xdr:ext cx="469744" cy="259045"/>
    <xdr:sp macro="" textlink="">
      <xdr:nvSpPr>
        <xdr:cNvPr id="353" name="テキスト ボックス 352"/>
        <xdr:cNvSpPr txBox="1"/>
      </xdr:nvSpPr>
      <xdr:spPr>
        <a:xfrm>
          <a:off x="9404428" y="9684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169352</xdr:rowOff>
    </xdr:from>
    <xdr:to>
      <xdr:col>45</xdr:col>
      <xdr:colOff>177800</xdr:colOff>
      <xdr:row>58</xdr:row>
      <xdr:rowOff>170006</xdr:rowOff>
    </xdr:to>
    <xdr:cxnSp macro="">
      <xdr:nvCxnSpPr>
        <xdr:cNvPr id="354" name="直線コネクタ 353"/>
        <xdr:cNvCxnSpPr/>
      </xdr:nvCxnSpPr>
      <xdr:spPr>
        <a:xfrm flipV="1">
          <a:off x="7861300" y="10113452"/>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119336</xdr:rowOff>
    </xdr:from>
    <xdr:to>
      <xdr:col>46</xdr:col>
      <xdr:colOff>38100</xdr:colOff>
      <xdr:row>58</xdr:row>
      <xdr:rowOff>49486</xdr:rowOff>
    </xdr:to>
    <xdr:sp macro="" textlink="">
      <xdr:nvSpPr>
        <xdr:cNvPr id="355" name="フローチャート: 判断 354"/>
        <xdr:cNvSpPr/>
      </xdr:nvSpPr>
      <xdr:spPr>
        <a:xfrm>
          <a:off x="8699500" y="98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66013</xdr:rowOff>
    </xdr:from>
    <xdr:ext cx="469744" cy="259045"/>
    <xdr:sp macro="" textlink="">
      <xdr:nvSpPr>
        <xdr:cNvPr id="356" name="テキスト ボックス 355"/>
        <xdr:cNvSpPr txBox="1"/>
      </xdr:nvSpPr>
      <xdr:spPr>
        <a:xfrm>
          <a:off x="8515428" y="966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152730</xdr:rowOff>
    </xdr:from>
    <xdr:to>
      <xdr:col>41</xdr:col>
      <xdr:colOff>50800</xdr:colOff>
      <xdr:row>58</xdr:row>
      <xdr:rowOff>170006</xdr:rowOff>
    </xdr:to>
    <xdr:cxnSp macro="">
      <xdr:nvCxnSpPr>
        <xdr:cNvPr id="357" name="直線コネクタ 356"/>
        <xdr:cNvCxnSpPr/>
      </xdr:nvCxnSpPr>
      <xdr:spPr>
        <a:xfrm>
          <a:off x="6972300" y="10096830"/>
          <a:ext cx="889000" cy="17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162868</xdr:rowOff>
    </xdr:from>
    <xdr:to>
      <xdr:col>41</xdr:col>
      <xdr:colOff>101600</xdr:colOff>
      <xdr:row>58</xdr:row>
      <xdr:rowOff>93018</xdr:rowOff>
    </xdr:to>
    <xdr:sp macro="" textlink="">
      <xdr:nvSpPr>
        <xdr:cNvPr id="358" name="フローチャート: 判断 357"/>
        <xdr:cNvSpPr/>
      </xdr:nvSpPr>
      <xdr:spPr>
        <a:xfrm>
          <a:off x="7810500" y="993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109545</xdr:rowOff>
    </xdr:from>
    <xdr:ext cx="469744" cy="259045"/>
    <xdr:sp macro="" textlink="">
      <xdr:nvSpPr>
        <xdr:cNvPr id="359" name="テキスト ボックス 358"/>
        <xdr:cNvSpPr txBox="1"/>
      </xdr:nvSpPr>
      <xdr:spPr>
        <a:xfrm>
          <a:off x="7626428" y="971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120022</xdr:rowOff>
    </xdr:from>
    <xdr:to>
      <xdr:col>36</xdr:col>
      <xdr:colOff>165100</xdr:colOff>
      <xdr:row>59</xdr:row>
      <xdr:rowOff>50172</xdr:rowOff>
    </xdr:to>
    <xdr:sp macro="" textlink="">
      <xdr:nvSpPr>
        <xdr:cNvPr id="360" name="フローチャート: 判断 359"/>
        <xdr:cNvSpPr/>
      </xdr:nvSpPr>
      <xdr:spPr>
        <a:xfrm>
          <a:off x="6921500" y="1006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41299</xdr:rowOff>
    </xdr:from>
    <xdr:ext cx="469744" cy="259045"/>
    <xdr:sp macro="" textlink="">
      <xdr:nvSpPr>
        <xdr:cNvPr id="361" name="テキスト ボックス 360"/>
        <xdr:cNvSpPr txBox="1"/>
      </xdr:nvSpPr>
      <xdr:spPr>
        <a:xfrm>
          <a:off x="6737428" y="1015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66628</xdr:rowOff>
    </xdr:from>
    <xdr:to>
      <xdr:col>55</xdr:col>
      <xdr:colOff>50800</xdr:colOff>
      <xdr:row>58</xdr:row>
      <xdr:rowOff>168228</xdr:rowOff>
    </xdr:to>
    <xdr:sp macro="" textlink="">
      <xdr:nvSpPr>
        <xdr:cNvPr id="367" name="楕円 366"/>
        <xdr:cNvSpPr/>
      </xdr:nvSpPr>
      <xdr:spPr>
        <a:xfrm>
          <a:off x="10426700" y="1001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45055</xdr:rowOff>
    </xdr:from>
    <xdr:ext cx="469744" cy="259045"/>
    <xdr:sp macro="" textlink="">
      <xdr:nvSpPr>
        <xdr:cNvPr id="368" name="農林水産業費該当値テキスト"/>
        <xdr:cNvSpPr txBox="1"/>
      </xdr:nvSpPr>
      <xdr:spPr>
        <a:xfrm>
          <a:off x="10528300" y="998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118846</xdr:rowOff>
    </xdr:from>
    <xdr:to>
      <xdr:col>50</xdr:col>
      <xdr:colOff>165100</xdr:colOff>
      <xdr:row>59</xdr:row>
      <xdr:rowOff>48996</xdr:rowOff>
    </xdr:to>
    <xdr:sp macro="" textlink="">
      <xdr:nvSpPr>
        <xdr:cNvPr id="369" name="楕円 368"/>
        <xdr:cNvSpPr/>
      </xdr:nvSpPr>
      <xdr:spPr>
        <a:xfrm>
          <a:off x="9588500" y="1006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40123</xdr:rowOff>
    </xdr:from>
    <xdr:ext cx="469744" cy="259045"/>
    <xdr:sp macro="" textlink="">
      <xdr:nvSpPr>
        <xdr:cNvPr id="370" name="テキスト ボックス 369"/>
        <xdr:cNvSpPr txBox="1"/>
      </xdr:nvSpPr>
      <xdr:spPr>
        <a:xfrm>
          <a:off x="9404428" y="1015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118552</xdr:rowOff>
    </xdr:from>
    <xdr:to>
      <xdr:col>46</xdr:col>
      <xdr:colOff>38100</xdr:colOff>
      <xdr:row>59</xdr:row>
      <xdr:rowOff>48702</xdr:rowOff>
    </xdr:to>
    <xdr:sp macro="" textlink="">
      <xdr:nvSpPr>
        <xdr:cNvPr id="371" name="楕円 370"/>
        <xdr:cNvSpPr/>
      </xdr:nvSpPr>
      <xdr:spPr>
        <a:xfrm>
          <a:off x="8699500" y="1006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39829</xdr:rowOff>
    </xdr:from>
    <xdr:ext cx="469744" cy="259045"/>
    <xdr:sp macro="" textlink="">
      <xdr:nvSpPr>
        <xdr:cNvPr id="372" name="テキスト ボックス 371"/>
        <xdr:cNvSpPr txBox="1"/>
      </xdr:nvSpPr>
      <xdr:spPr>
        <a:xfrm>
          <a:off x="8515428" y="10155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119206</xdr:rowOff>
    </xdr:from>
    <xdr:to>
      <xdr:col>41</xdr:col>
      <xdr:colOff>101600</xdr:colOff>
      <xdr:row>59</xdr:row>
      <xdr:rowOff>49356</xdr:rowOff>
    </xdr:to>
    <xdr:sp macro="" textlink="">
      <xdr:nvSpPr>
        <xdr:cNvPr id="373" name="楕円 372"/>
        <xdr:cNvSpPr/>
      </xdr:nvSpPr>
      <xdr:spPr>
        <a:xfrm>
          <a:off x="7810500" y="1006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40483</xdr:rowOff>
    </xdr:from>
    <xdr:ext cx="469744" cy="259045"/>
    <xdr:sp macro="" textlink="">
      <xdr:nvSpPr>
        <xdr:cNvPr id="374" name="テキスト ボックス 373"/>
        <xdr:cNvSpPr txBox="1"/>
      </xdr:nvSpPr>
      <xdr:spPr>
        <a:xfrm>
          <a:off x="7626428" y="10156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101930</xdr:rowOff>
    </xdr:from>
    <xdr:to>
      <xdr:col>36</xdr:col>
      <xdr:colOff>165100</xdr:colOff>
      <xdr:row>59</xdr:row>
      <xdr:rowOff>32080</xdr:rowOff>
    </xdr:to>
    <xdr:sp macro="" textlink="">
      <xdr:nvSpPr>
        <xdr:cNvPr id="375" name="楕円 374"/>
        <xdr:cNvSpPr/>
      </xdr:nvSpPr>
      <xdr:spPr>
        <a:xfrm>
          <a:off x="6921500" y="1004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48607</xdr:rowOff>
    </xdr:from>
    <xdr:ext cx="469744" cy="259045"/>
    <xdr:sp macro="" textlink="">
      <xdr:nvSpPr>
        <xdr:cNvPr id="376" name="テキスト ボックス 375"/>
        <xdr:cNvSpPr txBox="1"/>
      </xdr:nvSpPr>
      <xdr:spPr>
        <a:xfrm>
          <a:off x="6737428" y="9821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23571</xdr:rowOff>
    </xdr:from>
    <xdr:to>
      <xdr:col>54</xdr:col>
      <xdr:colOff>189865</xdr:colOff>
      <xdr:row>78</xdr:row>
      <xdr:rowOff>100473</xdr:rowOff>
    </xdr:to>
    <xdr:cxnSp macro="">
      <xdr:nvCxnSpPr>
        <xdr:cNvPr id="398" name="直線コネクタ 397"/>
        <xdr:cNvCxnSpPr/>
      </xdr:nvCxnSpPr>
      <xdr:spPr>
        <a:xfrm flipV="1">
          <a:off x="10475595" y="12025071"/>
          <a:ext cx="1270" cy="1448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104300</xdr:rowOff>
    </xdr:from>
    <xdr:ext cx="378565" cy="259045"/>
    <xdr:sp macro="" textlink="">
      <xdr:nvSpPr>
        <xdr:cNvPr id="399" name="商工費最小値テキスト"/>
        <xdr:cNvSpPr txBox="1"/>
      </xdr:nvSpPr>
      <xdr:spPr>
        <a:xfrm>
          <a:off x="10528300" y="13477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100473</xdr:rowOff>
    </xdr:from>
    <xdr:to>
      <xdr:col>55</xdr:col>
      <xdr:colOff>88900</xdr:colOff>
      <xdr:row>78</xdr:row>
      <xdr:rowOff>100473</xdr:rowOff>
    </xdr:to>
    <xdr:cxnSp macro="">
      <xdr:nvCxnSpPr>
        <xdr:cNvPr id="400" name="直線コネクタ 399"/>
        <xdr:cNvCxnSpPr/>
      </xdr:nvCxnSpPr>
      <xdr:spPr>
        <a:xfrm>
          <a:off x="10388600" y="1347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141698</xdr:rowOff>
    </xdr:from>
    <xdr:ext cx="534377" cy="259045"/>
    <xdr:sp macro="" textlink="">
      <xdr:nvSpPr>
        <xdr:cNvPr id="401" name="商工費最大値テキスト"/>
        <xdr:cNvSpPr txBox="1"/>
      </xdr:nvSpPr>
      <xdr:spPr>
        <a:xfrm>
          <a:off x="10528300" y="1180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23571</xdr:rowOff>
    </xdr:from>
    <xdr:to>
      <xdr:col>55</xdr:col>
      <xdr:colOff>88900</xdr:colOff>
      <xdr:row>70</xdr:row>
      <xdr:rowOff>23571</xdr:rowOff>
    </xdr:to>
    <xdr:cxnSp macro="">
      <xdr:nvCxnSpPr>
        <xdr:cNvPr id="402" name="直線コネクタ 401"/>
        <xdr:cNvCxnSpPr/>
      </xdr:nvCxnSpPr>
      <xdr:spPr>
        <a:xfrm>
          <a:off x="10388600" y="1202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23571</xdr:rowOff>
    </xdr:from>
    <xdr:to>
      <xdr:col>55</xdr:col>
      <xdr:colOff>0</xdr:colOff>
      <xdr:row>70</xdr:row>
      <xdr:rowOff>152547</xdr:rowOff>
    </xdr:to>
    <xdr:cxnSp macro="">
      <xdr:nvCxnSpPr>
        <xdr:cNvPr id="403" name="直線コネクタ 402"/>
        <xdr:cNvCxnSpPr/>
      </xdr:nvCxnSpPr>
      <xdr:spPr>
        <a:xfrm flipV="1">
          <a:off x="9639300" y="12025071"/>
          <a:ext cx="838200" cy="12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114602</xdr:rowOff>
    </xdr:from>
    <xdr:ext cx="534377" cy="259045"/>
    <xdr:sp macro="" textlink="">
      <xdr:nvSpPr>
        <xdr:cNvPr id="404" name="商工費平均値テキスト"/>
        <xdr:cNvSpPr txBox="1"/>
      </xdr:nvSpPr>
      <xdr:spPr>
        <a:xfrm>
          <a:off x="10528300" y="12973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136175</xdr:rowOff>
    </xdr:from>
    <xdr:to>
      <xdr:col>55</xdr:col>
      <xdr:colOff>50800</xdr:colOff>
      <xdr:row>76</xdr:row>
      <xdr:rowOff>66325</xdr:rowOff>
    </xdr:to>
    <xdr:sp macro="" textlink="">
      <xdr:nvSpPr>
        <xdr:cNvPr id="405" name="フローチャート: 判断 404"/>
        <xdr:cNvSpPr/>
      </xdr:nvSpPr>
      <xdr:spPr>
        <a:xfrm>
          <a:off x="10426700" y="129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152547</xdr:rowOff>
    </xdr:from>
    <xdr:to>
      <xdr:col>50</xdr:col>
      <xdr:colOff>114300</xdr:colOff>
      <xdr:row>71</xdr:row>
      <xdr:rowOff>152410</xdr:rowOff>
    </xdr:to>
    <xdr:cxnSp macro="">
      <xdr:nvCxnSpPr>
        <xdr:cNvPr id="406" name="直線コネクタ 405"/>
        <xdr:cNvCxnSpPr/>
      </xdr:nvCxnSpPr>
      <xdr:spPr>
        <a:xfrm flipV="1">
          <a:off x="8750300" y="12154047"/>
          <a:ext cx="889000" cy="17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120081</xdr:rowOff>
    </xdr:from>
    <xdr:to>
      <xdr:col>50</xdr:col>
      <xdr:colOff>165100</xdr:colOff>
      <xdr:row>76</xdr:row>
      <xdr:rowOff>50231</xdr:rowOff>
    </xdr:to>
    <xdr:sp macro="" textlink="">
      <xdr:nvSpPr>
        <xdr:cNvPr id="407" name="フローチャート: 判断 406"/>
        <xdr:cNvSpPr/>
      </xdr:nvSpPr>
      <xdr:spPr>
        <a:xfrm>
          <a:off x="95885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41358</xdr:rowOff>
    </xdr:from>
    <xdr:ext cx="534377" cy="259045"/>
    <xdr:sp macro="" textlink="">
      <xdr:nvSpPr>
        <xdr:cNvPr id="408" name="テキスト ボックス 407"/>
        <xdr:cNvSpPr txBox="1"/>
      </xdr:nvSpPr>
      <xdr:spPr>
        <a:xfrm>
          <a:off x="9372111" y="1307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122738</xdr:rowOff>
    </xdr:from>
    <xdr:to>
      <xdr:col>45</xdr:col>
      <xdr:colOff>177800</xdr:colOff>
      <xdr:row>71</xdr:row>
      <xdr:rowOff>152410</xdr:rowOff>
    </xdr:to>
    <xdr:cxnSp macro="">
      <xdr:nvCxnSpPr>
        <xdr:cNvPr id="409" name="直線コネクタ 408"/>
        <xdr:cNvCxnSpPr/>
      </xdr:nvCxnSpPr>
      <xdr:spPr>
        <a:xfrm>
          <a:off x="7861300" y="12295688"/>
          <a:ext cx="889000" cy="2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164292</xdr:rowOff>
    </xdr:from>
    <xdr:to>
      <xdr:col>46</xdr:col>
      <xdr:colOff>38100</xdr:colOff>
      <xdr:row>76</xdr:row>
      <xdr:rowOff>94442</xdr:rowOff>
    </xdr:to>
    <xdr:sp macro="" textlink="">
      <xdr:nvSpPr>
        <xdr:cNvPr id="410" name="フローチャート: 判断 409"/>
        <xdr:cNvSpPr/>
      </xdr:nvSpPr>
      <xdr:spPr>
        <a:xfrm>
          <a:off x="8699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85569</xdr:rowOff>
    </xdr:from>
    <xdr:ext cx="469744" cy="259045"/>
    <xdr:sp macro="" textlink="">
      <xdr:nvSpPr>
        <xdr:cNvPr id="411" name="テキスト ボックス 410"/>
        <xdr:cNvSpPr txBox="1"/>
      </xdr:nvSpPr>
      <xdr:spPr>
        <a:xfrm>
          <a:off x="8515428" y="1311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119309</xdr:rowOff>
    </xdr:from>
    <xdr:to>
      <xdr:col>41</xdr:col>
      <xdr:colOff>50800</xdr:colOff>
      <xdr:row>71</xdr:row>
      <xdr:rowOff>122738</xdr:rowOff>
    </xdr:to>
    <xdr:cxnSp macro="">
      <xdr:nvCxnSpPr>
        <xdr:cNvPr id="412" name="直線コネクタ 411"/>
        <xdr:cNvCxnSpPr/>
      </xdr:nvCxnSpPr>
      <xdr:spPr>
        <a:xfrm>
          <a:off x="6972300" y="12292259"/>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145730</xdr:rowOff>
    </xdr:from>
    <xdr:to>
      <xdr:col>41</xdr:col>
      <xdr:colOff>101600</xdr:colOff>
      <xdr:row>76</xdr:row>
      <xdr:rowOff>75881</xdr:rowOff>
    </xdr:to>
    <xdr:sp macro="" textlink="">
      <xdr:nvSpPr>
        <xdr:cNvPr id="413" name="フローチャート: 判断 412"/>
        <xdr:cNvSpPr/>
      </xdr:nvSpPr>
      <xdr:spPr>
        <a:xfrm>
          <a:off x="7810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67008</xdr:rowOff>
    </xdr:from>
    <xdr:ext cx="534377" cy="259045"/>
    <xdr:sp macro="" textlink="">
      <xdr:nvSpPr>
        <xdr:cNvPr id="414" name="テキスト ボックス 413"/>
        <xdr:cNvSpPr txBox="1"/>
      </xdr:nvSpPr>
      <xdr:spPr>
        <a:xfrm>
          <a:off x="7594111" y="1309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9210</xdr:rowOff>
    </xdr:from>
    <xdr:to>
      <xdr:col>36</xdr:col>
      <xdr:colOff>165100</xdr:colOff>
      <xdr:row>73</xdr:row>
      <xdr:rowOff>110810</xdr:rowOff>
    </xdr:to>
    <xdr:sp macro="" textlink="">
      <xdr:nvSpPr>
        <xdr:cNvPr id="415" name="フローチャート: 判断 414"/>
        <xdr:cNvSpPr/>
      </xdr:nvSpPr>
      <xdr:spPr>
        <a:xfrm>
          <a:off x="6921500" y="1252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101937</xdr:rowOff>
    </xdr:from>
    <xdr:ext cx="534377" cy="259045"/>
    <xdr:sp macro="" textlink="">
      <xdr:nvSpPr>
        <xdr:cNvPr id="416" name="テキスト ボックス 415"/>
        <xdr:cNvSpPr txBox="1"/>
      </xdr:nvSpPr>
      <xdr:spPr>
        <a:xfrm>
          <a:off x="6705111" y="1261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69</xdr:row>
      <xdr:rowOff>144221</xdr:rowOff>
    </xdr:from>
    <xdr:to>
      <xdr:col>55</xdr:col>
      <xdr:colOff>50800</xdr:colOff>
      <xdr:row>70</xdr:row>
      <xdr:rowOff>74371</xdr:rowOff>
    </xdr:to>
    <xdr:sp macro="" textlink="">
      <xdr:nvSpPr>
        <xdr:cNvPr id="422" name="楕円 421"/>
        <xdr:cNvSpPr/>
      </xdr:nvSpPr>
      <xdr:spPr>
        <a:xfrm>
          <a:off x="10426700" y="1197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69</xdr:row>
      <xdr:rowOff>97248</xdr:rowOff>
    </xdr:from>
    <xdr:ext cx="534377" cy="259045"/>
    <xdr:sp macro="" textlink="">
      <xdr:nvSpPr>
        <xdr:cNvPr id="423" name="商工費該当値テキスト"/>
        <xdr:cNvSpPr txBox="1"/>
      </xdr:nvSpPr>
      <xdr:spPr>
        <a:xfrm>
          <a:off x="10528300" y="1192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101747</xdr:rowOff>
    </xdr:from>
    <xdr:to>
      <xdr:col>50</xdr:col>
      <xdr:colOff>165100</xdr:colOff>
      <xdr:row>71</xdr:row>
      <xdr:rowOff>31897</xdr:rowOff>
    </xdr:to>
    <xdr:sp macro="" textlink="">
      <xdr:nvSpPr>
        <xdr:cNvPr id="424" name="楕円 423"/>
        <xdr:cNvSpPr/>
      </xdr:nvSpPr>
      <xdr:spPr>
        <a:xfrm>
          <a:off x="9588500" y="1210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69</xdr:row>
      <xdr:rowOff>48424</xdr:rowOff>
    </xdr:from>
    <xdr:ext cx="534377" cy="259045"/>
    <xdr:sp macro="" textlink="">
      <xdr:nvSpPr>
        <xdr:cNvPr id="425" name="テキスト ボックス 424"/>
        <xdr:cNvSpPr txBox="1"/>
      </xdr:nvSpPr>
      <xdr:spPr>
        <a:xfrm>
          <a:off x="9372111" y="11878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101610</xdr:rowOff>
    </xdr:from>
    <xdr:to>
      <xdr:col>46</xdr:col>
      <xdr:colOff>38100</xdr:colOff>
      <xdr:row>72</xdr:row>
      <xdr:rowOff>31760</xdr:rowOff>
    </xdr:to>
    <xdr:sp macro="" textlink="">
      <xdr:nvSpPr>
        <xdr:cNvPr id="426" name="楕円 425"/>
        <xdr:cNvSpPr/>
      </xdr:nvSpPr>
      <xdr:spPr>
        <a:xfrm>
          <a:off x="8699500" y="1227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48287</xdr:rowOff>
    </xdr:from>
    <xdr:ext cx="534377" cy="259045"/>
    <xdr:sp macro="" textlink="">
      <xdr:nvSpPr>
        <xdr:cNvPr id="427" name="テキスト ボックス 426"/>
        <xdr:cNvSpPr txBox="1"/>
      </xdr:nvSpPr>
      <xdr:spPr>
        <a:xfrm>
          <a:off x="8483111" y="1204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71938</xdr:rowOff>
    </xdr:from>
    <xdr:to>
      <xdr:col>41</xdr:col>
      <xdr:colOff>101600</xdr:colOff>
      <xdr:row>72</xdr:row>
      <xdr:rowOff>2088</xdr:rowOff>
    </xdr:to>
    <xdr:sp macro="" textlink="">
      <xdr:nvSpPr>
        <xdr:cNvPr id="428" name="楕円 427"/>
        <xdr:cNvSpPr/>
      </xdr:nvSpPr>
      <xdr:spPr>
        <a:xfrm>
          <a:off x="7810500" y="1224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18615</xdr:rowOff>
    </xdr:from>
    <xdr:ext cx="534377" cy="259045"/>
    <xdr:sp macro="" textlink="">
      <xdr:nvSpPr>
        <xdr:cNvPr id="429" name="テキスト ボックス 428"/>
        <xdr:cNvSpPr txBox="1"/>
      </xdr:nvSpPr>
      <xdr:spPr>
        <a:xfrm>
          <a:off x="7594111" y="12020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68509</xdr:rowOff>
    </xdr:from>
    <xdr:to>
      <xdr:col>36</xdr:col>
      <xdr:colOff>165100</xdr:colOff>
      <xdr:row>71</xdr:row>
      <xdr:rowOff>170109</xdr:rowOff>
    </xdr:to>
    <xdr:sp macro="" textlink="">
      <xdr:nvSpPr>
        <xdr:cNvPr id="430" name="楕円 429"/>
        <xdr:cNvSpPr/>
      </xdr:nvSpPr>
      <xdr:spPr>
        <a:xfrm>
          <a:off x="6921500" y="1224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15186</xdr:rowOff>
    </xdr:from>
    <xdr:ext cx="534377" cy="259045"/>
    <xdr:sp macro="" textlink="">
      <xdr:nvSpPr>
        <xdr:cNvPr id="431" name="テキスト ボックス 430"/>
        <xdr:cNvSpPr txBox="1"/>
      </xdr:nvSpPr>
      <xdr:spPr>
        <a:xfrm>
          <a:off x="6705111" y="120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5" name="テキスト ボックス 44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141689</xdr:rowOff>
    </xdr:from>
    <xdr:to>
      <xdr:col>54</xdr:col>
      <xdr:colOff>189865</xdr:colOff>
      <xdr:row>98</xdr:row>
      <xdr:rowOff>93008</xdr:rowOff>
    </xdr:to>
    <xdr:cxnSp macro="">
      <xdr:nvCxnSpPr>
        <xdr:cNvPr id="453" name="直線コネクタ 452"/>
        <xdr:cNvCxnSpPr/>
      </xdr:nvCxnSpPr>
      <xdr:spPr>
        <a:xfrm flipV="1">
          <a:off x="10475595" y="15743639"/>
          <a:ext cx="1270" cy="1151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96835</xdr:rowOff>
    </xdr:from>
    <xdr:ext cx="534377" cy="259045"/>
    <xdr:sp macro="" textlink="">
      <xdr:nvSpPr>
        <xdr:cNvPr id="454" name="土木費最小値テキスト"/>
        <xdr:cNvSpPr txBox="1"/>
      </xdr:nvSpPr>
      <xdr:spPr>
        <a:xfrm>
          <a:off x="10528300" y="1689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93008</xdr:rowOff>
    </xdr:from>
    <xdr:to>
      <xdr:col>55</xdr:col>
      <xdr:colOff>88900</xdr:colOff>
      <xdr:row>98</xdr:row>
      <xdr:rowOff>93008</xdr:rowOff>
    </xdr:to>
    <xdr:cxnSp macro="">
      <xdr:nvCxnSpPr>
        <xdr:cNvPr id="455" name="直線コネクタ 454"/>
        <xdr:cNvCxnSpPr/>
      </xdr:nvCxnSpPr>
      <xdr:spPr>
        <a:xfrm>
          <a:off x="10388600" y="16895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88366</xdr:rowOff>
    </xdr:from>
    <xdr:ext cx="599010" cy="259045"/>
    <xdr:sp macro="" textlink="">
      <xdr:nvSpPr>
        <xdr:cNvPr id="456" name="土木費最大値テキスト"/>
        <xdr:cNvSpPr txBox="1"/>
      </xdr:nvSpPr>
      <xdr:spPr>
        <a:xfrm>
          <a:off x="10528300" y="1551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524,130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141689</xdr:rowOff>
    </xdr:from>
    <xdr:to>
      <xdr:col>55</xdr:col>
      <xdr:colOff>88900</xdr:colOff>
      <xdr:row>91</xdr:row>
      <xdr:rowOff>141689</xdr:rowOff>
    </xdr:to>
    <xdr:cxnSp macro="">
      <xdr:nvCxnSpPr>
        <xdr:cNvPr id="457" name="直線コネクタ 456"/>
        <xdr:cNvCxnSpPr/>
      </xdr:nvCxnSpPr>
      <xdr:spPr>
        <a:xfrm>
          <a:off x="10388600" y="15743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36590</xdr:rowOff>
    </xdr:from>
    <xdr:to>
      <xdr:col>55</xdr:col>
      <xdr:colOff>0</xdr:colOff>
      <xdr:row>98</xdr:row>
      <xdr:rowOff>40371</xdr:rowOff>
    </xdr:to>
    <xdr:cxnSp macro="">
      <xdr:nvCxnSpPr>
        <xdr:cNvPr id="458" name="直線コネクタ 457"/>
        <xdr:cNvCxnSpPr/>
      </xdr:nvCxnSpPr>
      <xdr:spPr>
        <a:xfrm flipV="1">
          <a:off x="9639300" y="16838690"/>
          <a:ext cx="838200" cy="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138797</xdr:rowOff>
    </xdr:from>
    <xdr:ext cx="534377" cy="259045"/>
    <xdr:sp macro="" textlink="">
      <xdr:nvSpPr>
        <xdr:cNvPr id="459" name="土木費平均値テキスト"/>
        <xdr:cNvSpPr txBox="1"/>
      </xdr:nvSpPr>
      <xdr:spPr>
        <a:xfrm>
          <a:off x="10528300" y="16769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160370</xdr:rowOff>
    </xdr:from>
    <xdr:to>
      <xdr:col>55</xdr:col>
      <xdr:colOff>50800</xdr:colOff>
      <xdr:row>98</xdr:row>
      <xdr:rowOff>90520</xdr:rowOff>
    </xdr:to>
    <xdr:sp macro="" textlink="">
      <xdr:nvSpPr>
        <xdr:cNvPr id="460" name="フローチャート: 判断 459"/>
        <xdr:cNvSpPr/>
      </xdr:nvSpPr>
      <xdr:spPr>
        <a:xfrm>
          <a:off x="10426700" y="1679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40371</xdr:rowOff>
    </xdr:from>
    <xdr:to>
      <xdr:col>50</xdr:col>
      <xdr:colOff>114300</xdr:colOff>
      <xdr:row>98</xdr:row>
      <xdr:rowOff>44036</xdr:rowOff>
    </xdr:to>
    <xdr:cxnSp macro="">
      <xdr:nvCxnSpPr>
        <xdr:cNvPr id="461" name="直線コネクタ 460"/>
        <xdr:cNvCxnSpPr/>
      </xdr:nvCxnSpPr>
      <xdr:spPr>
        <a:xfrm flipV="1">
          <a:off x="8750300" y="16842471"/>
          <a:ext cx="889000" cy="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160806</xdr:rowOff>
    </xdr:from>
    <xdr:to>
      <xdr:col>50</xdr:col>
      <xdr:colOff>165100</xdr:colOff>
      <xdr:row>98</xdr:row>
      <xdr:rowOff>90956</xdr:rowOff>
    </xdr:to>
    <xdr:sp macro="" textlink="">
      <xdr:nvSpPr>
        <xdr:cNvPr id="462" name="フローチャート: 判断 461"/>
        <xdr:cNvSpPr/>
      </xdr:nvSpPr>
      <xdr:spPr>
        <a:xfrm>
          <a:off x="9588500" y="1679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107483</xdr:rowOff>
    </xdr:from>
    <xdr:ext cx="534377" cy="259045"/>
    <xdr:sp macro="" textlink="">
      <xdr:nvSpPr>
        <xdr:cNvPr id="463" name="テキスト ボックス 462"/>
        <xdr:cNvSpPr txBox="1"/>
      </xdr:nvSpPr>
      <xdr:spPr>
        <a:xfrm>
          <a:off x="9372111" y="1656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37506</xdr:rowOff>
    </xdr:from>
    <xdr:to>
      <xdr:col>45</xdr:col>
      <xdr:colOff>177800</xdr:colOff>
      <xdr:row>98</xdr:row>
      <xdr:rowOff>44036</xdr:rowOff>
    </xdr:to>
    <xdr:cxnSp macro="">
      <xdr:nvCxnSpPr>
        <xdr:cNvPr id="464" name="直線コネクタ 463"/>
        <xdr:cNvCxnSpPr/>
      </xdr:nvCxnSpPr>
      <xdr:spPr>
        <a:xfrm>
          <a:off x="7861300" y="16839606"/>
          <a:ext cx="889000" cy="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120607</xdr:rowOff>
    </xdr:from>
    <xdr:to>
      <xdr:col>46</xdr:col>
      <xdr:colOff>38100</xdr:colOff>
      <xdr:row>98</xdr:row>
      <xdr:rowOff>50757</xdr:rowOff>
    </xdr:to>
    <xdr:sp macro="" textlink="">
      <xdr:nvSpPr>
        <xdr:cNvPr id="465" name="フローチャート: 判断 464"/>
        <xdr:cNvSpPr/>
      </xdr:nvSpPr>
      <xdr:spPr>
        <a:xfrm>
          <a:off x="8699500" y="1675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67284</xdr:rowOff>
    </xdr:from>
    <xdr:ext cx="534377" cy="259045"/>
    <xdr:sp macro="" textlink="">
      <xdr:nvSpPr>
        <xdr:cNvPr id="466" name="テキスト ボックス 465"/>
        <xdr:cNvSpPr txBox="1"/>
      </xdr:nvSpPr>
      <xdr:spPr>
        <a:xfrm>
          <a:off x="8483111" y="1652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37506</xdr:rowOff>
    </xdr:from>
    <xdr:to>
      <xdr:col>41</xdr:col>
      <xdr:colOff>50800</xdr:colOff>
      <xdr:row>98</xdr:row>
      <xdr:rowOff>43633</xdr:rowOff>
    </xdr:to>
    <xdr:cxnSp macro="">
      <xdr:nvCxnSpPr>
        <xdr:cNvPr id="467" name="直線コネクタ 466"/>
        <xdr:cNvCxnSpPr/>
      </xdr:nvCxnSpPr>
      <xdr:spPr>
        <a:xfrm flipV="1">
          <a:off x="6972300" y="16839606"/>
          <a:ext cx="889000" cy="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168483</xdr:rowOff>
    </xdr:from>
    <xdr:to>
      <xdr:col>41</xdr:col>
      <xdr:colOff>101600</xdr:colOff>
      <xdr:row>98</xdr:row>
      <xdr:rowOff>98633</xdr:rowOff>
    </xdr:to>
    <xdr:sp macro="" textlink="">
      <xdr:nvSpPr>
        <xdr:cNvPr id="468" name="フローチャート: 判断 467"/>
        <xdr:cNvSpPr/>
      </xdr:nvSpPr>
      <xdr:spPr>
        <a:xfrm>
          <a:off x="7810500" y="1679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89760</xdr:rowOff>
    </xdr:from>
    <xdr:ext cx="534377" cy="259045"/>
    <xdr:sp macro="" textlink="">
      <xdr:nvSpPr>
        <xdr:cNvPr id="469" name="テキスト ボックス 468"/>
        <xdr:cNvSpPr txBox="1"/>
      </xdr:nvSpPr>
      <xdr:spPr>
        <a:xfrm>
          <a:off x="7594111" y="1689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164557</xdr:rowOff>
    </xdr:from>
    <xdr:to>
      <xdr:col>36</xdr:col>
      <xdr:colOff>165100</xdr:colOff>
      <xdr:row>98</xdr:row>
      <xdr:rowOff>94707</xdr:rowOff>
    </xdr:to>
    <xdr:sp macro="" textlink="">
      <xdr:nvSpPr>
        <xdr:cNvPr id="470" name="フローチャート: 判断 469"/>
        <xdr:cNvSpPr/>
      </xdr:nvSpPr>
      <xdr:spPr>
        <a:xfrm>
          <a:off x="6921500" y="16795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85834</xdr:rowOff>
    </xdr:from>
    <xdr:ext cx="534377" cy="259045"/>
    <xdr:sp macro="" textlink="">
      <xdr:nvSpPr>
        <xdr:cNvPr id="471" name="テキスト ボックス 470"/>
        <xdr:cNvSpPr txBox="1"/>
      </xdr:nvSpPr>
      <xdr:spPr>
        <a:xfrm>
          <a:off x="6705111" y="16887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157240</xdr:rowOff>
    </xdr:from>
    <xdr:to>
      <xdr:col>55</xdr:col>
      <xdr:colOff>50800</xdr:colOff>
      <xdr:row>98</xdr:row>
      <xdr:rowOff>87390</xdr:rowOff>
    </xdr:to>
    <xdr:sp macro="" textlink="">
      <xdr:nvSpPr>
        <xdr:cNvPr id="477" name="楕円 476"/>
        <xdr:cNvSpPr/>
      </xdr:nvSpPr>
      <xdr:spPr>
        <a:xfrm>
          <a:off x="10426700" y="1678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116617</xdr:rowOff>
    </xdr:from>
    <xdr:ext cx="534377" cy="259045"/>
    <xdr:sp macro="" textlink="">
      <xdr:nvSpPr>
        <xdr:cNvPr id="478" name="土木費該当値テキスト"/>
        <xdr:cNvSpPr txBox="1"/>
      </xdr:nvSpPr>
      <xdr:spPr>
        <a:xfrm>
          <a:off x="10528300" y="1657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161021</xdr:rowOff>
    </xdr:from>
    <xdr:to>
      <xdr:col>50</xdr:col>
      <xdr:colOff>165100</xdr:colOff>
      <xdr:row>98</xdr:row>
      <xdr:rowOff>91171</xdr:rowOff>
    </xdr:to>
    <xdr:sp macro="" textlink="">
      <xdr:nvSpPr>
        <xdr:cNvPr id="479" name="楕円 478"/>
        <xdr:cNvSpPr/>
      </xdr:nvSpPr>
      <xdr:spPr>
        <a:xfrm>
          <a:off x="9588500" y="1679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82298</xdr:rowOff>
    </xdr:from>
    <xdr:ext cx="534377" cy="259045"/>
    <xdr:sp macro="" textlink="">
      <xdr:nvSpPr>
        <xdr:cNvPr id="480" name="テキスト ボックス 479"/>
        <xdr:cNvSpPr txBox="1"/>
      </xdr:nvSpPr>
      <xdr:spPr>
        <a:xfrm>
          <a:off x="9372111" y="16884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164686</xdr:rowOff>
    </xdr:from>
    <xdr:to>
      <xdr:col>46</xdr:col>
      <xdr:colOff>38100</xdr:colOff>
      <xdr:row>98</xdr:row>
      <xdr:rowOff>94836</xdr:rowOff>
    </xdr:to>
    <xdr:sp macro="" textlink="">
      <xdr:nvSpPr>
        <xdr:cNvPr id="481" name="楕円 480"/>
        <xdr:cNvSpPr/>
      </xdr:nvSpPr>
      <xdr:spPr>
        <a:xfrm>
          <a:off x="8699500" y="1679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85963</xdr:rowOff>
    </xdr:from>
    <xdr:ext cx="534377" cy="259045"/>
    <xdr:sp macro="" textlink="">
      <xdr:nvSpPr>
        <xdr:cNvPr id="482" name="テキスト ボックス 481"/>
        <xdr:cNvSpPr txBox="1"/>
      </xdr:nvSpPr>
      <xdr:spPr>
        <a:xfrm>
          <a:off x="8483111" y="1688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158156</xdr:rowOff>
    </xdr:from>
    <xdr:to>
      <xdr:col>41</xdr:col>
      <xdr:colOff>101600</xdr:colOff>
      <xdr:row>98</xdr:row>
      <xdr:rowOff>88306</xdr:rowOff>
    </xdr:to>
    <xdr:sp macro="" textlink="">
      <xdr:nvSpPr>
        <xdr:cNvPr id="483" name="楕円 482"/>
        <xdr:cNvSpPr/>
      </xdr:nvSpPr>
      <xdr:spPr>
        <a:xfrm>
          <a:off x="7810500" y="1678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104833</xdr:rowOff>
    </xdr:from>
    <xdr:ext cx="534377" cy="259045"/>
    <xdr:sp macro="" textlink="">
      <xdr:nvSpPr>
        <xdr:cNvPr id="484" name="テキスト ボックス 483"/>
        <xdr:cNvSpPr txBox="1"/>
      </xdr:nvSpPr>
      <xdr:spPr>
        <a:xfrm>
          <a:off x="7594111" y="1656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164283</xdr:rowOff>
    </xdr:from>
    <xdr:to>
      <xdr:col>36</xdr:col>
      <xdr:colOff>165100</xdr:colOff>
      <xdr:row>98</xdr:row>
      <xdr:rowOff>94433</xdr:rowOff>
    </xdr:to>
    <xdr:sp macro="" textlink="">
      <xdr:nvSpPr>
        <xdr:cNvPr id="485" name="楕円 484"/>
        <xdr:cNvSpPr/>
      </xdr:nvSpPr>
      <xdr:spPr>
        <a:xfrm>
          <a:off x="6921500" y="1679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110960</xdr:rowOff>
    </xdr:from>
    <xdr:ext cx="534377" cy="259045"/>
    <xdr:sp macro="" textlink="">
      <xdr:nvSpPr>
        <xdr:cNvPr id="486" name="テキスト ボックス 485"/>
        <xdr:cNvSpPr txBox="1"/>
      </xdr:nvSpPr>
      <xdr:spPr>
        <a:xfrm>
          <a:off x="6705111" y="1657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7" name="テキスト ボックス 49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9" name="テキスト ボックス 498"/>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1702</xdr:rowOff>
    </xdr:from>
    <xdr:to>
      <xdr:col>85</xdr:col>
      <xdr:colOff>126364</xdr:colOff>
      <xdr:row>39</xdr:row>
      <xdr:rowOff>36220</xdr:rowOff>
    </xdr:to>
    <xdr:cxnSp macro="">
      <xdr:nvCxnSpPr>
        <xdr:cNvPr id="511" name="直線コネクタ 510"/>
        <xdr:cNvCxnSpPr/>
      </xdr:nvCxnSpPr>
      <xdr:spPr>
        <a:xfrm flipV="1">
          <a:off x="16317595" y="5316652"/>
          <a:ext cx="1269" cy="1406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40047</xdr:rowOff>
    </xdr:from>
    <xdr:ext cx="534377" cy="259045"/>
    <xdr:sp macro="" textlink="">
      <xdr:nvSpPr>
        <xdr:cNvPr id="512" name="消防費最小値テキスト"/>
        <xdr:cNvSpPr txBox="1"/>
      </xdr:nvSpPr>
      <xdr:spPr>
        <a:xfrm>
          <a:off x="16370300" y="672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36220</xdr:rowOff>
    </xdr:from>
    <xdr:to>
      <xdr:col>86</xdr:col>
      <xdr:colOff>25400</xdr:colOff>
      <xdr:row>39</xdr:row>
      <xdr:rowOff>36220</xdr:rowOff>
    </xdr:to>
    <xdr:cxnSp macro="">
      <xdr:nvCxnSpPr>
        <xdr:cNvPr id="513" name="直線コネクタ 512"/>
        <xdr:cNvCxnSpPr/>
      </xdr:nvCxnSpPr>
      <xdr:spPr>
        <a:xfrm>
          <a:off x="16230600" y="672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119829</xdr:rowOff>
    </xdr:from>
    <xdr:ext cx="534377" cy="259045"/>
    <xdr:sp macro="" textlink="">
      <xdr:nvSpPr>
        <xdr:cNvPr id="514" name="消防費最大値テキスト"/>
        <xdr:cNvSpPr txBox="1"/>
      </xdr:nvSpPr>
      <xdr:spPr>
        <a:xfrm>
          <a:off x="16370300" y="509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1702</xdr:rowOff>
    </xdr:from>
    <xdr:to>
      <xdr:col>86</xdr:col>
      <xdr:colOff>25400</xdr:colOff>
      <xdr:row>31</xdr:row>
      <xdr:rowOff>1702</xdr:rowOff>
    </xdr:to>
    <xdr:cxnSp macro="">
      <xdr:nvCxnSpPr>
        <xdr:cNvPr id="515" name="直線コネクタ 514"/>
        <xdr:cNvCxnSpPr/>
      </xdr:nvCxnSpPr>
      <xdr:spPr>
        <a:xfrm>
          <a:off x="16230600" y="5316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149987</xdr:rowOff>
    </xdr:from>
    <xdr:to>
      <xdr:col>85</xdr:col>
      <xdr:colOff>127000</xdr:colOff>
      <xdr:row>38</xdr:row>
      <xdr:rowOff>166598</xdr:rowOff>
    </xdr:to>
    <xdr:cxnSp macro="">
      <xdr:nvCxnSpPr>
        <xdr:cNvPr id="516" name="直線コネクタ 515"/>
        <xdr:cNvCxnSpPr/>
      </xdr:nvCxnSpPr>
      <xdr:spPr>
        <a:xfrm flipV="1">
          <a:off x="15481300" y="6665087"/>
          <a:ext cx="838200" cy="1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19194</xdr:rowOff>
    </xdr:from>
    <xdr:ext cx="534377" cy="259045"/>
    <xdr:sp macro="" textlink="">
      <xdr:nvSpPr>
        <xdr:cNvPr id="517" name="消防費平均値テキスト"/>
        <xdr:cNvSpPr txBox="1"/>
      </xdr:nvSpPr>
      <xdr:spPr>
        <a:xfrm>
          <a:off x="16370300" y="6191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167767</xdr:rowOff>
    </xdr:from>
    <xdr:to>
      <xdr:col>85</xdr:col>
      <xdr:colOff>177800</xdr:colOff>
      <xdr:row>37</xdr:row>
      <xdr:rowOff>97917</xdr:rowOff>
    </xdr:to>
    <xdr:sp macro="" textlink="">
      <xdr:nvSpPr>
        <xdr:cNvPr id="518" name="フローチャート: 判断 517"/>
        <xdr:cNvSpPr/>
      </xdr:nvSpPr>
      <xdr:spPr>
        <a:xfrm>
          <a:off x="162687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166598</xdr:rowOff>
    </xdr:from>
    <xdr:to>
      <xdr:col>81</xdr:col>
      <xdr:colOff>50800</xdr:colOff>
      <xdr:row>39</xdr:row>
      <xdr:rowOff>15875</xdr:rowOff>
    </xdr:to>
    <xdr:cxnSp macro="">
      <xdr:nvCxnSpPr>
        <xdr:cNvPr id="519" name="直線コネクタ 518"/>
        <xdr:cNvCxnSpPr/>
      </xdr:nvCxnSpPr>
      <xdr:spPr>
        <a:xfrm flipV="1">
          <a:off x="14592300" y="6681698"/>
          <a:ext cx="889000" cy="20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39294</xdr:rowOff>
    </xdr:from>
    <xdr:to>
      <xdr:col>81</xdr:col>
      <xdr:colOff>101600</xdr:colOff>
      <xdr:row>37</xdr:row>
      <xdr:rowOff>140894</xdr:rowOff>
    </xdr:to>
    <xdr:sp macro="" textlink="">
      <xdr:nvSpPr>
        <xdr:cNvPr id="520" name="フローチャート: 判断 519"/>
        <xdr:cNvSpPr/>
      </xdr:nvSpPr>
      <xdr:spPr>
        <a:xfrm>
          <a:off x="15430500" y="638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157421</xdr:rowOff>
    </xdr:from>
    <xdr:ext cx="534377" cy="259045"/>
    <xdr:sp macro="" textlink="">
      <xdr:nvSpPr>
        <xdr:cNvPr id="521" name="テキスト ボックス 520"/>
        <xdr:cNvSpPr txBox="1"/>
      </xdr:nvSpPr>
      <xdr:spPr>
        <a:xfrm>
          <a:off x="15214111" y="615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49936</xdr:rowOff>
    </xdr:from>
    <xdr:to>
      <xdr:col>76</xdr:col>
      <xdr:colOff>114300</xdr:colOff>
      <xdr:row>39</xdr:row>
      <xdr:rowOff>15875</xdr:rowOff>
    </xdr:to>
    <xdr:cxnSp macro="">
      <xdr:nvCxnSpPr>
        <xdr:cNvPr id="522" name="直線コネクタ 521"/>
        <xdr:cNvCxnSpPr/>
      </xdr:nvCxnSpPr>
      <xdr:spPr>
        <a:xfrm>
          <a:off x="13703300" y="6565036"/>
          <a:ext cx="889000" cy="137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153137</xdr:rowOff>
    </xdr:from>
    <xdr:to>
      <xdr:col>76</xdr:col>
      <xdr:colOff>165100</xdr:colOff>
      <xdr:row>37</xdr:row>
      <xdr:rowOff>83287</xdr:rowOff>
    </xdr:to>
    <xdr:sp macro="" textlink="">
      <xdr:nvSpPr>
        <xdr:cNvPr id="523" name="フローチャート: 判断 522"/>
        <xdr:cNvSpPr/>
      </xdr:nvSpPr>
      <xdr:spPr>
        <a:xfrm>
          <a:off x="14541500" y="63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99814</xdr:rowOff>
    </xdr:from>
    <xdr:ext cx="534377" cy="259045"/>
    <xdr:sp macro="" textlink="">
      <xdr:nvSpPr>
        <xdr:cNvPr id="524" name="テキスト ボックス 523"/>
        <xdr:cNvSpPr txBox="1"/>
      </xdr:nvSpPr>
      <xdr:spPr>
        <a:xfrm>
          <a:off x="14325111" y="610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49936</xdr:rowOff>
    </xdr:from>
    <xdr:to>
      <xdr:col>71</xdr:col>
      <xdr:colOff>177800</xdr:colOff>
      <xdr:row>38</xdr:row>
      <xdr:rowOff>167970</xdr:rowOff>
    </xdr:to>
    <xdr:cxnSp macro="">
      <xdr:nvCxnSpPr>
        <xdr:cNvPr id="525" name="直線コネクタ 524"/>
        <xdr:cNvCxnSpPr/>
      </xdr:nvCxnSpPr>
      <xdr:spPr>
        <a:xfrm flipV="1">
          <a:off x="12814300" y="6565036"/>
          <a:ext cx="889000" cy="11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59563</xdr:rowOff>
    </xdr:from>
    <xdr:to>
      <xdr:col>72</xdr:col>
      <xdr:colOff>38100</xdr:colOff>
      <xdr:row>36</xdr:row>
      <xdr:rowOff>161163</xdr:rowOff>
    </xdr:to>
    <xdr:sp macro="" textlink="">
      <xdr:nvSpPr>
        <xdr:cNvPr id="526" name="フローチャート: 判断 525"/>
        <xdr:cNvSpPr/>
      </xdr:nvSpPr>
      <xdr:spPr>
        <a:xfrm>
          <a:off x="13652500" y="62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6240</xdr:rowOff>
    </xdr:from>
    <xdr:ext cx="534377" cy="259045"/>
    <xdr:sp macro="" textlink="">
      <xdr:nvSpPr>
        <xdr:cNvPr id="527" name="テキスト ボックス 526"/>
        <xdr:cNvSpPr txBox="1"/>
      </xdr:nvSpPr>
      <xdr:spPr>
        <a:xfrm>
          <a:off x="13436111" y="600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170739</xdr:rowOff>
    </xdr:from>
    <xdr:to>
      <xdr:col>67</xdr:col>
      <xdr:colOff>101600</xdr:colOff>
      <xdr:row>37</xdr:row>
      <xdr:rowOff>100889</xdr:rowOff>
    </xdr:to>
    <xdr:sp macro="" textlink="">
      <xdr:nvSpPr>
        <xdr:cNvPr id="528" name="フローチャート: 判断 527"/>
        <xdr:cNvSpPr/>
      </xdr:nvSpPr>
      <xdr:spPr>
        <a:xfrm>
          <a:off x="12763500" y="634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117416</xdr:rowOff>
    </xdr:from>
    <xdr:ext cx="534377" cy="259045"/>
    <xdr:sp macro="" textlink="">
      <xdr:nvSpPr>
        <xdr:cNvPr id="529" name="テキスト ボックス 528"/>
        <xdr:cNvSpPr txBox="1"/>
      </xdr:nvSpPr>
      <xdr:spPr>
        <a:xfrm>
          <a:off x="12547111" y="611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99187</xdr:rowOff>
    </xdr:from>
    <xdr:to>
      <xdr:col>85</xdr:col>
      <xdr:colOff>177800</xdr:colOff>
      <xdr:row>39</xdr:row>
      <xdr:rowOff>29337</xdr:rowOff>
    </xdr:to>
    <xdr:sp macro="" textlink="">
      <xdr:nvSpPr>
        <xdr:cNvPr id="535" name="楕円 534"/>
        <xdr:cNvSpPr/>
      </xdr:nvSpPr>
      <xdr:spPr>
        <a:xfrm>
          <a:off x="16268700" y="661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14114</xdr:rowOff>
    </xdr:from>
    <xdr:ext cx="534377" cy="259045"/>
    <xdr:sp macro="" textlink="">
      <xdr:nvSpPr>
        <xdr:cNvPr id="536" name="消防費該当値テキスト"/>
        <xdr:cNvSpPr txBox="1"/>
      </xdr:nvSpPr>
      <xdr:spPr>
        <a:xfrm>
          <a:off x="16370300" y="652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115798</xdr:rowOff>
    </xdr:from>
    <xdr:to>
      <xdr:col>81</xdr:col>
      <xdr:colOff>101600</xdr:colOff>
      <xdr:row>39</xdr:row>
      <xdr:rowOff>45948</xdr:rowOff>
    </xdr:to>
    <xdr:sp macro="" textlink="">
      <xdr:nvSpPr>
        <xdr:cNvPr id="537" name="楕円 536"/>
        <xdr:cNvSpPr/>
      </xdr:nvSpPr>
      <xdr:spPr>
        <a:xfrm>
          <a:off x="15430500" y="663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37075</xdr:rowOff>
    </xdr:from>
    <xdr:ext cx="534377" cy="259045"/>
    <xdr:sp macro="" textlink="">
      <xdr:nvSpPr>
        <xdr:cNvPr id="538" name="テキスト ボックス 537"/>
        <xdr:cNvSpPr txBox="1"/>
      </xdr:nvSpPr>
      <xdr:spPr>
        <a:xfrm>
          <a:off x="15214111" y="672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136525</xdr:rowOff>
    </xdr:from>
    <xdr:to>
      <xdr:col>76</xdr:col>
      <xdr:colOff>165100</xdr:colOff>
      <xdr:row>39</xdr:row>
      <xdr:rowOff>66675</xdr:rowOff>
    </xdr:to>
    <xdr:sp macro="" textlink="">
      <xdr:nvSpPr>
        <xdr:cNvPr id="539" name="楕円 538"/>
        <xdr:cNvSpPr/>
      </xdr:nvSpPr>
      <xdr:spPr>
        <a:xfrm>
          <a:off x="14541500" y="665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57802</xdr:rowOff>
    </xdr:from>
    <xdr:ext cx="534377" cy="259045"/>
    <xdr:sp macro="" textlink="">
      <xdr:nvSpPr>
        <xdr:cNvPr id="540" name="テキスト ボックス 539"/>
        <xdr:cNvSpPr txBox="1"/>
      </xdr:nvSpPr>
      <xdr:spPr>
        <a:xfrm>
          <a:off x="14325111" y="674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170586</xdr:rowOff>
    </xdr:from>
    <xdr:to>
      <xdr:col>72</xdr:col>
      <xdr:colOff>38100</xdr:colOff>
      <xdr:row>38</xdr:row>
      <xdr:rowOff>100736</xdr:rowOff>
    </xdr:to>
    <xdr:sp macro="" textlink="">
      <xdr:nvSpPr>
        <xdr:cNvPr id="541" name="楕円 540"/>
        <xdr:cNvSpPr/>
      </xdr:nvSpPr>
      <xdr:spPr>
        <a:xfrm>
          <a:off x="13652500" y="651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91863</xdr:rowOff>
    </xdr:from>
    <xdr:ext cx="534377" cy="259045"/>
    <xdr:sp macro="" textlink="">
      <xdr:nvSpPr>
        <xdr:cNvPr id="542" name="テキスト ボックス 541"/>
        <xdr:cNvSpPr txBox="1"/>
      </xdr:nvSpPr>
      <xdr:spPr>
        <a:xfrm>
          <a:off x="13436111" y="660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117170</xdr:rowOff>
    </xdr:from>
    <xdr:to>
      <xdr:col>67</xdr:col>
      <xdr:colOff>101600</xdr:colOff>
      <xdr:row>39</xdr:row>
      <xdr:rowOff>47320</xdr:rowOff>
    </xdr:to>
    <xdr:sp macro="" textlink="">
      <xdr:nvSpPr>
        <xdr:cNvPr id="543" name="楕円 542"/>
        <xdr:cNvSpPr/>
      </xdr:nvSpPr>
      <xdr:spPr>
        <a:xfrm>
          <a:off x="12763500" y="663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38447</xdr:rowOff>
    </xdr:from>
    <xdr:ext cx="534377" cy="259045"/>
    <xdr:sp macro="" textlink="">
      <xdr:nvSpPr>
        <xdr:cNvPr id="544" name="テキスト ボックス 543"/>
        <xdr:cNvSpPr txBox="1"/>
      </xdr:nvSpPr>
      <xdr:spPr>
        <a:xfrm>
          <a:off x="12547111" y="672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5" name="テキスト ボックス 554"/>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5" name="テキスト ボックス 564"/>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67" name="テキスト ボックス 566"/>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69" name="テキスト ボックス 568"/>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54008</xdr:rowOff>
    </xdr:from>
    <xdr:to>
      <xdr:col>85</xdr:col>
      <xdr:colOff>126364</xdr:colOff>
      <xdr:row>59</xdr:row>
      <xdr:rowOff>119322</xdr:rowOff>
    </xdr:to>
    <xdr:cxnSp macro="">
      <xdr:nvCxnSpPr>
        <xdr:cNvPr id="571" name="直線コネクタ 570"/>
        <xdr:cNvCxnSpPr/>
      </xdr:nvCxnSpPr>
      <xdr:spPr>
        <a:xfrm flipV="1">
          <a:off x="16317595" y="8626508"/>
          <a:ext cx="1269" cy="160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123149</xdr:rowOff>
    </xdr:from>
    <xdr:ext cx="534377" cy="259045"/>
    <xdr:sp macro="" textlink="">
      <xdr:nvSpPr>
        <xdr:cNvPr id="572" name="教育費最小値テキスト"/>
        <xdr:cNvSpPr txBox="1"/>
      </xdr:nvSpPr>
      <xdr:spPr>
        <a:xfrm>
          <a:off x="16370300" y="1023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119322</xdr:rowOff>
    </xdr:from>
    <xdr:to>
      <xdr:col>86</xdr:col>
      <xdr:colOff>25400</xdr:colOff>
      <xdr:row>59</xdr:row>
      <xdr:rowOff>119322</xdr:rowOff>
    </xdr:to>
    <xdr:cxnSp macro="">
      <xdr:nvCxnSpPr>
        <xdr:cNvPr id="573" name="直線コネクタ 572"/>
        <xdr:cNvCxnSpPr/>
      </xdr:nvCxnSpPr>
      <xdr:spPr>
        <a:xfrm>
          <a:off x="16230600" y="1023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685</xdr:rowOff>
    </xdr:from>
    <xdr:ext cx="534377" cy="259045"/>
    <xdr:sp macro="" textlink="">
      <xdr:nvSpPr>
        <xdr:cNvPr id="574" name="教育費最大値テキスト"/>
        <xdr:cNvSpPr txBox="1"/>
      </xdr:nvSpPr>
      <xdr:spPr>
        <a:xfrm>
          <a:off x="16370300" y="840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78,624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54008</xdr:rowOff>
    </xdr:from>
    <xdr:to>
      <xdr:col>86</xdr:col>
      <xdr:colOff>25400</xdr:colOff>
      <xdr:row>50</xdr:row>
      <xdr:rowOff>54008</xdr:rowOff>
    </xdr:to>
    <xdr:cxnSp macro="">
      <xdr:nvCxnSpPr>
        <xdr:cNvPr id="575" name="直線コネクタ 574"/>
        <xdr:cNvCxnSpPr/>
      </xdr:nvCxnSpPr>
      <xdr:spPr>
        <a:xfrm>
          <a:off x="16230600" y="862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75888</xdr:rowOff>
    </xdr:from>
    <xdr:to>
      <xdr:col>85</xdr:col>
      <xdr:colOff>127000</xdr:colOff>
      <xdr:row>58</xdr:row>
      <xdr:rowOff>142443</xdr:rowOff>
    </xdr:to>
    <xdr:cxnSp macro="">
      <xdr:nvCxnSpPr>
        <xdr:cNvPr id="576" name="直線コネクタ 575"/>
        <xdr:cNvCxnSpPr/>
      </xdr:nvCxnSpPr>
      <xdr:spPr>
        <a:xfrm>
          <a:off x="15481300" y="10019988"/>
          <a:ext cx="838200" cy="66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96069</xdr:rowOff>
    </xdr:from>
    <xdr:ext cx="534377" cy="259045"/>
    <xdr:sp macro="" textlink="">
      <xdr:nvSpPr>
        <xdr:cNvPr id="577" name="教育費平均値テキスト"/>
        <xdr:cNvSpPr txBox="1"/>
      </xdr:nvSpPr>
      <xdr:spPr>
        <a:xfrm>
          <a:off x="16370300" y="9525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73192</xdr:rowOff>
    </xdr:from>
    <xdr:to>
      <xdr:col>85</xdr:col>
      <xdr:colOff>177800</xdr:colOff>
      <xdr:row>57</xdr:row>
      <xdr:rowOff>3342</xdr:rowOff>
    </xdr:to>
    <xdr:sp macro="" textlink="">
      <xdr:nvSpPr>
        <xdr:cNvPr id="578" name="フローチャート: 判断 577"/>
        <xdr:cNvSpPr/>
      </xdr:nvSpPr>
      <xdr:spPr>
        <a:xfrm>
          <a:off x="16268700" y="967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75888</xdr:rowOff>
    </xdr:from>
    <xdr:to>
      <xdr:col>81</xdr:col>
      <xdr:colOff>50800</xdr:colOff>
      <xdr:row>58</xdr:row>
      <xdr:rowOff>90747</xdr:rowOff>
    </xdr:to>
    <xdr:cxnSp macro="">
      <xdr:nvCxnSpPr>
        <xdr:cNvPr id="579" name="直線コネクタ 578"/>
        <xdr:cNvCxnSpPr/>
      </xdr:nvCxnSpPr>
      <xdr:spPr>
        <a:xfrm flipV="1">
          <a:off x="14592300" y="10019988"/>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70448</xdr:rowOff>
    </xdr:from>
    <xdr:to>
      <xdr:col>81</xdr:col>
      <xdr:colOff>101600</xdr:colOff>
      <xdr:row>57</xdr:row>
      <xdr:rowOff>598</xdr:rowOff>
    </xdr:to>
    <xdr:sp macro="" textlink="">
      <xdr:nvSpPr>
        <xdr:cNvPr id="580" name="フローチャート: 判断 579"/>
        <xdr:cNvSpPr/>
      </xdr:nvSpPr>
      <xdr:spPr>
        <a:xfrm>
          <a:off x="15430500" y="967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17125</xdr:rowOff>
    </xdr:from>
    <xdr:ext cx="534377" cy="259045"/>
    <xdr:sp macro="" textlink="">
      <xdr:nvSpPr>
        <xdr:cNvPr id="581" name="テキスト ボックス 580"/>
        <xdr:cNvSpPr txBox="1"/>
      </xdr:nvSpPr>
      <xdr:spPr>
        <a:xfrm>
          <a:off x="15214111" y="944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90747</xdr:rowOff>
    </xdr:from>
    <xdr:to>
      <xdr:col>76</xdr:col>
      <xdr:colOff>114300</xdr:colOff>
      <xdr:row>58</xdr:row>
      <xdr:rowOff>92249</xdr:rowOff>
    </xdr:to>
    <xdr:cxnSp macro="">
      <xdr:nvCxnSpPr>
        <xdr:cNvPr id="582" name="直線コネクタ 581"/>
        <xdr:cNvCxnSpPr/>
      </xdr:nvCxnSpPr>
      <xdr:spPr>
        <a:xfrm flipV="1">
          <a:off x="13703300" y="10034847"/>
          <a:ext cx="8890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144679</xdr:rowOff>
    </xdr:from>
    <xdr:to>
      <xdr:col>76</xdr:col>
      <xdr:colOff>165100</xdr:colOff>
      <xdr:row>57</xdr:row>
      <xdr:rowOff>74829</xdr:rowOff>
    </xdr:to>
    <xdr:sp macro="" textlink="">
      <xdr:nvSpPr>
        <xdr:cNvPr id="583" name="フローチャート: 判断 582"/>
        <xdr:cNvSpPr/>
      </xdr:nvSpPr>
      <xdr:spPr>
        <a:xfrm>
          <a:off x="14541500" y="974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91356</xdr:rowOff>
    </xdr:from>
    <xdr:ext cx="534377" cy="259045"/>
    <xdr:sp macro="" textlink="">
      <xdr:nvSpPr>
        <xdr:cNvPr id="584" name="テキスト ボックス 583"/>
        <xdr:cNvSpPr txBox="1"/>
      </xdr:nvSpPr>
      <xdr:spPr>
        <a:xfrm>
          <a:off x="14325111" y="952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92249</xdr:rowOff>
    </xdr:from>
    <xdr:to>
      <xdr:col>71</xdr:col>
      <xdr:colOff>177800</xdr:colOff>
      <xdr:row>58</xdr:row>
      <xdr:rowOff>110406</xdr:rowOff>
    </xdr:to>
    <xdr:cxnSp macro="">
      <xdr:nvCxnSpPr>
        <xdr:cNvPr id="585" name="直線コネクタ 584"/>
        <xdr:cNvCxnSpPr/>
      </xdr:nvCxnSpPr>
      <xdr:spPr>
        <a:xfrm flipV="1">
          <a:off x="12814300" y="10036349"/>
          <a:ext cx="889000" cy="1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155618</xdr:rowOff>
    </xdr:from>
    <xdr:to>
      <xdr:col>72</xdr:col>
      <xdr:colOff>38100</xdr:colOff>
      <xdr:row>57</xdr:row>
      <xdr:rowOff>85768</xdr:rowOff>
    </xdr:to>
    <xdr:sp macro="" textlink="">
      <xdr:nvSpPr>
        <xdr:cNvPr id="586" name="フローチャート: 判断 585"/>
        <xdr:cNvSpPr/>
      </xdr:nvSpPr>
      <xdr:spPr>
        <a:xfrm>
          <a:off x="13652500" y="975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102295</xdr:rowOff>
    </xdr:from>
    <xdr:ext cx="534377" cy="259045"/>
    <xdr:sp macro="" textlink="">
      <xdr:nvSpPr>
        <xdr:cNvPr id="587" name="テキスト ボックス 586"/>
        <xdr:cNvSpPr txBox="1"/>
      </xdr:nvSpPr>
      <xdr:spPr>
        <a:xfrm>
          <a:off x="13436111" y="953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43604</xdr:rowOff>
    </xdr:from>
    <xdr:to>
      <xdr:col>67</xdr:col>
      <xdr:colOff>101600</xdr:colOff>
      <xdr:row>57</xdr:row>
      <xdr:rowOff>145204</xdr:rowOff>
    </xdr:to>
    <xdr:sp macro="" textlink="">
      <xdr:nvSpPr>
        <xdr:cNvPr id="588" name="フローチャート: 判断 587"/>
        <xdr:cNvSpPr/>
      </xdr:nvSpPr>
      <xdr:spPr>
        <a:xfrm>
          <a:off x="12763500" y="981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161731</xdr:rowOff>
    </xdr:from>
    <xdr:ext cx="534377" cy="259045"/>
    <xdr:sp macro="" textlink="">
      <xdr:nvSpPr>
        <xdr:cNvPr id="589" name="テキスト ボックス 588"/>
        <xdr:cNvSpPr txBox="1"/>
      </xdr:nvSpPr>
      <xdr:spPr>
        <a:xfrm>
          <a:off x="12547111" y="959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91643</xdr:rowOff>
    </xdr:from>
    <xdr:to>
      <xdr:col>85</xdr:col>
      <xdr:colOff>177800</xdr:colOff>
      <xdr:row>59</xdr:row>
      <xdr:rowOff>21793</xdr:rowOff>
    </xdr:to>
    <xdr:sp macro="" textlink="">
      <xdr:nvSpPr>
        <xdr:cNvPr id="595" name="楕円 594"/>
        <xdr:cNvSpPr/>
      </xdr:nvSpPr>
      <xdr:spPr>
        <a:xfrm>
          <a:off x="16268700" y="1003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70070</xdr:rowOff>
    </xdr:from>
    <xdr:ext cx="534377" cy="259045"/>
    <xdr:sp macro="" textlink="">
      <xdr:nvSpPr>
        <xdr:cNvPr id="596" name="教育費該当値テキスト"/>
        <xdr:cNvSpPr txBox="1"/>
      </xdr:nvSpPr>
      <xdr:spPr>
        <a:xfrm>
          <a:off x="16370300" y="1001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25088</xdr:rowOff>
    </xdr:from>
    <xdr:to>
      <xdr:col>81</xdr:col>
      <xdr:colOff>101600</xdr:colOff>
      <xdr:row>58</xdr:row>
      <xdr:rowOff>126688</xdr:rowOff>
    </xdr:to>
    <xdr:sp macro="" textlink="">
      <xdr:nvSpPr>
        <xdr:cNvPr id="597" name="楕円 596"/>
        <xdr:cNvSpPr/>
      </xdr:nvSpPr>
      <xdr:spPr>
        <a:xfrm>
          <a:off x="15430500" y="996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117815</xdr:rowOff>
    </xdr:from>
    <xdr:ext cx="534377" cy="259045"/>
    <xdr:sp macro="" textlink="">
      <xdr:nvSpPr>
        <xdr:cNvPr id="598" name="テキスト ボックス 597"/>
        <xdr:cNvSpPr txBox="1"/>
      </xdr:nvSpPr>
      <xdr:spPr>
        <a:xfrm>
          <a:off x="15214111" y="1006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39947</xdr:rowOff>
    </xdr:from>
    <xdr:to>
      <xdr:col>76</xdr:col>
      <xdr:colOff>165100</xdr:colOff>
      <xdr:row>58</xdr:row>
      <xdr:rowOff>141547</xdr:rowOff>
    </xdr:to>
    <xdr:sp macro="" textlink="">
      <xdr:nvSpPr>
        <xdr:cNvPr id="599" name="楕円 598"/>
        <xdr:cNvSpPr/>
      </xdr:nvSpPr>
      <xdr:spPr>
        <a:xfrm>
          <a:off x="14541500" y="998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132674</xdr:rowOff>
    </xdr:from>
    <xdr:ext cx="534377" cy="259045"/>
    <xdr:sp macro="" textlink="">
      <xdr:nvSpPr>
        <xdr:cNvPr id="600" name="テキスト ボックス 599"/>
        <xdr:cNvSpPr txBox="1"/>
      </xdr:nvSpPr>
      <xdr:spPr>
        <a:xfrm>
          <a:off x="14325111" y="1007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41449</xdr:rowOff>
    </xdr:from>
    <xdr:to>
      <xdr:col>72</xdr:col>
      <xdr:colOff>38100</xdr:colOff>
      <xdr:row>58</xdr:row>
      <xdr:rowOff>143049</xdr:rowOff>
    </xdr:to>
    <xdr:sp macro="" textlink="">
      <xdr:nvSpPr>
        <xdr:cNvPr id="601" name="楕円 600"/>
        <xdr:cNvSpPr/>
      </xdr:nvSpPr>
      <xdr:spPr>
        <a:xfrm>
          <a:off x="13652500" y="998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134176</xdr:rowOff>
    </xdr:from>
    <xdr:ext cx="534377" cy="259045"/>
    <xdr:sp macro="" textlink="">
      <xdr:nvSpPr>
        <xdr:cNvPr id="602" name="テキスト ボックス 601"/>
        <xdr:cNvSpPr txBox="1"/>
      </xdr:nvSpPr>
      <xdr:spPr>
        <a:xfrm>
          <a:off x="13436111" y="1007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59606</xdr:rowOff>
    </xdr:from>
    <xdr:to>
      <xdr:col>67</xdr:col>
      <xdr:colOff>101600</xdr:colOff>
      <xdr:row>58</xdr:row>
      <xdr:rowOff>161206</xdr:rowOff>
    </xdr:to>
    <xdr:sp macro="" textlink="">
      <xdr:nvSpPr>
        <xdr:cNvPr id="603" name="楕円 602"/>
        <xdr:cNvSpPr/>
      </xdr:nvSpPr>
      <xdr:spPr>
        <a:xfrm>
          <a:off x="12763500" y="1000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152333</xdr:rowOff>
    </xdr:from>
    <xdr:ext cx="534377" cy="259045"/>
    <xdr:sp macro="" textlink="">
      <xdr:nvSpPr>
        <xdr:cNvPr id="604" name="テキスト ボックス 603"/>
        <xdr:cNvSpPr txBox="1"/>
      </xdr:nvSpPr>
      <xdr:spPr>
        <a:xfrm>
          <a:off x="12547111" y="1009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95123</xdr:rowOff>
    </xdr:from>
    <xdr:to>
      <xdr:col>85</xdr:col>
      <xdr:colOff>126364</xdr:colOff>
      <xdr:row>79</xdr:row>
      <xdr:rowOff>98879</xdr:rowOff>
    </xdr:to>
    <xdr:cxnSp macro="">
      <xdr:nvCxnSpPr>
        <xdr:cNvPr id="630" name="直線コネクタ 629"/>
        <xdr:cNvCxnSpPr/>
      </xdr:nvCxnSpPr>
      <xdr:spPr>
        <a:xfrm flipV="1">
          <a:off x="16317595" y="12096623"/>
          <a:ext cx="1269" cy="154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132344</xdr:rowOff>
    </xdr:from>
    <xdr:ext cx="249299" cy="259045"/>
    <xdr:sp macro="" textlink="">
      <xdr:nvSpPr>
        <xdr:cNvPr id="631" name="災害復旧費最小値テキスト"/>
        <xdr:cNvSpPr txBox="1"/>
      </xdr:nvSpPr>
      <xdr:spPr>
        <a:xfrm>
          <a:off x="16370300" y="136768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41800</xdr:rowOff>
    </xdr:from>
    <xdr:ext cx="534377" cy="259045"/>
    <xdr:sp macro="" textlink="">
      <xdr:nvSpPr>
        <xdr:cNvPr id="633" name="災害復旧費最大値テキスト"/>
        <xdr:cNvSpPr txBox="1"/>
      </xdr:nvSpPr>
      <xdr:spPr>
        <a:xfrm>
          <a:off x="16370300" y="1187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94,730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95123</xdr:rowOff>
    </xdr:from>
    <xdr:to>
      <xdr:col>86</xdr:col>
      <xdr:colOff>25400</xdr:colOff>
      <xdr:row>70</xdr:row>
      <xdr:rowOff>95123</xdr:rowOff>
    </xdr:to>
    <xdr:cxnSp macro="">
      <xdr:nvCxnSpPr>
        <xdr:cNvPr id="634" name="直線コネクタ 633"/>
        <xdr:cNvCxnSpPr/>
      </xdr:nvCxnSpPr>
      <xdr:spPr>
        <a:xfrm>
          <a:off x="16230600" y="1209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96478</xdr:rowOff>
    </xdr:from>
    <xdr:to>
      <xdr:col>85</xdr:col>
      <xdr:colOff>127000</xdr:colOff>
      <xdr:row>79</xdr:row>
      <xdr:rowOff>97523</xdr:rowOff>
    </xdr:to>
    <xdr:cxnSp macro="">
      <xdr:nvCxnSpPr>
        <xdr:cNvPr id="635" name="直線コネクタ 634"/>
        <xdr:cNvCxnSpPr/>
      </xdr:nvCxnSpPr>
      <xdr:spPr>
        <a:xfrm>
          <a:off x="15481300" y="13641028"/>
          <a:ext cx="8382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49793</xdr:rowOff>
    </xdr:from>
    <xdr:ext cx="469744" cy="259045"/>
    <xdr:sp macro="" textlink="">
      <xdr:nvSpPr>
        <xdr:cNvPr id="636" name="災害復旧費平均値テキスト"/>
        <xdr:cNvSpPr txBox="1"/>
      </xdr:nvSpPr>
      <xdr:spPr>
        <a:xfrm>
          <a:off x="16370300" y="13422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26916</xdr:rowOff>
    </xdr:from>
    <xdr:to>
      <xdr:col>85</xdr:col>
      <xdr:colOff>177800</xdr:colOff>
      <xdr:row>79</xdr:row>
      <xdr:rowOff>128516</xdr:rowOff>
    </xdr:to>
    <xdr:sp macro="" textlink="">
      <xdr:nvSpPr>
        <xdr:cNvPr id="637" name="フローチャート: 判断 636"/>
        <xdr:cNvSpPr/>
      </xdr:nvSpPr>
      <xdr:spPr>
        <a:xfrm>
          <a:off x="16268700" y="1357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96478</xdr:rowOff>
    </xdr:from>
    <xdr:to>
      <xdr:col>81</xdr:col>
      <xdr:colOff>50800</xdr:colOff>
      <xdr:row>79</xdr:row>
      <xdr:rowOff>98879</xdr:rowOff>
    </xdr:to>
    <xdr:cxnSp macro="">
      <xdr:nvCxnSpPr>
        <xdr:cNvPr id="638" name="直線コネクタ 637"/>
        <xdr:cNvCxnSpPr/>
      </xdr:nvCxnSpPr>
      <xdr:spPr>
        <a:xfrm flipV="1">
          <a:off x="14592300" y="13641028"/>
          <a:ext cx="889000" cy="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39914</xdr:rowOff>
    </xdr:from>
    <xdr:to>
      <xdr:col>81</xdr:col>
      <xdr:colOff>101600</xdr:colOff>
      <xdr:row>79</xdr:row>
      <xdr:rowOff>141514</xdr:rowOff>
    </xdr:to>
    <xdr:sp macro="" textlink="">
      <xdr:nvSpPr>
        <xdr:cNvPr id="639" name="フローチャート: 判断 638"/>
        <xdr:cNvSpPr/>
      </xdr:nvSpPr>
      <xdr:spPr>
        <a:xfrm>
          <a:off x="15430500" y="13584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158041</xdr:rowOff>
    </xdr:from>
    <xdr:ext cx="378565" cy="259045"/>
    <xdr:sp macro="" textlink="">
      <xdr:nvSpPr>
        <xdr:cNvPr id="640" name="テキスト ボックス 639"/>
        <xdr:cNvSpPr txBox="1"/>
      </xdr:nvSpPr>
      <xdr:spPr>
        <a:xfrm>
          <a:off x="15292017" y="13359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92771</xdr:rowOff>
    </xdr:from>
    <xdr:to>
      <xdr:col>76</xdr:col>
      <xdr:colOff>114300</xdr:colOff>
      <xdr:row>79</xdr:row>
      <xdr:rowOff>98879</xdr:rowOff>
    </xdr:to>
    <xdr:cxnSp macro="">
      <xdr:nvCxnSpPr>
        <xdr:cNvPr id="641" name="直線コネクタ 640"/>
        <xdr:cNvCxnSpPr/>
      </xdr:nvCxnSpPr>
      <xdr:spPr>
        <a:xfrm>
          <a:off x="13703300" y="13637321"/>
          <a:ext cx="889000" cy="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145021</xdr:rowOff>
    </xdr:from>
    <xdr:to>
      <xdr:col>76</xdr:col>
      <xdr:colOff>165100</xdr:colOff>
      <xdr:row>79</xdr:row>
      <xdr:rowOff>75171</xdr:rowOff>
    </xdr:to>
    <xdr:sp macro="" textlink="">
      <xdr:nvSpPr>
        <xdr:cNvPr id="642" name="フローチャート: 判断 641"/>
        <xdr:cNvSpPr/>
      </xdr:nvSpPr>
      <xdr:spPr>
        <a:xfrm>
          <a:off x="14541500" y="135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91698</xdr:rowOff>
    </xdr:from>
    <xdr:ext cx="469744" cy="259045"/>
    <xdr:sp macro="" textlink="">
      <xdr:nvSpPr>
        <xdr:cNvPr id="643" name="テキスト ボックス 642"/>
        <xdr:cNvSpPr txBox="1"/>
      </xdr:nvSpPr>
      <xdr:spPr>
        <a:xfrm>
          <a:off x="14357428" y="1329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92771</xdr:rowOff>
    </xdr:from>
    <xdr:to>
      <xdr:col>71</xdr:col>
      <xdr:colOff>177800</xdr:colOff>
      <xdr:row>79</xdr:row>
      <xdr:rowOff>92886</xdr:rowOff>
    </xdr:to>
    <xdr:cxnSp macro="">
      <xdr:nvCxnSpPr>
        <xdr:cNvPr id="644" name="直線コネクタ 643"/>
        <xdr:cNvCxnSpPr/>
      </xdr:nvCxnSpPr>
      <xdr:spPr>
        <a:xfrm flipV="1">
          <a:off x="12814300" y="13637321"/>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39881</xdr:rowOff>
    </xdr:from>
    <xdr:to>
      <xdr:col>72</xdr:col>
      <xdr:colOff>38100</xdr:colOff>
      <xdr:row>79</xdr:row>
      <xdr:rowOff>141481</xdr:rowOff>
    </xdr:to>
    <xdr:sp macro="" textlink="">
      <xdr:nvSpPr>
        <xdr:cNvPr id="645" name="フローチャート: 判断 644"/>
        <xdr:cNvSpPr/>
      </xdr:nvSpPr>
      <xdr:spPr>
        <a:xfrm>
          <a:off x="13652500" y="1358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158008</xdr:rowOff>
    </xdr:from>
    <xdr:ext cx="378565" cy="259045"/>
    <xdr:sp macro="" textlink="">
      <xdr:nvSpPr>
        <xdr:cNvPr id="646" name="テキスト ボックス 645"/>
        <xdr:cNvSpPr txBox="1"/>
      </xdr:nvSpPr>
      <xdr:spPr>
        <a:xfrm>
          <a:off x="13514017" y="13359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43473</xdr:rowOff>
    </xdr:from>
    <xdr:to>
      <xdr:col>67</xdr:col>
      <xdr:colOff>101600</xdr:colOff>
      <xdr:row>79</xdr:row>
      <xdr:rowOff>145073</xdr:rowOff>
    </xdr:to>
    <xdr:sp macro="" textlink="">
      <xdr:nvSpPr>
        <xdr:cNvPr id="647" name="フローチャート: 判断 646"/>
        <xdr:cNvSpPr/>
      </xdr:nvSpPr>
      <xdr:spPr>
        <a:xfrm>
          <a:off x="12763500" y="13588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136200</xdr:rowOff>
    </xdr:from>
    <xdr:ext cx="378565" cy="259045"/>
    <xdr:sp macro="" textlink="">
      <xdr:nvSpPr>
        <xdr:cNvPr id="648" name="テキスト ボックス 647"/>
        <xdr:cNvSpPr txBox="1"/>
      </xdr:nvSpPr>
      <xdr:spPr>
        <a:xfrm>
          <a:off x="12625017" y="13680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46723</xdr:rowOff>
    </xdr:from>
    <xdr:to>
      <xdr:col>85</xdr:col>
      <xdr:colOff>177800</xdr:colOff>
      <xdr:row>79</xdr:row>
      <xdr:rowOff>148323</xdr:rowOff>
    </xdr:to>
    <xdr:sp macro="" textlink="">
      <xdr:nvSpPr>
        <xdr:cNvPr id="654" name="楕円 653"/>
        <xdr:cNvSpPr/>
      </xdr:nvSpPr>
      <xdr:spPr>
        <a:xfrm>
          <a:off x="16268700" y="1359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5343</xdr:rowOff>
    </xdr:from>
    <xdr:ext cx="313932" cy="259045"/>
    <xdr:sp macro="" textlink="">
      <xdr:nvSpPr>
        <xdr:cNvPr id="655" name="災害復旧費該当値テキスト"/>
        <xdr:cNvSpPr txBox="1"/>
      </xdr:nvSpPr>
      <xdr:spPr>
        <a:xfrm>
          <a:off x="16370300" y="135498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45678</xdr:rowOff>
    </xdr:from>
    <xdr:to>
      <xdr:col>81</xdr:col>
      <xdr:colOff>101600</xdr:colOff>
      <xdr:row>79</xdr:row>
      <xdr:rowOff>147278</xdr:rowOff>
    </xdr:to>
    <xdr:sp macro="" textlink="">
      <xdr:nvSpPr>
        <xdr:cNvPr id="656" name="楕円 655"/>
        <xdr:cNvSpPr/>
      </xdr:nvSpPr>
      <xdr:spPr>
        <a:xfrm>
          <a:off x="15430500" y="1359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138405</xdr:rowOff>
    </xdr:from>
    <xdr:ext cx="378565" cy="259045"/>
    <xdr:sp macro="" textlink="">
      <xdr:nvSpPr>
        <xdr:cNvPr id="657" name="テキスト ボックス 656"/>
        <xdr:cNvSpPr txBox="1"/>
      </xdr:nvSpPr>
      <xdr:spPr>
        <a:xfrm>
          <a:off x="15292017" y="13682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8" name="楕円 657"/>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9" name="テキスト ボックス 658"/>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41971</xdr:rowOff>
    </xdr:from>
    <xdr:to>
      <xdr:col>72</xdr:col>
      <xdr:colOff>38100</xdr:colOff>
      <xdr:row>79</xdr:row>
      <xdr:rowOff>143571</xdr:rowOff>
    </xdr:to>
    <xdr:sp macro="" textlink="">
      <xdr:nvSpPr>
        <xdr:cNvPr id="660" name="楕円 659"/>
        <xdr:cNvSpPr/>
      </xdr:nvSpPr>
      <xdr:spPr>
        <a:xfrm>
          <a:off x="13652500" y="1358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134698</xdr:rowOff>
    </xdr:from>
    <xdr:ext cx="378565" cy="259045"/>
    <xdr:sp macro="" textlink="">
      <xdr:nvSpPr>
        <xdr:cNvPr id="661" name="テキスト ボックス 660"/>
        <xdr:cNvSpPr txBox="1"/>
      </xdr:nvSpPr>
      <xdr:spPr>
        <a:xfrm>
          <a:off x="13514017" y="13679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42086</xdr:rowOff>
    </xdr:from>
    <xdr:to>
      <xdr:col>67</xdr:col>
      <xdr:colOff>101600</xdr:colOff>
      <xdr:row>79</xdr:row>
      <xdr:rowOff>143686</xdr:rowOff>
    </xdr:to>
    <xdr:sp macro="" textlink="">
      <xdr:nvSpPr>
        <xdr:cNvPr id="662" name="楕円 661"/>
        <xdr:cNvSpPr/>
      </xdr:nvSpPr>
      <xdr:spPr>
        <a:xfrm>
          <a:off x="12763500" y="1358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160213</xdr:rowOff>
    </xdr:from>
    <xdr:ext cx="378565" cy="259045"/>
    <xdr:sp macro="" textlink="">
      <xdr:nvSpPr>
        <xdr:cNvPr id="663" name="テキスト ボックス 662"/>
        <xdr:cNvSpPr txBox="1"/>
      </xdr:nvSpPr>
      <xdr:spPr>
        <a:xfrm>
          <a:off x="12625017" y="13361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7" name="テキスト ボックス 67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9" name="テキスト ボックス 67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1" name="テキスト ボックス 68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3" name="テキスト ボックス 68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8872</xdr:rowOff>
    </xdr:from>
    <xdr:to>
      <xdr:col>85</xdr:col>
      <xdr:colOff>126364</xdr:colOff>
      <xdr:row>97</xdr:row>
      <xdr:rowOff>145597</xdr:rowOff>
    </xdr:to>
    <xdr:cxnSp macro="">
      <xdr:nvCxnSpPr>
        <xdr:cNvPr id="685" name="直線コネクタ 684"/>
        <xdr:cNvCxnSpPr/>
      </xdr:nvCxnSpPr>
      <xdr:spPr>
        <a:xfrm flipV="1">
          <a:off x="16317595" y="15439372"/>
          <a:ext cx="1269" cy="133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149424</xdr:rowOff>
    </xdr:from>
    <xdr:ext cx="469744" cy="259045"/>
    <xdr:sp macro="" textlink="">
      <xdr:nvSpPr>
        <xdr:cNvPr id="686" name="公債費最小値テキスト"/>
        <xdr:cNvSpPr txBox="1"/>
      </xdr:nvSpPr>
      <xdr:spPr>
        <a:xfrm>
          <a:off x="16370300" y="16780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145597</xdr:rowOff>
    </xdr:from>
    <xdr:to>
      <xdr:col>86</xdr:col>
      <xdr:colOff>25400</xdr:colOff>
      <xdr:row>97</xdr:row>
      <xdr:rowOff>145597</xdr:rowOff>
    </xdr:to>
    <xdr:cxnSp macro="">
      <xdr:nvCxnSpPr>
        <xdr:cNvPr id="687" name="直線コネクタ 686"/>
        <xdr:cNvCxnSpPr/>
      </xdr:nvCxnSpPr>
      <xdr:spPr>
        <a:xfrm>
          <a:off x="16230600" y="16776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126999</xdr:rowOff>
    </xdr:from>
    <xdr:ext cx="534377" cy="259045"/>
    <xdr:sp macro="" textlink="">
      <xdr:nvSpPr>
        <xdr:cNvPr id="688" name="公債費最大値テキスト"/>
        <xdr:cNvSpPr txBox="1"/>
      </xdr:nvSpPr>
      <xdr:spPr>
        <a:xfrm>
          <a:off x="16370300" y="1521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8872</xdr:rowOff>
    </xdr:from>
    <xdr:to>
      <xdr:col>86</xdr:col>
      <xdr:colOff>25400</xdr:colOff>
      <xdr:row>90</xdr:row>
      <xdr:rowOff>8872</xdr:rowOff>
    </xdr:to>
    <xdr:cxnSp macro="">
      <xdr:nvCxnSpPr>
        <xdr:cNvPr id="689" name="直線コネクタ 688"/>
        <xdr:cNvCxnSpPr/>
      </xdr:nvCxnSpPr>
      <xdr:spPr>
        <a:xfrm>
          <a:off x="16230600" y="15439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75715</xdr:rowOff>
    </xdr:from>
    <xdr:to>
      <xdr:col>85</xdr:col>
      <xdr:colOff>127000</xdr:colOff>
      <xdr:row>94</xdr:row>
      <xdr:rowOff>98072</xdr:rowOff>
    </xdr:to>
    <xdr:cxnSp macro="">
      <xdr:nvCxnSpPr>
        <xdr:cNvPr id="690" name="直線コネクタ 689"/>
        <xdr:cNvCxnSpPr/>
      </xdr:nvCxnSpPr>
      <xdr:spPr>
        <a:xfrm>
          <a:off x="15481300" y="16192015"/>
          <a:ext cx="838200" cy="2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2438</xdr:rowOff>
    </xdr:from>
    <xdr:ext cx="534377" cy="259045"/>
    <xdr:sp macro="" textlink="">
      <xdr:nvSpPr>
        <xdr:cNvPr id="691" name="公債費平均値テキスト"/>
        <xdr:cNvSpPr txBox="1"/>
      </xdr:nvSpPr>
      <xdr:spPr>
        <a:xfrm>
          <a:off x="16370300" y="15947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151011</xdr:rowOff>
    </xdr:from>
    <xdr:to>
      <xdr:col>85</xdr:col>
      <xdr:colOff>177800</xdr:colOff>
      <xdr:row>94</xdr:row>
      <xdr:rowOff>81161</xdr:rowOff>
    </xdr:to>
    <xdr:sp macro="" textlink="">
      <xdr:nvSpPr>
        <xdr:cNvPr id="692" name="フローチャート: 判断 691"/>
        <xdr:cNvSpPr/>
      </xdr:nvSpPr>
      <xdr:spPr>
        <a:xfrm>
          <a:off x="16268700" y="1609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75715</xdr:rowOff>
    </xdr:from>
    <xdr:to>
      <xdr:col>81</xdr:col>
      <xdr:colOff>50800</xdr:colOff>
      <xdr:row>94</xdr:row>
      <xdr:rowOff>86756</xdr:rowOff>
    </xdr:to>
    <xdr:cxnSp macro="">
      <xdr:nvCxnSpPr>
        <xdr:cNvPr id="693" name="直線コネクタ 692"/>
        <xdr:cNvCxnSpPr/>
      </xdr:nvCxnSpPr>
      <xdr:spPr>
        <a:xfrm flipV="1">
          <a:off x="14592300" y="16192015"/>
          <a:ext cx="889000" cy="1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135398</xdr:rowOff>
    </xdr:from>
    <xdr:to>
      <xdr:col>81</xdr:col>
      <xdr:colOff>101600</xdr:colOff>
      <xdr:row>94</xdr:row>
      <xdr:rowOff>65548</xdr:rowOff>
    </xdr:to>
    <xdr:sp macro="" textlink="">
      <xdr:nvSpPr>
        <xdr:cNvPr id="694" name="フローチャート: 判断 693"/>
        <xdr:cNvSpPr/>
      </xdr:nvSpPr>
      <xdr:spPr>
        <a:xfrm>
          <a:off x="154305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82075</xdr:rowOff>
    </xdr:from>
    <xdr:ext cx="534377" cy="259045"/>
    <xdr:sp macro="" textlink="">
      <xdr:nvSpPr>
        <xdr:cNvPr id="695" name="テキスト ボックス 694"/>
        <xdr:cNvSpPr txBox="1"/>
      </xdr:nvSpPr>
      <xdr:spPr>
        <a:xfrm>
          <a:off x="15214111" y="1585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86756</xdr:rowOff>
    </xdr:from>
    <xdr:to>
      <xdr:col>76</xdr:col>
      <xdr:colOff>114300</xdr:colOff>
      <xdr:row>94</xdr:row>
      <xdr:rowOff>128795</xdr:rowOff>
    </xdr:to>
    <xdr:cxnSp macro="">
      <xdr:nvCxnSpPr>
        <xdr:cNvPr id="696" name="直線コネクタ 695"/>
        <xdr:cNvCxnSpPr/>
      </xdr:nvCxnSpPr>
      <xdr:spPr>
        <a:xfrm flipV="1">
          <a:off x="13703300" y="16203056"/>
          <a:ext cx="889000" cy="4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112423</xdr:rowOff>
    </xdr:from>
    <xdr:to>
      <xdr:col>76</xdr:col>
      <xdr:colOff>165100</xdr:colOff>
      <xdr:row>94</xdr:row>
      <xdr:rowOff>42573</xdr:rowOff>
    </xdr:to>
    <xdr:sp macro="" textlink="">
      <xdr:nvSpPr>
        <xdr:cNvPr id="697" name="フローチャート: 判断 696"/>
        <xdr:cNvSpPr/>
      </xdr:nvSpPr>
      <xdr:spPr>
        <a:xfrm>
          <a:off x="14541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59100</xdr:rowOff>
    </xdr:from>
    <xdr:ext cx="534377" cy="259045"/>
    <xdr:sp macro="" textlink="">
      <xdr:nvSpPr>
        <xdr:cNvPr id="698" name="テキスト ボックス 697"/>
        <xdr:cNvSpPr txBox="1"/>
      </xdr:nvSpPr>
      <xdr:spPr>
        <a:xfrm>
          <a:off x="14325111" y="1583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128795</xdr:rowOff>
    </xdr:from>
    <xdr:to>
      <xdr:col>71</xdr:col>
      <xdr:colOff>177800</xdr:colOff>
      <xdr:row>94</xdr:row>
      <xdr:rowOff>159017</xdr:rowOff>
    </xdr:to>
    <xdr:cxnSp macro="">
      <xdr:nvCxnSpPr>
        <xdr:cNvPr id="699" name="直線コネクタ 698"/>
        <xdr:cNvCxnSpPr/>
      </xdr:nvCxnSpPr>
      <xdr:spPr>
        <a:xfrm flipV="1">
          <a:off x="12814300" y="16245095"/>
          <a:ext cx="889000" cy="3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123989</xdr:rowOff>
    </xdr:from>
    <xdr:to>
      <xdr:col>72</xdr:col>
      <xdr:colOff>38100</xdr:colOff>
      <xdr:row>94</xdr:row>
      <xdr:rowOff>54139</xdr:rowOff>
    </xdr:to>
    <xdr:sp macro="" textlink="">
      <xdr:nvSpPr>
        <xdr:cNvPr id="700" name="フローチャート: 判断 699"/>
        <xdr:cNvSpPr/>
      </xdr:nvSpPr>
      <xdr:spPr>
        <a:xfrm>
          <a:off x="13652500" y="160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70666</xdr:rowOff>
    </xdr:from>
    <xdr:ext cx="534377" cy="259045"/>
    <xdr:sp macro="" textlink="">
      <xdr:nvSpPr>
        <xdr:cNvPr id="701" name="テキスト ボックス 700"/>
        <xdr:cNvSpPr txBox="1"/>
      </xdr:nvSpPr>
      <xdr:spPr>
        <a:xfrm>
          <a:off x="13436111" y="1584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60644</xdr:rowOff>
    </xdr:from>
    <xdr:to>
      <xdr:col>67</xdr:col>
      <xdr:colOff>101600</xdr:colOff>
      <xdr:row>94</xdr:row>
      <xdr:rowOff>162244</xdr:rowOff>
    </xdr:to>
    <xdr:sp macro="" textlink="">
      <xdr:nvSpPr>
        <xdr:cNvPr id="702" name="フローチャート: 判断 701"/>
        <xdr:cNvSpPr/>
      </xdr:nvSpPr>
      <xdr:spPr>
        <a:xfrm>
          <a:off x="12763500" y="1617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7321</xdr:rowOff>
    </xdr:from>
    <xdr:ext cx="534377" cy="259045"/>
    <xdr:sp macro="" textlink="">
      <xdr:nvSpPr>
        <xdr:cNvPr id="703" name="テキスト ボックス 702"/>
        <xdr:cNvSpPr txBox="1"/>
      </xdr:nvSpPr>
      <xdr:spPr>
        <a:xfrm>
          <a:off x="12547111" y="1595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47272</xdr:rowOff>
    </xdr:from>
    <xdr:to>
      <xdr:col>85</xdr:col>
      <xdr:colOff>177800</xdr:colOff>
      <xdr:row>94</xdr:row>
      <xdr:rowOff>148872</xdr:rowOff>
    </xdr:to>
    <xdr:sp macro="" textlink="">
      <xdr:nvSpPr>
        <xdr:cNvPr id="709" name="楕円 708"/>
        <xdr:cNvSpPr/>
      </xdr:nvSpPr>
      <xdr:spPr>
        <a:xfrm>
          <a:off x="16268700" y="1616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25699</xdr:rowOff>
    </xdr:from>
    <xdr:ext cx="534377" cy="259045"/>
    <xdr:sp macro="" textlink="">
      <xdr:nvSpPr>
        <xdr:cNvPr id="710" name="公債費該当値テキスト"/>
        <xdr:cNvSpPr txBox="1"/>
      </xdr:nvSpPr>
      <xdr:spPr>
        <a:xfrm>
          <a:off x="16370300" y="1614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24915</xdr:rowOff>
    </xdr:from>
    <xdr:to>
      <xdr:col>81</xdr:col>
      <xdr:colOff>101600</xdr:colOff>
      <xdr:row>94</xdr:row>
      <xdr:rowOff>126515</xdr:rowOff>
    </xdr:to>
    <xdr:sp macro="" textlink="">
      <xdr:nvSpPr>
        <xdr:cNvPr id="711" name="楕円 710"/>
        <xdr:cNvSpPr/>
      </xdr:nvSpPr>
      <xdr:spPr>
        <a:xfrm>
          <a:off x="15430500" y="1614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117642</xdr:rowOff>
    </xdr:from>
    <xdr:ext cx="534377" cy="259045"/>
    <xdr:sp macro="" textlink="">
      <xdr:nvSpPr>
        <xdr:cNvPr id="712" name="テキスト ボックス 711"/>
        <xdr:cNvSpPr txBox="1"/>
      </xdr:nvSpPr>
      <xdr:spPr>
        <a:xfrm>
          <a:off x="15214111" y="1623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35956</xdr:rowOff>
    </xdr:from>
    <xdr:to>
      <xdr:col>76</xdr:col>
      <xdr:colOff>165100</xdr:colOff>
      <xdr:row>94</xdr:row>
      <xdr:rowOff>137556</xdr:rowOff>
    </xdr:to>
    <xdr:sp macro="" textlink="">
      <xdr:nvSpPr>
        <xdr:cNvPr id="713" name="楕円 712"/>
        <xdr:cNvSpPr/>
      </xdr:nvSpPr>
      <xdr:spPr>
        <a:xfrm>
          <a:off x="14541500" y="1615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128683</xdr:rowOff>
    </xdr:from>
    <xdr:ext cx="534377" cy="259045"/>
    <xdr:sp macro="" textlink="">
      <xdr:nvSpPr>
        <xdr:cNvPr id="714" name="テキスト ボックス 713"/>
        <xdr:cNvSpPr txBox="1"/>
      </xdr:nvSpPr>
      <xdr:spPr>
        <a:xfrm>
          <a:off x="14325111" y="1624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77995</xdr:rowOff>
    </xdr:from>
    <xdr:to>
      <xdr:col>72</xdr:col>
      <xdr:colOff>38100</xdr:colOff>
      <xdr:row>95</xdr:row>
      <xdr:rowOff>8145</xdr:rowOff>
    </xdr:to>
    <xdr:sp macro="" textlink="">
      <xdr:nvSpPr>
        <xdr:cNvPr id="715" name="楕円 714"/>
        <xdr:cNvSpPr/>
      </xdr:nvSpPr>
      <xdr:spPr>
        <a:xfrm>
          <a:off x="13652500" y="1619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170722</xdr:rowOff>
    </xdr:from>
    <xdr:ext cx="534377" cy="259045"/>
    <xdr:sp macro="" textlink="">
      <xdr:nvSpPr>
        <xdr:cNvPr id="716" name="テキスト ボックス 715"/>
        <xdr:cNvSpPr txBox="1"/>
      </xdr:nvSpPr>
      <xdr:spPr>
        <a:xfrm>
          <a:off x="13436111" y="1628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108217</xdr:rowOff>
    </xdr:from>
    <xdr:to>
      <xdr:col>67</xdr:col>
      <xdr:colOff>101600</xdr:colOff>
      <xdr:row>95</xdr:row>
      <xdr:rowOff>38367</xdr:rowOff>
    </xdr:to>
    <xdr:sp macro="" textlink="">
      <xdr:nvSpPr>
        <xdr:cNvPr id="717" name="楕円 716"/>
        <xdr:cNvSpPr/>
      </xdr:nvSpPr>
      <xdr:spPr>
        <a:xfrm>
          <a:off x="12763500" y="1622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29494</xdr:rowOff>
    </xdr:from>
    <xdr:ext cx="534377" cy="259045"/>
    <xdr:sp macro="" textlink="">
      <xdr:nvSpPr>
        <xdr:cNvPr id="718" name="テキスト ボックス 717"/>
        <xdr:cNvSpPr txBox="1"/>
      </xdr:nvSpPr>
      <xdr:spPr>
        <a:xfrm>
          <a:off x="12547111" y="16317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2" name="テキスト ボックス 73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4" name="テキスト ボックス 73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6" name="テキスト ボックス 73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142443</xdr:rowOff>
    </xdr:from>
    <xdr:to>
      <xdr:col>116</xdr:col>
      <xdr:colOff>62864</xdr:colOff>
      <xdr:row>38</xdr:row>
      <xdr:rowOff>139700</xdr:rowOff>
    </xdr:to>
    <xdr:cxnSp macro="">
      <xdr:nvCxnSpPr>
        <xdr:cNvPr id="740" name="直線コネクタ 739"/>
        <xdr:cNvCxnSpPr/>
      </xdr:nvCxnSpPr>
      <xdr:spPr>
        <a:xfrm flipV="1">
          <a:off x="22159595" y="5457393"/>
          <a:ext cx="1269" cy="1197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150893</xdr:rowOff>
    </xdr:from>
    <xdr:ext cx="249299" cy="259045"/>
    <xdr:sp macro="" textlink="">
      <xdr:nvSpPr>
        <xdr:cNvPr id="741" name="諸支出金最小値テキスト"/>
        <xdr:cNvSpPr txBox="1"/>
      </xdr:nvSpPr>
      <xdr:spPr>
        <a:xfrm>
          <a:off x="22212300" y="66659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89120</xdr:rowOff>
    </xdr:from>
    <xdr:ext cx="469744" cy="259045"/>
    <xdr:sp macro="" textlink="">
      <xdr:nvSpPr>
        <xdr:cNvPr id="743" name="諸支出金最大値テキスト"/>
        <xdr:cNvSpPr txBox="1"/>
      </xdr:nvSpPr>
      <xdr:spPr>
        <a:xfrm>
          <a:off x="22212300" y="523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142443</xdr:rowOff>
    </xdr:from>
    <xdr:to>
      <xdr:col>116</xdr:col>
      <xdr:colOff>152400</xdr:colOff>
      <xdr:row>31</xdr:row>
      <xdr:rowOff>142443</xdr:rowOff>
    </xdr:to>
    <xdr:cxnSp macro="">
      <xdr:nvCxnSpPr>
        <xdr:cNvPr id="744" name="直線コネクタ 743"/>
        <xdr:cNvCxnSpPr/>
      </xdr:nvCxnSpPr>
      <xdr:spPr>
        <a:xfrm>
          <a:off x="22072600" y="545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68343</xdr:rowOff>
    </xdr:from>
    <xdr:ext cx="313932" cy="259045"/>
    <xdr:sp macro="" textlink="">
      <xdr:nvSpPr>
        <xdr:cNvPr id="746" name="諸支出金平均値テキスト"/>
        <xdr:cNvSpPr txBox="1"/>
      </xdr:nvSpPr>
      <xdr:spPr>
        <a:xfrm>
          <a:off x="22212300" y="641199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45466</xdr:rowOff>
    </xdr:from>
    <xdr:to>
      <xdr:col>116</xdr:col>
      <xdr:colOff>114300</xdr:colOff>
      <xdr:row>38</xdr:row>
      <xdr:rowOff>147066</xdr:rowOff>
    </xdr:to>
    <xdr:sp macro="" textlink="">
      <xdr:nvSpPr>
        <xdr:cNvPr id="747" name="フローチャート: 判断 746"/>
        <xdr:cNvSpPr/>
      </xdr:nvSpPr>
      <xdr:spPr>
        <a:xfrm>
          <a:off x="221107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52324</xdr:rowOff>
    </xdr:from>
    <xdr:to>
      <xdr:col>112</xdr:col>
      <xdr:colOff>38100</xdr:colOff>
      <xdr:row>38</xdr:row>
      <xdr:rowOff>153924</xdr:rowOff>
    </xdr:to>
    <xdr:sp macro="" textlink="">
      <xdr:nvSpPr>
        <xdr:cNvPr id="749" name="フローチャート: 判断 748"/>
        <xdr:cNvSpPr/>
      </xdr:nvSpPr>
      <xdr:spPr>
        <a:xfrm>
          <a:off x="21272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170451</xdr:rowOff>
    </xdr:from>
    <xdr:ext cx="313932" cy="259045"/>
    <xdr:sp macro="" textlink="">
      <xdr:nvSpPr>
        <xdr:cNvPr id="750" name="テキスト ボックス 749"/>
        <xdr:cNvSpPr txBox="1"/>
      </xdr:nvSpPr>
      <xdr:spPr>
        <a:xfrm>
          <a:off x="21166333" y="63426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29921</xdr:rowOff>
    </xdr:from>
    <xdr:to>
      <xdr:col>107</xdr:col>
      <xdr:colOff>101600</xdr:colOff>
      <xdr:row>38</xdr:row>
      <xdr:rowOff>131521</xdr:rowOff>
    </xdr:to>
    <xdr:sp macro="" textlink="">
      <xdr:nvSpPr>
        <xdr:cNvPr id="752" name="フローチャート: 判断 751"/>
        <xdr:cNvSpPr/>
      </xdr:nvSpPr>
      <xdr:spPr>
        <a:xfrm>
          <a:off x="203835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148048</xdr:rowOff>
    </xdr:from>
    <xdr:ext cx="378565" cy="259045"/>
    <xdr:sp macro="" textlink="">
      <xdr:nvSpPr>
        <xdr:cNvPr id="753" name="テキスト ボックス 752"/>
        <xdr:cNvSpPr txBox="1"/>
      </xdr:nvSpPr>
      <xdr:spPr>
        <a:xfrm>
          <a:off x="20245017" y="6320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21234</xdr:rowOff>
    </xdr:from>
    <xdr:to>
      <xdr:col>102</xdr:col>
      <xdr:colOff>165100</xdr:colOff>
      <xdr:row>38</xdr:row>
      <xdr:rowOff>122834</xdr:rowOff>
    </xdr:to>
    <xdr:sp macro="" textlink="">
      <xdr:nvSpPr>
        <xdr:cNvPr id="755" name="フローチャート: 判断 754"/>
        <xdr:cNvSpPr/>
      </xdr:nvSpPr>
      <xdr:spPr>
        <a:xfrm>
          <a:off x="19494500" y="653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139361</xdr:rowOff>
    </xdr:from>
    <xdr:ext cx="378565" cy="259045"/>
    <xdr:sp macro="" textlink="">
      <xdr:nvSpPr>
        <xdr:cNvPr id="756" name="テキスト ボックス 755"/>
        <xdr:cNvSpPr txBox="1"/>
      </xdr:nvSpPr>
      <xdr:spPr>
        <a:xfrm>
          <a:off x="19356017" y="631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フローチャート: 判断 756"/>
        <xdr:cNvSpPr/>
      </xdr:nvSpPr>
      <xdr:spPr>
        <a:xfrm>
          <a:off x="18605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23893</xdr:rowOff>
    </xdr:from>
    <xdr:ext cx="249299" cy="259045"/>
    <xdr:sp macro="" textlink="">
      <xdr:nvSpPr>
        <xdr:cNvPr id="765" name="諸支出金該当値テキスト"/>
        <xdr:cNvSpPr txBox="1"/>
      </xdr:nvSpPr>
      <xdr:spPr>
        <a:xfrm>
          <a:off x="22212300" y="65389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35577</xdr:rowOff>
    </xdr:from>
    <xdr:ext cx="249299" cy="259045"/>
    <xdr:sp macro="" textlink="">
      <xdr:nvSpPr>
        <xdr:cNvPr id="773" name="テキスト ボックス 772"/>
        <xdr:cNvSpPr txBox="1"/>
      </xdr:nvSpPr>
      <xdr:spPr>
        <a:xfrm>
          <a:off x="18531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総務</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費</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は、</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公共施設等整備基金積立金</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（前年度決算比－</a:t>
          </a:r>
          <a:r>
            <a:rPr lang="en-US" altLang="ja-JP" sz="1400">
              <a:solidFill>
                <a:schemeClr val="dk1"/>
              </a:solidFill>
              <a:effectLst/>
              <a:latin typeface="ＭＳ ゴシック" panose="020B0609070205080204" pitchFamily="49" charset="-128"/>
              <a:ea typeface="ＭＳ ゴシック" panose="020B0609070205080204" pitchFamily="49" charset="-128"/>
              <a:cs typeface="+mn-cs"/>
            </a:rPr>
            <a:t>749,563</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）の減などにより住民一人当たり</a:t>
          </a:r>
          <a:r>
            <a:rPr lang="en-US" altLang="ja-JP" sz="1400">
              <a:solidFill>
                <a:schemeClr val="dk1"/>
              </a:solidFill>
              <a:effectLst/>
              <a:latin typeface="ＭＳ ゴシック" panose="020B0609070205080204" pitchFamily="49" charset="-128"/>
              <a:ea typeface="ＭＳ ゴシック" panose="020B0609070205080204" pitchFamily="49" charset="-128"/>
              <a:cs typeface="+mn-cs"/>
            </a:rPr>
            <a:t>24,081</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円（前年度決算比－</a:t>
          </a:r>
          <a:r>
            <a:rPr lang="en-US" altLang="ja-JP" sz="1400">
              <a:solidFill>
                <a:schemeClr val="dk1"/>
              </a:solidFill>
              <a:effectLst/>
              <a:latin typeface="ＭＳ ゴシック" panose="020B0609070205080204" pitchFamily="49" charset="-128"/>
              <a:ea typeface="ＭＳ ゴシック" panose="020B0609070205080204" pitchFamily="49" charset="-128"/>
              <a:cs typeface="+mn-cs"/>
            </a:rPr>
            <a:t>10,264</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円）となった。</a:t>
          </a:r>
          <a:endParaRPr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商工費が住民一人当たり</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32,540</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円と類似団体内平均に比べて高止まりしている</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のは、</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融資預託金の決算額が</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3,200,000</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千円（前年度決算比</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±0</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千円）と多額になっているためである。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栃木県足利市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・実質収支比率は</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5.55</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パーセント</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と前年度決算から</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1.42</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標準財政規模に占める財政調整基金残高は、</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実施事業への充当財源として</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億円を取り崩したことなどにより</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前年度決算から</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5.45</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の</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7.22</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パーセントとなった</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今後も安定した行政サービスを</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継続して提供</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できるよう適正な規模の維持に努める。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栃木県足利市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・赤字が発生している会計はないが、特別会計の歳入は一般会計からの繰入金に頼らざるを得ない状況が続いて</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いる。</a:t>
          </a:r>
          <a:endPar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・今後も</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歳入の確保</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とともに</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歳出の見直</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しに努め</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、健全な財政運営を行っていく。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O59"/>
  <sheetViews>
    <sheetView showGridLines="0" topLeftCell="A4" workbookViewId="0">
      <selection activeCell="BW34" sqref="BW34:BX34"/>
    </sheetView>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54405311</v>
      </c>
      <c r="BO4" s="430"/>
      <c r="BP4" s="430"/>
      <c r="BQ4" s="430"/>
      <c r="BR4" s="430"/>
      <c r="BS4" s="430"/>
      <c r="BT4" s="430"/>
      <c r="BU4" s="431"/>
      <c r="BV4" s="429">
        <v>53740563</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5.5</v>
      </c>
      <c r="CU4" s="436"/>
      <c r="CV4" s="436"/>
      <c r="CW4" s="436"/>
      <c r="CX4" s="436"/>
      <c r="CY4" s="436"/>
      <c r="CZ4" s="436"/>
      <c r="DA4" s="437"/>
      <c r="DB4" s="435">
        <v>4.0999999999999996</v>
      </c>
      <c r="DC4" s="436"/>
      <c r="DD4" s="436"/>
      <c r="DE4" s="436"/>
      <c r="DF4" s="436"/>
      <c r="DG4" s="436"/>
      <c r="DH4" s="436"/>
      <c r="DI4" s="437"/>
      <c r="DJ4" s="185"/>
      <c r="DK4" s="185"/>
      <c r="DL4" s="185"/>
      <c r="DM4" s="185"/>
      <c r="DN4" s="185"/>
      <c r="DO4" s="185"/>
    </row>
    <row r="5" spans="1:119" ht="18.75" customHeight="1">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52526090</v>
      </c>
      <c r="BO5" s="467"/>
      <c r="BP5" s="467"/>
      <c r="BQ5" s="467"/>
      <c r="BR5" s="467"/>
      <c r="BS5" s="467"/>
      <c r="BT5" s="467"/>
      <c r="BU5" s="468"/>
      <c r="BV5" s="466">
        <v>52195222</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92.1</v>
      </c>
      <c r="CU5" s="464"/>
      <c r="CV5" s="464"/>
      <c r="CW5" s="464"/>
      <c r="CX5" s="464"/>
      <c r="CY5" s="464"/>
      <c r="CZ5" s="464"/>
      <c r="DA5" s="465"/>
      <c r="DB5" s="463">
        <v>92.8</v>
      </c>
      <c r="DC5" s="464"/>
      <c r="DD5" s="464"/>
      <c r="DE5" s="464"/>
      <c r="DF5" s="464"/>
      <c r="DG5" s="464"/>
      <c r="DH5" s="464"/>
      <c r="DI5" s="465"/>
      <c r="DJ5" s="185"/>
      <c r="DK5" s="185"/>
      <c r="DL5" s="185"/>
      <c r="DM5" s="185"/>
      <c r="DN5" s="185"/>
      <c r="DO5" s="185"/>
    </row>
    <row r="6" spans="1:119" ht="18.75" customHeight="1">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1879221</v>
      </c>
      <c r="BO6" s="467"/>
      <c r="BP6" s="467"/>
      <c r="BQ6" s="467"/>
      <c r="BR6" s="467"/>
      <c r="BS6" s="467"/>
      <c r="BT6" s="467"/>
      <c r="BU6" s="468"/>
      <c r="BV6" s="466">
        <v>1545341</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98.7</v>
      </c>
      <c r="CU6" s="504"/>
      <c r="CV6" s="504"/>
      <c r="CW6" s="504"/>
      <c r="CX6" s="504"/>
      <c r="CY6" s="504"/>
      <c r="CZ6" s="504"/>
      <c r="DA6" s="505"/>
      <c r="DB6" s="503">
        <v>99.7</v>
      </c>
      <c r="DC6" s="504"/>
      <c r="DD6" s="504"/>
      <c r="DE6" s="504"/>
      <c r="DF6" s="504"/>
      <c r="DG6" s="504"/>
      <c r="DH6" s="504"/>
      <c r="DI6" s="505"/>
      <c r="DJ6" s="185"/>
      <c r="DK6" s="185"/>
      <c r="DL6" s="185"/>
      <c r="DM6" s="185"/>
      <c r="DN6" s="185"/>
      <c r="DO6" s="185"/>
    </row>
    <row r="7" spans="1:119" ht="18.75" customHeight="1">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106</v>
      </c>
      <c r="AV7" s="499"/>
      <c r="AW7" s="499"/>
      <c r="AX7" s="499"/>
      <c r="AY7" s="500" t="s">
        <v>107</v>
      </c>
      <c r="AZ7" s="501"/>
      <c r="BA7" s="501"/>
      <c r="BB7" s="501"/>
      <c r="BC7" s="501"/>
      <c r="BD7" s="501"/>
      <c r="BE7" s="501"/>
      <c r="BF7" s="501"/>
      <c r="BG7" s="501"/>
      <c r="BH7" s="501"/>
      <c r="BI7" s="501"/>
      <c r="BJ7" s="501"/>
      <c r="BK7" s="501"/>
      <c r="BL7" s="501"/>
      <c r="BM7" s="502"/>
      <c r="BN7" s="466">
        <v>256808</v>
      </c>
      <c r="BO7" s="467"/>
      <c r="BP7" s="467"/>
      <c r="BQ7" s="467"/>
      <c r="BR7" s="467"/>
      <c r="BS7" s="467"/>
      <c r="BT7" s="467"/>
      <c r="BU7" s="468"/>
      <c r="BV7" s="466">
        <v>337788</v>
      </c>
      <c r="BW7" s="467"/>
      <c r="BX7" s="467"/>
      <c r="BY7" s="467"/>
      <c r="BZ7" s="467"/>
      <c r="CA7" s="467"/>
      <c r="CB7" s="467"/>
      <c r="CC7" s="468"/>
      <c r="CD7" s="469" t="s">
        <v>108</v>
      </c>
      <c r="CE7" s="470"/>
      <c r="CF7" s="470"/>
      <c r="CG7" s="470"/>
      <c r="CH7" s="470"/>
      <c r="CI7" s="470"/>
      <c r="CJ7" s="470"/>
      <c r="CK7" s="470"/>
      <c r="CL7" s="470"/>
      <c r="CM7" s="470"/>
      <c r="CN7" s="470"/>
      <c r="CO7" s="470"/>
      <c r="CP7" s="470"/>
      <c r="CQ7" s="470"/>
      <c r="CR7" s="470"/>
      <c r="CS7" s="471"/>
      <c r="CT7" s="466">
        <v>29235413</v>
      </c>
      <c r="CU7" s="467"/>
      <c r="CV7" s="467"/>
      <c r="CW7" s="467"/>
      <c r="CX7" s="467"/>
      <c r="CY7" s="467"/>
      <c r="CZ7" s="467"/>
      <c r="DA7" s="468"/>
      <c r="DB7" s="466">
        <v>29266679</v>
      </c>
      <c r="DC7" s="467"/>
      <c r="DD7" s="467"/>
      <c r="DE7" s="467"/>
      <c r="DF7" s="467"/>
      <c r="DG7" s="467"/>
      <c r="DH7" s="467"/>
      <c r="DI7" s="468"/>
      <c r="DJ7" s="185"/>
      <c r="DK7" s="185"/>
      <c r="DL7" s="185"/>
      <c r="DM7" s="185"/>
      <c r="DN7" s="185"/>
      <c r="DO7" s="185"/>
    </row>
    <row r="8" spans="1:119" ht="18.75" customHeight="1" thickBot="1">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109</v>
      </c>
      <c r="AN8" s="496"/>
      <c r="AO8" s="496"/>
      <c r="AP8" s="496"/>
      <c r="AQ8" s="496"/>
      <c r="AR8" s="496"/>
      <c r="AS8" s="496"/>
      <c r="AT8" s="497"/>
      <c r="AU8" s="498" t="s">
        <v>110</v>
      </c>
      <c r="AV8" s="499"/>
      <c r="AW8" s="499"/>
      <c r="AX8" s="499"/>
      <c r="AY8" s="500" t="s">
        <v>111</v>
      </c>
      <c r="AZ8" s="501"/>
      <c r="BA8" s="501"/>
      <c r="BB8" s="501"/>
      <c r="BC8" s="501"/>
      <c r="BD8" s="501"/>
      <c r="BE8" s="501"/>
      <c r="BF8" s="501"/>
      <c r="BG8" s="501"/>
      <c r="BH8" s="501"/>
      <c r="BI8" s="501"/>
      <c r="BJ8" s="501"/>
      <c r="BK8" s="501"/>
      <c r="BL8" s="501"/>
      <c r="BM8" s="502"/>
      <c r="BN8" s="466">
        <v>1622413</v>
      </c>
      <c r="BO8" s="467"/>
      <c r="BP8" s="467"/>
      <c r="BQ8" s="467"/>
      <c r="BR8" s="467"/>
      <c r="BS8" s="467"/>
      <c r="BT8" s="467"/>
      <c r="BU8" s="468"/>
      <c r="BV8" s="466">
        <v>1207553</v>
      </c>
      <c r="BW8" s="467"/>
      <c r="BX8" s="467"/>
      <c r="BY8" s="467"/>
      <c r="BZ8" s="467"/>
      <c r="CA8" s="467"/>
      <c r="CB8" s="467"/>
      <c r="CC8" s="468"/>
      <c r="CD8" s="469" t="s">
        <v>112</v>
      </c>
      <c r="CE8" s="470"/>
      <c r="CF8" s="470"/>
      <c r="CG8" s="470"/>
      <c r="CH8" s="470"/>
      <c r="CI8" s="470"/>
      <c r="CJ8" s="470"/>
      <c r="CK8" s="470"/>
      <c r="CL8" s="470"/>
      <c r="CM8" s="470"/>
      <c r="CN8" s="470"/>
      <c r="CO8" s="470"/>
      <c r="CP8" s="470"/>
      <c r="CQ8" s="470"/>
      <c r="CR8" s="470"/>
      <c r="CS8" s="471"/>
      <c r="CT8" s="506">
        <v>0.75</v>
      </c>
      <c r="CU8" s="507"/>
      <c r="CV8" s="507"/>
      <c r="CW8" s="507"/>
      <c r="CX8" s="507"/>
      <c r="CY8" s="507"/>
      <c r="CZ8" s="507"/>
      <c r="DA8" s="508"/>
      <c r="DB8" s="506">
        <v>0.74</v>
      </c>
      <c r="DC8" s="507"/>
      <c r="DD8" s="507"/>
      <c r="DE8" s="507"/>
      <c r="DF8" s="507"/>
      <c r="DG8" s="507"/>
      <c r="DH8" s="507"/>
      <c r="DI8" s="508"/>
      <c r="DJ8" s="185"/>
      <c r="DK8" s="185"/>
      <c r="DL8" s="185"/>
      <c r="DM8" s="185"/>
      <c r="DN8" s="185"/>
      <c r="DO8" s="185"/>
    </row>
    <row r="9" spans="1:119" ht="18.75" customHeight="1" thickBot="1">
      <c r="A9" s="186"/>
      <c r="B9" s="460" t="s">
        <v>113</v>
      </c>
      <c r="C9" s="461"/>
      <c r="D9" s="461"/>
      <c r="E9" s="461"/>
      <c r="F9" s="461"/>
      <c r="G9" s="461"/>
      <c r="H9" s="461"/>
      <c r="I9" s="461"/>
      <c r="J9" s="461"/>
      <c r="K9" s="509"/>
      <c r="L9" s="510" t="s">
        <v>114</v>
      </c>
      <c r="M9" s="511"/>
      <c r="N9" s="511"/>
      <c r="O9" s="511"/>
      <c r="P9" s="511"/>
      <c r="Q9" s="512"/>
      <c r="R9" s="513">
        <v>149452</v>
      </c>
      <c r="S9" s="514"/>
      <c r="T9" s="514"/>
      <c r="U9" s="514"/>
      <c r="V9" s="515"/>
      <c r="W9" s="423" t="s">
        <v>115</v>
      </c>
      <c r="X9" s="424"/>
      <c r="Y9" s="424"/>
      <c r="Z9" s="424"/>
      <c r="AA9" s="424"/>
      <c r="AB9" s="424"/>
      <c r="AC9" s="424"/>
      <c r="AD9" s="424"/>
      <c r="AE9" s="424"/>
      <c r="AF9" s="424"/>
      <c r="AG9" s="424"/>
      <c r="AH9" s="424"/>
      <c r="AI9" s="424"/>
      <c r="AJ9" s="424"/>
      <c r="AK9" s="424"/>
      <c r="AL9" s="425"/>
      <c r="AM9" s="495" t="s">
        <v>116</v>
      </c>
      <c r="AN9" s="496"/>
      <c r="AO9" s="496"/>
      <c r="AP9" s="496"/>
      <c r="AQ9" s="496"/>
      <c r="AR9" s="496"/>
      <c r="AS9" s="496"/>
      <c r="AT9" s="497"/>
      <c r="AU9" s="498" t="s">
        <v>110</v>
      </c>
      <c r="AV9" s="499"/>
      <c r="AW9" s="499"/>
      <c r="AX9" s="499"/>
      <c r="AY9" s="500" t="s">
        <v>117</v>
      </c>
      <c r="AZ9" s="501"/>
      <c r="BA9" s="501"/>
      <c r="BB9" s="501"/>
      <c r="BC9" s="501"/>
      <c r="BD9" s="501"/>
      <c r="BE9" s="501"/>
      <c r="BF9" s="501"/>
      <c r="BG9" s="501"/>
      <c r="BH9" s="501"/>
      <c r="BI9" s="501"/>
      <c r="BJ9" s="501"/>
      <c r="BK9" s="501"/>
      <c r="BL9" s="501"/>
      <c r="BM9" s="502"/>
      <c r="BN9" s="466">
        <v>414860</v>
      </c>
      <c r="BO9" s="467"/>
      <c r="BP9" s="467"/>
      <c r="BQ9" s="467"/>
      <c r="BR9" s="467"/>
      <c r="BS9" s="467"/>
      <c r="BT9" s="467"/>
      <c r="BU9" s="468"/>
      <c r="BV9" s="466">
        <v>-56131</v>
      </c>
      <c r="BW9" s="467"/>
      <c r="BX9" s="467"/>
      <c r="BY9" s="467"/>
      <c r="BZ9" s="467"/>
      <c r="CA9" s="467"/>
      <c r="CB9" s="467"/>
      <c r="CC9" s="468"/>
      <c r="CD9" s="469" t="s">
        <v>118</v>
      </c>
      <c r="CE9" s="470"/>
      <c r="CF9" s="470"/>
      <c r="CG9" s="470"/>
      <c r="CH9" s="470"/>
      <c r="CI9" s="470"/>
      <c r="CJ9" s="470"/>
      <c r="CK9" s="470"/>
      <c r="CL9" s="470"/>
      <c r="CM9" s="470"/>
      <c r="CN9" s="470"/>
      <c r="CO9" s="470"/>
      <c r="CP9" s="470"/>
      <c r="CQ9" s="470"/>
      <c r="CR9" s="470"/>
      <c r="CS9" s="471"/>
      <c r="CT9" s="463">
        <v>13.3</v>
      </c>
      <c r="CU9" s="464"/>
      <c r="CV9" s="464"/>
      <c r="CW9" s="464"/>
      <c r="CX9" s="464"/>
      <c r="CY9" s="464"/>
      <c r="CZ9" s="464"/>
      <c r="DA9" s="465"/>
      <c r="DB9" s="463">
        <v>14.1</v>
      </c>
      <c r="DC9" s="464"/>
      <c r="DD9" s="464"/>
      <c r="DE9" s="464"/>
      <c r="DF9" s="464"/>
      <c r="DG9" s="464"/>
      <c r="DH9" s="464"/>
      <c r="DI9" s="465"/>
      <c r="DJ9" s="185"/>
      <c r="DK9" s="185"/>
      <c r="DL9" s="185"/>
      <c r="DM9" s="185"/>
      <c r="DN9" s="185"/>
      <c r="DO9" s="185"/>
    </row>
    <row r="10" spans="1:119" ht="18.75" customHeight="1" thickBot="1">
      <c r="A10" s="186"/>
      <c r="B10" s="460"/>
      <c r="C10" s="461"/>
      <c r="D10" s="461"/>
      <c r="E10" s="461"/>
      <c r="F10" s="461"/>
      <c r="G10" s="461"/>
      <c r="H10" s="461"/>
      <c r="I10" s="461"/>
      <c r="J10" s="461"/>
      <c r="K10" s="509"/>
      <c r="L10" s="516" t="s">
        <v>119</v>
      </c>
      <c r="M10" s="496"/>
      <c r="N10" s="496"/>
      <c r="O10" s="496"/>
      <c r="P10" s="496"/>
      <c r="Q10" s="497"/>
      <c r="R10" s="517">
        <v>154530</v>
      </c>
      <c r="S10" s="518"/>
      <c r="T10" s="518"/>
      <c r="U10" s="518"/>
      <c r="V10" s="519"/>
      <c r="W10" s="454"/>
      <c r="X10" s="455"/>
      <c r="Y10" s="455"/>
      <c r="Z10" s="455"/>
      <c r="AA10" s="455"/>
      <c r="AB10" s="455"/>
      <c r="AC10" s="455"/>
      <c r="AD10" s="455"/>
      <c r="AE10" s="455"/>
      <c r="AF10" s="455"/>
      <c r="AG10" s="455"/>
      <c r="AH10" s="455"/>
      <c r="AI10" s="455"/>
      <c r="AJ10" s="455"/>
      <c r="AK10" s="455"/>
      <c r="AL10" s="458"/>
      <c r="AM10" s="495" t="s">
        <v>120</v>
      </c>
      <c r="AN10" s="496"/>
      <c r="AO10" s="496"/>
      <c r="AP10" s="496"/>
      <c r="AQ10" s="496"/>
      <c r="AR10" s="496"/>
      <c r="AS10" s="496"/>
      <c r="AT10" s="497"/>
      <c r="AU10" s="498" t="s">
        <v>102</v>
      </c>
      <c r="AV10" s="499"/>
      <c r="AW10" s="499"/>
      <c r="AX10" s="499"/>
      <c r="AY10" s="500" t="s">
        <v>121</v>
      </c>
      <c r="AZ10" s="501"/>
      <c r="BA10" s="501"/>
      <c r="BB10" s="501"/>
      <c r="BC10" s="501"/>
      <c r="BD10" s="501"/>
      <c r="BE10" s="501"/>
      <c r="BF10" s="501"/>
      <c r="BG10" s="501"/>
      <c r="BH10" s="501"/>
      <c r="BI10" s="501"/>
      <c r="BJ10" s="501"/>
      <c r="BK10" s="501"/>
      <c r="BL10" s="501"/>
      <c r="BM10" s="502"/>
      <c r="BN10" s="466">
        <v>1692</v>
      </c>
      <c r="BO10" s="467"/>
      <c r="BP10" s="467"/>
      <c r="BQ10" s="467"/>
      <c r="BR10" s="467"/>
      <c r="BS10" s="467"/>
      <c r="BT10" s="467"/>
      <c r="BU10" s="468"/>
      <c r="BV10" s="466">
        <v>1639</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126</v>
      </c>
      <c r="AV11" s="499"/>
      <c r="AW11" s="499"/>
      <c r="AX11" s="499"/>
      <c r="AY11" s="500" t="s">
        <v>127</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128</v>
      </c>
      <c r="CE11" s="470"/>
      <c r="CF11" s="470"/>
      <c r="CG11" s="470"/>
      <c r="CH11" s="470"/>
      <c r="CI11" s="470"/>
      <c r="CJ11" s="470"/>
      <c r="CK11" s="470"/>
      <c r="CL11" s="470"/>
      <c r="CM11" s="470"/>
      <c r="CN11" s="470"/>
      <c r="CO11" s="470"/>
      <c r="CP11" s="470"/>
      <c r="CQ11" s="470"/>
      <c r="CR11" s="470"/>
      <c r="CS11" s="471"/>
      <c r="CT11" s="506" t="s">
        <v>129</v>
      </c>
      <c r="CU11" s="507"/>
      <c r="CV11" s="507"/>
      <c r="CW11" s="507"/>
      <c r="CX11" s="507"/>
      <c r="CY11" s="507"/>
      <c r="CZ11" s="507"/>
      <c r="DA11" s="508"/>
      <c r="DB11" s="506" t="s">
        <v>130</v>
      </c>
      <c r="DC11" s="507"/>
      <c r="DD11" s="507"/>
      <c r="DE11" s="507"/>
      <c r="DF11" s="507"/>
      <c r="DG11" s="507"/>
      <c r="DH11" s="507"/>
      <c r="DI11" s="508"/>
      <c r="DJ11" s="185"/>
      <c r="DK11" s="185"/>
      <c r="DL11" s="185"/>
      <c r="DM11" s="185"/>
      <c r="DN11" s="185"/>
      <c r="DO11" s="185"/>
    </row>
    <row r="12" spans="1:119" ht="18.75" customHeight="1">
      <c r="A12" s="186"/>
      <c r="B12" s="526" t="s">
        <v>131</v>
      </c>
      <c r="C12" s="527"/>
      <c r="D12" s="527"/>
      <c r="E12" s="527"/>
      <c r="F12" s="527"/>
      <c r="G12" s="527"/>
      <c r="H12" s="527"/>
      <c r="I12" s="527"/>
      <c r="J12" s="527"/>
      <c r="K12" s="528"/>
      <c r="L12" s="535" t="s">
        <v>132</v>
      </c>
      <c r="M12" s="536"/>
      <c r="N12" s="536"/>
      <c r="O12" s="536"/>
      <c r="P12" s="536"/>
      <c r="Q12" s="537"/>
      <c r="R12" s="538">
        <v>148792</v>
      </c>
      <c r="S12" s="539"/>
      <c r="T12" s="539"/>
      <c r="U12" s="539"/>
      <c r="V12" s="540"/>
      <c r="W12" s="541" t="s">
        <v>1</v>
      </c>
      <c r="X12" s="499"/>
      <c r="Y12" s="499"/>
      <c r="Z12" s="499"/>
      <c r="AA12" s="499"/>
      <c r="AB12" s="542"/>
      <c r="AC12" s="498" t="s">
        <v>133</v>
      </c>
      <c r="AD12" s="499"/>
      <c r="AE12" s="499"/>
      <c r="AF12" s="499"/>
      <c r="AG12" s="542"/>
      <c r="AH12" s="498" t="s">
        <v>134</v>
      </c>
      <c r="AI12" s="499"/>
      <c r="AJ12" s="499"/>
      <c r="AK12" s="499"/>
      <c r="AL12" s="543"/>
      <c r="AM12" s="495" t="s">
        <v>135</v>
      </c>
      <c r="AN12" s="496"/>
      <c r="AO12" s="496"/>
      <c r="AP12" s="496"/>
      <c r="AQ12" s="496"/>
      <c r="AR12" s="496"/>
      <c r="AS12" s="496"/>
      <c r="AT12" s="497"/>
      <c r="AU12" s="498" t="s">
        <v>102</v>
      </c>
      <c r="AV12" s="499"/>
      <c r="AW12" s="499"/>
      <c r="AX12" s="499"/>
      <c r="AY12" s="500" t="s">
        <v>136</v>
      </c>
      <c r="AZ12" s="501"/>
      <c r="BA12" s="501"/>
      <c r="BB12" s="501"/>
      <c r="BC12" s="501"/>
      <c r="BD12" s="501"/>
      <c r="BE12" s="501"/>
      <c r="BF12" s="501"/>
      <c r="BG12" s="501"/>
      <c r="BH12" s="501"/>
      <c r="BI12" s="501"/>
      <c r="BJ12" s="501"/>
      <c r="BK12" s="501"/>
      <c r="BL12" s="501"/>
      <c r="BM12" s="502"/>
      <c r="BN12" s="466">
        <v>2100000</v>
      </c>
      <c r="BO12" s="467"/>
      <c r="BP12" s="467"/>
      <c r="BQ12" s="467"/>
      <c r="BR12" s="467"/>
      <c r="BS12" s="467"/>
      <c r="BT12" s="467"/>
      <c r="BU12" s="468"/>
      <c r="BV12" s="466">
        <v>1150000</v>
      </c>
      <c r="BW12" s="467"/>
      <c r="BX12" s="467"/>
      <c r="BY12" s="467"/>
      <c r="BZ12" s="467"/>
      <c r="CA12" s="467"/>
      <c r="CB12" s="467"/>
      <c r="CC12" s="468"/>
      <c r="CD12" s="469" t="s">
        <v>137</v>
      </c>
      <c r="CE12" s="470"/>
      <c r="CF12" s="470"/>
      <c r="CG12" s="470"/>
      <c r="CH12" s="470"/>
      <c r="CI12" s="470"/>
      <c r="CJ12" s="470"/>
      <c r="CK12" s="470"/>
      <c r="CL12" s="470"/>
      <c r="CM12" s="470"/>
      <c r="CN12" s="470"/>
      <c r="CO12" s="470"/>
      <c r="CP12" s="470"/>
      <c r="CQ12" s="470"/>
      <c r="CR12" s="470"/>
      <c r="CS12" s="471"/>
      <c r="CT12" s="506" t="s">
        <v>138</v>
      </c>
      <c r="CU12" s="507"/>
      <c r="CV12" s="507"/>
      <c r="CW12" s="507"/>
      <c r="CX12" s="507"/>
      <c r="CY12" s="507"/>
      <c r="CZ12" s="507"/>
      <c r="DA12" s="508"/>
      <c r="DB12" s="506" t="s">
        <v>139</v>
      </c>
      <c r="DC12" s="507"/>
      <c r="DD12" s="507"/>
      <c r="DE12" s="507"/>
      <c r="DF12" s="507"/>
      <c r="DG12" s="507"/>
      <c r="DH12" s="507"/>
      <c r="DI12" s="508"/>
      <c r="DJ12" s="185"/>
      <c r="DK12" s="185"/>
      <c r="DL12" s="185"/>
      <c r="DM12" s="185"/>
      <c r="DN12" s="185"/>
      <c r="DO12" s="185"/>
    </row>
    <row r="13" spans="1:119" ht="18.75" customHeight="1">
      <c r="A13" s="186"/>
      <c r="B13" s="529"/>
      <c r="C13" s="530"/>
      <c r="D13" s="530"/>
      <c r="E13" s="530"/>
      <c r="F13" s="530"/>
      <c r="G13" s="530"/>
      <c r="H13" s="530"/>
      <c r="I13" s="530"/>
      <c r="J13" s="530"/>
      <c r="K13" s="531"/>
      <c r="L13" s="196"/>
      <c r="M13" s="554" t="s">
        <v>140</v>
      </c>
      <c r="N13" s="555"/>
      <c r="O13" s="555"/>
      <c r="P13" s="555"/>
      <c r="Q13" s="556"/>
      <c r="R13" s="547">
        <v>144287</v>
      </c>
      <c r="S13" s="548"/>
      <c r="T13" s="548"/>
      <c r="U13" s="548"/>
      <c r="V13" s="549"/>
      <c r="W13" s="482" t="s">
        <v>141</v>
      </c>
      <c r="X13" s="483"/>
      <c r="Y13" s="483"/>
      <c r="Z13" s="483"/>
      <c r="AA13" s="483"/>
      <c r="AB13" s="473"/>
      <c r="AC13" s="517">
        <v>1292</v>
      </c>
      <c r="AD13" s="518"/>
      <c r="AE13" s="518"/>
      <c r="AF13" s="518"/>
      <c r="AG13" s="557"/>
      <c r="AH13" s="517">
        <v>1466</v>
      </c>
      <c r="AI13" s="518"/>
      <c r="AJ13" s="518"/>
      <c r="AK13" s="518"/>
      <c r="AL13" s="519"/>
      <c r="AM13" s="495" t="s">
        <v>142</v>
      </c>
      <c r="AN13" s="496"/>
      <c r="AO13" s="496"/>
      <c r="AP13" s="496"/>
      <c r="AQ13" s="496"/>
      <c r="AR13" s="496"/>
      <c r="AS13" s="496"/>
      <c r="AT13" s="497"/>
      <c r="AU13" s="498" t="s">
        <v>143</v>
      </c>
      <c r="AV13" s="499"/>
      <c r="AW13" s="499"/>
      <c r="AX13" s="499"/>
      <c r="AY13" s="500" t="s">
        <v>144</v>
      </c>
      <c r="AZ13" s="501"/>
      <c r="BA13" s="501"/>
      <c r="BB13" s="501"/>
      <c r="BC13" s="501"/>
      <c r="BD13" s="501"/>
      <c r="BE13" s="501"/>
      <c r="BF13" s="501"/>
      <c r="BG13" s="501"/>
      <c r="BH13" s="501"/>
      <c r="BI13" s="501"/>
      <c r="BJ13" s="501"/>
      <c r="BK13" s="501"/>
      <c r="BL13" s="501"/>
      <c r="BM13" s="502"/>
      <c r="BN13" s="466">
        <v>-1683448</v>
      </c>
      <c r="BO13" s="467"/>
      <c r="BP13" s="467"/>
      <c r="BQ13" s="467"/>
      <c r="BR13" s="467"/>
      <c r="BS13" s="467"/>
      <c r="BT13" s="467"/>
      <c r="BU13" s="468"/>
      <c r="BV13" s="466">
        <v>-1204492</v>
      </c>
      <c r="BW13" s="467"/>
      <c r="BX13" s="467"/>
      <c r="BY13" s="467"/>
      <c r="BZ13" s="467"/>
      <c r="CA13" s="467"/>
      <c r="CB13" s="467"/>
      <c r="CC13" s="468"/>
      <c r="CD13" s="469" t="s">
        <v>145</v>
      </c>
      <c r="CE13" s="470"/>
      <c r="CF13" s="470"/>
      <c r="CG13" s="470"/>
      <c r="CH13" s="470"/>
      <c r="CI13" s="470"/>
      <c r="CJ13" s="470"/>
      <c r="CK13" s="470"/>
      <c r="CL13" s="470"/>
      <c r="CM13" s="470"/>
      <c r="CN13" s="470"/>
      <c r="CO13" s="470"/>
      <c r="CP13" s="470"/>
      <c r="CQ13" s="470"/>
      <c r="CR13" s="470"/>
      <c r="CS13" s="471"/>
      <c r="CT13" s="463">
        <v>7.4</v>
      </c>
      <c r="CU13" s="464"/>
      <c r="CV13" s="464"/>
      <c r="CW13" s="464"/>
      <c r="CX13" s="464"/>
      <c r="CY13" s="464"/>
      <c r="CZ13" s="464"/>
      <c r="DA13" s="465"/>
      <c r="DB13" s="463">
        <v>7.2</v>
      </c>
      <c r="DC13" s="464"/>
      <c r="DD13" s="464"/>
      <c r="DE13" s="464"/>
      <c r="DF13" s="464"/>
      <c r="DG13" s="464"/>
      <c r="DH13" s="464"/>
      <c r="DI13" s="465"/>
      <c r="DJ13" s="185"/>
      <c r="DK13" s="185"/>
      <c r="DL13" s="185"/>
      <c r="DM13" s="185"/>
      <c r="DN13" s="185"/>
      <c r="DO13" s="185"/>
    </row>
    <row r="14" spans="1:119" ht="18.75" customHeight="1" thickBot="1">
      <c r="A14" s="186"/>
      <c r="B14" s="529"/>
      <c r="C14" s="530"/>
      <c r="D14" s="530"/>
      <c r="E14" s="530"/>
      <c r="F14" s="530"/>
      <c r="G14" s="530"/>
      <c r="H14" s="530"/>
      <c r="I14" s="530"/>
      <c r="J14" s="530"/>
      <c r="K14" s="531"/>
      <c r="L14" s="544" t="s">
        <v>146</v>
      </c>
      <c r="M14" s="545"/>
      <c r="N14" s="545"/>
      <c r="O14" s="545"/>
      <c r="P14" s="545"/>
      <c r="Q14" s="546"/>
      <c r="R14" s="547">
        <v>150408</v>
      </c>
      <c r="S14" s="548"/>
      <c r="T14" s="548"/>
      <c r="U14" s="548"/>
      <c r="V14" s="549"/>
      <c r="W14" s="456"/>
      <c r="X14" s="457"/>
      <c r="Y14" s="457"/>
      <c r="Z14" s="457"/>
      <c r="AA14" s="457"/>
      <c r="AB14" s="446"/>
      <c r="AC14" s="550">
        <v>1.8</v>
      </c>
      <c r="AD14" s="551"/>
      <c r="AE14" s="551"/>
      <c r="AF14" s="551"/>
      <c r="AG14" s="552"/>
      <c r="AH14" s="550">
        <v>2</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147</v>
      </c>
      <c r="CE14" s="559"/>
      <c r="CF14" s="559"/>
      <c r="CG14" s="559"/>
      <c r="CH14" s="559"/>
      <c r="CI14" s="559"/>
      <c r="CJ14" s="559"/>
      <c r="CK14" s="559"/>
      <c r="CL14" s="559"/>
      <c r="CM14" s="559"/>
      <c r="CN14" s="559"/>
      <c r="CO14" s="559"/>
      <c r="CP14" s="559"/>
      <c r="CQ14" s="559"/>
      <c r="CR14" s="559"/>
      <c r="CS14" s="560"/>
      <c r="CT14" s="561" t="s">
        <v>148</v>
      </c>
      <c r="CU14" s="562"/>
      <c r="CV14" s="562"/>
      <c r="CW14" s="562"/>
      <c r="CX14" s="562"/>
      <c r="CY14" s="562"/>
      <c r="CZ14" s="562"/>
      <c r="DA14" s="563"/>
      <c r="DB14" s="561" t="s">
        <v>148</v>
      </c>
      <c r="DC14" s="562"/>
      <c r="DD14" s="562"/>
      <c r="DE14" s="562"/>
      <c r="DF14" s="562"/>
      <c r="DG14" s="562"/>
      <c r="DH14" s="562"/>
      <c r="DI14" s="563"/>
      <c r="DJ14" s="185"/>
      <c r="DK14" s="185"/>
      <c r="DL14" s="185"/>
      <c r="DM14" s="185"/>
      <c r="DN14" s="185"/>
      <c r="DO14" s="185"/>
    </row>
    <row r="15" spans="1:119" ht="18.75" customHeight="1">
      <c r="A15" s="186"/>
      <c r="B15" s="529"/>
      <c r="C15" s="530"/>
      <c r="D15" s="530"/>
      <c r="E15" s="530"/>
      <c r="F15" s="530"/>
      <c r="G15" s="530"/>
      <c r="H15" s="530"/>
      <c r="I15" s="530"/>
      <c r="J15" s="530"/>
      <c r="K15" s="531"/>
      <c r="L15" s="196"/>
      <c r="M15" s="554" t="s">
        <v>149</v>
      </c>
      <c r="N15" s="555"/>
      <c r="O15" s="555"/>
      <c r="P15" s="555"/>
      <c r="Q15" s="556"/>
      <c r="R15" s="547">
        <v>145960</v>
      </c>
      <c r="S15" s="548"/>
      <c r="T15" s="548"/>
      <c r="U15" s="548"/>
      <c r="V15" s="549"/>
      <c r="W15" s="482" t="s">
        <v>150</v>
      </c>
      <c r="X15" s="483"/>
      <c r="Y15" s="483"/>
      <c r="Z15" s="483"/>
      <c r="AA15" s="483"/>
      <c r="AB15" s="473"/>
      <c r="AC15" s="517">
        <v>25931</v>
      </c>
      <c r="AD15" s="518"/>
      <c r="AE15" s="518"/>
      <c r="AF15" s="518"/>
      <c r="AG15" s="557"/>
      <c r="AH15" s="517">
        <v>26960</v>
      </c>
      <c r="AI15" s="518"/>
      <c r="AJ15" s="518"/>
      <c r="AK15" s="518"/>
      <c r="AL15" s="519"/>
      <c r="AM15" s="495"/>
      <c r="AN15" s="496"/>
      <c r="AO15" s="496"/>
      <c r="AP15" s="496"/>
      <c r="AQ15" s="496"/>
      <c r="AR15" s="496"/>
      <c r="AS15" s="496"/>
      <c r="AT15" s="497"/>
      <c r="AU15" s="498"/>
      <c r="AV15" s="499"/>
      <c r="AW15" s="499"/>
      <c r="AX15" s="499"/>
      <c r="AY15" s="426" t="s">
        <v>151</v>
      </c>
      <c r="AZ15" s="427"/>
      <c r="BA15" s="427"/>
      <c r="BB15" s="427"/>
      <c r="BC15" s="427"/>
      <c r="BD15" s="427"/>
      <c r="BE15" s="427"/>
      <c r="BF15" s="427"/>
      <c r="BG15" s="427"/>
      <c r="BH15" s="427"/>
      <c r="BI15" s="427"/>
      <c r="BJ15" s="427"/>
      <c r="BK15" s="427"/>
      <c r="BL15" s="427"/>
      <c r="BM15" s="428"/>
      <c r="BN15" s="429">
        <v>17166422</v>
      </c>
      <c r="BO15" s="430"/>
      <c r="BP15" s="430"/>
      <c r="BQ15" s="430"/>
      <c r="BR15" s="430"/>
      <c r="BS15" s="430"/>
      <c r="BT15" s="430"/>
      <c r="BU15" s="431"/>
      <c r="BV15" s="429">
        <v>16958169</v>
      </c>
      <c r="BW15" s="430"/>
      <c r="BX15" s="430"/>
      <c r="BY15" s="430"/>
      <c r="BZ15" s="430"/>
      <c r="CA15" s="430"/>
      <c r="CB15" s="430"/>
      <c r="CC15" s="431"/>
      <c r="CD15" s="564" t="s">
        <v>152</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29"/>
      <c r="C16" s="530"/>
      <c r="D16" s="530"/>
      <c r="E16" s="530"/>
      <c r="F16" s="530"/>
      <c r="G16" s="530"/>
      <c r="H16" s="530"/>
      <c r="I16" s="530"/>
      <c r="J16" s="530"/>
      <c r="K16" s="531"/>
      <c r="L16" s="544" t="s">
        <v>153</v>
      </c>
      <c r="M16" s="575"/>
      <c r="N16" s="575"/>
      <c r="O16" s="575"/>
      <c r="P16" s="575"/>
      <c r="Q16" s="576"/>
      <c r="R16" s="567" t="s">
        <v>154</v>
      </c>
      <c r="S16" s="568"/>
      <c r="T16" s="568"/>
      <c r="U16" s="568"/>
      <c r="V16" s="569"/>
      <c r="W16" s="456"/>
      <c r="X16" s="457"/>
      <c r="Y16" s="457"/>
      <c r="Z16" s="457"/>
      <c r="AA16" s="457"/>
      <c r="AB16" s="446"/>
      <c r="AC16" s="550">
        <v>36.9</v>
      </c>
      <c r="AD16" s="551"/>
      <c r="AE16" s="551"/>
      <c r="AF16" s="551"/>
      <c r="AG16" s="552"/>
      <c r="AH16" s="550">
        <v>37.1</v>
      </c>
      <c r="AI16" s="551"/>
      <c r="AJ16" s="551"/>
      <c r="AK16" s="551"/>
      <c r="AL16" s="553"/>
      <c r="AM16" s="495"/>
      <c r="AN16" s="496"/>
      <c r="AO16" s="496"/>
      <c r="AP16" s="496"/>
      <c r="AQ16" s="496"/>
      <c r="AR16" s="496"/>
      <c r="AS16" s="496"/>
      <c r="AT16" s="497"/>
      <c r="AU16" s="498"/>
      <c r="AV16" s="499"/>
      <c r="AW16" s="499"/>
      <c r="AX16" s="499"/>
      <c r="AY16" s="500" t="s">
        <v>155</v>
      </c>
      <c r="AZ16" s="501"/>
      <c r="BA16" s="501"/>
      <c r="BB16" s="501"/>
      <c r="BC16" s="501"/>
      <c r="BD16" s="501"/>
      <c r="BE16" s="501"/>
      <c r="BF16" s="501"/>
      <c r="BG16" s="501"/>
      <c r="BH16" s="501"/>
      <c r="BI16" s="501"/>
      <c r="BJ16" s="501"/>
      <c r="BK16" s="501"/>
      <c r="BL16" s="501"/>
      <c r="BM16" s="502"/>
      <c r="BN16" s="466">
        <v>22533914</v>
      </c>
      <c r="BO16" s="467"/>
      <c r="BP16" s="467"/>
      <c r="BQ16" s="467"/>
      <c r="BR16" s="467"/>
      <c r="BS16" s="467"/>
      <c r="BT16" s="467"/>
      <c r="BU16" s="468"/>
      <c r="BV16" s="466">
        <v>22669932</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c r="A17" s="186"/>
      <c r="B17" s="532"/>
      <c r="C17" s="533"/>
      <c r="D17" s="533"/>
      <c r="E17" s="533"/>
      <c r="F17" s="533"/>
      <c r="G17" s="533"/>
      <c r="H17" s="533"/>
      <c r="I17" s="533"/>
      <c r="J17" s="533"/>
      <c r="K17" s="534"/>
      <c r="L17" s="201"/>
      <c r="M17" s="570" t="s">
        <v>156</v>
      </c>
      <c r="N17" s="571"/>
      <c r="O17" s="571"/>
      <c r="P17" s="571"/>
      <c r="Q17" s="572"/>
      <c r="R17" s="567" t="s">
        <v>157</v>
      </c>
      <c r="S17" s="568"/>
      <c r="T17" s="568"/>
      <c r="U17" s="568"/>
      <c r="V17" s="569"/>
      <c r="W17" s="482" t="s">
        <v>158</v>
      </c>
      <c r="X17" s="483"/>
      <c r="Y17" s="483"/>
      <c r="Z17" s="483"/>
      <c r="AA17" s="483"/>
      <c r="AB17" s="473"/>
      <c r="AC17" s="517">
        <v>42981</v>
      </c>
      <c r="AD17" s="518"/>
      <c r="AE17" s="518"/>
      <c r="AF17" s="518"/>
      <c r="AG17" s="557"/>
      <c r="AH17" s="517">
        <v>44262</v>
      </c>
      <c r="AI17" s="518"/>
      <c r="AJ17" s="518"/>
      <c r="AK17" s="518"/>
      <c r="AL17" s="519"/>
      <c r="AM17" s="495"/>
      <c r="AN17" s="496"/>
      <c r="AO17" s="496"/>
      <c r="AP17" s="496"/>
      <c r="AQ17" s="496"/>
      <c r="AR17" s="496"/>
      <c r="AS17" s="496"/>
      <c r="AT17" s="497"/>
      <c r="AU17" s="498"/>
      <c r="AV17" s="499"/>
      <c r="AW17" s="499"/>
      <c r="AX17" s="499"/>
      <c r="AY17" s="500" t="s">
        <v>159</v>
      </c>
      <c r="AZ17" s="501"/>
      <c r="BA17" s="501"/>
      <c r="BB17" s="501"/>
      <c r="BC17" s="501"/>
      <c r="BD17" s="501"/>
      <c r="BE17" s="501"/>
      <c r="BF17" s="501"/>
      <c r="BG17" s="501"/>
      <c r="BH17" s="501"/>
      <c r="BI17" s="501"/>
      <c r="BJ17" s="501"/>
      <c r="BK17" s="501"/>
      <c r="BL17" s="501"/>
      <c r="BM17" s="502"/>
      <c r="BN17" s="466">
        <v>21898613</v>
      </c>
      <c r="BO17" s="467"/>
      <c r="BP17" s="467"/>
      <c r="BQ17" s="467"/>
      <c r="BR17" s="467"/>
      <c r="BS17" s="467"/>
      <c r="BT17" s="467"/>
      <c r="BU17" s="468"/>
      <c r="BV17" s="466">
        <v>21621348</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c r="A18" s="186"/>
      <c r="B18" s="577" t="s">
        <v>160</v>
      </c>
      <c r="C18" s="509"/>
      <c r="D18" s="509"/>
      <c r="E18" s="578"/>
      <c r="F18" s="578"/>
      <c r="G18" s="578"/>
      <c r="H18" s="578"/>
      <c r="I18" s="578"/>
      <c r="J18" s="578"/>
      <c r="K18" s="578"/>
      <c r="L18" s="579">
        <v>177.76</v>
      </c>
      <c r="M18" s="579"/>
      <c r="N18" s="579"/>
      <c r="O18" s="579"/>
      <c r="P18" s="579"/>
      <c r="Q18" s="579"/>
      <c r="R18" s="580"/>
      <c r="S18" s="580"/>
      <c r="T18" s="580"/>
      <c r="U18" s="580"/>
      <c r="V18" s="581"/>
      <c r="W18" s="484"/>
      <c r="X18" s="485"/>
      <c r="Y18" s="485"/>
      <c r="Z18" s="485"/>
      <c r="AA18" s="485"/>
      <c r="AB18" s="476"/>
      <c r="AC18" s="582">
        <v>61.2</v>
      </c>
      <c r="AD18" s="583"/>
      <c r="AE18" s="583"/>
      <c r="AF18" s="583"/>
      <c r="AG18" s="584"/>
      <c r="AH18" s="582">
        <v>60.9</v>
      </c>
      <c r="AI18" s="583"/>
      <c r="AJ18" s="583"/>
      <c r="AK18" s="583"/>
      <c r="AL18" s="585"/>
      <c r="AM18" s="495"/>
      <c r="AN18" s="496"/>
      <c r="AO18" s="496"/>
      <c r="AP18" s="496"/>
      <c r="AQ18" s="496"/>
      <c r="AR18" s="496"/>
      <c r="AS18" s="496"/>
      <c r="AT18" s="497"/>
      <c r="AU18" s="498"/>
      <c r="AV18" s="499"/>
      <c r="AW18" s="499"/>
      <c r="AX18" s="499"/>
      <c r="AY18" s="500" t="s">
        <v>161</v>
      </c>
      <c r="AZ18" s="501"/>
      <c r="BA18" s="501"/>
      <c r="BB18" s="501"/>
      <c r="BC18" s="501"/>
      <c r="BD18" s="501"/>
      <c r="BE18" s="501"/>
      <c r="BF18" s="501"/>
      <c r="BG18" s="501"/>
      <c r="BH18" s="501"/>
      <c r="BI18" s="501"/>
      <c r="BJ18" s="501"/>
      <c r="BK18" s="501"/>
      <c r="BL18" s="501"/>
      <c r="BM18" s="502"/>
      <c r="BN18" s="466">
        <v>27460445</v>
      </c>
      <c r="BO18" s="467"/>
      <c r="BP18" s="467"/>
      <c r="BQ18" s="467"/>
      <c r="BR18" s="467"/>
      <c r="BS18" s="467"/>
      <c r="BT18" s="467"/>
      <c r="BU18" s="468"/>
      <c r="BV18" s="466">
        <v>27848918</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c r="A19" s="186"/>
      <c r="B19" s="577" t="s">
        <v>162</v>
      </c>
      <c r="C19" s="509"/>
      <c r="D19" s="509"/>
      <c r="E19" s="578"/>
      <c r="F19" s="578"/>
      <c r="G19" s="578"/>
      <c r="H19" s="578"/>
      <c r="I19" s="578"/>
      <c r="J19" s="578"/>
      <c r="K19" s="578"/>
      <c r="L19" s="586">
        <v>841</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163</v>
      </c>
      <c r="AZ19" s="501"/>
      <c r="BA19" s="501"/>
      <c r="BB19" s="501"/>
      <c r="BC19" s="501"/>
      <c r="BD19" s="501"/>
      <c r="BE19" s="501"/>
      <c r="BF19" s="501"/>
      <c r="BG19" s="501"/>
      <c r="BH19" s="501"/>
      <c r="BI19" s="501"/>
      <c r="BJ19" s="501"/>
      <c r="BK19" s="501"/>
      <c r="BL19" s="501"/>
      <c r="BM19" s="502"/>
      <c r="BN19" s="466">
        <v>34846699</v>
      </c>
      <c r="BO19" s="467"/>
      <c r="BP19" s="467"/>
      <c r="BQ19" s="467"/>
      <c r="BR19" s="467"/>
      <c r="BS19" s="467"/>
      <c r="BT19" s="467"/>
      <c r="BU19" s="468"/>
      <c r="BV19" s="466">
        <v>34091665</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c r="A20" s="186"/>
      <c r="B20" s="577" t="s">
        <v>164</v>
      </c>
      <c r="C20" s="509"/>
      <c r="D20" s="509"/>
      <c r="E20" s="578"/>
      <c r="F20" s="578"/>
      <c r="G20" s="578"/>
      <c r="H20" s="578"/>
      <c r="I20" s="578"/>
      <c r="J20" s="578"/>
      <c r="K20" s="578"/>
      <c r="L20" s="586">
        <v>60186</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c r="A21" s="186"/>
      <c r="B21" s="597" t="s">
        <v>165</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c r="A22" s="186"/>
      <c r="B22" s="600" t="s">
        <v>166</v>
      </c>
      <c r="C22" s="601"/>
      <c r="D22" s="602"/>
      <c r="E22" s="478" t="s">
        <v>1</v>
      </c>
      <c r="F22" s="483"/>
      <c r="G22" s="483"/>
      <c r="H22" s="483"/>
      <c r="I22" s="483"/>
      <c r="J22" s="483"/>
      <c r="K22" s="473"/>
      <c r="L22" s="478" t="s">
        <v>167</v>
      </c>
      <c r="M22" s="483"/>
      <c r="N22" s="483"/>
      <c r="O22" s="483"/>
      <c r="P22" s="473"/>
      <c r="Q22" s="609" t="s">
        <v>168</v>
      </c>
      <c r="R22" s="610"/>
      <c r="S22" s="610"/>
      <c r="T22" s="610"/>
      <c r="U22" s="610"/>
      <c r="V22" s="611"/>
      <c r="W22" s="615" t="s">
        <v>169</v>
      </c>
      <c r="X22" s="601"/>
      <c r="Y22" s="602"/>
      <c r="Z22" s="478" t="s">
        <v>1</v>
      </c>
      <c r="AA22" s="483"/>
      <c r="AB22" s="483"/>
      <c r="AC22" s="483"/>
      <c r="AD22" s="483"/>
      <c r="AE22" s="483"/>
      <c r="AF22" s="483"/>
      <c r="AG22" s="473"/>
      <c r="AH22" s="628" t="s">
        <v>170</v>
      </c>
      <c r="AI22" s="483"/>
      <c r="AJ22" s="483"/>
      <c r="AK22" s="483"/>
      <c r="AL22" s="473"/>
      <c r="AM22" s="628" t="s">
        <v>171</v>
      </c>
      <c r="AN22" s="629"/>
      <c r="AO22" s="629"/>
      <c r="AP22" s="629"/>
      <c r="AQ22" s="629"/>
      <c r="AR22" s="630"/>
      <c r="AS22" s="609" t="s">
        <v>168</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172</v>
      </c>
      <c r="AZ23" s="427"/>
      <c r="BA23" s="427"/>
      <c r="BB23" s="427"/>
      <c r="BC23" s="427"/>
      <c r="BD23" s="427"/>
      <c r="BE23" s="427"/>
      <c r="BF23" s="427"/>
      <c r="BG23" s="427"/>
      <c r="BH23" s="427"/>
      <c r="BI23" s="427"/>
      <c r="BJ23" s="427"/>
      <c r="BK23" s="427"/>
      <c r="BL23" s="427"/>
      <c r="BM23" s="428"/>
      <c r="BN23" s="466">
        <v>39915559</v>
      </c>
      <c r="BO23" s="467"/>
      <c r="BP23" s="467"/>
      <c r="BQ23" s="467"/>
      <c r="BR23" s="467"/>
      <c r="BS23" s="467"/>
      <c r="BT23" s="467"/>
      <c r="BU23" s="468"/>
      <c r="BV23" s="466">
        <v>40132169</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c r="A24" s="186"/>
      <c r="B24" s="603"/>
      <c r="C24" s="604"/>
      <c r="D24" s="605"/>
      <c r="E24" s="516" t="s">
        <v>173</v>
      </c>
      <c r="F24" s="496"/>
      <c r="G24" s="496"/>
      <c r="H24" s="496"/>
      <c r="I24" s="496"/>
      <c r="J24" s="496"/>
      <c r="K24" s="497"/>
      <c r="L24" s="517">
        <v>1</v>
      </c>
      <c r="M24" s="518"/>
      <c r="N24" s="518"/>
      <c r="O24" s="518"/>
      <c r="P24" s="557"/>
      <c r="Q24" s="517">
        <v>10150</v>
      </c>
      <c r="R24" s="518"/>
      <c r="S24" s="518"/>
      <c r="T24" s="518"/>
      <c r="U24" s="518"/>
      <c r="V24" s="557"/>
      <c r="W24" s="616"/>
      <c r="X24" s="604"/>
      <c r="Y24" s="605"/>
      <c r="Z24" s="516" t="s">
        <v>174</v>
      </c>
      <c r="AA24" s="496"/>
      <c r="AB24" s="496"/>
      <c r="AC24" s="496"/>
      <c r="AD24" s="496"/>
      <c r="AE24" s="496"/>
      <c r="AF24" s="496"/>
      <c r="AG24" s="497"/>
      <c r="AH24" s="517">
        <v>997</v>
      </c>
      <c r="AI24" s="518"/>
      <c r="AJ24" s="518"/>
      <c r="AK24" s="518"/>
      <c r="AL24" s="557"/>
      <c r="AM24" s="517">
        <v>3159493</v>
      </c>
      <c r="AN24" s="518"/>
      <c r="AO24" s="518"/>
      <c r="AP24" s="518"/>
      <c r="AQ24" s="518"/>
      <c r="AR24" s="557"/>
      <c r="AS24" s="517">
        <v>3169</v>
      </c>
      <c r="AT24" s="518"/>
      <c r="AU24" s="518"/>
      <c r="AV24" s="518"/>
      <c r="AW24" s="518"/>
      <c r="AX24" s="519"/>
      <c r="AY24" s="636" t="s">
        <v>175</v>
      </c>
      <c r="AZ24" s="637"/>
      <c r="BA24" s="637"/>
      <c r="BB24" s="637"/>
      <c r="BC24" s="637"/>
      <c r="BD24" s="637"/>
      <c r="BE24" s="637"/>
      <c r="BF24" s="637"/>
      <c r="BG24" s="637"/>
      <c r="BH24" s="637"/>
      <c r="BI24" s="637"/>
      <c r="BJ24" s="637"/>
      <c r="BK24" s="637"/>
      <c r="BL24" s="637"/>
      <c r="BM24" s="638"/>
      <c r="BN24" s="466">
        <v>19400949</v>
      </c>
      <c r="BO24" s="467"/>
      <c r="BP24" s="467"/>
      <c r="BQ24" s="467"/>
      <c r="BR24" s="467"/>
      <c r="BS24" s="467"/>
      <c r="BT24" s="467"/>
      <c r="BU24" s="468"/>
      <c r="BV24" s="466">
        <v>20084900</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c r="A25" s="186"/>
      <c r="B25" s="603"/>
      <c r="C25" s="604"/>
      <c r="D25" s="605"/>
      <c r="E25" s="516" t="s">
        <v>176</v>
      </c>
      <c r="F25" s="496"/>
      <c r="G25" s="496"/>
      <c r="H25" s="496"/>
      <c r="I25" s="496"/>
      <c r="J25" s="496"/>
      <c r="K25" s="497"/>
      <c r="L25" s="517">
        <v>1</v>
      </c>
      <c r="M25" s="518"/>
      <c r="N25" s="518"/>
      <c r="O25" s="518"/>
      <c r="P25" s="557"/>
      <c r="Q25" s="517">
        <v>8360</v>
      </c>
      <c r="R25" s="518"/>
      <c r="S25" s="518"/>
      <c r="T25" s="518"/>
      <c r="U25" s="518"/>
      <c r="V25" s="557"/>
      <c r="W25" s="616"/>
      <c r="X25" s="604"/>
      <c r="Y25" s="605"/>
      <c r="Z25" s="516" t="s">
        <v>177</v>
      </c>
      <c r="AA25" s="496"/>
      <c r="AB25" s="496"/>
      <c r="AC25" s="496"/>
      <c r="AD25" s="496"/>
      <c r="AE25" s="496"/>
      <c r="AF25" s="496"/>
      <c r="AG25" s="497"/>
      <c r="AH25" s="517">
        <v>176</v>
      </c>
      <c r="AI25" s="518"/>
      <c r="AJ25" s="518"/>
      <c r="AK25" s="518"/>
      <c r="AL25" s="557"/>
      <c r="AM25" s="517">
        <v>540848</v>
      </c>
      <c r="AN25" s="518"/>
      <c r="AO25" s="518"/>
      <c r="AP25" s="518"/>
      <c r="AQ25" s="518"/>
      <c r="AR25" s="557"/>
      <c r="AS25" s="517">
        <v>3073</v>
      </c>
      <c r="AT25" s="518"/>
      <c r="AU25" s="518"/>
      <c r="AV25" s="518"/>
      <c r="AW25" s="518"/>
      <c r="AX25" s="519"/>
      <c r="AY25" s="426" t="s">
        <v>178</v>
      </c>
      <c r="AZ25" s="427"/>
      <c r="BA25" s="427"/>
      <c r="BB25" s="427"/>
      <c r="BC25" s="427"/>
      <c r="BD25" s="427"/>
      <c r="BE25" s="427"/>
      <c r="BF25" s="427"/>
      <c r="BG25" s="427"/>
      <c r="BH25" s="427"/>
      <c r="BI25" s="427"/>
      <c r="BJ25" s="427"/>
      <c r="BK25" s="427"/>
      <c r="BL25" s="427"/>
      <c r="BM25" s="428"/>
      <c r="BN25" s="429">
        <v>8072673</v>
      </c>
      <c r="BO25" s="430"/>
      <c r="BP25" s="430"/>
      <c r="BQ25" s="430"/>
      <c r="BR25" s="430"/>
      <c r="BS25" s="430"/>
      <c r="BT25" s="430"/>
      <c r="BU25" s="431"/>
      <c r="BV25" s="429">
        <v>9976610</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c r="A26" s="186"/>
      <c r="B26" s="603"/>
      <c r="C26" s="604"/>
      <c r="D26" s="605"/>
      <c r="E26" s="516" t="s">
        <v>179</v>
      </c>
      <c r="F26" s="496"/>
      <c r="G26" s="496"/>
      <c r="H26" s="496"/>
      <c r="I26" s="496"/>
      <c r="J26" s="496"/>
      <c r="K26" s="497"/>
      <c r="L26" s="517">
        <v>1</v>
      </c>
      <c r="M26" s="518"/>
      <c r="N26" s="518"/>
      <c r="O26" s="518"/>
      <c r="P26" s="557"/>
      <c r="Q26" s="517">
        <v>6770</v>
      </c>
      <c r="R26" s="518"/>
      <c r="S26" s="518"/>
      <c r="T26" s="518"/>
      <c r="U26" s="518"/>
      <c r="V26" s="557"/>
      <c r="W26" s="616"/>
      <c r="X26" s="604"/>
      <c r="Y26" s="605"/>
      <c r="Z26" s="516" t="s">
        <v>180</v>
      </c>
      <c r="AA26" s="626"/>
      <c r="AB26" s="626"/>
      <c r="AC26" s="626"/>
      <c r="AD26" s="626"/>
      <c r="AE26" s="626"/>
      <c r="AF26" s="626"/>
      <c r="AG26" s="627"/>
      <c r="AH26" s="517">
        <v>75</v>
      </c>
      <c r="AI26" s="518"/>
      <c r="AJ26" s="518"/>
      <c r="AK26" s="518"/>
      <c r="AL26" s="557"/>
      <c r="AM26" s="517">
        <v>249375</v>
      </c>
      <c r="AN26" s="518"/>
      <c r="AO26" s="518"/>
      <c r="AP26" s="518"/>
      <c r="AQ26" s="518"/>
      <c r="AR26" s="557"/>
      <c r="AS26" s="517">
        <v>3325</v>
      </c>
      <c r="AT26" s="518"/>
      <c r="AU26" s="518"/>
      <c r="AV26" s="518"/>
      <c r="AW26" s="518"/>
      <c r="AX26" s="519"/>
      <c r="AY26" s="469" t="s">
        <v>181</v>
      </c>
      <c r="AZ26" s="470"/>
      <c r="BA26" s="470"/>
      <c r="BB26" s="470"/>
      <c r="BC26" s="470"/>
      <c r="BD26" s="470"/>
      <c r="BE26" s="470"/>
      <c r="BF26" s="470"/>
      <c r="BG26" s="470"/>
      <c r="BH26" s="470"/>
      <c r="BI26" s="470"/>
      <c r="BJ26" s="470"/>
      <c r="BK26" s="470"/>
      <c r="BL26" s="470"/>
      <c r="BM26" s="471"/>
      <c r="BN26" s="466" t="s">
        <v>139</v>
      </c>
      <c r="BO26" s="467"/>
      <c r="BP26" s="467"/>
      <c r="BQ26" s="467"/>
      <c r="BR26" s="467"/>
      <c r="BS26" s="467"/>
      <c r="BT26" s="467"/>
      <c r="BU26" s="468"/>
      <c r="BV26" s="466" t="s">
        <v>139</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c r="A27" s="186"/>
      <c r="B27" s="603"/>
      <c r="C27" s="604"/>
      <c r="D27" s="605"/>
      <c r="E27" s="516" t="s">
        <v>182</v>
      </c>
      <c r="F27" s="496"/>
      <c r="G27" s="496"/>
      <c r="H27" s="496"/>
      <c r="I27" s="496"/>
      <c r="J27" s="496"/>
      <c r="K27" s="497"/>
      <c r="L27" s="517">
        <v>1</v>
      </c>
      <c r="M27" s="518"/>
      <c r="N27" s="518"/>
      <c r="O27" s="518"/>
      <c r="P27" s="557"/>
      <c r="Q27" s="517">
        <v>5870</v>
      </c>
      <c r="R27" s="518"/>
      <c r="S27" s="518"/>
      <c r="T27" s="518"/>
      <c r="U27" s="518"/>
      <c r="V27" s="557"/>
      <c r="W27" s="616"/>
      <c r="X27" s="604"/>
      <c r="Y27" s="605"/>
      <c r="Z27" s="516" t="s">
        <v>183</v>
      </c>
      <c r="AA27" s="496"/>
      <c r="AB27" s="496"/>
      <c r="AC27" s="496"/>
      <c r="AD27" s="496"/>
      <c r="AE27" s="496"/>
      <c r="AF27" s="496"/>
      <c r="AG27" s="497"/>
      <c r="AH27" s="517">
        <v>18</v>
      </c>
      <c r="AI27" s="518"/>
      <c r="AJ27" s="518"/>
      <c r="AK27" s="518"/>
      <c r="AL27" s="557"/>
      <c r="AM27" s="517">
        <v>65754</v>
      </c>
      <c r="AN27" s="518"/>
      <c r="AO27" s="518"/>
      <c r="AP27" s="518"/>
      <c r="AQ27" s="518"/>
      <c r="AR27" s="557"/>
      <c r="AS27" s="517">
        <v>3653</v>
      </c>
      <c r="AT27" s="518"/>
      <c r="AU27" s="518"/>
      <c r="AV27" s="518"/>
      <c r="AW27" s="518"/>
      <c r="AX27" s="519"/>
      <c r="AY27" s="558" t="s">
        <v>184</v>
      </c>
      <c r="AZ27" s="559"/>
      <c r="BA27" s="559"/>
      <c r="BB27" s="559"/>
      <c r="BC27" s="559"/>
      <c r="BD27" s="559"/>
      <c r="BE27" s="559"/>
      <c r="BF27" s="559"/>
      <c r="BG27" s="559"/>
      <c r="BH27" s="559"/>
      <c r="BI27" s="559"/>
      <c r="BJ27" s="559"/>
      <c r="BK27" s="559"/>
      <c r="BL27" s="559"/>
      <c r="BM27" s="560"/>
      <c r="BN27" s="639" t="s">
        <v>139</v>
      </c>
      <c r="BO27" s="640"/>
      <c r="BP27" s="640"/>
      <c r="BQ27" s="640"/>
      <c r="BR27" s="640"/>
      <c r="BS27" s="640"/>
      <c r="BT27" s="640"/>
      <c r="BU27" s="641"/>
      <c r="BV27" s="639" t="s">
        <v>139</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c r="A28" s="186"/>
      <c r="B28" s="603"/>
      <c r="C28" s="604"/>
      <c r="D28" s="605"/>
      <c r="E28" s="516" t="s">
        <v>185</v>
      </c>
      <c r="F28" s="496"/>
      <c r="G28" s="496"/>
      <c r="H28" s="496"/>
      <c r="I28" s="496"/>
      <c r="J28" s="496"/>
      <c r="K28" s="497"/>
      <c r="L28" s="517">
        <v>1</v>
      </c>
      <c r="M28" s="518"/>
      <c r="N28" s="518"/>
      <c r="O28" s="518"/>
      <c r="P28" s="557"/>
      <c r="Q28" s="517">
        <v>5370</v>
      </c>
      <c r="R28" s="518"/>
      <c r="S28" s="518"/>
      <c r="T28" s="518"/>
      <c r="U28" s="518"/>
      <c r="V28" s="557"/>
      <c r="W28" s="616"/>
      <c r="X28" s="604"/>
      <c r="Y28" s="605"/>
      <c r="Z28" s="516" t="s">
        <v>186</v>
      </c>
      <c r="AA28" s="496"/>
      <c r="AB28" s="496"/>
      <c r="AC28" s="496"/>
      <c r="AD28" s="496"/>
      <c r="AE28" s="496"/>
      <c r="AF28" s="496"/>
      <c r="AG28" s="497"/>
      <c r="AH28" s="517" t="s">
        <v>139</v>
      </c>
      <c r="AI28" s="518"/>
      <c r="AJ28" s="518"/>
      <c r="AK28" s="518"/>
      <c r="AL28" s="557"/>
      <c r="AM28" s="517" t="s">
        <v>148</v>
      </c>
      <c r="AN28" s="518"/>
      <c r="AO28" s="518"/>
      <c r="AP28" s="518"/>
      <c r="AQ28" s="518"/>
      <c r="AR28" s="557"/>
      <c r="AS28" s="517" t="s">
        <v>138</v>
      </c>
      <c r="AT28" s="518"/>
      <c r="AU28" s="518"/>
      <c r="AV28" s="518"/>
      <c r="AW28" s="518"/>
      <c r="AX28" s="519"/>
      <c r="AY28" s="642" t="s">
        <v>187</v>
      </c>
      <c r="AZ28" s="643"/>
      <c r="BA28" s="643"/>
      <c r="BB28" s="644"/>
      <c r="BC28" s="426" t="s">
        <v>48</v>
      </c>
      <c r="BD28" s="427"/>
      <c r="BE28" s="427"/>
      <c r="BF28" s="427"/>
      <c r="BG28" s="427"/>
      <c r="BH28" s="427"/>
      <c r="BI28" s="427"/>
      <c r="BJ28" s="427"/>
      <c r="BK28" s="427"/>
      <c r="BL28" s="427"/>
      <c r="BM28" s="428"/>
      <c r="BN28" s="429">
        <v>2110339</v>
      </c>
      <c r="BO28" s="430"/>
      <c r="BP28" s="430"/>
      <c r="BQ28" s="430"/>
      <c r="BR28" s="430"/>
      <c r="BS28" s="430"/>
      <c r="BT28" s="430"/>
      <c r="BU28" s="431"/>
      <c r="BV28" s="429">
        <v>3708647</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c r="A29" s="186"/>
      <c r="B29" s="603"/>
      <c r="C29" s="604"/>
      <c r="D29" s="605"/>
      <c r="E29" s="516" t="s">
        <v>188</v>
      </c>
      <c r="F29" s="496"/>
      <c r="G29" s="496"/>
      <c r="H29" s="496"/>
      <c r="I29" s="496"/>
      <c r="J29" s="496"/>
      <c r="K29" s="497"/>
      <c r="L29" s="517">
        <v>22</v>
      </c>
      <c r="M29" s="518"/>
      <c r="N29" s="518"/>
      <c r="O29" s="518"/>
      <c r="P29" s="557"/>
      <c r="Q29" s="517">
        <v>4980</v>
      </c>
      <c r="R29" s="518"/>
      <c r="S29" s="518"/>
      <c r="T29" s="518"/>
      <c r="U29" s="518"/>
      <c r="V29" s="557"/>
      <c r="W29" s="617"/>
      <c r="X29" s="618"/>
      <c r="Y29" s="619"/>
      <c r="Z29" s="516" t="s">
        <v>189</v>
      </c>
      <c r="AA29" s="496"/>
      <c r="AB29" s="496"/>
      <c r="AC29" s="496"/>
      <c r="AD29" s="496"/>
      <c r="AE29" s="496"/>
      <c r="AF29" s="496"/>
      <c r="AG29" s="497"/>
      <c r="AH29" s="517">
        <v>1015</v>
      </c>
      <c r="AI29" s="518"/>
      <c r="AJ29" s="518"/>
      <c r="AK29" s="518"/>
      <c r="AL29" s="557"/>
      <c r="AM29" s="517">
        <v>3225247</v>
      </c>
      <c r="AN29" s="518"/>
      <c r="AO29" s="518"/>
      <c r="AP29" s="518"/>
      <c r="AQ29" s="518"/>
      <c r="AR29" s="557"/>
      <c r="AS29" s="517">
        <v>3178</v>
      </c>
      <c r="AT29" s="518"/>
      <c r="AU29" s="518"/>
      <c r="AV29" s="518"/>
      <c r="AW29" s="518"/>
      <c r="AX29" s="519"/>
      <c r="AY29" s="645"/>
      <c r="AZ29" s="646"/>
      <c r="BA29" s="646"/>
      <c r="BB29" s="647"/>
      <c r="BC29" s="500" t="s">
        <v>190</v>
      </c>
      <c r="BD29" s="501"/>
      <c r="BE29" s="501"/>
      <c r="BF29" s="501"/>
      <c r="BG29" s="501"/>
      <c r="BH29" s="501"/>
      <c r="BI29" s="501"/>
      <c r="BJ29" s="501"/>
      <c r="BK29" s="501"/>
      <c r="BL29" s="501"/>
      <c r="BM29" s="502"/>
      <c r="BN29" s="466">
        <v>1368588</v>
      </c>
      <c r="BO29" s="467"/>
      <c r="BP29" s="467"/>
      <c r="BQ29" s="467"/>
      <c r="BR29" s="467"/>
      <c r="BS29" s="467"/>
      <c r="BT29" s="467"/>
      <c r="BU29" s="468"/>
      <c r="BV29" s="466">
        <v>1458002</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191</v>
      </c>
      <c r="X30" s="624"/>
      <c r="Y30" s="624"/>
      <c r="Z30" s="624"/>
      <c r="AA30" s="624"/>
      <c r="AB30" s="624"/>
      <c r="AC30" s="624"/>
      <c r="AD30" s="624"/>
      <c r="AE30" s="624"/>
      <c r="AF30" s="624"/>
      <c r="AG30" s="625"/>
      <c r="AH30" s="582">
        <v>99.3</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10232199</v>
      </c>
      <c r="BO30" s="640"/>
      <c r="BP30" s="640"/>
      <c r="BQ30" s="640"/>
      <c r="BR30" s="640"/>
      <c r="BS30" s="640"/>
      <c r="BT30" s="640"/>
      <c r="BU30" s="641"/>
      <c r="BV30" s="639">
        <v>9904872</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90" t="s">
        <v>198</v>
      </c>
      <c r="D33" s="490"/>
      <c r="E33" s="455" t="s">
        <v>199</v>
      </c>
      <c r="F33" s="455"/>
      <c r="G33" s="455"/>
      <c r="H33" s="455"/>
      <c r="I33" s="455"/>
      <c r="J33" s="455"/>
      <c r="K33" s="455"/>
      <c r="L33" s="455"/>
      <c r="M33" s="455"/>
      <c r="N33" s="455"/>
      <c r="O33" s="455"/>
      <c r="P33" s="455"/>
      <c r="Q33" s="455"/>
      <c r="R33" s="455"/>
      <c r="S33" s="455"/>
      <c r="T33" s="215"/>
      <c r="U33" s="490" t="s">
        <v>198</v>
      </c>
      <c r="V33" s="490"/>
      <c r="W33" s="455" t="s">
        <v>200</v>
      </c>
      <c r="X33" s="455"/>
      <c r="Y33" s="455"/>
      <c r="Z33" s="455"/>
      <c r="AA33" s="455"/>
      <c r="AB33" s="455"/>
      <c r="AC33" s="455"/>
      <c r="AD33" s="455"/>
      <c r="AE33" s="455"/>
      <c r="AF33" s="455"/>
      <c r="AG33" s="455"/>
      <c r="AH33" s="455"/>
      <c r="AI33" s="455"/>
      <c r="AJ33" s="455"/>
      <c r="AK33" s="455"/>
      <c r="AL33" s="215"/>
      <c r="AM33" s="490" t="s">
        <v>201</v>
      </c>
      <c r="AN33" s="490"/>
      <c r="AO33" s="455" t="s">
        <v>199</v>
      </c>
      <c r="AP33" s="455"/>
      <c r="AQ33" s="455"/>
      <c r="AR33" s="455"/>
      <c r="AS33" s="455"/>
      <c r="AT33" s="455"/>
      <c r="AU33" s="455"/>
      <c r="AV33" s="455"/>
      <c r="AW33" s="455"/>
      <c r="AX33" s="455"/>
      <c r="AY33" s="455"/>
      <c r="AZ33" s="455"/>
      <c r="BA33" s="455"/>
      <c r="BB33" s="455"/>
      <c r="BC33" s="455"/>
      <c r="BD33" s="216"/>
      <c r="BE33" s="455" t="s">
        <v>202</v>
      </c>
      <c r="BF33" s="455"/>
      <c r="BG33" s="455" t="s">
        <v>203</v>
      </c>
      <c r="BH33" s="455"/>
      <c r="BI33" s="455"/>
      <c r="BJ33" s="455"/>
      <c r="BK33" s="455"/>
      <c r="BL33" s="455"/>
      <c r="BM33" s="455"/>
      <c r="BN33" s="455"/>
      <c r="BO33" s="455"/>
      <c r="BP33" s="455"/>
      <c r="BQ33" s="455"/>
      <c r="BR33" s="455"/>
      <c r="BS33" s="455"/>
      <c r="BT33" s="455"/>
      <c r="BU33" s="455"/>
      <c r="BV33" s="216"/>
      <c r="BW33" s="490" t="s">
        <v>202</v>
      </c>
      <c r="BX33" s="490"/>
      <c r="BY33" s="455" t="s">
        <v>204</v>
      </c>
      <c r="BZ33" s="455"/>
      <c r="CA33" s="455"/>
      <c r="CB33" s="455"/>
      <c r="CC33" s="455"/>
      <c r="CD33" s="455"/>
      <c r="CE33" s="455"/>
      <c r="CF33" s="455"/>
      <c r="CG33" s="455"/>
      <c r="CH33" s="455"/>
      <c r="CI33" s="455"/>
      <c r="CJ33" s="455"/>
      <c r="CK33" s="455"/>
      <c r="CL33" s="455"/>
      <c r="CM33" s="455"/>
      <c r="CN33" s="215"/>
      <c r="CO33" s="490" t="s">
        <v>205</v>
      </c>
      <c r="CP33" s="490"/>
      <c r="CQ33" s="455" t="s">
        <v>206</v>
      </c>
      <c r="CR33" s="455"/>
      <c r="CS33" s="455"/>
      <c r="CT33" s="455"/>
      <c r="CU33" s="455"/>
      <c r="CV33" s="455"/>
      <c r="CW33" s="455"/>
      <c r="CX33" s="455"/>
      <c r="CY33" s="455"/>
      <c r="CZ33" s="455"/>
      <c r="DA33" s="455"/>
      <c r="DB33" s="455"/>
      <c r="DC33" s="455"/>
      <c r="DD33" s="455"/>
      <c r="DE33" s="455"/>
      <c r="DF33" s="215"/>
      <c r="DG33" s="651" t="s">
        <v>207</v>
      </c>
      <c r="DH33" s="651"/>
      <c r="DI33" s="217"/>
      <c r="DJ33" s="185"/>
      <c r="DK33" s="185"/>
      <c r="DL33" s="185"/>
      <c r="DM33" s="185"/>
      <c r="DN33" s="185"/>
      <c r="DO33" s="185"/>
    </row>
    <row r="34" spans="1:119" ht="32.25" customHeight="1">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介護保険特別会計</v>
      </c>
      <c r="X34" s="653"/>
      <c r="Y34" s="653"/>
      <c r="Z34" s="653"/>
      <c r="AA34" s="653"/>
      <c r="AB34" s="653"/>
      <c r="AC34" s="653"/>
      <c r="AD34" s="653"/>
      <c r="AE34" s="653"/>
      <c r="AF34" s="653"/>
      <c r="AG34" s="653"/>
      <c r="AH34" s="653"/>
      <c r="AI34" s="653"/>
      <c r="AJ34" s="653"/>
      <c r="AK34" s="653"/>
      <c r="AL34" s="213"/>
      <c r="AM34" s="652">
        <f>IF(AO34="","",MAX(C34:D43,U34:V43)+1)</f>
        <v>6</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f>IF(BG34="","",MAX(C34:D43,U34:V43,AM34:AN43)+1)</f>
        <v>8</v>
      </c>
      <c r="BF34" s="652"/>
      <c r="BG34" s="653" t="str">
        <f>IF('各会計、関係団体の財政状況及び健全化判断比率'!B33="","",'各会計、関係団体の財政状況及び健全化判断比率'!B33)</f>
        <v>太陽光発電事業特別会計</v>
      </c>
      <c r="BH34" s="653"/>
      <c r="BI34" s="653"/>
      <c r="BJ34" s="653"/>
      <c r="BK34" s="653"/>
      <c r="BL34" s="653"/>
      <c r="BM34" s="653"/>
      <c r="BN34" s="653"/>
      <c r="BO34" s="653"/>
      <c r="BP34" s="653"/>
      <c r="BQ34" s="653"/>
      <c r="BR34" s="653"/>
      <c r="BS34" s="653"/>
      <c r="BT34" s="653"/>
      <c r="BU34" s="653"/>
      <c r="BV34" s="213"/>
      <c r="BW34" s="652">
        <f>IF(BY34="","",MAX(C34:D43,U34:V43,AM34:AN43,BE34:BF43)+1)</f>
        <v>11</v>
      </c>
      <c r="BX34" s="652"/>
      <c r="BY34" s="653" t="str">
        <f>IF('各会計、関係団体の財政状況及び健全化判断比率'!B68="","",'各会計、関係団体の財政状況及び健全化判断比率'!B68)</f>
        <v>栃木県市町村総合事務組合（一般会計）</v>
      </c>
      <c r="BZ34" s="653"/>
      <c r="CA34" s="653"/>
      <c r="CB34" s="653"/>
      <c r="CC34" s="653"/>
      <c r="CD34" s="653"/>
      <c r="CE34" s="653"/>
      <c r="CF34" s="653"/>
      <c r="CG34" s="653"/>
      <c r="CH34" s="653"/>
      <c r="CI34" s="653"/>
      <c r="CJ34" s="653"/>
      <c r="CK34" s="653"/>
      <c r="CL34" s="653"/>
      <c r="CM34" s="653"/>
      <c r="CN34" s="213"/>
      <c r="CO34" s="652">
        <f>IF(CQ34="","",MAX(C34:D43,U34:V43,AM34:AN43,BE34:BF43,BW34:BX43)+1)</f>
        <v>15</v>
      </c>
      <c r="CP34" s="652"/>
      <c r="CQ34" s="653" t="str">
        <f>IF('各会計、関係団体の財政状況及び健全化判断比率'!BS7="","",'各会計、関係団体の財政状況及び健全化判断比率'!BS7)</f>
        <v>栃木県南地域地場産業振興センター</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〇</v>
      </c>
      <c r="DH34" s="654"/>
      <c r="DI34" s="217"/>
      <c r="DJ34" s="185"/>
      <c r="DK34" s="185"/>
      <c r="DL34" s="185"/>
      <c r="DM34" s="185"/>
      <c r="DN34" s="185"/>
      <c r="DO34" s="185"/>
    </row>
    <row r="35" spans="1:119" ht="32.25" customHeight="1">
      <c r="A35" s="186"/>
      <c r="B35" s="212"/>
      <c r="C35" s="652">
        <f>IF(E35="","",C34+1)</f>
        <v>2</v>
      </c>
      <c r="D35" s="652"/>
      <c r="E35" s="653" t="str">
        <f>IF('各会計、関係団体の財政状況及び健全化判断比率'!B8="","",'各会計、関係団体の財政状況及び健全化判断比率'!B8)</f>
        <v>堀里ニュータウン下水処理事業特別会計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国民健康保険特別会計</v>
      </c>
      <c r="X35" s="653"/>
      <c r="Y35" s="653"/>
      <c r="Z35" s="653"/>
      <c r="AA35" s="653"/>
      <c r="AB35" s="653"/>
      <c r="AC35" s="653"/>
      <c r="AD35" s="653"/>
      <c r="AE35" s="653"/>
      <c r="AF35" s="653"/>
      <c r="AG35" s="653"/>
      <c r="AH35" s="653"/>
      <c r="AI35" s="653"/>
      <c r="AJ35" s="653"/>
      <c r="AK35" s="653"/>
      <c r="AL35" s="213"/>
      <c r="AM35" s="652">
        <f t="shared" ref="AM35:AM43" si="0">IF(AO35="","",AM34+1)</f>
        <v>7</v>
      </c>
      <c r="AN35" s="652"/>
      <c r="AO35" s="653" t="str">
        <f>IF('各会計、関係団体の財政状況及び健全化判断比率'!B32="","",'各会計、関係団体の財政状況及び健全化判断比率'!B32)</f>
        <v>工業用水道事業会計</v>
      </c>
      <c r="AP35" s="653"/>
      <c r="AQ35" s="653"/>
      <c r="AR35" s="653"/>
      <c r="AS35" s="653"/>
      <c r="AT35" s="653"/>
      <c r="AU35" s="653"/>
      <c r="AV35" s="653"/>
      <c r="AW35" s="653"/>
      <c r="AX35" s="653"/>
      <c r="AY35" s="653"/>
      <c r="AZ35" s="653"/>
      <c r="BA35" s="653"/>
      <c r="BB35" s="653"/>
      <c r="BC35" s="653"/>
      <c r="BD35" s="213"/>
      <c r="BE35" s="652">
        <f t="shared" ref="BE35:BE43" si="1">IF(BG35="","",BE34+1)</f>
        <v>9</v>
      </c>
      <c r="BF35" s="652"/>
      <c r="BG35" s="653" t="str">
        <f>IF('各会計、関係団体の財政状況及び健全化判断比率'!B34="","",'各会計、関係団体の財政状況及び健全化判断比率'!B34)</f>
        <v>農業集落排水事業特別会計</v>
      </c>
      <c r="BH35" s="653"/>
      <c r="BI35" s="653"/>
      <c r="BJ35" s="653"/>
      <c r="BK35" s="653"/>
      <c r="BL35" s="653"/>
      <c r="BM35" s="653"/>
      <c r="BN35" s="653"/>
      <c r="BO35" s="653"/>
      <c r="BP35" s="653"/>
      <c r="BQ35" s="653"/>
      <c r="BR35" s="653"/>
      <c r="BS35" s="653"/>
      <c r="BT35" s="653"/>
      <c r="BU35" s="653"/>
      <c r="BV35" s="213"/>
      <c r="BW35" s="652">
        <f t="shared" ref="BW35:BW43" si="2">IF(BY35="","",BW34+1)</f>
        <v>12</v>
      </c>
      <c r="BX35" s="652"/>
      <c r="BY35" s="653" t="str">
        <f>IF('各会計、関係団体の財政状況及び健全化判断比率'!B69="","",'各会計、関係団体の財政状況及び健全化判断比率'!B69)</f>
        <v>栃木県市町村総合事務組合（特別会計）</v>
      </c>
      <c r="BZ35" s="653"/>
      <c r="CA35" s="653"/>
      <c r="CB35" s="653"/>
      <c r="CC35" s="653"/>
      <c r="CD35" s="653"/>
      <c r="CE35" s="653"/>
      <c r="CF35" s="653"/>
      <c r="CG35" s="653"/>
      <c r="CH35" s="653"/>
      <c r="CI35" s="653"/>
      <c r="CJ35" s="653"/>
      <c r="CK35" s="653"/>
      <c r="CL35" s="653"/>
      <c r="CM35" s="653"/>
      <c r="CN35" s="213"/>
      <c r="CO35" s="652">
        <f t="shared" ref="CO35:CO43" si="3">IF(CQ35="","",CO34+1)</f>
        <v>16</v>
      </c>
      <c r="CP35" s="652"/>
      <c r="CQ35" s="653" t="str">
        <f>IF('各会計、関係団体の財政状況及び健全化判断比率'!BS8="","",'各会計、関係団体の財政状況及び健全化判断比率'!BS8)</f>
        <v>足利市民文化財団</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〇</v>
      </c>
      <c r="DH35" s="654"/>
      <c r="DI35" s="217"/>
      <c r="DJ35" s="185"/>
      <c r="DK35" s="185"/>
      <c r="DL35" s="185"/>
      <c r="DM35" s="185"/>
      <c r="DN35" s="185"/>
      <c r="DO35" s="185"/>
    </row>
    <row r="36" spans="1:119" ht="32.25" customHeight="1">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5</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f t="shared" si="1"/>
        <v>10</v>
      </c>
      <c r="BF36" s="652"/>
      <c r="BG36" s="653" t="str">
        <f>IF('各会計、関係団体の財政状況及び健全化判断比率'!B35="","",'各会計、関係団体の財政状況及び健全化判断比率'!B35)</f>
        <v>公共下水道事業特別会計</v>
      </c>
      <c r="BH36" s="653"/>
      <c r="BI36" s="653"/>
      <c r="BJ36" s="653"/>
      <c r="BK36" s="653"/>
      <c r="BL36" s="653"/>
      <c r="BM36" s="653"/>
      <c r="BN36" s="653"/>
      <c r="BO36" s="653"/>
      <c r="BP36" s="653"/>
      <c r="BQ36" s="653"/>
      <c r="BR36" s="653"/>
      <c r="BS36" s="653"/>
      <c r="BT36" s="653"/>
      <c r="BU36" s="653"/>
      <c r="BV36" s="213"/>
      <c r="BW36" s="652">
        <f t="shared" si="2"/>
        <v>13</v>
      </c>
      <c r="BX36" s="652"/>
      <c r="BY36" s="653" t="str">
        <f>IF('各会計、関係団体の財政状況及び健全化判断比率'!B70="","",'各会計、関係団体の財政状況及び健全化判断比率'!B70)</f>
        <v>栃木県後期高齢者医療広域連合（一般会計）</v>
      </c>
      <c r="BZ36" s="653"/>
      <c r="CA36" s="653"/>
      <c r="CB36" s="653"/>
      <c r="CC36" s="653"/>
      <c r="CD36" s="653"/>
      <c r="CE36" s="653"/>
      <c r="CF36" s="653"/>
      <c r="CG36" s="653"/>
      <c r="CH36" s="653"/>
      <c r="CI36" s="653"/>
      <c r="CJ36" s="653"/>
      <c r="CK36" s="653"/>
      <c r="CL36" s="653"/>
      <c r="CM36" s="653"/>
      <c r="CN36" s="213"/>
      <c r="CO36" s="652">
        <f t="shared" si="3"/>
        <v>17</v>
      </c>
      <c r="CP36" s="652"/>
      <c r="CQ36" s="653" t="str">
        <f>IF('各会計、関係団体の財政状況及び健全化判断比率'!BS9="","",'各会計、関係団体の財政状況及び健全化判断比率'!BS9)</f>
        <v>足利市土地開発公社</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〇</v>
      </c>
      <c r="DH36" s="654"/>
      <c r="DI36" s="217"/>
      <c r="DJ36" s="185"/>
      <c r="DK36" s="185"/>
      <c r="DL36" s="185"/>
      <c r="DM36" s="185"/>
      <c r="DN36" s="185"/>
      <c r="DO36" s="185"/>
    </row>
    <row r="37" spans="1:119" ht="32.25" customHeight="1">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14</v>
      </c>
      <c r="BX37" s="652"/>
      <c r="BY37" s="653" t="str">
        <f>IF('各会計、関係団体の財政状況及び健全化判断比率'!B71="","",'各会計、関係団体の財政状況及び健全化判断比率'!B71)</f>
        <v>栃木県後期高齢者医療広域連合（特別会計）</v>
      </c>
      <c r="BZ37" s="653"/>
      <c r="CA37" s="653"/>
      <c r="CB37" s="653"/>
      <c r="CC37" s="653"/>
      <c r="CD37" s="653"/>
      <c r="CE37" s="653"/>
      <c r="CF37" s="653"/>
      <c r="CG37" s="653"/>
      <c r="CH37" s="653"/>
      <c r="CI37" s="653"/>
      <c r="CJ37" s="653"/>
      <c r="CK37" s="653"/>
      <c r="CL37" s="653"/>
      <c r="CM37" s="653"/>
      <c r="CN37" s="213"/>
      <c r="CO37" s="652">
        <f t="shared" si="3"/>
        <v>18</v>
      </c>
      <c r="CP37" s="652"/>
      <c r="CQ37" s="653" t="str">
        <f>IF('各会計、関係団体の財政状況及び健全化判断比率'!BS10="","",'各会計、関係団体の財政状況及び健全化判断比率'!BS10)</f>
        <v>足利市みどりと文化・スポーツ財団</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〇</v>
      </c>
      <c r="DH37" s="654"/>
      <c r="DI37" s="217"/>
      <c r="DJ37" s="185"/>
      <c r="DK37" s="185"/>
      <c r="DL37" s="185"/>
      <c r="DM37" s="185"/>
      <c r="DN37" s="185"/>
      <c r="DO37" s="185"/>
    </row>
    <row r="38" spans="1:119" ht="32.25" customHeight="1">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t="str">
        <f t="shared" si="2"/>
        <v/>
      </c>
      <c r="BX38" s="652"/>
      <c r="BY38" s="653" t="str">
        <f>IF('各会計、関係団体の財政状況及び健全化判断比率'!B72="","",'各会計、関係団体の財政状況及び健全化判断比率'!B72)</f>
        <v/>
      </c>
      <c r="BZ38" s="653"/>
      <c r="CA38" s="653"/>
      <c r="CB38" s="653"/>
      <c r="CC38" s="653"/>
      <c r="CD38" s="653"/>
      <c r="CE38" s="653"/>
      <c r="CF38" s="653"/>
      <c r="CG38" s="653"/>
      <c r="CH38" s="653"/>
      <c r="CI38" s="653"/>
      <c r="CJ38" s="653"/>
      <c r="CK38" s="653"/>
      <c r="CL38" s="653"/>
      <c r="CM38" s="653"/>
      <c r="CN38" s="213"/>
      <c r="CO38" s="652">
        <f t="shared" si="3"/>
        <v>19</v>
      </c>
      <c r="CP38" s="652"/>
      <c r="CQ38" s="653" t="str">
        <f>IF('各会計、関係団体の財政状況及び健全化判断比率'!BS11="","",'各会計、関係団体の財政状況及び健全化判断比率'!BS11)</f>
        <v>両毛地区勤労者福祉共済会</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〇</v>
      </c>
      <c r="DH38" s="654"/>
      <c r="DI38" s="217"/>
      <c r="DJ38" s="185"/>
      <c r="DK38" s="185"/>
      <c r="DL38" s="185"/>
      <c r="DM38" s="185"/>
      <c r="DN38" s="185"/>
      <c r="DO38" s="185"/>
    </row>
    <row r="39" spans="1:119" ht="32.25" customHeight="1">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t="str">
        <f t="shared" si="2"/>
        <v/>
      </c>
      <c r="BX39" s="652"/>
      <c r="BY39" s="653" t="str">
        <f>IF('各会計、関係団体の財政状況及び健全化判断比率'!B73="","",'各会計、関係団体の財政状況及び健全化判断比率'!B73)</f>
        <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208</v>
      </c>
      <c r="C46" s="185"/>
      <c r="D46" s="185"/>
      <c r="E46" s="185" t="s">
        <v>209</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210</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211</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212</v>
      </c>
    </row>
    <row r="50" spans="5:5">
      <c r="E50" s="187" t="s">
        <v>213</v>
      </c>
    </row>
    <row r="51" spans="5:5">
      <c r="E51" s="187" t="s">
        <v>214</v>
      </c>
    </row>
    <row r="52" spans="5:5">
      <c r="E52" s="187" t="s">
        <v>215</v>
      </c>
    </row>
    <row r="53" spans="5:5"/>
    <row r="54" spans="5:5"/>
    <row r="55" spans="5:5"/>
    <row r="56" spans="5:5"/>
    <row r="57" spans="5:5" hidden="1"/>
    <row r="58" spans="5:5" hidden="1"/>
    <row r="59" spans="5:5" hidden="1"/>
  </sheetData>
  <sheetProtection algorithmName="SHA-512" hashValue="tvrUcJ3+7h5hMdFkK70hv5GpQEh5r1MVM6UcoIxUrWh9D3X6kBA7GfK+rDMGRUMlnvwboJy6uPKbafAL0uz63A==" saltValue="+kkE/VJLX+F/GBAG9YS4b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FF00"/>
    <pageSetUpPr fitToPage="1"/>
  </sheetPr>
  <dimension ref="A1:P45"/>
  <sheetViews>
    <sheetView showGridLines="0" topLeftCell="F1" zoomScaleSheetLayoutView="100" workbookViewId="0">
      <selection activeCell="BW34" sqref="BW34:BX34"/>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c r="A34" s="22"/>
      <c r="B34" s="31"/>
      <c r="C34" s="1244" t="s">
        <v>563</v>
      </c>
      <c r="D34" s="1244"/>
      <c r="E34" s="1245"/>
      <c r="F34" s="32">
        <v>10.18</v>
      </c>
      <c r="G34" s="33">
        <v>9.42</v>
      </c>
      <c r="H34" s="33">
        <v>9.93</v>
      </c>
      <c r="I34" s="33">
        <v>10.35</v>
      </c>
      <c r="J34" s="34">
        <v>10.55</v>
      </c>
      <c r="K34" s="22"/>
      <c r="L34" s="22"/>
      <c r="M34" s="22"/>
      <c r="N34" s="22"/>
      <c r="O34" s="22"/>
      <c r="P34" s="22"/>
    </row>
    <row r="35" spans="1:16" ht="39" customHeight="1">
      <c r="A35" s="22"/>
      <c r="B35" s="35"/>
      <c r="C35" s="1238" t="s">
        <v>564</v>
      </c>
      <c r="D35" s="1239"/>
      <c r="E35" s="1240"/>
      <c r="F35" s="36">
        <v>6.41</v>
      </c>
      <c r="G35" s="37">
        <v>4.62</v>
      </c>
      <c r="H35" s="37">
        <v>4.29</v>
      </c>
      <c r="I35" s="37">
        <v>4.1100000000000003</v>
      </c>
      <c r="J35" s="38">
        <v>5.54</v>
      </c>
      <c r="K35" s="22"/>
      <c r="L35" s="22"/>
      <c r="M35" s="22"/>
      <c r="N35" s="22"/>
      <c r="O35" s="22"/>
      <c r="P35" s="22"/>
    </row>
    <row r="36" spans="1:16" ht="39" customHeight="1">
      <c r="A36" s="22"/>
      <c r="B36" s="35"/>
      <c r="C36" s="1238" t="s">
        <v>565</v>
      </c>
      <c r="D36" s="1239"/>
      <c r="E36" s="1240"/>
      <c r="F36" s="36">
        <v>2.88</v>
      </c>
      <c r="G36" s="37">
        <v>2.99</v>
      </c>
      <c r="H36" s="37">
        <v>3.16</v>
      </c>
      <c r="I36" s="37">
        <v>3.34</v>
      </c>
      <c r="J36" s="38">
        <v>3.53</v>
      </c>
      <c r="K36" s="22"/>
      <c r="L36" s="22"/>
      <c r="M36" s="22"/>
      <c r="N36" s="22"/>
      <c r="O36" s="22"/>
      <c r="P36" s="22"/>
    </row>
    <row r="37" spans="1:16" ht="39" customHeight="1">
      <c r="A37" s="22"/>
      <c r="B37" s="35"/>
      <c r="C37" s="1238" t="s">
        <v>566</v>
      </c>
      <c r="D37" s="1239"/>
      <c r="E37" s="1240"/>
      <c r="F37" s="36">
        <v>0.6</v>
      </c>
      <c r="G37" s="37">
        <v>0.53</v>
      </c>
      <c r="H37" s="37">
        <v>0.96</v>
      </c>
      <c r="I37" s="37">
        <v>1.28</v>
      </c>
      <c r="J37" s="38">
        <v>1.04</v>
      </c>
      <c r="K37" s="22"/>
      <c r="L37" s="22"/>
      <c r="M37" s="22"/>
      <c r="N37" s="22"/>
      <c r="O37" s="22"/>
      <c r="P37" s="22"/>
    </row>
    <row r="38" spans="1:16" ht="39" customHeight="1">
      <c r="A38" s="22"/>
      <c r="B38" s="35"/>
      <c r="C38" s="1238" t="s">
        <v>567</v>
      </c>
      <c r="D38" s="1239"/>
      <c r="E38" s="1240"/>
      <c r="F38" s="36">
        <v>0</v>
      </c>
      <c r="G38" s="37">
        <v>0</v>
      </c>
      <c r="H38" s="37">
        <v>0</v>
      </c>
      <c r="I38" s="37">
        <v>0.27</v>
      </c>
      <c r="J38" s="38">
        <v>0.55000000000000004</v>
      </c>
      <c r="K38" s="22"/>
      <c r="L38" s="22"/>
      <c r="M38" s="22"/>
      <c r="N38" s="22"/>
      <c r="O38" s="22"/>
      <c r="P38" s="22"/>
    </row>
    <row r="39" spans="1:16" ht="39" customHeight="1">
      <c r="A39" s="22"/>
      <c r="B39" s="35"/>
      <c r="C39" s="1238" t="s">
        <v>568</v>
      </c>
      <c r="D39" s="1239"/>
      <c r="E39" s="1240"/>
      <c r="F39" s="36">
        <v>2.27</v>
      </c>
      <c r="G39" s="37">
        <v>2.0499999999999998</v>
      </c>
      <c r="H39" s="37">
        <v>2.89</v>
      </c>
      <c r="I39" s="37">
        <v>2.02</v>
      </c>
      <c r="J39" s="38">
        <v>0.55000000000000004</v>
      </c>
      <c r="K39" s="22"/>
      <c r="L39" s="22"/>
      <c r="M39" s="22"/>
      <c r="N39" s="22"/>
      <c r="O39" s="22"/>
      <c r="P39" s="22"/>
    </row>
    <row r="40" spans="1:16" ht="39" customHeight="1">
      <c r="A40" s="22"/>
      <c r="B40" s="35"/>
      <c r="C40" s="1238" t="s">
        <v>569</v>
      </c>
      <c r="D40" s="1239"/>
      <c r="E40" s="1240"/>
      <c r="F40" s="36">
        <v>0.01</v>
      </c>
      <c r="G40" s="37">
        <v>0.01</v>
      </c>
      <c r="H40" s="37">
        <v>0.01</v>
      </c>
      <c r="I40" s="37">
        <v>0.01</v>
      </c>
      <c r="J40" s="38">
        <v>0.03</v>
      </c>
      <c r="K40" s="22"/>
      <c r="L40" s="22"/>
      <c r="M40" s="22"/>
      <c r="N40" s="22"/>
      <c r="O40" s="22"/>
      <c r="P40" s="22"/>
    </row>
    <row r="41" spans="1:16" ht="39" customHeight="1">
      <c r="A41" s="22"/>
      <c r="B41" s="35"/>
      <c r="C41" s="1238" t="s">
        <v>570</v>
      </c>
      <c r="D41" s="1239"/>
      <c r="E41" s="1240"/>
      <c r="F41" s="36">
        <v>0.02</v>
      </c>
      <c r="G41" s="37">
        <v>0.01</v>
      </c>
      <c r="H41" s="37">
        <v>0.01</v>
      </c>
      <c r="I41" s="37">
        <v>0.01</v>
      </c>
      <c r="J41" s="38">
        <v>0.02</v>
      </c>
      <c r="K41" s="22"/>
      <c r="L41" s="22"/>
      <c r="M41" s="22"/>
      <c r="N41" s="22"/>
      <c r="O41" s="22"/>
      <c r="P41" s="22"/>
    </row>
    <row r="42" spans="1:16" ht="39" customHeight="1">
      <c r="A42" s="22"/>
      <c r="B42" s="39"/>
      <c r="C42" s="1238" t="s">
        <v>571</v>
      </c>
      <c r="D42" s="1239"/>
      <c r="E42" s="1240"/>
      <c r="F42" s="36" t="s">
        <v>512</v>
      </c>
      <c r="G42" s="37" t="s">
        <v>512</v>
      </c>
      <c r="H42" s="37" t="s">
        <v>512</v>
      </c>
      <c r="I42" s="37" t="s">
        <v>512</v>
      </c>
      <c r="J42" s="38" t="s">
        <v>512</v>
      </c>
      <c r="K42" s="22"/>
      <c r="L42" s="22"/>
      <c r="M42" s="22"/>
      <c r="N42" s="22"/>
      <c r="O42" s="22"/>
      <c r="P42" s="22"/>
    </row>
    <row r="43" spans="1:16" ht="39" customHeight="1" thickBot="1">
      <c r="A43" s="22"/>
      <c r="B43" s="40"/>
      <c r="C43" s="1241" t="s">
        <v>572</v>
      </c>
      <c r="D43" s="1242"/>
      <c r="E43" s="1243"/>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dToKoKp5rlvlDxoUi1DTReBOeLzDSzZY5MGh/oCQArsd1gbynqD7+oL9In06omOt93d3VHGq7NGdc108hS0TrQ==" saltValue="HVQ4+qOV2ROmtYvdXOrkV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FF00"/>
    <pageSetUpPr fitToPage="1"/>
  </sheetPr>
  <dimension ref="A1:U62"/>
  <sheetViews>
    <sheetView showGridLines="0" topLeftCell="G37" zoomScaleSheetLayoutView="55" workbookViewId="0">
      <selection activeCell="O59" sqref="O59"/>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c r="A45" s="48"/>
      <c r="B45" s="1246" t="s">
        <v>11</v>
      </c>
      <c r="C45" s="1247"/>
      <c r="D45" s="58"/>
      <c r="E45" s="1252" t="s">
        <v>12</v>
      </c>
      <c r="F45" s="1252"/>
      <c r="G45" s="1252"/>
      <c r="H45" s="1252"/>
      <c r="I45" s="1252"/>
      <c r="J45" s="1253"/>
      <c r="K45" s="59">
        <v>4466</v>
      </c>
      <c r="L45" s="60">
        <v>4639</v>
      </c>
      <c r="M45" s="60">
        <v>4888</v>
      </c>
      <c r="N45" s="60">
        <v>4933</v>
      </c>
      <c r="O45" s="61">
        <v>4735</v>
      </c>
      <c r="P45" s="48"/>
      <c r="Q45" s="48"/>
      <c r="R45" s="48"/>
      <c r="S45" s="48"/>
      <c r="T45" s="48"/>
      <c r="U45" s="48"/>
    </row>
    <row r="46" spans="1:21" ht="30.75" customHeight="1">
      <c r="A46" s="48"/>
      <c r="B46" s="1248"/>
      <c r="C46" s="1249"/>
      <c r="D46" s="62"/>
      <c r="E46" s="1254" t="s">
        <v>13</v>
      </c>
      <c r="F46" s="1254"/>
      <c r="G46" s="1254"/>
      <c r="H46" s="1254"/>
      <c r="I46" s="1254"/>
      <c r="J46" s="1255"/>
      <c r="K46" s="63" t="s">
        <v>512</v>
      </c>
      <c r="L46" s="64" t="s">
        <v>512</v>
      </c>
      <c r="M46" s="64" t="s">
        <v>512</v>
      </c>
      <c r="N46" s="64" t="s">
        <v>512</v>
      </c>
      <c r="O46" s="65" t="s">
        <v>512</v>
      </c>
      <c r="P46" s="48"/>
      <c r="Q46" s="48"/>
      <c r="R46" s="48"/>
      <c r="S46" s="48"/>
      <c r="T46" s="48"/>
      <c r="U46" s="48"/>
    </row>
    <row r="47" spans="1:21" ht="30.75" customHeight="1">
      <c r="A47" s="48"/>
      <c r="B47" s="1248"/>
      <c r="C47" s="1249"/>
      <c r="D47" s="62"/>
      <c r="E47" s="1254" t="s">
        <v>14</v>
      </c>
      <c r="F47" s="1254"/>
      <c r="G47" s="1254"/>
      <c r="H47" s="1254"/>
      <c r="I47" s="1254"/>
      <c r="J47" s="1255"/>
      <c r="K47" s="63" t="s">
        <v>512</v>
      </c>
      <c r="L47" s="64" t="s">
        <v>512</v>
      </c>
      <c r="M47" s="64" t="s">
        <v>512</v>
      </c>
      <c r="N47" s="64" t="s">
        <v>512</v>
      </c>
      <c r="O47" s="65" t="s">
        <v>512</v>
      </c>
      <c r="P47" s="48"/>
      <c r="Q47" s="48"/>
      <c r="R47" s="48"/>
      <c r="S47" s="48"/>
      <c r="T47" s="48"/>
      <c r="U47" s="48"/>
    </row>
    <row r="48" spans="1:21" ht="30.75" customHeight="1">
      <c r="A48" s="48"/>
      <c r="B48" s="1248"/>
      <c r="C48" s="1249"/>
      <c r="D48" s="62"/>
      <c r="E48" s="1254" t="s">
        <v>15</v>
      </c>
      <c r="F48" s="1254"/>
      <c r="G48" s="1254"/>
      <c r="H48" s="1254"/>
      <c r="I48" s="1254"/>
      <c r="J48" s="1255"/>
      <c r="K48" s="63">
        <v>2422</v>
      </c>
      <c r="L48" s="64">
        <v>2492</v>
      </c>
      <c r="M48" s="64">
        <v>2458</v>
      </c>
      <c r="N48" s="64">
        <v>2514</v>
      </c>
      <c r="O48" s="65">
        <v>2476</v>
      </c>
      <c r="P48" s="48"/>
      <c r="Q48" s="48"/>
      <c r="R48" s="48"/>
      <c r="S48" s="48"/>
      <c r="T48" s="48"/>
      <c r="U48" s="48"/>
    </row>
    <row r="49" spans="1:21" ht="30.75" customHeight="1">
      <c r="A49" s="48"/>
      <c r="B49" s="1248"/>
      <c r="C49" s="1249"/>
      <c r="D49" s="62"/>
      <c r="E49" s="1254" t="s">
        <v>16</v>
      </c>
      <c r="F49" s="1254"/>
      <c r="G49" s="1254"/>
      <c r="H49" s="1254"/>
      <c r="I49" s="1254"/>
      <c r="J49" s="1255"/>
      <c r="K49" s="63" t="s">
        <v>512</v>
      </c>
      <c r="L49" s="64" t="s">
        <v>512</v>
      </c>
      <c r="M49" s="64" t="s">
        <v>512</v>
      </c>
      <c r="N49" s="64" t="s">
        <v>512</v>
      </c>
      <c r="O49" s="65" t="s">
        <v>512</v>
      </c>
      <c r="P49" s="48"/>
      <c r="Q49" s="48"/>
      <c r="R49" s="48"/>
      <c r="S49" s="48"/>
      <c r="T49" s="48"/>
      <c r="U49" s="48"/>
    </row>
    <row r="50" spans="1:21" ht="30.75" customHeight="1">
      <c r="A50" s="48"/>
      <c r="B50" s="1248"/>
      <c r="C50" s="1249"/>
      <c r="D50" s="62"/>
      <c r="E50" s="1254" t="s">
        <v>17</v>
      </c>
      <c r="F50" s="1254"/>
      <c r="G50" s="1254"/>
      <c r="H50" s="1254"/>
      <c r="I50" s="1254"/>
      <c r="J50" s="1255"/>
      <c r="K50" s="63">
        <v>171</v>
      </c>
      <c r="L50" s="64">
        <v>176</v>
      </c>
      <c r="M50" s="64">
        <v>179</v>
      </c>
      <c r="N50" s="64">
        <v>185</v>
      </c>
      <c r="O50" s="65">
        <v>192</v>
      </c>
      <c r="P50" s="48"/>
      <c r="Q50" s="48"/>
      <c r="R50" s="48"/>
      <c r="S50" s="48"/>
      <c r="T50" s="48"/>
      <c r="U50" s="48"/>
    </row>
    <row r="51" spans="1:21" ht="30.75" customHeight="1">
      <c r="A51" s="48"/>
      <c r="B51" s="1250"/>
      <c r="C51" s="1251"/>
      <c r="D51" s="66"/>
      <c r="E51" s="1254" t="s">
        <v>18</v>
      </c>
      <c r="F51" s="1254"/>
      <c r="G51" s="1254"/>
      <c r="H51" s="1254"/>
      <c r="I51" s="1254"/>
      <c r="J51" s="1255"/>
      <c r="K51" s="63" t="s">
        <v>512</v>
      </c>
      <c r="L51" s="64" t="s">
        <v>512</v>
      </c>
      <c r="M51" s="64">
        <v>0</v>
      </c>
      <c r="N51" s="64" t="s">
        <v>512</v>
      </c>
      <c r="O51" s="65" t="s">
        <v>512</v>
      </c>
      <c r="P51" s="48"/>
      <c r="Q51" s="48"/>
      <c r="R51" s="48"/>
      <c r="S51" s="48"/>
      <c r="T51" s="48"/>
      <c r="U51" s="48"/>
    </row>
    <row r="52" spans="1:21" ht="30.75" customHeight="1">
      <c r="A52" s="48"/>
      <c r="B52" s="1256" t="s">
        <v>19</v>
      </c>
      <c r="C52" s="1257"/>
      <c r="D52" s="66"/>
      <c r="E52" s="1254" t="s">
        <v>20</v>
      </c>
      <c r="F52" s="1254"/>
      <c r="G52" s="1254"/>
      <c r="H52" s="1254"/>
      <c r="I52" s="1254"/>
      <c r="J52" s="1255"/>
      <c r="K52" s="63">
        <v>5823</v>
      </c>
      <c r="L52" s="64">
        <v>5617</v>
      </c>
      <c r="M52" s="64">
        <v>5680</v>
      </c>
      <c r="N52" s="64">
        <v>5722</v>
      </c>
      <c r="O52" s="65">
        <v>5582</v>
      </c>
      <c r="P52" s="48"/>
      <c r="Q52" s="48"/>
      <c r="R52" s="48"/>
      <c r="S52" s="48"/>
      <c r="T52" s="48"/>
      <c r="U52" s="48"/>
    </row>
    <row r="53" spans="1:21" ht="30.75" customHeight="1" thickBot="1">
      <c r="A53" s="48"/>
      <c r="B53" s="1258" t="s">
        <v>21</v>
      </c>
      <c r="C53" s="1259"/>
      <c r="D53" s="67"/>
      <c r="E53" s="1260" t="s">
        <v>22</v>
      </c>
      <c r="F53" s="1260"/>
      <c r="G53" s="1260"/>
      <c r="H53" s="1260"/>
      <c r="I53" s="1260"/>
      <c r="J53" s="1261"/>
      <c r="K53" s="68">
        <v>1236</v>
      </c>
      <c r="L53" s="69">
        <v>1690</v>
      </c>
      <c r="M53" s="69">
        <v>1845</v>
      </c>
      <c r="N53" s="69">
        <v>1910</v>
      </c>
      <c r="O53" s="70">
        <v>1821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573</v>
      </c>
      <c r="L56" s="80" t="s">
        <v>574</v>
      </c>
      <c r="M56" s="80" t="s">
        <v>575</v>
      </c>
      <c r="N56" s="80" t="s">
        <v>576</v>
      </c>
      <c r="O56" s="81" t="s">
        <v>577</v>
      </c>
      <c r="P56" s="48"/>
      <c r="Q56" s="48"/>
      <c r="R56" s="48"/>
      <c r="S56" s="48"/>
      <c r="T56" s="48"/>
      <c r="U56" s="48"/>
    </row>
    <row r="57" spans="1:21" ht="31.5" customHeight="1">
      <c r="B57" s="1262" t="s">
        <v>25</v>
      </c>
      <c r="C57" s="1263"/>
      <c r="D57" s="1266" t="s">
        <v>26</v>
      </c>
      <c r="E57" s="1267"/>
      <c r="F57" s="1267"/>
      <c r="G57" s="1267"/>
      <c r="H57" s="1267"/>
      <c r="I57" s="1267"/>
      <c r="J57" s="1268"/>
      <c r="K57" s="82" t="s">
        <v>603</v>
      </c>
      <c r="L57" s="83" t="s">
        <v>604</v>
      </c>
      <c r="M57" s="83" t="s">
        <v>604</v>
      </c>
      <c r="N57" s="83" t="s">
        <v>605</v>
      </c>
      <c r="O57" s="84" t="s">
        <v>604</v>
      </c>
    </row>
    <row r="58" spans="1:21" ht="31.5" customHeight="1" thickBot="1">
      <c r="B58" s="1264"/>
      <c r="C58" s="1265"/>
      <c r="D58" s="1269" t="s">
        <v>27</v>
      </c>
      <c r="E58" s="1270"/>
      <c r="F58" s="1270"/>
      <c r="G58" s="1270"/>
      <c r="H58" s="1270"/>
      <c r="I58" s="1270"/>
      <c r="J58" s="1271"/>
      <c r="K58" s="85" t="s">
        <v>604</v>
      </c>
      <c r="L58" s="86" t="s">
        <v>604</v>
      </c>
      <c r="M58" s="86" t="s">
        <v>604</v>
      </c>
      <c r="N58" s="86" t="s">
        <v>604</v>
      </c>
      <c r="O58" s="87" t="s">
        <v>604</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WVg/nLe36qPf1r8AnaTVgm3WvTVjFHe1O0gbcBxhqsB2LyHuvHzHVd4DbZl8a85aOyBg3fXQhWK6CmL1mgjgQ==" saltValue="/KA3aAspeMzdW39E0T/Wh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FF00"/>
    <pageSetUpPr fitToPage="1"/>
  </sheetPr>
  <dimension ref="B1:M86"/>
  <sheetViews>
    <sheetView showGridLines="0" topLeftCell="I28" zoomScaleSheetLayoutView="100" workbookViewId="0">
      <selection activeCell="BW34" sqref="BW34:BX34"/>
    </sheetView>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554</v>
      </c>
      <c r="J40" s="99" t="s">
        <v>555</v>
      </c>
      <c r="K40" s="99" t="s">
        <v>556</v>
      </c>
      <c r="L40" s="99" t="s">
        <v>557</v>
      </c>
      <c r="M40" s="100" t="s">
        <v>558</v>
      </c>
    </row>
    <row r="41" spans="2:13" ht="27.75" customHeight="1">
      <c r="B41" s="1272" t="s">
        <v>30</v>
      </c>
      <c r="C41" s="1273"/>
      <c r="D41" s="101"/>
      <c r="E41" s="1278" t="s">
        <v>31</v>
      </c>
      <c r="F41" s="1278"/>
      <c r="G41" s="1278"/>
      <c r="H41" s="1279"/>
      <c r="I41" s="102">
        <v>42585</v>
      </c>
      <c r="J41" s="103">
        <v>41890</v>
      </c>
      <c r="K41" s="103">
        <v>40436</v>
      </c>
      <c r="L41" s="103">
        <v>40132</v>
      </c>
      <c r="M41" s="104">
        <v>39916</v>
      </c>
    </row>
    <row r="42" spans="2:13" ht="27.75" customHeight="1">
      <c r="B42" s="1274"/>
      <c r="C42" s="1275"/>
      <c r="D42" s="105"/>
      <c r="E42" s="1280" t="s">
        <v>32</v>
      </c>
      <c r="F42" s="1280"/>
      <c r="G42" s="1280"/>
      <c r="H42" s="1281"/>
      <c r="I42" s="106">
        <v>2159</v>
      </c>
      <c r="J42" s="107">
        <v>1956</v>
      </c>
      <c r="K42" s="107">
        <v>1755</v>
      </c>
      <c r="L42" s="107">
        <v>1552</v>
      </c>
      <c r="M42" s="108">
        <v>1342</v>
      </c>
    </row>
    <row r="43" spans="2:13" ht="27.75" customHeight="1">
      <c r="B43" s="1274"/>
      <c r="C43" s="1275"/>
      <c r="D43" s="105"/>
      <c r="E43" s="1280" t="s">
        <v>33</v>
      </c>
      <c r="F43" s="1280"/>
      <c r="G43" s="1280"/>
      <c r="H43" s="1281"/>
      <c r="I43" s="106">
        <v>30108</v>
      </c>
      <c r="J43" s="107">
        <v>28877</v>
      </c>
      <c r="K43" s="107">
        <v>27287</v>
      </c>
      <c r="L43" s="107">
        <v>26273</v>
      </c>
      <c r="M43" s="108">
        <v>24861</v>
      </c>
    </row>
    <row r="44" spans="2:13" ht="27.75" customHeight="1">
      <c r="B44" s="1274"/>
      <c r="C44" s="1275"/>
      <c r="D44" s="105"/>
      <c r="E44" s="1280" t="s">
        <v>34</v>
      </c>
      <c r="F44" s="1280"/>
      <c r="G44" s="1280"/>
      <c r="H44" s="1281"/>
      <c r="I44" s="106" t="s">
        <v>512</v>
      </c>
      <c r="J44" s="107" t="s">
        <v>512</v>
      </c>
      <c r="K44" s="107" t="s">
        <v>512</v>
      </c>
      <c r="L44" s="107" t="s">
        <v>512</v>
      </c>
      <c r="M44" s="108" t="s">
        <v>512</v>
      </c>
    </row>
    <row r="45" spans="2:13" ht="27.75" customHeight="1">
      <c r="B45" s="1274"/>
      <c r="C45" s="1275"/>
      <c r="D45" s="105"/>
      <c r="E45" s="1280" t="s">
        <v>35</v>
      </c>
      <c r="F45" s="1280"/>
      <c r="G45" s="1280"/>
      <c r="H45" s="1281"/>
      <c r="I45" s="106">
        <v>8875</v>
      </c>
      <c r="J45" s="107">
        <v>8556</v>
      </c>
      <c r="K45" s="107">
        <v>8400</v>
      </c>
      <c r="L45" s="107">
        <v>8477</v>
      </c>
      <c r="M45" s="108">
        <v>8351</v>
      </c>
    </row>
    <row r="46" spans="2:13" ht="27.75" customHeight="1">
      <c r="B46" s="1274"/>
      <c r="C46" s="1275"/>
      <c r="D46" s="109"/>
      <c r="E46" s="1280" t="s">
        <v>36</v>
      </c>
      <c r="F46" s="1280"/>
      <c r="G46" s="1280"/>
      <c r="H46" s="1281"/>
      <c r="I46" s="106">
        <v>6</v>
      </c>
      <c r="J46" s="107" t="s">
        <v>512</v>
      </c>
      <c r="K46" s="107">
        <v>4</v>
      </c>
      <c r="L46" s="107">
        <v>6</v>
      </c>
      <c r="M46" s="108">
        <v>6</v>
      </c>
    </row>
    <row r="47" spans="2:13" ht="27.75" customHeight="1">
      <c r="B47" s="1274"/>
      <c r="C47" s="1275"/>
      <c r="D47" s="110"/>
      <c r="E47" s="1282" t="s">
        <v>37</v>
      </c>
      <c r="F47" s="1283"/>
      <c r="G47" s="1283"/>
      <c r="H47" s="1284"/>
      <c r="I47" s="106" t="s">
        <v>512</v>
      </c>
      <c r="J47" s="107" t="s">
        <v>512</v>
      </c>
      <c r="K47" s="107" t="s">
        <v>512</v>
      </c>
      <c r="L47" s="107" t="s">
        <v>512</v>
      </c>
      <c r="M47" s="108" t="s">
        <v>512</v>
      </c>
    </row>
    <row r="48" spans="2:13" ht="27.75" customHeight="1">
      <c r="B48" s="1274"/>
      <c r="C48" s="1275"/>
      <c r="D48" s="105"/>
      <c r="E48" s="1280" t="s">
        <v>38</v>
      </c>
      <c r="F48" s="1280"/>
      <c r="G48" s="1280"/>
      <c r="H48" s="1281"/>
      <c r="I48" s="106" t="s">
        <v>512</v>
      </c>
      <c r="J48" s="107" t="s">
        <v>512</v>
      </c>
      <c r="K48" s="107" t="s">
        <v>512</v>
      </c>
      <c r="L48" s="107" t="s">
        <v>512</v>
      </c>
      <c r="M48" s="108" t="s">
        <v>512</v>
      </c>
    </row>
    <row r="49" spans="2:13" ht="27.75" customHeight="1">
      <c r="B49" s="1276"/>
      <c r="C49" s="1277"/>
      <c r="D49" s="105"/>
      <c r="E49" s="1280" t="s">
        <v>39</v>
      </c>
      <c r="F49" s="1280"/>
      <c r="G49" s="1280"/>
      <c r="H49" s="1281"/>
      <c r="I49" s="106" t="s">
        <v>512</v>
      </c>
      <c r="J49" s="107" t="s">
        <v>512</v>
      </c>
      <c r="K49" s="107" t="s">
        <v>512</v>
      </c>
      <c r="L49" s="107" t="s">
        <v>512</v>
      </c>
      <c r="M49" s="108" t="s">
        <v>512</v>
      </c>
    </row>
    <row r="50" spans="2:13" ht="27.75" customHeight="1">
      <c r="B50" s="1285" t="s">
        <v>40</v>
      </c>
      <c r="C50" s="1286"/>
      <c r="D50" s="111"/>
      <c r="E50" s="1280" t="s">
        <v>41</v>
      </c>
      <c r="F50" s="1280"/>
      <c r="G50" s="1280"/>
      <c r="H50" s="1281"/>
      <c r="I50" s="106">
        <v>15398</v>
      </c>
      <c r="J50" s="107">
        <v>16207</v>
      </c>
      <c r="K50" s="107">
        <v>17257</v>
      </c>
      <c r="L50" s="107">
        <v>18292</v>
      </c>
      <c r="M50" s="108">
        <v>17333</v>
      </c>
    </row>
    <row r="51" spans="2:13" ht="27.75" customHeight="1">
      <c r="B51" s="1274"/>
      <c r="C51" s="1275"/>
      <c r="D51" s="105"/>
      <c r="E51" s="1280" t="s">
        <v>42</v>
      </c>
      <c r="F51" s="1280"/>
      <c r="G51" s="1280"/>
      <c r="H51" s="1281"/>
      <c r="I51" s="106">
        <v>14727</v>
      </c>
      <c r="J51" s="107">
        <v>13803</v>
      </c>
      <c r="K51" s="107">
        <v>12800</v>
      </c>
      <c r="L51" s="107">
        <v>12307</v>
      </c>
      <c r="M51" s="108">
        <v>11703</v>
      </c>
    </row>
    <row r="52" spans="2:13" ht="27.75" customHeight="1">
      <c r="B52" s="1276"/>
      <c r="C52" s="1277"/>
      <c r="D52" s="105"/>
      <c r="E52" s="1280" t="s">
        <v>43</v>
      </c>
      <c r="F52" s="1280"/>
      <c r="G52" s="1280"/>
      <c r="H52" s="1281"/>
      <c r="I52" s="106">
        <v>52431</v>
      </c>
      <c r="J52" s="107">
        <v>51767</v>
      </c>
      <c r="K52" s="107">
        <v>50409</v>
      </c>
      <c r="L52" s="107">
        <v>49135</v>
      </c>
      <c r="M52" s="108">
        <v>47809</v>
      </c>
    </row>
    <row r="53" spans="2:13" ht="27.75" customHeight="1" thickBot="1">
      <c r="B53" s="1287" t="s">
        <v>44</v>
      </c>
      <c r="C53" s="1288"/>
      <c r="D53" s="112"/>
      <c r="E53" s="1289" t="s">
        <v>45</v>
      </c>
      <c r="F53" s="1289"/>
      <c r="G53" s="1289"/>
      <c r="H53" s="1290"/>
      <c r="I53" s="113">
        <v>1178</v>
      </c>
      <c r="J53" s="114">
        <v>-500</v>
      </c>
      <c r="K53" s="114">
        <v>-2585</v>
      </c>
      <c r="L53" s="114">
        <v>-3294</v>
      </c>
      <c r="M53" s="115">
        <v>-2369</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iHEQ9gl/KbCX1V5UJjW0gv91aZdBzKWMQmzMJp3xdxSjTLZKURXBu0Hb+xaFcNP/LnmkTpOECpeYxLHfWiAOuQ==" saltValue="c9xbhNLrFSkeiUcPxFNRo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W66"/>
  <sheetViews>
    <sheetView showGridLines="0" topLeftCell="A37" zoomScale="70" zoomScaleNormal="70" zoomScaleSheetLayoutView="100" workbookViewId="0">
      <selection activeCell="O17" sqref="O17"/>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556</v>
      </c>
      <c r="G54" s="124" t="s">
        <v>557</v>
      </c>
      <c r="H54" s="125" t="s">
        <v>558</v>
      </c>
    </row>
    <row r="55" spans="2:8" ht="52.5" customHeight="1">
      <c r="B55" s="126"/>
      <c r="C55" s="1299" t="s">
        <v>48</v>
      </c>
      <c r="D55" s="1299"/>
      <c r="E55" s="1300"/>
      <c r="F55" s="127">
        <v>4207</v>
      </c>
      <c r="G55" s="127">
        <v>3709</v>
      </c>
      <c r="H55" s="128">
        <v>2110</v>
      </c>
    </row>
    <row r="56" spans="2:8" ht="52.5" customHeight="1">
      <c r="B56" s="129"/>
      <c r="C56" s="1301" t="s">
        <v>49</v>
      </c>
      <c r="D56" s="1301"/>
      <c r="E56" s="1302"/>
      <c r="F56" s="130">
        <v>1457</v>
      </c>
      <c r="G56" s="130">
        <v>1458</v>
      </c>
      <c r="H56" s="131">
        <v>1369</v>
      </c>
    </row>
    <row r="57" spans="2:8" ht="53.25" customHeight="1">
      <c r="B57" s="129"/>
      <c r="C57" s="1303" t="s">
        <v>50</v>
      </c>
      <c r="D57" s="1303"/>
      <c r="E57" s="1304"/>
      <c r="F57" s="132">
        <v>8823</v>
      </c>
      <c r="G57" s="132">
        <v>9905</v>
      </c>
      <c r="H57" s="133">
        <v>10232</v>
      </c>
    </row>
    <row r="58" spans="2:8" ht="45.75" customHeight="1">
      <c r="B58" s="134"/>
      <c r="C58" s="1291" t="s">
        <v>598</v>
      </c>
      <c r="D58" s="1292"/>
      <c r="E58" s="1293"/>
      <c r="F58" s="135">
        <v>4647</v>
      </c>
      <c r="G58" s="135">
        <v>5699</v>
      </c>
      <c r="H58" s="136">
        <v>6001</v>
      </c>
    </row>
    <row r="59" spans="2:8" ht="45.75" customHeight="1">
      <c r="B59" s="134"/>
      <c r="C59" s="1291" t="s">
        <v>599</v>
      </c>
      <c r="D59" s="1292"/>
      <c r="E59" s="1293"/>
      <c r="F59" s="135">
        <v>1766</v>
      </c>
      <c r="G59" s="135">
        <v>1767</v>
      </c>
      <c r="H59" s="136">
        <v>1768</v>
      </c>
    </row>
    <row r="60" spans="2:8" ht="45.75" customHeight="1">
      <c r="B60" s="134"/>
      <c r="C60" s="1291" t="s">
        <v>600</v>
      </c>
      <c r="D60" s="1292"/>
      <c r="E60" s="1293"/>
      <c r="F60" s="135">
        <v>598</v>
      </c>
      <c r="G60" s="135">
        <v>598</v>
      </c>
      <c r="H60" s="136">
        <v>599</v>
      </c>
    </row>
    <row r="61" spans="2:8" ht="45.75" customHeight="1">
      <c r="B61" s="134"/>
      <c r="C61" s="1291" t="s">
        <v>601</v>
      </c>
      <c r="D61" s="1292"/>
      <c r="E61" s="1293"/>
      <c r="F61" s="135">
        <v>455</v>
      </c>
      <c r="G61" s="135">
        <v>455</v>
      </c>
      <c r="H61" s="136">
        <v>455</v>
      </c>
    </row>
    <row r="62" spans="2:8" ht="45.75" customHeight="1" thickBot="1">
      <c r="B62" s="137"/>
      <c r="C62" s="1294" t="s">
        <v>602</v>
      </c>
      <c r="D62" s="1295"/>
      <c r="E62" s="1296"/>
      <c r="F62" s="138">
        <v>354</v>
      </c>
      <c r="G62" s="138">
        <v>337</v>
      </c>
      <c r="H62" s="139">
        <v>320</v>
      </c>
    </row>
    <row r="63" spans="2:8" ht="52.5" customHeight="1" thickBot="1">
      <c r="B63" s="140"/>
      <c r="C63" s="1297" t="s">
        <v>51</v>
      </c>
      <c r="D63" s="1297"/>
      <c r="E63" s="1298"/>
      <c r="F63" s="141">
        <v>14488</v>
      </c>
      <c r="G63" s="141">
        <v>15072</v>
      </c>
      <c r="H63" s="142">
        <v>13711</v>
      </c>
    </row>
    <row r="64" spans="2:8" ht="15" customHeight="1"/>
    <row r="65" ht="0" hidden="1" customHeight="1"/>
    <row r="66" ht="0" hidden="1" customHeight="1"/>
  </sheetData>
  <sheetProtection algorithmName="SHA-512" hashValue="mLSYLkLjPuWEjPhZX7pzcT50KplJj1WMLzSQwLNQy2i4SG5m42RFdPXLTIw5TNcqGqJJf+StBLOVdnLaMbfOcQ==" saltValue="q7xMAQ6Xh4m2xEfPkIAnq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A25" zoomScaleNormal="100" zoomScaleSheetLayoutView="55" workbookViewId="0">
      <selection activeCell="AL42" sqref="AL42"/>
    </sheetView>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606</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606</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607</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608</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18" t="s">
        <v>623</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609</v>
      </c>
    </row>
    <row r="50" spans="1:109">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554</v>
      </c>
      <c r="BQ50" s="1310"/>
      <c r="BR50" s="1310"/>
      <c r="BS50" s="1310"/>
      <c r="BT50" s="1310"/>
      <c r="BU50" s="1310"/>
      <c r="BV50" s="1310"/>
      <c r="BW50" s="1310"/>
      <c r="BX50" s="1310" t="s">
        <v>555</v>
      </c>
      <c r="BY50" s="1310"/>
      <c r="BZ50" s="1310"/>
      <c r="CA50" s="1310"/>
      <c r="CB50" s="1310"/>
      <c r="CC50" s="1310"/>
      <c r="CD50" s="1310"/>
      <c r="CE50" s="1310"/>
      <c r="CF50" s="1310" t="s">
        <v>556</v>
      </c>
      <c r="CG50" s="1310"/>
      <c r="CH50" s="1310"/>
      <c r="CI50" s="1310"/>
      <c r="CJ50" s="1310"/>
      <c r="CK50" s="1310"/>
      <c r="CL50" s="1310"/>
      <c r="CM50" s="1310"/>
      <c r="CN50" s="1310" t="s">
        <v>557</v>
      </c>
      <c r="CO50" s="1310"/>
      <c r="CP50" s="1310"/>
      <c r="CQ50" s="1310"/>
      <c r="CR50" s="1310"/>
      <c r="CS50" s="1310"/>
      <c r="CT50" s="1310"/>
      <c r="CU50" s="1310"/>
      <c r="CV50" s="1310" t="s">
        <v>558</v>
      </c>
      <c r="CW50" s="1310"/>
      <c r="CX50" s="1310"/>
      <c r="CY50" s="1310"/>
      <c r="CZ50" s="1310"/>
      <c r="DA50" s="1310"/>
      <c r="DB50" s="1310"/>
      <c r="DC50" s="1310"/>
    </row>
    <row r="51" spans="1:109" ht="13.5" customHeight="1">
      <c r="B51" s="394"/>
      <c r="G51" s="1313"/>
      <c r="H51" s="1313"/>
      <c r="I51" s="1327"/>
      <c r="J51" s="1327"/>
      <c r="K51" s="1312"/>
      <c r="L51" s="1312"/>
      <c r="M51" s="1312"/>
      <c r="N51" s="1312"/>
      <c r="AM51" s="403"/>
      <c r="AN51" s="1308" t="s">
        <v>610</v>
      </c>
      <c r="AO51" s="1308"/>
      <c r="AP51" s="1308"/>
      <c r="AQ51" s="1308"/>
      <c r="AR51" s="1308"/>
      <c r="AS51" s="1308"/>
      <c r="AT51" s="1308"/>
      <c r="AU51" s="1308"/>
      <c r="AV51" s="1308"/>
      <c r="AW51" s="1308"/>
      <c r="AX51" s="1308"/>
      <c r="AY51" s="1308"/>
      <c r="AZ51" s="1308"/>
      <c r="BA51" s="1308"/>
      <c r="BB51" s="1308" t="s">
        <v>611</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17"/>
      <c r="BY51" s="1305"/>
      <c r="BZ51" s="1305"/>
      <c r="CA51" s="1305"/>
      <c r="CB51" s="1305"/>
      <c r="CC51" s="1305"/>
      <c r="CD51" s="1305"/>
      <c r="CE51" s="1305"/>
      <c r="CF51" s="1305"/>
      <c r="CG51" s="1305"/>
      <c r="CH51" s="1305"/>
      <c r="CI51" s="1305"/>
      <c r="CJ51" s="1305"/>
      <c r="CK51" s="1305"/>
      <c r="CL51" s="1305"/>
      <c r="CM51" s="1305"/>
      <c r="CN51" s="1305"/>
      <c r="CO51" s="1305"/>
      <c r="CP51" s="1305"/>
      <c r="CQ51" s="1305"/>
      <c r="CR51" s="1305"/>
      <c r="CS51" s="1305"/>
      <c r="CT51" s="1305"/>
      <c r="CU51" s="1305"/>
      <c r="CV51" s="1305"/>
      <c r="CW51" s="1305"/>
      <c r="CX51" s="1305"/>
      <c r="CY51" s="1305"/>
      <c r="CZ51" s="1305"/>
      <c r="DA51" s="1305"/>
      <c r="DB51" s="1305"/>
      <c r="DC51" s="1305"/>
    </row>
    <row r="52" spans="1:109">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612</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17"/>
      <c r="BY53" s="1305"/>
      <c r="BZ53" s="1305"/>
      <c r="CA53" s="1305"/>
      <c r="CB53" s="1305"/>
      <c r="CC53" s="1305"/>
      <c r="CD53" s="1305"/>
      <c r="CE53" s="1305"/>
      <c r="CF53" s="1305">
        <v>60.5</v>
      </c>
      <c r="CG53" s="1305"/>
      <c r="CH53" s="1305"/>
      <c r="CI53" s="1305"/>
      <c r="CJ53" s="1305"/>
      <c r="CK53" s="1305"/>
      <c r="CL53" s="1305"/>
      <c r="CM53" s="1305"/>
      <c r="CN53" s="1305">
        <v>61.8</v>
      </c>
      <c r="CO53" s="1305"/>
      <c r="CP53" s="1305"/>
      <c r="CQ53" s="1305"/>
      <c r="CR53" s="1305"/>
      <c r="CS53" s="1305"/>
      <c r="CT53" s="1305"/>
      <c r="CU53" s="1305"/>
      <c r="CV53" s="1305">
        <v>63.5</v>
      </c>
      <c r="CW53" s="1305"/>
      <c r="CX53" s="1305"/>
      <c r="CY53" s="1305"/>
      <c r="CZ53" s="1305"/>
      <c r="DA53" s="1305"/>
      <c r="DB53" s="1305"/>
      <c r="DC53" s="1305"/>
    </row>
    <row r="54" spans="1:109">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c r="A55" s="402"/>
      <c r="B55" s="394"/>
      <c r="G55" s="1311"/>
      <c r="H55" s="1311"/>
      <c r="I55" s="1311"/>
      <c r="J55" s="1311"/>
      <c r="K55" s="1312"/>
      <c r="L55" s="1312"/>
      <c r="M55" s="1312"/>
      <c r="N55" s="1312"/>
      <c r="AN55" s="1310" t="s">
        <v>613</v>
      </c>
      <c r="AO55" s="1310"/>
      <c r="AP55" s="1310"/>
      <c r="AQ55" s="1310"/>
      <c r="AR55" s="1310"/>
      <c r="AS55" s="1310"/>
      <c r="AT55" s="1310"/>
      <c r="AU55" s="1310"/>
      <c r="AV55" s="1310"/>
      <c r="AW55" s="1310"/>
      <c r="AX55" s="1310"/>
      <c r="AY55" s="1310"/>
      <c r="AZ55" s="1310"/>
      <c r="BA55" s="1310"/>
      <c r="BB55" s="1308" t="s">
        <v>614</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17"/>
      <c r="BY55" s="1305"/>
      <c r="BZ55" s="1305"/>
      <c r="CA55" s="1305"/>
      <c r="CB55" s="1305"/>
      <c r="CC55" s="1305"/>
      <c r="CD55" s="1305"/>
      <c r="CE55" s="1305"/>
      <c r="CF55" s="1305">
        <v>6.5</v>
      </c>
      <c r="CG55" s="1305"/>
      <c r="CH55" s="1305"/>
      <c r="CI55" s="1305"/>
      <c r="CJ55" s="1305"/>
      <c r="CK55" s="1305"/>
      <c r="CL55" s="1305"/>
      <c r="CM55" s="1305"/>
      <c r="CN55" s="1305">
        <v>5.8</v>
      </c>
      <c r="CO55" s="1305"/>
      <c r="CP55" s="1305"/>
      <c r="CQ55" s="1305"/>
      <c r="CR55" s="1305"/>
      <c r="CS55" s="1305"/>
      <c r="CT55" s="1305"/>
      <c r="CU55" s="1305"/>
      <c r="CV55" s="1305">
        <v>2.7</v>
      </c>
      <c r="CW55" s="1305"/>
      <c r="CX55" s="1305"/>
      <c r="CY55" s="1305"/>
      <c r="CZ55" s="1305"/>
      <c r="DA55" s="1305"/>
      <c r="DB55" s="1305"/>
      <c r="DC55" s="1305"/>
    </row>
    <row r="56" spans="1:109">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615</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17"/>
      <c r="BY57" s="1305"/>
      <c r="BZ57" s="1305"/>
      <c r="CA57" s="1305"/>
      <c r="CB57" s="1305"/>
      <c r="CC57" s="1305"/>
      <c r="CD57" s="1305"/>
      <c r="CE57" s="1305"/>
      <c r="CF57" s="1305">
        <v>57.2</v>
      </c>
      <c r="CG57" s="1305"/>
      <c r="CH57" s="1305"/>
      <c r="CI57" s="1305"/>
      <c r="CJ57" s="1305"/>
      <c r="CK57" s="1305"/>
      <c r="CL57" s="1305"/>
      <c r="CM57" s="1305"/>
      <c r="CN57" s="1305">
        <v>58.6</v>
      </c>
      <c r="CO57" s="1305"/>
      <c r="CP57" s="1305"/>
      <c r="CQ57" s="1305"/>
      <c r="CR57" s="1305"/>
      <c r="CS57" s="1305"/>
      <c r="CT57" s="1305"/>
      <c r="CU57" s="1305"/>
      <c r="CV57" s="1305">
        <v>60.2</v>
      </c>
      <c r="CW57" s="1305"/>
      <c r="CX57" s="1305"/>
      <c r="CY57" s="1305"/>
      <c r="CZ57" s="1305"/>
      <c r="DA57" s="1305"/>
      <c r="DB57" s="1305"/>
      <c r="DC57" s="1305"/>
      <c r="DD57" s="407"/>
      <c r="DE57" s="406"/>
    </row>
    <row r="58" spans="1:109" s="402" customFormat="1">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616</v>
      </c>
    </row>
    <row r="64" spans="1:109">
      <c r="B64" s="394"/>
      <c r="G64" s="401"/>
      <c r="I64" s="414"/>
      <c r="J64" s="414"/>
      <c r="K64" s="414"/>
      <c r="L64" s="414"/>
      <c r="M64" s="414"/>
      <c r="N64" s="415"/>
      <c r="AM64" s="401"/>
      <c r="AN64" s="401" t="s">
        <v>608</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18" t="s">
        <v>617</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609</v>
      </c>
    </row>
    <row r="72" spans="2:107">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554</v>
      </c>
      <c r="BQ72" s="1310"/>
      <c r="BR72" s="1310"/>
      <c r="BS72" s="1310"/>
      <c r="BT72" s="1310"/>
      <c r="BU72" s="1310"/>
      <c r="BV72" s="1310"/>
      <c r="BW72" s="1310"/>
      <c r="BX72" s="1310" t="s">
        <v>555</v>
      </c>
      <c r="BY72" s="1310"/>
      <c r="BZ72" s="1310"/>
      <c r="CA72" s="1310"/>
      <c r="CB72" s="1310"/>
      <c r="CC72" s="1310"/>
      <c r="CD72" s="1310"/>
      <c r="CE72" s="1310"/>
      <c r="CF72" s="1310" t="s">
        <v>556</v>
      </c>
      <c r="CG72" s="1310"/>
      <c r="CH72" s="1310"/>
      <c r="CI72" s="1310"/>
      <c r="CJ72" s="1310"/>
      <c r="CK72" s="1310"/>
      <c r="CL72" s="1310"/>
      <c r="CM72" s="1310"/>
      <c r="CN72" s="1310" t="s">
        <v>557</v>
      </c>
      <c r="CO72" s="1310"/>
      <c r="CP72" s="1310"/>
      <c r="CQ72" s="1310"/>
      <c r="CR72" s="1310"/>
      <c r="CS72" s="1310"/>
      <c r="CT72" s="1310"/>
      <c r="CU72" s="1310"/>
      <c r="CV72" s="1310" t="s">
        <v>558</v>
      </c>
      <c r="CW72" s="1310"/>
      <c r="CX72" s="1310"/>
      <c r="CY72" s="1310"/>
      <c r="CZ72" s="1310"/>
      <c r="DA72" s="1310"/>
      <c r="DB72" s="1310"/>
      <c r="DC72" s="1310"/>
    </row>
    <row r="73" spans="2:107">
      <c r="B73" s="394"/>
      <c r="G73" s="1313"/>
      <c r="H73" s="1313"/>
      <c r="I73" s="1313"/>
      <c r="J73" s="1313"/>
      <c r="K73" s="1309"/>
      <c r="L73" s="1309"/>
      <c r="M73" s="1309"/>
      <c r="N73" s="1309"/>
      <c r="AM73" s="403"/>
      <c r="AN73" s="1308" t="s">
        <v>610</v>
      </c>
      <c r="AO73" s="1308"/>
      <c r="AP73" s="1308"/>
      <c r="AQ73" s="1308"/>
      <c r="AR73" s="1308"/>
      <c r="AS73" s="1308"/>
      <c r="AT73" s="1308"/>
      <c r="AU73" s="1308"/>
      <c r="AV73" s="1308"/>
      <c r="AW73" s="1308"/>
      <c r="AX73" s="1308"/>
      <c r="AY73" s="1308"/>
      <c r="AZ73" s="1308"/>
      <c r="BA73" s="1308"/>
      <c r="BB73" s="1308" t="s">
        <v>611</v>
      </c>
      <c r="BC73" s="1308"/>
      <c r="BD73" s="1308"/>
      <c r="BE73" s="1308"/>
      <c r="BF73" s="1308"/>
      <c r="BG73" s="1308"/>
      <c r="BH73" s="1308"/>
      <c r="BI73" s="1308"/>
      <c r="BJ73" s="1308"/>
      <c r="BK73" s="1308"/>
      <c r="BL73" s="1308"/>
      <c r="BM73" s="1308"/>
      <c r="BN73" s="1308"/>
      <c r="BO73" s="1308"/>
      <c r="BP73" s="1305">
        <v>4.7</v>
      </c>
      <c r="BQ73" s="1305"/>
      <c r="BR73" s="1305"/>
      <c r="BS73" s="1305"/>
      <c r="BT73" s="1305"/>
      <c r="BU73" s="1305"/>
      <c r="BV73" s="1305"/>
      <c r="BW73" s="1305"/>
      <c r="BX73" s="1305"/>
      <c r="BY73" s="1305"/>
      <c r="BZ73" s="1305"/>
      <c r="CA73" s="1305"/>
      <c r="CB73" s="1305"/>
      <c r="CC73" s="1305"/>
      <c r="CD73" s="1305"/>
      <c r="CE73" s="1305"/>
      <c r="CF73" s="1305"/>
      <c r="CG73" s="1305"/>
      <c r="CH73" s="1305"/>
      <c r="CI73" s="1305"/>
      <c r="CJ73" s="1305"/>
      <c r="CK73" s="1305"/>
      <c r="CL73" s="1305"/>
      <c r="CM73" s="1305"/>
      <c r="CN73" s="1305"/>
      <c r="CO73" s="1305"/>
      <c r="CP73" s="1305"/>
      <c r="CQ73" s="1305"/>
      <c r="CR73" s="1305"/>
      <c r="CS73" s="1305"/>
      <c r="CT73" s="1305"/>
      <c r="CU73" s="1305"/>
      <c r="CV73" s="1305"/>
      <c r="CW73" s="1305"/>
      <c r="CX73" s="1305"/>
      <c r="CY73" s="1305"/>
      <c r="CZ73" s="1305"/>
      <c r="DA73" s="1305"/>
      <c r="DB73" s="1305"/>
      <c r="DC73" s="1305"/>
    </row>
    <row r="74" spans="2:107">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618</v>
      </c>
      <c r="BC75" s="1308"/>
      <c r="BD75" s="1308"/>
      <c r="BE75" s="1308"/>
      <c r="BF75" s="1308"/>
      <c r="BG75" s="1308"/>
      <c r="BH75" s="1308"/>
      <c r="BI75" s="1308"/>
      <c r="BJ75" s="1308"/>
      <c r="BK75" s="1308"/>
      <c r="BL75" s="1308"/>
      <c r="BM75" s="1308"/>
      <c r="BN75" s="1308"/>
      <c r="BO75" s="1308"/>
      <c r="BP75" s="1305">
        <v>6.1</v>
      </c>
      <c r="BQ75" s="1305"/>
      <c r="BR75" s="1305"/>
      <c r="BS75" s="1305"/>
      <c r="BT75" s="1305"/>
      <c r="BU75" s="1305"/>
      <c r="BV75" s="1305"/>
      <c r="BW75" s="1305"/>
      <c r="BX75" s="1305">
        <v>6</v>
      </c>
      <c r="BY75" s="1305"/>
      <c r="BZ75" s="1305"/>
      <c r="CA75" s="1305"/>
      <c r="CB75" s="1305"/>
      <c r="CC75" s="1305"/>
      <c r="CD75" s="1305"/>
      <c r="CE75" s="1305"/>
      <c r="CF75" s="1305">
        <v>6.3</v>
      </c>
      <c r="CG75" s="1305"/>
      <c r="CH75" s="1305"/>
      <c r="CI75" s="1305"/>
      <c r="CJ75" s="1305"/>
      <c r="CK75" s="1305"/>
      <c r="CL75" s="1305"/>
      <c r="CM75" s="1305"/>
      <c r="CN75" s="1305">
        <v>7.2</v>
      </c>
      <c r="CO75" s="1305"/>
      <c r="CP75" s="1305"/>
      <c r="CQ75" s="1305"/>
      <c r="CR75" s="1305"/>
      <c r="CS75" s="1305"/>
      <c r="CT75" s="1305"/>
      <c r="CU75" s="1305"/>
      <c r="CV75" s="1305">
        <v>7.4</v>
      </c>
      <c r="CW75" s="1305"/>
      <c r="CX75" s="1305"/>
      <c r="CY75" s="1305"/>
      <c r="CZ75" s="1305"/>
      <c r="DA75" s="1305"/>
      <c r="DB75" s="1305"/>
      <c r="DC75" s="1305"/>
    </row>
    <row r="76" spans="2:107">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c r="B77" s="394"/>
      <c r="G77" s="1311"/>
      <c r="H77" s="1311"/>
      <c r="I77" s="1311"/>
      <c r="J77" s="1311"/>
      <c r="K77" s="1309"/>
      <c r="L77" s="1309"/>
      <c r="M77" s="1309"/>
      <c r="N77" s="1309"/>
      <c r="AN77" s="1310" t="s">
        <v>619</v>
      </c>
      <c r="AO77" s="1310"/>
      <c r="AP77" s="1310"/>
      <c r="AQ77" s="1310"/>
      <c r="AR77" s="1310"/>
      <c r="AS77" s="1310"/>
      <c r="AT77" s="1310"/>
      <c r="AU77" s="1310"/>
      <c r="AV77" s="1310"/>
      <c r="AW77" s="1310"/>
      <c r="AX77" s="1310"/>
      <c r="AY77" s="1310"/>
      <c r="AZ77" s="1310"/>
      <c r="BA77" s="1310"/>
      <c r="BB77" s="1308" t="s">
        <v>611</v>
      </c>
      <c r="BC77" s="1308"/>
      <c r="BD77" s="1308"/>
      <c r="BE77" s="1308"/>
      <c r="BF77" s="1308"/>
      <c r="BG77" s="1308"/>
      <c r="BH77" s="1308"/>
      <c r="BI77" s="1308"/>
      <c r="BJ77" s="1308"/>
      <c r="BK77" s="1308"/>
      <c r="BL77" s="1308"/>
      <c r="BM77" s="1308"/>
      <c r="BN77" s="1308"/>
      <c r="BO77" s="1308"/>
      <c r="BP77" s="1305">
        <v>0</v>
      </c>
      <c r="BQ77" s="1305"/>
      <c r="BR77" s="1305"/>
      <c r="BS77" s="1305"/>
      <c r="BT77" s="1305"/>
      <c r="BU77" s="1305"/>
      <c r="BV77" s="1305"/>
      <c r="BW77" s="1305"/>
      <c r="BX77" s="1305">
        <v>15.8</v>
      </c>
      <c r="BY77" s="1305"/>
      <c r="BZ77" s="1305"/>
      <c r="CA77" s="1305"/>
      <c r="CB77" s="1305"/>
      <c r="CC77" s="1305"/>
      <c r="CD77" s="1305"/>
      <c r="CE77" s="1305"/>
      <c r="CF77" s="1305">
        <v>6.5</v>
      </c>
      <c r="CG77" s="1305"/>
      <c r="CH77" s="1305"/>
      <c r="CI77" s="1305"/>
      <c r="CJ77" s="1305"/>
      <c r="CK77" s="1305"/>
      <c r="CL77" s="1305"/>
      <c r="CM77" s="1305"/>
      <c r="CN77" s="1305">
        <v>5.8</v>
      </c>
      <c r="CO77" s="1305"/>
      <c r="CP77" s="1305"/>
      <c r="CQ77" s="1305"/>
      <c r="CR77" s="1305"/>
      <c r="CS77" s="1305"/>
      <c r="CT77" s="1305"/>
      <c r="CU77" s="1305"/>
      <c r="CV77" s="1305">
        <v>2.7</v>
      </c>
      <c r="CW77" s="1305"/>
      <c r="CX77" s="1305"/>
      <c r="CY77" s="1305"/>
      <c r="CZ77" s="1305"/>
      <c r="DA77" s="1305"/>
      <c r="DB77" s="1305"/>
      <c r="DC77" s="1305"/>
    </row>
    <row r="78" spans="2:107">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620</v>
      </c>
      <c r="BC79" s="1308"/>
      <c r="BD79" s="1308"/>
      <c r="BE79" s="1308"/>
      <c r="BF79" s="1308"/>
      <c r="BG79" s="1308"/>
      <c r="BH79" s="1308"/>
      <c r="BI79" s="1308"/>
      <c r="BJ79" s="1308"/>
      <c r="BK79" s="1308"/>
      <c r="BL79" s="1308"/>
      <c r="BM79" s="1308"/>
      <c r="BN79" s="1308"/>
      <c r="BO79" s="1308"/>
      <c r="BP79" s="1305">
        <v>3.3</v>
      </c>
      <c r="BQ79" s="1305"/>
      <c r="BR79" s="1305"/>
      <c r="BS79" s="1305"/>
      <c r="BT79" s="1305"/>
      <c r="BU79" s="1305"/>
      <c r="BV79" s="1305"/>
      <c r="BW79" s="1305"/>
      <c r="BX79" s="1305">
        <v>6.2</v>
      </c>
      <c r="BY79" s="1305"/>
      <c r="BZ79" s="1305"/>
      <c r="CA79" s="1305"/>
      <c r="CB79" s="1305"/>
      <c r="CC79" s="1305"/>
      <c r="CD79" s="1305"/>
      <c r="CE79" s="1305"/>
      <c r="CF79" s="1305">
        <v>5.9</v>
      </c>
      <c r="CG79" s="1305"/>
      <c r="CH79" s="1305"/>
      <c r="CI79" s="1305"/>
      <c r="CJ79" s="1305"/>
      <c r="CK79" s="1305"/>
      <c r="CL79" s="1305"/>
      <c r="CM79" s="1305"/>
      <c r="CN79" s="1305">
        <v>5.3</v>
      </c>
      <c r="CO79" s="1305"/>
      <c r="CP79" s="1305"/>
      <c r="CQ79" s="1305"/>
      <c r="CR79" s="1305"/>
      <c r="CS79" s="1305"/>
      <c r="CT79" s="1305"/>
      <c r="CU79" s="1305"/>
      <c r="CV79" s="1305">
        <v>5</v>
      </c>
      <c r="CW79" s="1305"/>
      <c r="CX79" s="1305"/>
      <c r="CY79" s="1305"/>
      <c r="CZ79" s="1305"/>
      <c r="DA79" s="1305"/>
      <c r="DB79" s="1305"/>
      <c r="DC79" s="1305"/>
    </row>
    <row r="80" spans="2:107">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8sMUj35juy/Ies4m1gcIBMN+XbvZgdT8GBsdlyCpGWyMe7ZkWmyIGpDwzEqNXi5h8VdepgYmLCr7ZeLgqcCO3Q==" saltValue="gSP3kix2lZl1goejTuExr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E70" zoomScale="80" zoomScaleNormal="80" zoomScaleSheetLayoutView="70" workbookViewId="0">
      <selection activeCell="AP40" sqref="AP40"/>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621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ccoIw4M9tBNQWcAvBoBbWvcGqDeVtAQObQukyUxhf1eMKDyjCl/PpgpUn9TOKTXA41LGtl+ohdnYmmBifJc+HA==" saltValue="Aq/dxigU+0rx7kCn4eD6b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73" zoomScale="80" zoomScaleNormal="80" zoomScaleSheetLayoutView="55" workbookViewId="0">
      <selection activeCell="AP40" sqref="AP40"/>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622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8ohIdq4V/sCM9GfXLObhvN3D00Dc9LUN0ApNKE1ghgOtTNs0pwvY0Pawlu8p71LE71kjuyQJktPkH6z/OfnruQ==" saltValue="XXQVvSgCLnNHTbXOh2CoL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551</v>
      </c>
      <c r="G2" s="156"/>
      <c r="H2" s="157"/>
    </row>
    <row r="3" spans="1:8">
      <c r="A3" s="153" t="s">
        <v>544</v>
      </c>
      <c r="B3" s="158"/>
      <c r="C3" s="159"/>
      <c r="D3" s="160">
        <v>31272</v>
      </c>
      <c r="E3" s="161"/>
      <c r="F3" s="162">
        <v>46504</v>
      </c>
      <c r="G3" s="163"/>
      <c r="H3" s="164"/>
    </row>
    <row r="4" spans="1:8">
      <c r="A4" s="165"/>
      <c r="B4" s="166"/>
      <c r="C4" s="167"/>
      <c r="D4" s="168">
        <v>14847</v>
      </c>
      <c r="E4" s="169"/>
      <c r="F4" s="170">
        <v>19984</v>
      </c>
      <c r="G4" s="171"/>
      <c r="H4" s="172"/>
    </row>
    <row r="5" spans="1:8">
      <c r="A5" s="153" t="s">
        <v>546</v>
      </c>
      <c r="B5" s="158"/>
      <c r="C5" s="159"/>
      <c r="D5" s="160">
        <v>30196</v>
      </c>
      <c r="E5" s="161"/>
      <c r="F5" s="162">
        <v>46440</v>
      </c>
      <c r="G5" s="163"/>
      <c r="H5" s="164"/>
    </row>
    <row r="6" spans="1:8">
      <c r="A6" s="165"/>
      <c r="B6" s="166"/>
      <c r="C6" s="167"/>
      <c r="D6" s="168">
        <v>14999</v>
      </c>
      <c r="E6" s="169"/>
      <c r="F6" s="170">
        <v>27658</v>
      </c>
      <c r="G6" s="171"/>
      <c r="H6" s="172"/>
    </row>
    <row r="7" spans="1:8">
      <c r="A7" s="153" t="s">
        <v>547</v>
      </c>
      <c r="B7" s="158"/>
      <c r="C7" s="159"/>
      <c r="D7" s="160">
        <v>24438</v>
      </c>
      <c r="E7" s="161"/>
      <c r="F7" s="162">
        <v>63257</v>
      </c>
      <c r="G7" s="163"/>
      <c r="H7" s="164"/>
    </row>
    <row r="8" spans="1:8">
      <c r="A8" s="165"/>
      <c r="B8" s="166"/>
      <c r="C8" s="167"/>
      <c r="D8" s="168">
        <v>12598</v>
      </c>
      <c r="E8" s="169"/>
      <c r="F8" s="170">
        <v>27259</v>
      </c>
      <c r="G8" s="171"/>
      <c r="H8" s="172"/>
    </row>
    <row r="9" spans="1:8">
      <c r="A9" s="153" t="s">
        <v>548</v>
      </c>
      <c r="B9" s="158"/>
      <c r="C9" s="159"/>
      <c r="D9" s="160">
        <v>33034</v>
      </c>
      <c r="E9" s="161"/>
      <c r="F9" s="162">
        <v>52308</v>
      </c>
      <c r="G9" s="163"/>
      <c r="H9" s="164"/>
    </row>
    <row r="10" spans="1:8">
      <c r="A10" s="165"/>
      <c r="B10" s="166"/>
      <c r="C10" s="167"/>
      <c r="D10" s="168">
        <v>23698</v>
      </c>
      <c r="E10" s="169"/>
      <c r="F10" s="170">
        <v>28695</v>
      </c>
      <c r="G10" s="171"/>
      <c r="H10" s="172"/>
    </row>
    <row r="11" spans="1:8">
      <c r="A11" s="153" t="s">
        <v>549</v>
      </c>
      <c r="B11" s="158"/>
      <c r="C11" s="159"/>
      <c r="D11" s="160">
        <v>41412</v>
      </c>
      <c r="E11" s="161"/>
      <c r="F11" s="162">
        <v>46402</v>
      </c>
      <c r="G11" s="163"/>
      <c r="H11" s="164"/>
    </row>
    <row r="12" spans="1:8">
      <c r="A12" s="165"/>
      <c r="B12" s="166"/>
      <c r="C12" s="173"/>
      <c r="D12" s="168">
        <v>29918</v>
      </c>
      <c r="E12" s="169"/>
      <c r="F12" s="170">
        <v>26897</v>
      </c>
      <c r="G12" s="171"/>
      <c r="H12" s="172"/>
    </row>
    <row r="13" spans="1:8">
      <c r="A13" s="153"/>
      <c r="B13" s="158"/>
      <c r="C13" s="174"/>
      <c r="D13" s="175">
        <v>32070</v>
      </c>
      <c r="E13" s="176"/>
      <c r="F13" s="177">
        <v>50982</v>
      </c>
      <c r="G13" s="178"/>
      <c r="H13" s="164"/>
    </row>
    <row r="14" spans="1:8">
      <c r="A14" s="165"/>
      <c r="B14" s="166"/>
      <c r="C14" s="167"/>
      <c r="D14" s="168">
        <v>19212</v>
      </c>
      <c r="E14" s="169"/>
      <c r="F14" s="170">
        <v>26099</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6.42</v>
      </c>
      <c r="C19" s="179">
        <f>ROUND(VALUE(SUBSTITUTE(実質収支比率等に係る経年分析!G$48,"▲","-")),2)</f>
        <v>4.63</v>
      </c>
      <c r="D19" s="179">
        <f>ROUND(VALUE(SUBSTITUTE(実質収支比率等に係る経年分析!H$48,"▲","-")),2)</f>
        <v>4.3</v>
      </c>
      <c r="E19" s="179">
        <f>ROUND(VALUE(SUBSTITUTE(実質収支比率等に係る経年分析!I$48,"▲","-")),2)</f>
        <v>4.13</v>
      </c>
      <c r="F19" s="179">
        <f>ROUND(VALUE(SUBSTITUTE(実質収支比率等に係る経年分析!J$48,"▲","-")),2)</f>
        <v>5.55</v>
      </c>
    </row>
    <row r="20" spans="1:11">
      <c r="A20" s="179" t="s">
        <v>55</v>
      </c>
      <c r="B20" s="179">
        <f>ROUND(VALUE(SUBSTITUTE(実質収支比率等に係る経年分析!F$47,"▲","-")),2)</f>
        <v>14.48</v>
      </c>
      <c r="C20" s="179">
        <f>ROUND(VALUE(SUBSTITUTE(実質収支比率等に係る経年分析!G$47,"▲","-")),2)</f>
        <v>14.38</v>
      </c>
      <c r="D20" s="179">
        <f>ROUND(VALUE(SUBSTITUTE(実質収支比率等に係る経年分析!H$47,"▲","-")),2)</f>
        <v>14.32</v>
      </c>
      <c r="E20" s="179">
        <f>ROUND(VALUE(SUBSTITUTE(実質収支比率等に係る経年分析!I$47,"▲","-")),2)</f>
        <v>12.67</v>
      </c>
      <c r="F20" s="179">
        <f>ROUND(VALUE(SUBSTITUTE(実質収支比率等に係る経年分析!J$47,"▲","-")),2)</f>
        <v>7.22</v>
      </c>
    </row>
    <row r="21" spans="1:11">
      <c r="A21" s="179" t="s">
        <v>56</v>
      </c>
      <c r="B21" s="179">
        <f>IF(ISNUMBER(VALUE(SUBSTITUTE(実質収支比率等に係る経年分析!F$49,"▲","-"))),ROUND(VALUE(SUBSTITUTE(実質収支比率等に係る経年分析!F$49,"▲","-")),2),NA())</f>
        <v>0.05</v>
      </c>
      <c r="C21" s="179">
        <f>IF(ISNUMBER(VALUE(SUBSTITUTE(実質収支比率等に係る経年分析!G$49,"▲","-"))),ROUND(VALUE(SUBSTITUTE(実質収支比率等に係る経年分析!G$49,"▲","-")),2),NA())</f>
        <v>-4.47</v>
      </c>
      <c r="D21" s="179">
        <f>IF(ISNUMBER(VALUE(SUBSTITUTE(実質収支比率等に係る経年分析!H$49,"▲","-"))),ROUND(VALUE(SUBSTITUTE(実質収支比率等に係る経年分析!H$49,"▲","-")),2),NA())</f>
        <v>-2.69</v>
      </c>
      <c r="E21" s="179">
        <f>IF(ISNUMBER(VALUE(SUBSTITUTE(実質収支比率等に係る経年分析!I$49,"▲","-"))),ROUND(VALUE(SUBSTITUTE(実質収支比率等に係る経年分析!I$49,"▲","-")),2),NA())</f>
        <v>-4.12</v>
      </c>
      <c r="F21" s="179">
        <f>IF(ISNUMBER(VALUE(SUBSTITUTE(実質収支比率等に係る経年分析!J$49,"▲","-"))),ROUND(VALUE(SUBSTITUTE(実質収支比率等に係る経年分析!J$49,"▲","-")),2),NA())</f>
        <v>-5.76</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太陽光発電事業特別会計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0.02</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0.02</v>
      </c>
    </row>
    <row r="30" spans="1:11">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0.03</v>
      </c>
    </row>
    <row r="31" spans="1:11">
      <c r="A31" s="180" t="str">
        <f>IF(連結実質赤字比率に係る赤字・黒字の構成分析!C$39="",NA(),連結実質赤字比率に係る赤字・黒字の構成分析!C$39)</f>
        <v>国民健康保険特別会計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2.27</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2.0499999999999998</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2.89</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2.02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0.55000000000000004</v>
      </c>
    </row>
    <row r="32" spans="1:11">
      <c r="A32" s="180" t="str">
        <f>IF(連結実質赤字比率に係る赤字・黒字の構成分析!C$38="",NA(),連結実質赤字比率に係る赤字・黒字の構成分析!C$38)</f>
        <v>公共下水道事業特別会計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0.27</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0.55000000000000004</v>
      </c>
    </row>
    <row r="33" spans="1:16">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0.53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0.96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1.28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1.04</v>
      </c>
    </row>
    <row r="34" spans="1:16">
      <c r="A34" s="180" t="str">
        <f>IF(連結実質赤字比率に係る赤字・黒字の構成分析!C$36="",NA(),連結実質赤字比率に係る赤字・黒字の構成分析!C$36)</f>
        <v>工業用水道事業会計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2.88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2.99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3.16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3.34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3.53</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6.41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4.62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4.29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4.1100000000000003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5.54</v>
      </c>
    </row>
    <row r="36" spans="1:16">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10.18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9.42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9.93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10.35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10.55</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5823</v>
      </c>
      <c r="E42" s="181"/>
      <c r="F42" s="181"/>
      <c r="G42" s="181">
        <f>'実質公債費比率（分子）の構造'!L$52</f>
        <v>5617</v>
      </c>
      <c r="H42" s="181"/>
      <c r="I42" s="181"/>
      <c r="J42" s="181">
        <f>'実質公債費比率（分子）の構造'!M$52</f>
        <v>5680</v>
      </c>
      <c r="K42" s="181"/>
      <c r="L42" s="181"/>
      <c r="M42" s="181">
        <f>'実質公債費比率（分子）の構造'!N$52</f>
        <v>5722</v>
      </c>
      <c r="N42" s="181"/>
      <c r="O42" s="181"/>
      <c r="P42" s="181">
        <f>'実質公債費比率（分子）の構造'!O$52</f>
        <v>5582</v>
      </c>
    </row>
    <row r="43" spans="1:16">
      <c r="A43" s="181" t="s">
        <v>64</v>
      </c>
      <c r="B43" s="181" t="str">
        <f>'実質公債費比率（分子）の構造'!K$51</f>
        <v>-</v>
      </c>
      <c r="C43" s="181"/>
      <c r="D43" s="181"/>
      <c r="E43" s="181" t="str">
        <f>'実質公債費比率（分子）の構造'!L$51</f>
        <v>-</v>
      </c>
      <c r="F43" s="181"/>
      <c r="G43" s="181"/>
      <c r="H43" s="181">
        <f>'実質公債費比率（分子）の構造'!M$51</f>
        <v>0</v>
      </c>
      <c r="I43" s="181"/>
      <c r="J43" s="181"/>
      <c r="K43" s="181" t="str">
        <f>'実質公債費比率（分子）の構造'!N$51</f>
        <v>-</v>
      </c>
      <c r="L43" s="181"/>
      <c r="M43" s="181"/>
      <c r="N43" s="181" t="str">
        <f>'実質公債費比率（分子）の構造'!O$51</f>
        <v>-</v>
      </c>
      <c r="O43" s="181"/>
      <c r="P43" s="181"/>
    </row>
    <row r="44" spans="1:16">
      <c r="A44" s="181" t="s">
        <v>65</v>
      </c>
      <c r="B44" s="181">
        <f>'実質公債費比率（分子）の構造'!K$50</f>
        <v>171</v>
      </c>
      <c r="C44" s="181"/>
      <c r="D44" s="181"/>
      <c r="E44" s="181">
        <f>'実質公債費比率（分子）の構造'!L$50</f>
        <v>176</v>
      </c>
      <c r="F44" s="181"/>
      <c r="G44" s="181"/>
      <c r="H44" s="181">
        <f>'実質公債費比率（分子）の構造'!M$50</f>
        <v>179</v>
      </c>
      <c r="I44" s="181"/>
      <c r="J44" s="181"/>
      <c r="K44" s="181">
        <f>'実質公債費比率（分子）の構造'!N$50</f>
        <v>185</v>
      </c>
      <c r="L44" s="181"/>
      <c r="M44" s="181"/>
      <c r="N44" s="181">
        <f>'実質公債費比率（分子）の構造'!O$50</f>
        <v>192</v>
      </c>
      <c r="O44" s="181"/>
      <c r="P44" s="181"/>
    </row>
    <row r="45" spans="1:16">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c r="A46" s="181" t="s">
        <v>67</v>
      </c>
      <c r="B46" s="181">
        <f>'実質公債費比率（分子）の構造'!K$48</f>
        <v>2422</v>
      </c>
      <c r="C46" s="181"/>
      <c r="D46" s="181"/>
      <c r="E46" s="181">
        <f>'実質公債費比率（分子）の構造'!L$48</f>
        <v>2492</v>
      </c>
      <c r="F46" s="181"/>
      <c r="G46" s="181"/>
      <c r="H46" s="181">
        <f>'実質公債費比率（分子）の構造'!M$48</f>
        <v>2458</v>
      </c>
      <c r="I46" s="181"/>
      <c r="J46" s="181"/>
      <c r="K46" s="181">
        <f>'実質公債費比率（分子）の構造'!N$48</f>
        <v>2514</v>
      </c>
      <c r="L46" s="181"/>
      <c r="M46" s="181"/>
      <c r="N46" s="181">
        <f>'実質公債費比率（分子）の構造'!O$48</f>
        <v>2476</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4466</v>
      </c>
      <c r="C49" s="181"/>
      <c r="D49" s="181"/>
      <c r="E49" s="181">
        <f>'実質公債費比率（分子）の構造'!L$45</f>
        <v>4639</v>
      </c>
      <c r="F49" s="181"/>
      <c r="G49" s="181"/>
      <c r="H49" s="181">
        <f>'実質公債費比率（分子）の構造'!M$45</f>
        <v>4888</v>
      </c>
      <c r="I49" s="181"/>
      <c r="J49" s="181"/>
      <c r="K49" s="181">
        <f>'実質公債費比率（分子）の構造'!N$45</f>
        <v>4933</v>
      </c>
      <c r="L49" s="181"/>
      <c r="M49" s="181"/>
      <c r="N49" s="181">
        <f>'実質公債費比率（分子）の構造'!O$45</f>
        <v>4735</v>
      </c>
      <c r="O49" s="181"/>
      <c r="P49" s="181"/>
    </row>
    <row r="50" spans="1:16">
      <c r="A50" s="181" t="s">
        <v>71</v>
      </c>
      <c r="B50" s="181" t="e">
        <f>NA()</f>
        <v>#N/A</v>
      </c>
      <c r="C50" s="181">
        <f>IF(ISNUMBER('実質公債費比率（分子）の構造'!K$53),'実質公債費比率（分子）の構造'!K$53,NA())</f>
        <v>1236</v>
      </c>
      <c r="D50" s="181" t="e">
        <f>NA()</f>
        <v>#N/A</v>
      </c>
      <c r="E50" s="181" t="e">
        <f>NA()</f>
        <v>#N/A</v>
      </c>
      <c r="F50" s="181">
        <f>IF(ISNUMBER('実質公債費比率（分子）の構造'!L$53),'実質公債費比率（分子）の構造'!L$53,NA())</f>
        <v>1690</v>
      </c>
      <c r="G50" s="181" t="e">
        <f>NA()</f>
        <v>#N/A</v>
      </c>
      <c r="H50" s="181" t="e">
        <f>NA()</f>
        <v>#N/A</v>
      </c>
      <c r="I50" s="181">
        <f>IF(ISNUMBER('実質公債費比率（分子）の構造'!M$53),'実質公債費比率（分子）の構造'!M$53,NA())</f>
        <v>1845</v>
      </c>
      <c r="J50" s="181" t="e">
        <f>NA()</f>
        <v>#N/A</v>
      </c>
      <c r="K50" s="181" t="e">
        <f>NA()</f>
        <v>#N/A</v>
      </c>
      <c r="L50" s="181">
        <f>IF(ISNUMBER('実質公債費比率（分子）の構造'!N$53),'実質公債費比率（分子）の構造'!N$53,NA())</f>
        <v>1910</v>
      </c>
      <c r="M50" s="181" t="e">
        <f>NA()</f>
        <v>#N/A</v>
      </c>
      <c r="N50" s="181" t="e">
        <f>NA()</f>
        <v>#N/A</v>
      </c>
      <c r="O50" s="181">
        <f>IF(ISNUMBER('実質公債費比率（分子）の構造'!O$53),'実質公債費比率（分子）の構造'!O$53,NA())</f>
        <v>1821</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52431</v>
      </c>
      <c r="E56" s="180"/>
      <c r="F56" s="180"/>
      <c r="G56" s="180">
        <f>'将来負担比率（分子）の構造'!J$52</f>
        <v>51767</v>
      </c>
      <c r="H56" s="180"/>
      <c r="I56" s="180"/>
      <c r="J56" s="180">
        <f>'将来負担比率（分子）の構造'!K$52</f>
        <v>50409</v>
      </c>
      <c r="K56" s="180"/>
      <c r="L56" s="180"/>
      <c r="M56" s="180">
        <f>'将来負担比率（分子）の構造'!L$52</f>
        <v>49135</v>
      </c>
      <c r="N56" s="180"/>
      <c r="O56" s="180"/>
      <c r="P56" s="180">
        <f>'将来負担比率（分子）の構造'!M$52</f>
        <v>47809</v>
      </c>
    </row>
    <row r="57" spans="1:16">
      <c r="A57" s="180" t="s">
        <v>42</v>
      </c>
      <c r="B57" s="180"/>
      <c r="C57" s="180"/>
      <c r="D57" s="180">
        <f>'将来負担比率（分子）の構造'!I$51</f>
        <v>14727</v>
      </c>
      <c r="E57" s="180"/>
      <c r="F57" s="180"/>
      <c r="G57" s="180">
        <f>'将来負担比率（分子）の構造'!J$51</f>
        <v>13803</v>
      </c>
      <c r="H57" s="180"/>
      <c r="I57" s="180"/>
      <c r="J57" s="180">
        <f>'将来負担比率（分子）の構造'!K$51</f>
        <v>12800</v>
      </c>
      <c r="K57" s="180"/>
      <c r="L57" s="180"/>
      <c r="M57" s="180">
        <f>'将来負担比率（分子）の構造'!L$51</f>
        <v>12307</v>
      </c>
      <c r="N57" s="180"/>
      <c r="O57" s="180"/>
      <c r="P57" s="180">
        <f>'将来負担比率（分子）の構造'!M$51</f>
        <v>11703</v>
      </c>
    </row>
    <row r="58" spans="1:16">
      <c r="A58" s="180" t="s">
        <v>41</v>
      </c>
      <c r="B58" s="180"/>
      <c r="C58" s="180"/>
      <c r="D58" s="180">
        <f>'将来負担比率（分子）の構造'!I$50</f>
        <v>15398</v>
      </c>
      <c r="E58" s="180"/>
      <c r="F58" s="180"/>
      <c r="G58" s="180">
        <f>'将来負担比率（分子）の構造'!J$50</f>
        <v>16207</v>
      </c>
      <c r="H58" s="180"/>
      <c r="I58" s="180"/>
      <c r="J58" s="180">
        <f>'将来負担比率（分子）の構造'!K$50</f>
        <v>17257</v>
      </c>
      <c r="K58" s="180"/>
      <c r="L58" s="180"/>
      <c r="M58" s="180">
        <f>'将来負担比率（分子）の構造'!L$50</f>
        <v>18292</v>
      </c>
      <c r="N58" s="180"/>
      <c r="O58" s="180"/>
      <c r="P58" s="180">
        <f>'将来負担比率（分子）の構造'!M$50</f>
        <v>17333</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f>'将来負担比率（分子）の構造'!I$46</f>
        <v>6</v>
      </c>
      <c r="C61" s="180"/>
      <c r="D61" s="180"/>
      <c r="E61" s="180" t="str">
        <f>'将来負担比率（分子）の構造'!J$46</f>
        <v>-</v>
      </c>
      <c r="F61" s="180"/>
      <c r="G61" s="180"/>
      <c r="H61" s="180">
        <f>'将来負担比率（分子）の構造'!K$46</f>
        <v>4</v>
      </c>
      <c r="I61" s="180"/>
      <c r="J61" s="180"/>
      <c r="K61" s="180">
        <f>'将来負担比率（分子）の構造'!L$46</f>
        <v>6</v>
      </c>
      <c r="L61" s="180"/>
      <c r="M61" s="180"/>
      <c r="N61" s="180">
        <f>'将来負担比率（分子）の構造'!M$46</f>
        <v>6</v>
      </c>
      <c r="O61" s="180"/>
      <c r="P61" s="180"/>
    </row>
    <row r="62" spans="1:16">
      <c r="A62" s="180" t="s">
        <v>35</v>
      </c>
      <c r="B62" s="180">
        <f>'将来負担比率（分子）の構造'!I$45</f>
        <v>8875</v>
      </c>
      <c r="C62" s="180"/>
      <c r="D62" s="180"/>
      <c r="E62" s="180">
        <f>'将来負担比率（分子）の構造'!J$45</f>
        <v>8556</v>
      </c>
      <c r="F62" s="180"/>
      <c r="G62" s="180"/>
      <c r="H62" s="180">
        <f>'将来負担比率（分子）の構造'!K$45</f>
        <v>8400</v>
      </c>
      <c r="I62" s="180"/>
      <c r="J62" s="180"/>
      <c r="K62" s="180">
        <f>'将来負担比率（分子）の構造'!L$45</f>
        <v>8477</v>
      </c>
      <c r="L62" s="180"/>
      <c r="M62" s="180"/>
      <c r="N62" s="180">
        <f>'将来負担比率（分子）の構造'!M$45</f>
        <v>8351</v>
      </c>
      <c r="O62" s="180"/>
      <c r="P62" s="180"/>
    </row>
    <row r="63" spans="1:16">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c r="A64" s="180" t="s">
        <v>33</v>
      </c>
      <c r="B64" s="180">
        <f>'将来負担比率（分子）の構造'!I$43</f>
        <v>30108</v>
      </c>
      <c r="C64" s="180"/>
      <c r="D64" s="180"/>
      <c r="E64" s="180">
        <f>'将来負担比率（分子）の構造'!J$43</f>
        <v>28877</v>
      </c>
      <c r="F64" s="180"/>
      <c r="G64" s="180"/>
      <c r="H64" s="180">
        <f>'将来負担比率（分子）の構造'!K$43</f>
        <v>27287</v>
      </c>
      <c r="I64" s="180"/>
      <c r="J64" s="180"/>
      <c r="K64" s="180">
        <f>'将来負担比率（分子）の構造'!L$43</f>
        <v>26273</v>
      </c>
      <c r="L64" s="180"/>
      <c r="M64" s="180"/>
      <c r="N64" s="180">
        <f>'将来負担比率（分子）の構造'!M$43</f>
        <v>24861</v>
      </c>
      <c r="O64" s="180"/>
      <c r="P64" s="180"/>
    </row>
    <row r="65" spans="1:16">
      <c r="A65" s="180" t="s">
        <v>32</v>
      </c>
      <c r="B65" s="180">
        <f>'将来負担比率（分子）の構造'!I$42</f>
        <v>2159</v>
      </c>
      <c r="C65" s="180"/>
      <c r="D65" s="180"/>
      <c r="E65" s="180">
        <f>'将来負担比率（分子）の構造'!J$42</f>
        <v>1956</v>
      </c>
      <c r="F65" s="180"/>
      <c r="G65" s="180"/>
      <c r="H65" s="180">
        <f>'将来負担比率（分子）の構造'!K$42</f>
        <v>1755</v>
      </c>
      <c r="I65" s="180"/>
      <c r="J65" s="180"/>
      <c r="K65" s="180">
        <f>'将来負担比率（分子）の構造'!L$42</f>
        <v>1552</v>
      </c>
      <c r="L65" s="180"/>
      <c r="M65" s="180"/>
      <c r="N65" s="180">
        <f>'将来負担比率（分子）の構造'!M$42</f>
        <v>1342</v>
      </c>
      <c r="O65" s="180"/>
      <c r="P65" s="180"/>
    </row>
    <row r="66" spans="1:16">
      <c r="A66" s="180" t="s">
        <v>31</v>
      </c>
      <c r="B66" s="180">
        <f>'将来負担比率（分子）の構造'!I$41</f>
        <v>42585</v>
      </c>
      <c r="C66" s="180"/>
      <c r="D66" s="180"/>
      <c r="E66" s="180">
        <f>'将来負担比率（分子）の構造'!J$41</f>
        <v>41890</v>
      </c>
      <c r="F66" s="180"/>
      <c r="G66" s="180"/>
      <c r="H66" s="180">
        <f>'将来負担比率（分子）の構造'!K$41</f>
        <v>40436</v>
      </c>
      <c r="I66" s="180"/>
      <c r="J66" s="180"/>
      <c r="K66" s="180">
        <f>'将来負担比率（分子）の構造'!L$41</f>
        <v>40132</v>
      </c>
      <c r="L66" s="180"/>
      <c r="M66" s="180"/>
      <c r="N66" s="180">
        <f>'将来負担比率（分子）の構造'!M$41</f>
        <v>39916</v>
      </c>
      <c r="O66" s="180"/>
      <c r="P66" s="180"/>
    </row>
    <row r="67" spans="1:16">
      <c r="A67" s="180" t="s">
        <v>75</v>
      </c>
      <c r="B67" s="180" t="e">
        <f>NA()</f>
        <v>#N/A</v>
      </c>
      <c r="C67" s="180">
        <f>IF(ISNUMBER('将来負担比率（分子）の構造'!I$53), IF('将来負担比率（分子）の構造'!I$53 &lt; 0, 0, '将来負担比率（分子）の構造'!I$53), NA())</f>
        <v>1178</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4207</v>
      </c>
      <c r="C72" s="184">
        <f>基金残高に係る経年分析!G55</f>
        <v>3709</v>
      </c>
      <c r="D72" s="184">
        <f>基金残高に係る経年分析!H55</f>
        <v>2110</v>
      </c>
    </row>
    <row r="73" spans="1:16">
      <c r="A73" s="183" t="s">
        <v>78</v>
      </c>
      <c r="B73" s="184">
        <f>基金残高に係る経年分析!F56</f>
        <v>1457</v>
      </c>
      <c r="C73" s="184">
        <f>基金残高に係る経年分析!G56</f>
        <v>1458</v>
      </c>
      <c r="D73" s="184">
        <f>基金残高に係る経年分析!H56</f>
        <v>1369</v>
      </c>
    </row>
    <row r="74" spans="1:16">
      <c r="A74" s="183" t="s">
        <v>79</v>
      </c>
      <c r="B74" s="184">
        <f>基金残高に係る経年分析!F57</f>
        <v>8823</v>
      </c>
      <c r="C74" s="184">
        <f>基金残高に係る経年分析!G57</f>
        <v>9905</v>
      </c>
      <c r="D74" s="184">
        <f>基金残高に係る経年分析!H57</f>
        <v>10232</v>
      </c>
    </row>
  </sheetData>
  <sheetProtection algorithmName="SHA-512" hashValue="OQC/vgjD8RolWd7WGg3MFpfd9lcgmWfM31wGi5jHTtUmaenCcLX47F3H0n6qcUJ5NeNku557/dUIbJbtsLmjsQ==" saltValue="6TSkxwCMhl82c4Sx7abXa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EM53"/>
  <sheetViews>
    <sheetView showGridLines="0" topLeftCell="AR28" workbookViewId="0">
      <selection activeCell="BG34" sqref="BG34:CB34"/>
    </sheetView>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216</v>
      </c>
      <c r="DI1" s="656"/>
      <c r="DJ1" s="656"/>
      <c r="DK1" s="656"/>
      <c r="DL1" s="656"/>
      <c r="DM1" s="656"/>
      <c r="DN1" s="657"/>
      <c r="DO1" s="225"/>
      <c r="DP1" s="655" t="s">
        <v>217</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c r="B2" s="226" t="s">
        <v>218</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58" t="s">
        <v>219</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220</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221</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c r="B4" s="658" t="s">
        <v>1</v>
      </c>
      <c r="C4" s="659"/>
      <c r="D4" s="659"/>
      <c r="E4" s="659"/>
      <c r="F4" s="659"/>
      <c r="G4" s="659"/>
      <c r="H4" s="659"/>
      <c r="I4" s="659"/>
      <c r="J4" s="659"/>
      <c r="K4" s="659"/>
      <c r="L4" s="659"/>
      <c r="M4" s="659"/>
      <c r="N4" s="659"/>
      <c r="O4" s="659"/>
      <c r="P4" s="659"/>
      <c r="Q4" s="660"/>
      <c r="R4" s="658" t="s">
        <v>222</v>
      </c>
      <c r="S4" s="659"/>
      <c r="T4" s="659"/>
      <c r="U4" s="659"/>
      <c r="V4" s="659"/>
      <c r="W4" s="659"/>
      <c r="X4" s="659"/>
      <c r="Y4" s="660"/>
      <c r="Z4" s="658" t="s">
        <v>223</v>
      </c>
      <c r="AA4" s="659"/>
      <c r="AB4" s="659"/>
      <c r="AC4" s="660"/>
      <c r="AD4" s="658" t="s">
        <v>224</v>
      </c>
      <c r="AE4" s="659"/>
      <c r="AF4" s="659"/>
      <c r="AG4" s="659"/>
      <c r="AH4" s="659"/>
      <c r="AI4" s="659"/>
      <c r="AJ4" s="659"/>
      <c r="AK4" s="660"/>
      <c r="AL4" s="658" t="s">
        <v>223</v>
      </c>
      <c r="AM4" s="659"/>
      <c r="AN4" s="659"/>
      <c r="AO4" s="660"/>
      <c r="AP4" s="664" t="s">
        <v>225</v>
      </c>
      <c r="AQ4" s="664"/>
      <c r="AR4" s="664"/>
      <c r="AS4" s="664"/>
      <c r="AT4" s="664"/>
      <c r="AU4" s="664"/>
      <c r="AV4" s="664"/>
      <c r="AW4" s="664"/>
      <c r="AX4" s="664"/>
      <c r="AY4" s="664"/>
      <c r="AZ4" s="664"/>
      <c r="BA4" s="664"/>
      <c r="BB4" s="664"/>
      <c r="BC4" s="664"/>
      <c r="BD4" s="664"/>
      <c r="BE4" s="664"/>
      <c r="BF4" s="664"/>
      <c r="BG4" s="664" t="s">
        <v>226</v>
      </c>
      <c r="BH4" s="664"/>
      <c r="BI4" s="664"/>
      <c r="BJ4" s="664"/>
      <c r="BK4" s="664"/>
      <c r="BL4" s="664"/>
      <c r="BM4" s="664"/>
      <c r="BN4" s="664"/>
      <c r="BO4" s="664" t="s">
        <v>223</v>
      </c>
      <c r="BP4" s="664"/>
      <c r="BQ4" s="664"/>
      <c r="BR4" s="664"/>
      <c r="BS4" s="664" t="s">
        <v>227</v>
      </c>
      <c r="BT4" s="664"/>
      <c r="BU4" s="664"/>
      <c r="BV4" s="664"/>
      <c r="BW4" s="664"/>
      <c r="BX4" s="664"/>
      <c r="BY4" s="664"/>
      <c r="BZ4" s="664"/>
      <c r="CA4" s="664"/>
      <c r="CB4" s="664"/>
      <c r="CD4" s="661" t="s">
        <v>228</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c r="B5" s="665" t="s">
        <v>229</v>
      </c>
      <c r="C5" s="666"/>
      <c r="D5" s="666"/>
      <c r="E5" s="666"/>
      <c r="F5" s="666"/>
      <c r="G5" s="666"/>
      <c r="H5" s="666"/>
      <c r="I5" s="666"/>
      <c r="J5" s="666"/>
      <c r="K5" s="666"/>
      <c r="L5" s="666"/>
      <c r="M5" s="666"/>
      <c r="N5" s="666"/>
      <c r="O5" s="666"/>
      <c r="P5" s="666"/>
      <c r="Q5" s="667"/>
      <c r="R5" s="668">
        <v>19728213</v>
      </c>
      <c r="S5" s="669"/>
      <c r="T5" s="669"/>
      <c r="U5" s="669"/>
      <c r="V5" s="669"/>
      <c r="W5" s="669"/>
      <c r="X5" s="669"/>
      <c r="Y5" s="670"/>
      <c r="Z5" s="671">
        <v>36.299999999999997</v>
      </c>
      <c r="AA5" s="671"/>
      <c r="AB5" s="671"/>
      <c r="AC5" s="671"/>
      <c r="AD5" s="672">
        <v>18411471</v>
      </c>
      <c r="AE5" s="672"/>
      <c r="AF5" s="672"/>
      <c r="AG5" s="672"/>
      <c r="AH5" s="672"/>
      <c r="AI5" s="672"/>
      <c r="AJ5" s="672"/>
      <c r="AK5" s="672"/>
      <c r="AL5" s="673">
        <v>66.2</v>
      </c>
      <c r="AM5" s="674"/>
      <c r="AN5" s="674"/>
      <c r="AO5" s="675"/>
      <c r="AP5" s="665" t="s">
        <v>230</v>
      </c>
      <c r="AQ5" s="666"/>
      <c r="AR5" s="666"/>
      <c r="AS5" s="666"/>
      <c r="AT5" s="666"/>
      <c r="AU5" s="666"/>
      <c r="AV5" s="666"/>
      <c r="AW5" s="666"/>
      <c r="AX5" s="666"/>
      <c r="AY5" s="666"/>
      <c r="AZ5" s="666"/>
      <c r="BA5" s="666"/>
      <c r="BB5" s="666"/>
      <c r="BC5" s="666"/>
      <c r="BD5" s="666"/>
      <c r="BE5" s="666"/>
      <c r="BF5" s="667"/>
      <c r="BG5" s="679">
        <v>18411471</v>
      </c>
      <c r="BH5" s="680"/>
      <c r="BI5" s="680"/>
      <c r="BJ5" s="680"/>
      <c r="BK5" s="680"/>
      <c r="BL5" s="680"/>
      <c r="BM5" s="680"/>
      <c r="BN5" s="681"/>
      <c r="BO5" s="682">
        <v>93.3</v>
      </c>
      <c r="BP5" s="682"/>
      <c r="BQ5" s="682"/>
      <c r="BR5" s="682"/>
      <c r="BS5" s="683">
        <v>265712</v>
      </c>
      <c r="BT5" s="683"/>
      <c r="BU5" s="683"/>
      <c r="BV5" s="683"/>
      <c r="BW5" s="683"/>
      <c r="BX5" s="683"/>
      <c r="BY5" s="683"/>
      <c r="BZ5" s="683"/>
      <c r="CA5" s="683"/>
      <c r="CB5" s="687"/>
      <c r="CD5" s="661" t="s">
        <v>225</v>
      </c>
      <c r="CE5" s="662"/>
      <c r="CF5" s="662"/>
      <c r="CG5" s="662"/>
      <c r="CH5" s="662"/>
      <c r="CI5" s="662"/>
      <c r="CJ5" s="662"/>
      <c r="CK5" s="662"/>
      <c r="CL5" s="662"/>
      <c r="CM5" s="662"/>
      <c r="CN5" s="662"/>
      <c r="CO5" s="662"/>
      <c r="CP5" s="662"/>
      <c r="CQ5" s="663"/>
      <c r="CR5" s="661" t="s">
        <v>231</v>
      </c>
      <c r="CS5" s="662"/>
      <c r="CT5" s="662"/>
      <c r="CU5" s="662"/>
      <c r="CV5" s="662"/>
      <c r="CW5" s="662"/>
      <c r="CX5" s="662"/>
      <c r="CY5" s="663"/>
      <c r="CZ5" s="661" t="s">
        <v>223</v>
      </c>
      <c r="DA5" s="662"/>
      <c r="DB5" s="662"/>
      <c r="DC5" s="663"/>
      <c r="DD5" s="661" t="s">
        <v>232</v>
      </c>
      <c r="DE5" s="662"/>
      <c r="DF5" s="662"/>
      <c r="DG5" s="662"/>
      <c r="DH5" s="662"/>
      <c r="DI5" s="662"/>
      <c r="DJ5" s="662"/>
      <c r="DK5" s="662"/>
      <c r="DL5" s="662"/>
      <c r="DM5" s="662"/>
      <c r="DN5" s="662"/>
      <c r="DO5" s="662"/>
      <c r="DP5" s="663"/>
      <c r="DQ5" s="661" t="s">
        <v>233</v>
      </c>
      <c r="DR5" s="662"/>
      <c r="DS5" s="662"/>
      <c r="DT5" s="662"/>
      <c r="DU5" s="662"/>
      <c r="DV5" s="662"/>
      <c r="DW5" s="662"/>
      <c r="DX5" s="662"/>
      <c r="DY5" s="662"/>
      <c r="DZ5" s="662"/>
      <c r="EA5" s="662"/>
      <c r="EB5" s="662"/>
      <c r="EC5" s="663"/>
    </row>
    <row r="6" spans="2:143" ht="11.25" customHeight="1">
      <c r="B6" s="676" t="s">
        <v>234</v>
      </c>
      <c r="C6" s="677"/>
      <c r="D6" s="677"/>
      <c r="E6" s="677"/>
      <c r="F6" s="677"/>
      <c r="G6" s="677"/>
      <c r="H6" s="677"/>
      <c r="I6" s="677"/>
      <c r="J6" s="677"/>
      <c r="K6" s="677"/>
      <c r="L6" s="677"/>
      <c r="M6" s="677"/>
      <c r="N6" s="677"/>
      <c r="O6" s="677"/>
      <c r="P6" s="677"/>
      <c r="Q6" s="678"/>
      <c r="R6" s="679">
        <v>480993</v>
      </c>
      <c r="S6" s="680"/>
      <c r="T6" s="680"/>
      <c r="U6" s="680"/>
      <c r="V6" s="680"/>
      <c r="W6" s="680"/>
      <c r="X6" s="680"/>
      <c r="Y6" s="681"/>
      <c r="Z6" s="682">
        <v>0.9</v>
      </c>
      <c r="AA6" s="682"/>
      <c r="AB6" s="682"/>
      <c r="AC6" s="682"/>
      <c r="AD6" s="683">
        <v>480993</v>
      </c>
      <c r="AE6" s="683"/>
      <c r="AF6" s="683"/>
      <c r="AG6" s="683"/>
      <c r="AH6" s="683"/>
      <c r="AI6" s="683"/>
      <c r="AJ6" s="683"/>
      <c r="AK6" s="683"/>
      <c r="AL6" s="684">
        <v>1.7</v>
      </c>
      <c r="AM6" s="685"/>
      <c r="AN6" s="685"/>
      <c r="AO6" s="686"/>
      <c r="AP6" s="676" t="s">
        <v>235</v>
      </c>
      <c r="AQ6" s="677"/>
      <c r="AR6" s="677"/>
      <c r="AS6" s="677"/>
      <c r="AT6" s="677"/>
      <c r="AU6" s="677"/>
      <c r="AV6" s="677"/>
      <c r="AW6" s="677"/>
      <c r="AX6" s="677"/>
      <c r="AY6" s="677"/>
      <c r="AZ6" s="677"/>
      <c r="BA6" s="677"/>
      <c r="BB6" s="677"/>
      <c r="BC6" s="677"/>
      <c r="BD6" s="677"/>
      <c r="BE6" s="677"/>
      <c r="BF6" s="678"/>
      <c r="BG6" s="679">
        <v>18411471</v>
      </c>
      <c r="BH6" s="680"/>
      <c r="BI6" s="680"/>
      <c r="BJ6" s="680"/>
      <c r="BK6" s="680"/>
      <c r="BL6" s="680"/>
      <c r="BM6" s="680"/>
      <c r="BN6" s="681"/>
      <c r="BO6" s="682">
        <v>93.3</v>
      </c>
      <c r="BP6" s="682"/>
      <c r="BQ6" s="682"/>
      <c r="BR6" s="682"/>
      <c r="BS6" s="683">
        <v>265712</v>
      </c>
      <c r="BT6" s="683"/>
      <c r="BU6" s="683"/>
      <c r="BV6" s="683"/>
      <c r="BW6" s="683"/>
      <c r="BX6" s="683"/>
      <c r="BY6" s="683"/>
      <c r="BZ6" s="683"/>
      <c r="CA6" s="683"/>
      <c r="CB6" s="687"/>
      <c r="CD6" s="690" t="s">
        <v>236</v>
      </c>
      <c r="CE6" s="691"/>
      <c r="CF6" s="691"/>
      <c r="CG6" s="691"/>
      <c r="CH6" s="691"/>
      <c r="CI6" s="691"/>
      <c r="CJ6" s="691"/>
      <c r="CK6" s="691"/>
      <c r="CL6" s="691"/>
      <c r="CM6" s="691"/>
      <c r="CN6" s="691"/>
      <c r="CO6" s="691"/>
      <c r="CP6" s="691"/>
      <c r="CQ6" s="692"/>
      <c r="CR6" s="679">
        <v>354224</v>
      </c>
      <c r="CS6" s="680"/>
      <c r="CT6" s="680"/>
      <c r="CU6" s="680"/>
      <c r="CV6" s="680"/>
      <c r="CW6" s="680"/>
      <c r="CX6" s="680"/>
      <c r="CY6" s="681"/>
      <c r="CZ6" s="673">
        <v>0.7</v>
      </c>
      <c r="DA6" s="674"/>
      <c r="DB6" s="674"/>
      <c r="DC6" s="693"/>
      <c r="DD6" s="688">
        <v>2041</v>
      </c>
      <c r="DE6" s="680"/>
      <c r="DF6" s="680"/>
      <c r="DG6" s="680"/>
      <c r="DH6" s="680"/>
      <c r="DI6" s="680"/>
      <c r="DJ6" s="680"/>
      <c r="DK6" s="680"/>
      <c r="DL6" s="680"/>
      <c r="DM6" s="680"/>
      <c r="DN6" s="680"/>
      <c r="DO6" s="680"/>
      <c r="DP6" s="681"/>
      <c r="DQ6" s="688">
        <v>354194</v>
      </c>
      <c r="DR6" s="680"/>
      <c r="DS6" s="680"/>
      <c r="DT6" s="680"/>
      <c r="DU6" s="680"/>
      <c r="DV6" s="680"/>
      <c r="DW6" s="680"/>
      <c r="DX6" s="680"/>
      <c r="DY6" s="680"/>
      <c r="DZ6" s="680"/>
      <c r="EA6" s="680"/>
      <c r="EB6" s="680"/>
      <c r="EC6" s="689"/>
    </row>
    <row r="7" spans="2:143" ht="11.25" customHeight="1">
      <c r="B7" s="676" t="s">
        <v>237</v>
      </c>
      <c r="C7" s="677"/>
      <c r="D7" s="677"/>
      <c r="E7" s="677"/>
      <c r="F7" s="677"/>
      <c r="G7" s="677"/>
      <c r="H7" s="677"/>
      <c r="I7" s="677"/>
      <c r="J7" s="677"/>
      <c r="K7" s="677"/>
      <c r="L7" s="677"/>
      <c r="M7" s="677"/>
      <c r="N7" s="677"/>
      <c r="O7" s="677"/>
      <c r="P7" s="677"/>
      <c r="Q7" s="678"/>
      <c r="R7" s="679">
        <v>29156</v>
      </c>
      <c r="S7" s="680"/>
      <c r="T7" s="680"/>
      <c r="U7" s="680"/>
      <c r="V7" s="680"/>
      <c r="W7" s="680"/>
      <c r="X7" s="680"/>
      <c r="Y7" s="681"/>
      <c r="Z7" s="682">
        <v>0.1</v>
      </c>
      <c r="AA7" s="682"/>
      <c r="AB7" s="682"/>
      <c r="AC7" s="682"/>
      <c r="AD7" s="683">
        <v>29156</v>
      </c>
      <c r="AE7" s="683"/>
      <c r="AF7" s="683"/>
      <c r="AG7" s="683"/>
      <c r="AH7" s="683"/>
      <c r="AI7" s="683"/>
      <c r="AJ7" s="683"/>
      <c r="AK7" s="683"/>
      <c r="AL7" s="684">
        <v>0.1</v>
      </c>
      <c r="AM7" s="685"/>
      <c r="AN7" s="685"/>
      <c r="AO7" s="686"/>
      <c r="AP7" s="676" t="s">
        <v>238</v>
      </c>
      <c r="AQ7" s="677"/>
      <c r="AR7" s="677"/>
      <c r="AS7" s="677"/>
      <c r="AT7" s="677"/>
      <c r="AU7" s="677"/>
      <c r="AV7" s="677"/>
      <c r="AW7" s="677"/>
      <c r="AX7" s="677"/>
      <c r="AY7" s="677"/>
      <c r="AZ7" s="677"/>
      <c r="BA7" s="677"/>
      <c r="BB7" s="677"/>
      <c r="BC7" s="677"/>
      <c r="BD7" s="677"/>
      <c r="BE7" s="677"/>
      <c r="BF7" s="678"/>
      <c r="BG7" s="679">
        <v>8754989</v>
      </c>
      <c r="BH7" s="680"/>
      <c r="BI7" s="680"/>
      <c r="BJ7" s="680"/>
      <c r="BK7" s="680"/>
      <c r="BL7" s="680"/>
      <c r="BM7" s="680"/>
      <c r="BN7" s="681"/>
      <c r="BO7" s="682">
        <v>44.4</v>
      </c>
      <c r="BP7" s="682"/>
      <c r="BQ7" s="682"/>
      <c r="BR7" s="682"/>
      <c r="BS7" s="683">
        <v>265712</v>
      </c>
      <c r="BT7" s="683"/>
      <c r="BU7" s="683"/>
      <c r="BV7" s="683"/>
      <c r="BW7" s="683"/>
      <c r="BX7" s="683"/>
      <c r="BY7" s="683"/>
      <c r="BZ7" s="683"/>
      <c r="CA7" s="683"/>
      <c r="CB7" s="687"/>
      <c r="CD7" s="694" t="s">
        <v>239</v>
      </c>
      <c r="CE7" s="695"/>
      <c r="CF7" s="695"/>
      <c r="CG7" s="695"/>
      <c r="CH7" s="695"/>
      <c r="CI7" s="695"/>
      <c r="CJ7" s="695"/>
      <c r="CK7" s="695"/>
      <c r="CL7" s="695"/>
      <c r="CM7" s="695"/>
      <c r="CN7" s="695"/>
      <c r="CO7" s="695"/>
      <c r="CP7" s="695"/>
      <c r="CQ7" s="696"/>
      <c r="CR7" s="679">
        <v>3583058</v>
      </c>
      <c r="CS7" s="680"/>
      <c r="CT7" s="680"/>
      <c r="CU7" s="680"/>
      <c r="CV7" s="680"/>
      <c r="CW7" s="680"/>
      <c r="CX7" s="680"/>
      <c r="CY7" s="681"/>
      <c r="CZ7" s="682">
        <v>6.8</v>
      </c>
      <c r="DA7" s="682"/>
      <c r="DB7" s="682"/>
      <c r="DC7" s="682"/>
      <c r="DD7" s="688">
        <v>28304</v>
      </c>
      <c r="DE7" s="680"/>
      <c r="DF7" s="680"/>
      <c r="DG7" s="680"/>
      <c r="DH7" s="680"/>
      <c r="DI7" s="680"/>
      <c r="DJ7" s="680"/>
      <c r="DK7" s="680"/>
      <c r="DL7" s="680"/>
      <c r="DM7" s="680"/>
      <c r="DN7" s="680"/>
      <c r="DO7" s="680"/>
      <c r="DP7" s="681"/>
      <c r="DQ7" s="688">
        <v>2974064</v>
      </c>
      <c r="DR7" s="680"/>
      <c r="DS7" s="680"/>
      <c r="DT7" s="680"/>
      <c r="DU7" s="680"/>
      <c r="DV7" s="680"/>
      <c r="DW7" s="680"/>
      <c r="DX7" s="680"/>
      <c r="DY7" s="680"/>
      <c r="DZ7" s="680"/>
      <c r="EA7" s="680"/>
      <c r="EB7" s="680"/>
      <c r="EC7" s="689"/>
    </row>
    <row r="8" spans="2:143" ht="11.25" customHeight="1">
      <c r="B8" s="676" t="s">
        <v>240</v>
      </c>
      <c r="C8" s="677"/>
      <c r="D8" s="677"/>
      <c r="E8" s="677"/>
      <c r="F8" s="677"/>
      <c r="G8" s="677"/>
      <c r="H8" s="677"/>
      <c r="I8" s="677"/>
      <c r="J8" s="677"/>
      <c r="K8" s="677"/>
      <c r="L8" s="677"/>
      <c r="M8" s="677"/>
      <c r="N8" s="677"/>
      <c r="O8" s="677"/>
      <c r="P8" s="677"/>
      <c r="Q8" s="678"/>
      <c r="R8" s="679">
        <v>62021</v>
      </c>
      <c r="S8" s="680"/>
      <c r="T8" s="680"/>
      <c r="U8" s="680"/>
      <c r="V8" s="680"/>
      <c r="W8" s="680"/>
      <c r="X8" s="680"/>
      <c r="Y8" s="681"/>
      <c r="Z8" s="682">
        <v>0.1</v>
      </c>
      <c r="AA8" s="682"/>
      <c r="AB8" s="682"/>
      <c r="AC8" s="682"/>
      <c r="AD8" s="683">
        <v>62021</v>
      </c>
      <c r="AE8" s="683"/>
      <c r="AF8" s="683"/>
      <c r="AG8" s="683"/>
      <c r="AH8" s="683"/>
      <c r="AI8" s="683"/>
      <c r="AJ8" s="683"/>
      <c r="AK8" s="683"/>
      <c r="AL8" s="684">
        <v>0.2</v>
      </c>
      <c r="AM8" s="685"/>
      <c r="AN8" s="685"/>
      <c r="AO8" s="686"/>
      <c r="AP8" s="676" t="s">
        <v>241</v>
      </c>
      <c r="AQ8" s="677"/>
      <c r="AR8" s="677"/>
      <c r="AS8" s="677"/>
      <c r="AT8" s="677"/>
      <c r="AU8" s="677"/>
      <c r="AV8" s="677"/>
      <c r="AW8" s="677"/>
      <c r="AX8" s="677"/>
      <c r="AY8" s="677"/>
      <c r="AZ8" s="677"/>
      <c r="BA8" s="677"/>
      <c r="BB8" s="677"/>
      <c r="BC8" s="677"/>
      <c r="BD8" s="677"/>
      <c r="BE8" s="677"/>
      <c r="BF8" s="678"/>
      <c r="BG8" s="679">
        <v>251550</v>
      </c>
      <c r="BH8" s="680"/>
      <c r="BI8" s="680"/>
      <c r="BJ8" s="680"/>
      <c r="BK8" s="680"/>
      <c r="BL8" s="680"/>
      <c r="BM8" s="680"/>
      <c r="BN8" s="681"/>
      <c r="BO8" s="682">
        <v>1.3</v>
      </c>
      <c r="BP8" s="682"/>
      <c r="BQ8" s="682"/>
      <c r="BR8" s="682"/>
      <c r="BS8" s="688" t="s">
        <v>242</v>
      </c>
      <c r="BT8" s="680"/>
      <c r="BU8" s="680"/>
      <c r="BV8" s="680"/>
      <c r="BW8" s="680"/>
      <c r="BX8" s="680"/>
      <c r="BY8" s="680"/>
      <c r="BZ8" s="680"/>
      <c r="CA8" s="680"/>
      <c r="CB8" s="689"/>
      <c r="CD8" s="694" t="s">
        <v>243</v>
      </c>
      <c r="CE8" s="695"/>
      <c r="CF8" s="695"/>
      <c r="CG8" s="695"/>
      <c r="CH8" s="695"/>
      <c r="CI8" s="695"/>
      <c r="CJ8" s="695"/>
      <c r="CK8" s="695"/>
      <c r="CL8" s="695"/>
      <c r="CM8" s="695"/>
      <c r="CN8" s="695"/>
      <c r="CO8" s="695"/>
      <c r="CP8" s="695"/>
      <c r="CQ8" s="696"/>
      <c r="CR8" s="679">
        <v>19947606</v>
      </c>
      <c r="CS8" s="680"/>
      <c r="CT8" s="680"/>
      <c r="CU8" s="680"/>
      <c r="CV8" s="680"/>
      <c r="CW8" s="680"/>
      <c r="CX8" s="680"/>
      <c r="CY8" s="681"/>
      <c r="CZ8" s="682">
        <v>38</v>
      </c>
      <c r="DA8" s="682"/>
      <c r="DB8" s="682"/>
      <c r="DC8" s="682"/>
      <c r="DD8" s="688">
        <v>279763</v>
      </c>
      <c r="DE8" s="680"/>
      <c r="DF8" s="680"/>
      <c r="DG8" s="680"/>
      <c r="DH8" s="680"/>
      <c r="DI8" s="680"/>
      <c r="DJ8" s="680"/>
      <c r="DK8" s="680"/>
      <c r="DL8" s="680"/>
      <c r="DM8" s="680"/>
      <c r="DN8" s="680"/>
      <c r="DO8" s="680"/>
      <c r="DP8" s="681"/>
      <c r="DQ8" s="688">
        <v>9719308</v>
      </c>
      <c r="DR8" s="680"/>
      <c r="DS8" s="680"/>
      <c r="DT8" s="680"/>
      <c r="DU8" s="680"/>
      <c r="DV8" s="680"/>
      <c r="DW8" s="680"/>
      <c r="DX8" s="680"/>
      <c r="DY8" s="680"/>
      <c r="DZ8" s="680"/>
      <c r="EA8" s="680"/>
      <c r="EB8" s="680"/>
      <c r="EC8" s="689"/>
    </row>
    <row r="9" spans="2:143" ht="11.25" customHeight="1">
      <c r="B9" s="676" t="s">
        <v>244</v>
      </c>
      <c r="C9" s="677"/>
      <c r="D9" s="677"/>
      <c r="E9" s="677"/>
      <c r="F9" s="677"/>
      <c r="G9" s="677"/>
      <c r="H9" s="677"/>
      <c r="I9" s="677"/>
      <c r="J9" s="677"/>
      <c r="K9" s="677"/>
      <c r="L9" s="677"/>
      <c r="M9" s="677"/>
      <c r="N9" s="677"/>
      <c r="O9" s="677"/>
      <c r="P9" s="677"/>
      <c r="Q9" s="678"/>
      <c r="R9" s="679">
        <v>55956</v>
      </c>
      <c r="S9" s="680"/>
      <c r="T9" s="680"/>
      <c r="U9" s="680"/>
      <c r="V9" s="680"/>
      <c r="W9" s="680"/>
      <c r="X9" s="680"/>
      <c r="Y9" s="681"/>
      <c r="Z9" s="682">
        <v>0.1</v>
      </c>
      <c r="AA9" s="682"/>
      <c r="AB9" s="682"/>
      <c r="AC9" s="682"/>
      <c r="AD9" s="683">
        <v>55956</v>
      </c>
      <c r="AE9" s="683"/>
      <c r="AF9" s="683"/>
      <c r="AG9" s="683"/>
      <c r="AH9" s="683"/>
      <c r="AI9" s="683"/>
      <c r="AJ9" s="683"/>
      <c r="AK9" s="683"/>
      <c r="AL9" s="684">
        <v>0.2</v>
      </c>
      <c r="AM9" s="685"/>
      <c r="AN9" s="685"/>
      <c r="AO9" s="686"/>
      <c r="AP9" s="676" t="s">
        <v>245</v>
      </c>
      <c r="AQ9" s="677"/>
      <c r="AR9" s="677"/>
      <c r="AS9" s="677"/>
      <c r="AT9" s="677"/>
      <c r="AU9" s="677"/>
      <c r="AV9" s="677"/>
      <c r="AW9" s="677"/>
      <c r="AX9" s="677"/>
      <c r="AY9" s="677"/>
      <c r="AZ9" s="677"/>
      <c r="BA9" s="677"/>
      <c r="BB9" s="677"/>
      <c r="BC9" s="677"/>
      <c r="BD9" s="677"/>
      <c r="BE9" s="677"/>
      <c r="BF9" s="678"/>
      <c r="BG9" s="679">
        <v>7080151</v>
      </c>
      <c r="BH9" s="680"/>
      <c r="BI9" s="680"/>
      <c r="BJ9" s="680"/>
      <c r="BK9" s="680"/>
      <c r="BL9" s="680"/>
      <c r="BM9" s="680"/>
      <c r="BN9" s="681"/>
      <c r="BO9" s="682">
        <v>35.9</v>
      </c>
      <c r="BP9" s="682"/>
      <c r="BQ9" s="682"/>
      <c r="BR9" s="682"/>
      <c r="BS9" s="688" t="s">
        <v>242</v>
      </c>
      <c r="BT9" s="680"/>
      <c r="BU9" s="680"/>
      <c r="BV9" s="680"/>
      <c r="BW9" s="680"/>
      <c r="BX9" s="680"/>
      <c r="BY9" s="680"/>
      <c r="BZ9" s="680"/>
      <c r="CA9" s="680"/>
      <c r="CB9" s="689"/>
      <c r="CD9" s="694" t="s">
        <v>246</v>
      </c>
      <c r="CE9" s="695"/>
      <c r="CF9" s="695"/>
      <c r="CG9" s="695"/>
      <c r="CH9" s="695"/>
      <c r="CI9" s="695"/>
      <c r="CJ9" s="695"/>
      <c r="CK9" s="695"/>
      <c r="CL9" s="695"/>
      <c r="CM9" s="695"/>
      <c r="CN9" s="695"/>
      <c r="CO9" s="695"/>
      <c r="CP9" s="695"/>
      <c r="CQ9" s="696"/>
      <c r="CR9" s="679">
        <v>4932050</v>
      </c>
      <c r="CS9" s="680"/>
      <c r="CT9" s="680"/>
      <c r="CU9" s="680"/>
      <c r="CV9" s="680"/>
      <c r="CW9" s="680"/>
      <c r="CX9" s="680"/>
      <c r="CY9" s="681"/>
      <c r="CZ9" s="682">
        <v>9.4</v>
      </c>
      <c r="DA9" s="682"/>
      <c r="DB9" s="682"/>
      <c r="DC9" s="682"/>
      <c r="DD9" s="688">
        <v>1604320</v>
      </c>
      <c r="DE9" s="680"/>
      <c r="DF9" s="680"/>
      <c r="DG9" s="680"/>
      <c r="DH9" s="680"/>
      <c r="DI9" s="680"/>
      <c r="DJ9" s="680"/>
      <c r="DK9" s="680"/>
      <c r="DL9" s="680"/>
      <c r="DM9" s="680"/>
      <c r="DN9" s="680"/>
      <c r="DO9" s="680"/>
      <c r="DP9" s="681"/>
      <c r="DQ9" s="688">
        <v>3776456</v>
      </c>
      <c r="DR9" s="680"/>
      <c r="DS9" s="680"/>
      <c r="DT9" s="680"/>
      <c r="DU9" s="680"/>
      <c r="DV9" s="680"/>
      <c r="DW9" s="680"/>
      <c r="DX9" s="680"/>
      <c r="DY9" s="680"/>
      <c r="DZ9" s="680"/>
      <c r="EA9" s="680"/>
      <c r="EB9" s="680"/>
      <c r="EC9" s="689"/>
    </row>
    <row r="10" spans="2:143" ht="11.25" customHeight="1">
      <c r="B10" s="676" t="s">
        <v>247</v>
      </c>
      <c r="C10" s="677"/>
      <c r="D10" s="677"/>
      <c r="E10" s="677"/>
      <c r="F10" s="677"/>
      <c r="G10" s="677"/>
      <c r="H10" s="677"/>
      <c r="I10" s="677"/>
      <c r="J10" s="677"/>
      <c r="K10" s="677"/>
      <c r="L10" s="677"/>
      <c r="M10" s="677"/>
      <c r="N10" s="677"/>
      <c r="O10" s="677"/>
      <c r="P10" s="677"/>
      <c r="Q10" s="678"/>
      <c r="R10" s="679" t="s">
        <v>148</v>
      </c>
      <c r="S10" s="680"/>
      <c r="T10" s="680"/>
      <c r="U10" s="680"/>
      <c r="V10" s="680"/>
      <c r="W10" s="680"/>
      <c r="X10" s="680"/>
      <c r="Y10" s="681"/>
      <c r="Z10" s="682" t="s">
        <v>242</v>
      </c>
      <c r="AA10" s="682"/>
      <c r="AB10" s="682"/>
      <c r="AC10" s="682"/>
      <c r="AD10" s="683" t="s">
        <v>242</v>
      </c>
      <c r="AE10" s="683"/>
      <c r="AF10" s="683"/>
      <c r="AG10" s="683"/>
      <c r="AH10" s="683"/>
      <c r="AI10" s="683"/>
      <c r="AJ10" s="683"/>
      <c r="AK10" s="683"/>
      <c r="AL10" s="684" t="s">
        <v>242</v>
      </c>
      <c r="AM10" s="685"/>
      <c r="AN10" s="685"/>
      <c r="AO10" s="686"/>
      <c r="AP10" s="676" t="s">
        <v>248</v>
      </c>
      <c r="AQ10" s="677"/>
      <c r="AR10" s="677"/>
      <c r="AS10" s="677"/>
      <c r="AT10" s="677"/>
      <c r="AU10" s="677"/>
      <c r="AV10" s="677"/>
      <c r="AW10" s="677"/>
      <c r="AX10" s="677"/>
      <c r="AY10" s="677"/>
      <c r="AZ10" s="677"/>
      <c r="BA10" s="677"/>
      <c r="BB10" s="677"/>
      <c r="BC10" s="677"/>
      <c r="BD10" s="677"/>
      <c r="BE10" s="677"/>
      <c r="BF10" s="678"/>
      <c r="BG10" s="679">
        <v>507035</v>
      </c>
      <c r="BH10" s="680"/>
      <c r="BI10" s="680"/>
      <c r="BJ10" s="680"/>
      <c r="BK10" s="680"/>
      <c r="BL10" s="680"/>
      <c r="BM10" s="680"/>
      <c r="BN10" s="681"/>
      <c r="BO10" s="682">
        <v>2.6</v>
      </c>
      <c r="BP10" s="682"/>
      <c r="BQ10" s="682"/>
      <c r="BR10" s="682"/>
      <c r="BS10" s="688">
        <v>84159</v>
      </c>
      <c r="BT10" s="680"/>
      <c r="BU10" s="680"/>
      <c r="BV10" s="680"/>
      <c r="BW10" s="680"/>
      <c r="BX10" s="680"/>
      <c r="BY10" s="680"/>
      <c r="BZ10" s="680"/>
      <c r="CA10" s="680"/>
      <c r="CB10" s="689"/>
      <c r="CD10" s="694" t="s">
        <v>249</v>
      </c>
      <c r="CE10" s="695"/>
      <c r="CF10" s="695"/>
      <c r="CG10" s="695"/>
      <c r="CH10" s="695"/>
      <c r="CI10" s="695"/>
      <c r="CJ10" s="695"/>
      <c r="CK10" s="695"/>
      <c r="CL10" s="695"/>
      <c r="CM10" s="695"/>
      <c r="CN10" s="695"/>
      <c r="CO10" s="695"/>
      <c r="CP10" s="695"/>
      <c r="CQ10" s="696"/>
      <c r="CR10" s="679">
        <v>49656</v>
      </c>
      <c r="CS10" s="680"/>
      <c r="CT10" s="680"/>
      <c r="CU10" s="680"/>
      <c r="CV10" s="680"/>
      <c r="CW10" s="680"/>
      <c r="CX10" s="680"/>
      <c r="CY10" s="681"/>
      <c r="CZ10" s="682">
        <v>0.1</v>
      </c>
      <c r="DA10" s="682"/>
      <c r="DB10" s="682"/>
      <c r="DC10" s="682"/>
      <c r="DD10" s="688" t="s">
        <v>242</v>
      </c>
      <c r="DE10" s="680"/>
      <c r="DF10" s="680"/>
      <c r="DG10" s="680"/>
      <c r="DH10" s="680"/>
      <c r="DI10" s="680"/>
      <c r="DJ10" s="680"/>
      <c r="DK10" s="680"/>
      <c r="DL10" s="680"/>
      <c r="DM10" s="680"/>
      <c r="DN10" s="680"/>
      <c r="DO10" s="680"/>
      <c r="DP10" s="681"/>
      <c r="DQ10" s="688">
        <v>26249</v>
      </c>
      <c r="DR10" s="680"/>
      <c r="DS10" s="680"/>
      <c r="DT10" s="680"/>
      <c r="DU10" s="680"/>
      <c r="DV10" s="680"/>
      <c r="DW10" s="680"/>
      <c r="DX10" s="680"/>
      <c r="DY10" s="680"/>
      <c r="DZ10" s="680"/>
      <c r="EA10" s="680"/>
      <c r="EB10" s="680"/>
      <c r="EC10" s="689"/>
    </row>
    <row r="11" spans="2:143" ht="11.25" customHeight="1">
      <c r="B11" s="676" t="s">
        <v>250</v>
      </c>
      <c r="C11" s="677"/>
      <c r="D11" s="677"/>
      <c r="E11" s="677"/>
      <c r="F11" s="677"/>
      <c r="G11" s="677"/>
      <c r="H11" s="677"/>
      <c r="I11" s="677"/>
      <c r="J11" s="677"/>
      <c r="K11" s="677"/>
      <c r="L11" s="677"/>
      <c r="M11" s="677"/>
      <c r="N11" s="677"/>
      <c r="O11" s="677"/>
      <c r="P11" s="677"/>
      <c r="Q11" s="678"/>
      <c r="R11" s="679" t="s">
        <v>251</v>
      </c>
      <c r="S11" s="680"/>
      <c r="T11" s="680"/>
      <c r="U11" s="680"/>
      <c r="V11" s="680"/>
      <c r="W11" s="680"/>
      <c r="X11" s="680"/>
      <c r="Y11" s="681"/>
      <c r="Z11" s="682" t="s">
        <v>242</v>
      </c>
      <c r="AA11" s="682"/>
      <c r="AB11" s="682"/>
      <c r="AC11" s="682"/>
      <c r="AD11" s="683" t="s">
        <v>242</v>
      </c>
      <c r="AE11" s="683"/>
      <c r="AF11" s="683"/>
      <c r="AG11" s="683"/>
      <c r="AH11" s="683"/>
      <c r="AI11" s="683"/>
      <c r="AJ11" s="683"/>
      <c r="AK11" s="683"/>
      <c r="AL11" s="684" t="s">
        <v>242</v>
      </c>
      <c r="AM11" s="685"/>
      <c r="AN11" s="685"/>
      <c r="AO11" s="686"/>
      <c r="AP11" s="676" t="s">
        <v>252</v>
      </c>
      <c r="AQ11" s="677"/>
      <c r="AR11" s="677"/>
      <c r="AS11" s="677"/>
      <c r="AT11" s="677"/>
      <c r="AU11" s="677"/>
      <c r="AV11" s="677"/>
      <c r="AW11" s="677"/>
      <c r="AX11" s="677"/>
      <c r="AY11" s="677"/>
      <c r="AZ11" s="677"/>
      <c r="BA11" s="677"/>
      <c r="BB11" s="677"/>
      <c r="BC11" s="677"/>
      <c r="BD11" s="677"/>
      <c r="BE11" s="677"/>
      <c r="BF11" s="678"/>
      <c r="BG11" s="679">
        <v>916253</v>
      </c>
      <c r="BH11" s="680"/>
      <c r="BI11" s="680"/>
      <c r="BJ11" s="680"/>
      <c r="BK11" s="680"/>
      <c r="BL11" s="680"/>
      <c r="BM11" s="680"/>
      <c r="BN11" s="681"/>
      <c r="BO11" s="682">
        <v>4.5999999999999996</v>
      </c>
      <c r="BP11" s="682"/>
      <c r="BQ11" s="682"/>
      <c r="BR11" s="682"/>
      <c r="BS11" s="688">
        <v>181553</v>
      </c>
      <c r="BT11" s="680"/>
      <c r="BU11" s="680"/>
      <c r="BV11" s="680"/>
      <c r="BW11" s="680"/>
      <c r="BX11" s="680"/>
      <c r="BY11" s="680"/>
      <c r="BZ11" s="680"/>
      <c r="CA11" s="680"/>
      <c r="CB11" s="689"/>
      <c r="CD11" s="694" t="s">
        <v>253</v>
      </c>
      <c r="CE11" s="695"/>
      <c r="CF11" s="695"/>
      <c r="CG11" s="695"/>
      <c r="CH11" s="695"/>
      <c r="CI11" s="695"/>
      <c r="CJ11" s="695"/>
      <c r="CK11" s="695"/>
      <c r="CL11" s="695"/>
      <c r="CM11" s="695"/>
      <c r="CN11" s="695"/>
      <c r="CO11" s="695"/>
      <c r="CP11" s="695"/>
      <c r="CQ11" s="696"/>
      <c r="CR11" s="679">
        <v>696595</v>
      </c>
      <c r="CS11" s="680"/>
      <c r="CT11" s="680"/>
      <c r="CU11" s="680"/>
      <c r="CV11" s="680"/>
      <c r="CW11" s="680"/>
      <c r="CX11" s="680"/>
      <c r="CY11" s="681"/>
      <c r="CZ11" s="682">
        <v>1.3</v>
      </c>
      <c r="DA11" s="682"/>
      <c r="DB11" s="682"/>
      <c r="DC11" s="682"/>
      <c r="DD11" s="688">
        <v>129345</v>
      </c>
      <c r="DE11" s="680"/>
      <c r="DF11" s="680"/>
      <c r="DG11" s="680"/>
      <c r="DH11" s="680"/>
      <c r="DI11" s="680"/>
      <c r="DJ11" s="680"/>
      <c r="DK11" s="680"/>
      <c r="DL11" s="680"/>
      <c r="DM11" s="680"/>
      <c r="DN11" s="680"/>
      <c r="DO11" s="680"/>
      <c r="DP11" s="681"/>
      <c r="DQ11" s="688">
        <v>355068</v>
      </c>
      <c r="DR11" s="680"/>
      <c r="DS11" s="680"/>
      <c r="DT11" s="680"/>
      <c r="DU11" s="680"/>
      <c r="DV11" s="680"/>
      <c r="DW11" s="680"/>
      <c r="DX11" s="680"/>
      <c r="DY11" s="680"/>
      <c r="DZ11" s="680"/>
      <c r="EA11" s="680"/>
      <c r="EB11" s="680"/>
      <c r="EC11" s="689"/>
    </row>
    <row r="12" spans="2:143" ht="11.25" customHeight="1">
      <c r="B12" s="676" t="s">
        <v>254</v>
      </c>
      <c r="C12" s="677"/>
      <c r="D12" s="677"/>
      <c r="E12" s="677"/>
      <c r="F12" s="677"/>
      <c r="G12" s="677"/>
      <c r="H12" s="677"/>
      <c r="I12" s="677"/>
      <c r="J12" s="677"/>
      <c r="K12" s="677"/>
      <c r="L12" s="677"/>
      <c r="M12" s="677"/>
      <c r="N12" s="677"/>
      <c r="O12" s="677"/>
      <c r="P12" s="677"/>
      <c r="Q12" s="678"/>
      <c r="R12" s="679">
        <v>2882115</v>
      </c>
      <c r="S12" s="680"/>
      <c r="T12" s="680"/>
      <c r="U12" s="680"/>
      <c r="V12" s="680"/>
      <c r="W12" s="680"/>
      <c r="X12" s="680"/>
      <c r="Y12" s="681"/>
      <c r="Z12" s="682">
        <v>5.3</v>
      </c>
      <c r="AA12" s="682"/>
      <c r="AB12" s="682"/>
      <c r="AC12" s="682"/>
      <c r="AD12" s="683">
        <v>2882115</v>
      </c>
      <c r="AE12" s="683"/>
      <c r="AF12" s="683"/>
      <c r="AG12" s="683"/>
      <c r="AH12" s="683"/>
      <c r="AI12" s="683"/>
      <c r="AJ12" s="683"/>
      <c r="AK12" s="683"/>
      <c r="AL12" s="684">
        <v>10.4</v>
      </c>
      <c r="AM12" s="685"/>
      <c r="AN12" s="685"/>
      <c r="AO12" s="686"/>
      <c r="AP12" s="676" t="s">
        <v>255</v>
      </c>
      <c r="AQ12" s="677"/>
      <c r="AR12" s="677"/>
      <c r="AS12" s="677"/>
      <c r="AT12" s="677"/>
      <c r="AU12" s="677"/>
      <c r="AV12" s="677"/>
      <c r="AW12" s="677"/>
      <c r="AX12" s="677"/>
      <c r="AY12" s="677"/>
      <c r="AZ12" s="677"/>
      <c r="BA12" s="677"/>
      <c r="BB12" s="677"/>
      <c r="BC12" s="677"/>
      <c r="BD12" s="677"/>
      <c r="BE12" s="677"/>
      <c r="BF12" s="678"/>
      <c r="BG12" s="679">
        <v>8331924</v>
      </c>
      <c r="BH12" s="680"/>
      <c r="BI12" s="680"/>
      <c r="BJ12" s="680"/>
      <c r="BK12" s="680"/>
      <c r="BL12" s="680"/>
      <c r="BM12" s="680"/>
      <c r="BN12" s="681"/>
      <c r="BO12" s="682">
        <v>42.2</v>
      </c>
      <c r="BP12" s="682"/>
      <c r="BQ12" s="682"/>
      <c r="BR12" s="682"/>
      <c r="BS12" s="688" t="s">
        <v>251</v>
      </c>
      <c r="BT12" s="680"/>
      <c r="BU12" s="680"/>
      <c r="BV12" s="680"/>
      <c r="BW12" s="680"/>
      <c r="BX12" s="680"/>
      <c r="BY12" s="680"/>
      <c r="BZ12" s="680"/>
      <c r="CA12" s="680"/>
      <c r="CB12" s="689"/>
      <c r="CD12" s="694" t="s">
        <v>256</v>
      </c>
      <c r="CE12" s="695"/>
      <c r="CF12" s="695"/>
      <c r="CG12" s="695"/>
      <c r="CH12" s="695"/>
      <c r="CI12" s="695"/>
      <c r="CJ12" s="695"/>
      <c r="CK12" s="695"/>
      <c r="CL12" s="695"/>
      <c r="CM12" s="695"/>
      <c r="CN12" s="695"/>
      <c r="CO12" s="695"/>
      <c r="CP12" s="695"/>
      <c r="CQ12" s="696"/>
      <c r="CR12" s="679">
        <v>4841681</v>
      </c>
      <c r="CS12" s="680"/>
      <c r="CT12" s="680"/>
      <c r="CU12" s="680"/>
      <c r="CV12" s="680"/>
      <c r="CW12" s="680"/>
      <c r="CX12" s="680"/>
      <c r="CY12" s="681"/>
      <c r="CZ12" s="682">
        <v>9.1999999999999993</v>
      </c>
      <c r="DA12" s="682"/>
      <c r="DB12" s="682"/>
      <c r="DC12" s="682"/>
      <c r="DD12" s="688">
        <v>905729</v>
      </c>
      <c r="DE12" s="680"/>
      <c r="DF12" s="680"/>
      <c r="DG12" s="680"/>
      <c r="DH12" s="680"/>
      <c r="DI12" s="680"/>
      <c r="DJ12" s="680"/>
      <c r="DK12" s="680"/>
      <c r="DL12" s="680"/>
      <c r="DM12" s="680"/>
      <c r="DN12" s="680"/>
      <c r="DO12" s="680"/>
      <c r="DP12" s="681"/>
      <c r="DQ12" s="688">
        <v>1318322</v>
      </c>
      <c r="DR12" s="680"/>
      <c r="DS12" s="680"/>
      <c r="DT12" s="680"/>
      <c r="DU12" s="680"/>
      <c r="DV12" s="680"/>
      <c r="DW12" s="680"/>
      <c r="DX12" s="680"/>
      <c r="DY12" s="680"/>
      <c r="DZ12" s="680"/>
      <c r="EA12" s="680"/>
      <c r="EB12" s="680"/>
      <c r="EC12" s="689"/>
    </row>
    <row r="13" spans="2:143" ht="11.25" customHeight="1">
      <c r="B13" s="676" t="s">
        <v>257</v>
      </c>
      <c r="C13" s="677"/>
      <c r="D13" s="677"/>
      <c r="E13" s="677"/>
      <c r="F13" s="677"/>
      <c r="G13" s="677"/>
      <c r="H13" s="677"/>
      <c r="I13" s="677"/>
      <c r="J13" s="677"/>
      <c r="K13" s="677"/>
      <c r="L13" s="677"/>
      <c r="M13" s="677"/>
      <c r="N13" s="677"/>
      <c r="O13" s="677"/>
      <c r="P13" s="677"/>
      <c r="Q13" s="678"/>
      <c r="R13" s="679">
        <v>61168</v>
      </c>
      <c r="S13" s="680"/>
      <c r="T13" s="680"/>
      <c r="U13" s="680"/>
      <c r="V13" s="680"/>
      <c r="W13" s="680"/>
      <c r="X13" s="680"/>
      <c r="Y13" s="681"/>
      <c r="Z13" s="682">
        <v>0.1</v>
      </c>
      <c r="AA13" s="682"/>
      <c r="AB13" s="682"/>
      <c r="AC13" s="682"/>
      <c r="AD13" s="683">
        <v>61168</v>
      </c>
      <c r="AE13" s="683"/>
      <c r="AF13" s="683"/>
      <c r="AG13" s="683"/>
      <c r="AH13" s="683"/>
      <c r="AI13" s="683"/>
      <c r="AJ13" s="683"/>
      <c r="AK13" s="683"/>
      <c r="AL13" s="684">
        <v>0.2</v>
      </c>
      <c r="AM13" s="685"/>
      <c r="AN13" s="685"/>
      <c r="AO13" s="686"/>
      <c r="AP13" s="676" t="s">
        <v>258</v>
      </c>
      <c r="AQ13" s="677"/>
      <c r="AR13" s="677"/>
      <c r="AS13" s="677"/>
      <c r="AT13" s="677"/>
      <c r="AU13" s="677"/>
      <c r="AV13" s="677"/>
      <c r="AW13" s="677"/>
      <c r="AX13" s="677"/>
      <c r="AY13" s="677"/>
      <c r="AZ13" s="677"/>
      <c r="BA13" s="677"/>
      <c r="BB13" s="677"/>
      <c r="BC13" s="677"/>
      <c r="BD13" s="677"/>
      <c r="BE13" s="677"/>
      <c r="BF13" s="678"/>
      <c r="BG13" s="679">
        <v>8307961</v>
      </c>
      <c r="BH13" s="680"/>
      <c r="BI13" s="680"/>
      <c r="BJ13" s="680"/>
      <c r="BK13" s="680"/>
      <c r="BL13" s="680"/>
      <c r="BM13" s="680"/>
      <c r="BN13" s="681"/>
      <c r="BO13" s="682">
        <v>42.1</v>
      </c>
      <c r="BP13" s="682"/>
      <c r="BQ13" s="682"/>
      <c r="BR13" s="682"/>
      <c r="BS13" s="688" t="s">
        <v>242</v>
      </c>
      <c r="BT13" s="680"/>
      <c r="BU13" s="680"/>
      <c r="BV13" s="680"/>
      <c r="BW13" s="680"/>
      <c r="BX13" s="680"/>
      <c r="BY13" s="680"/>
      <c r="BZ13" s="680"/>
      <c r="CA13" s="680"/>
      <c r="CB13" s="689"/>
      <c r="CD13" s="694" t="s">
        <v>259</v>
      </c>
      <c r="CE13" s="695"/>
      <c r="CF13" s="695"/>
      <c r="CG13" s="695"/>
      <c r="CH13" s="695"/>
      <c r="CI13" s="695"/>
      <c r="CJ13" s="695"/>
      <c r="CK13" s="695"/>
      <c r="CL13" s="695"/>
      <c r="CM13" s="695"/>
      <c r="CN13" s="695"/>
      <c r="CO13" s="695"/>
      <c r="CP13" s="695"/>
      <c r="CQ13" s="696"/>
      <c r="CR13" s="679">
        <v>6711204</v>
      </c>
      <c r="CS13" s="680"/>
      <c r="CT13" s="680"/>
      <c r="CU13" s="680"/>
      <c r="CV13" s="680"/>
      <c r="CW13" s="680"/>
      <c r="CX13" s="680"/>
      <c r="CY13" s="681"/>
      <c r="CZ13" s="682">
        <v>12.8</v>
      </c>
      <c r="DA13" s="682"/>
      <c r="DB13" s="682"/>
      <c r="DC13" s="682"/>
      <c r="DD13" s="688">
        <v>2767794</v>
      </c>
      <c r="DE13" s="680"/>
      <c r="DF13" s="680"/>
      <c r="DG13" s="680"/>
      <c r="DH13" s="680"/>
      <c r="DI13" s="680"/>
      <c r="DJ13" s="680"/>
      <c r="DK13" s="680"/>
      <c r="DL13" s="680"/>
      <c r="DM13" s="680"/>
      <c r="DN13" s="680"/>
      <c r="DO13" s="680"/>
      <c r="DP13" s="681"/>
      <c r="DQ13" s="688">
        <v>4217142</v>
      </c>
      <c r="DR13" s="680"/>
      <c r="DS13" s="680"/>
      <c r="DT13" s="680"/>
      <c r="DU13" s="680"/>
      <c r="DV13" s="680"/>
      <c r="DW13" s="680"/>
      <c r="DX13" s="680"/>
      <c r="DY13" s="680"/>
      <c r="DZ13" s="680"/>
      <c r="EA13" s="680"/>
      <c r="EB13" s="680"/>
      <c r="EC13" s="689"/>
    </row>
    <row r="14" spans="2:143" ht="11.25" customHeight="1">
      <c r="B14" s="676" t="s">
        <v>260</v>
      </c>
      <c r="C14" s="677"/>
      <c r="D14" s="677"/>
      <c r="E14" s="677"/>
      <c r="F14" s="677"/>
      <c r="G14" s="677"/>
      <c r="H14" s="677"/>
      <c r="I14" s="677"/>
      <c r="J14" s="677"/>
      <c r="K14" s="677"/>
      <c r="L14" s="677"/>
      <c r="M14" s="677"/>
      <c r="N14" s="677"/>
      <c r="O14" s="677"/>
      <c r="P14" s="677"/>
      <c r="Q14" s="678"/>
      <c r="R14" s="679" t="s">
        <v>139</v>
      </c>
      <c r="S14" s="680"/>
      <c r="T14" s="680"/>
      <c r="U14" s="680"/>
      <c r="V14" s="680"/>
      <c r="W14" s="680"/>
      <c r="X14" s="680"/>
      <c r="Y14" s="681"/>
      <c r="Z14" s="682" t="s">
        <v>139</v>
      </c>
      <c r="AA14" s="682"/>
      <c r="AB14" s="682"/>
      <c r="AC14" s="682"/>
      <c r="AD14" s="683" t="s">
        <v>242</v>
      </c>
      <c r="AE14" s="683"/>
      <c r="AF14" s="683"/>
      <c r="AG14" s="683"/>
      <c r="AH14" s="683"/>
      <c r="AI14" s="683"/>
      <c r="AJ14" s="683"/>
      <c r="AK14" s="683"/>
      <c r="AL14" s="684" t="s">
        <v>242</v>
      </c>
      <c r="AM14" s="685"/>
      <c r="AN14" s="685"/>
      <c r="AO14" s="686"/>
      <c r="AP14" s="676" t="s">
        <v>261</v>
      </c>
      <c r="AQ14" s="677"/>
      <c r="AR14" s="677"/>
      <c r="AS14" s="677"/>
      <c r="AT14" s="677"/>
      <c r="AU14" s="677"/>
      <c r="AV14" s="677"/>
      <c r="AW14" s="677"/>
      <c r="AX14" s="677"/>
      <c r="AY14" s="677"/>
      <c r="AZ14" s="677"/>
      <c r="BA14" s="677"/>
      <c r="BB14" s="677"/>
      <c r="BC14" s="677"/>
      <c r="BD14" s="677"/>
      <c r="BE14" s="677"/>
      <c r="BF14" s="678"/>
      <c r="BG14" s="679">
        <v>399212</v>
      </c>
      <c r="BH14" s="680"/>
      <c r="BI14" s="680"/>
      <c r="BJ14" s="680"/>
      <c r="BK14" s="680"/>
      <c r="BL14" s="680"/>
      <c r="BM14" s="680"/>
      <c r="BN14" s="681"/>
      <c r="BO14" s="682">
        <v>2</v>
      </c>
      <c r="BP14" s="682"/>
      <c r="BQ14" s="682"/>
      <c r="BR14" s="682"/>
      <c r="BS14" s="688" t="s">
        <v>242</v>
      </c>
      <c r="BT14" s="680"/>
      <c r="BU14" s="680"/>
      <c r="BV14" s="680"/>
      <c r="BW14" s="680"/>
      <c r="BX14" s="680"/>
      <c r="BY14" s="680"/>
      <c r="BZ14" s="680"/>
      <c r="CA14" s="680"/>
      <c r="CB14" s="689"/>
      <c r="CD14" s="694" t="s">
        <v>262</v>
      </c>
      <c r="CE14" s="695"/>
      <c r="CF14" s="695"/>
      <c r="CG14" s="695"/>
      <c r="CH14" s="695"/>
      <c r="CI14" s="695"/>
      <c r="CJ14" s="695"/>
      <c r="CK14" s="695"/>
      <c r="CL14" s="695"/>
      <c r="CM14" s="695"/>
      <c r="CN14" s="695"/>
      <c r="CO14" s="695"/>
      <c r="CP14" s="695"/>
      <c r="CQ14" s="696"/>
      <c r="CR14" s="679">
        <v>1616584</v>
      </c>
      <c r="CS14" s="680"/>
      <c r="CT14" s="680"/>
      <c r="CU14" s="680"/>
      <c r="CV14" s="680"/>
      <c r="CW14" s="680"/>
      <c r="CX14" s="680"/>
      <c r="CY14" s="681"/>
      <c r="CZ14" s="682">
        <v>3.1</v>
      </c>
      <c r="DA14" s="682"/>
      <c r="DB14" s="682"/>
      <c r="DC14" s="682"/>
      <c r="DD14" s="688">
        <v>83789</v>
      </c>
      <c r="DE14" s="680"/>
      <c r="DF14" s="680"/>
      <c r="DG14" s="680"/>
      <c r="DH14" s="680"/>
      <c r="DI14" s="680"/>
      <c r="DJ14" s="680"/>
      <c r="DK14" s="680"/>
      <c r="DL14" s="680"/>
      <c r="DM14" s="680"/>
      <c r="DN14" s="680"/>
      <c r="DO14" s="680"/>
      <c r="DP14" s="681"/>
      <c r="DQ14" s="688">
        <v>1571408</v>
      </c>
      <c r="DR14" s="680"/>
      <c r="DS14" s="680"/>
      <c r="DT14" s="680"/>
      <c r="DU14" s="680"/>
      <c r="DV14" s="680"/>
      <c r="DW14" s="680"/>
      <c r="DX14" s="680"/>
      <c r="DY14" s="680"/>
      <c r="DZ14" s="680"/>
      <c r="EA14" s="680"/>
      <c r="EB14" s="680"/>
      <c r="EC14" s="689"/>
    </row>
    <row r="15" spans="2:143" ht="11.25" customHeight="1">
      <c r="B15" s="676" t="s">
        <v>263</v>
      </c>
      <c r="C15" s="677"/>
      <c r="D15" s="677"/>
      <c r="E15" s="677"/>
      <c r="F15" s="677"/>
      <c r="G15" s="677"/>
      <c r="H15" s="677"/>
      <c r="I15" s="677"/>
      <c r="J15" s="677"/>
      <c r="K15" s="677"/>
      <c r="L15" s="677"/>
      <c r="M15" s="677"/>
      <c r="N15" s="677"/>
      <c r="O15" s="677"/>
      <c r="P15" s="677"/>
      <c r="Q15" s="678"/>
      <c r="R15" s="679">
        <v>172841</v>
      </c>
      <c r="S15" s="680"/>
      <c r="T15" s="680"/>
      <c r="U15" s="680"/>
      <c r="V15" s="680"/>
      <c r="W15" s="680"/>
      <c r="X15" s="680"/>
      <c r="Y15" s="681"/>
      <c r="Z15" s="682">
        <v>0.3</v>
      </c>
      <c r="AA15" s="682"/>
      <c r="AB15" s="682"/>
      <c r="AC15" s="682"/>
      <c r="AD15" s="683">
        <v>172841</v>
      </c>
      <c r="AE15" s="683"/>
      <c r="AF15" s="683"/>
      <c r="AG15" s="683"/>
      <c r="AH15" s="683"/>
      <c r="AI15" s="683"/>
      <c r="AJ15" s="683"/>
      <c r="AK15" s="683"/>
      <c r="AL15" s="684">
        <v>0.6</v>
      </c>
      <c r="AM15" s="685"/>
      <c r="AN15" s="685"/>
      <c r="AO15" s="686"/>
      <c r="AP15" s="676" t="s">
        <v>264</v>
      </c>
      <c r="AQ15" s="677"/>
      <c r="AR15" s="677"/>
      <c r="AS15" s="677"/>
      <c r="AT15" s="677"/>
      <c r="AU15" s="677"/>
      <c r="AV15" s="677"/>
      <c r="AW15" s="677"/>
      <c r="AX15" s="677"/>
      <c r="AY15" s="677"/>
      <c r="AZ15" s="677"/>
      <c r="BA15" s="677"/>
      <c r="BB15" s="677"/>
      <c r="BC15" s="677"/>
      <c r="BD15" s="677"/>
      <c r="BE15" s="677"/>
      <c r="BF15" s="678"/>
      <c r="BG15" s="679">
        <v>924837</v>
      </c>
      <c r="BH15" s="680"/>
      <c r="BI15" s="680"/>
      <c r="BJ15" s="680"/>
      <c r="BK15" s="680"/>
      <c r="BL15" s="680"/>
      <c r="BM15" s="680"/>
      <c r="BN15" s="681"/>
      <c r="BO15" s="682">
        <v>4.7</v>
      </c>
      <c r="BP15" s="682"/>
      <c r="BQ15" s="682"/>
      <c r="BR15" s="682"/>
      <c r="BS15" s="688" t="s">
        <v>148</v>
      </c>
      <c r="BT15" s="680"/>
      <c r="BU15" s="680"/>
      <c r="BV15" s="680"/>
      <c r="BW15" s="680"/>
      <c r="BX15" s="680"/>
      <c r="BY15" s="680"/>
      <c r="BZ15" s="680"/>
      <c r="CA15" s="680"/>
      <c r="CB15" s="689"/>
      <c r="CD15" s="694" t="s">
        <v>265</v>
      </c>
      <c r="CE15" s="695"/>
      <c r="CF15" s="695"/>
      <c r="CG15" s="695"/>
      <c r="CH15" s="695"/>
      <c r="CI15" s="695"/>
      <c r="CJ15" s="695"/>
      <c r="CK15" s="695"/>
      <c r="CL15" s="695"/>
      <c r="CM15" s="695"/>
      <c r="CN15" s="695"/>
      <c r="CO15" s="695"/>
      <c r="CP15" s="695"/>
      <c r="CQ15" s="696"/>
      <c r="CR15" s="679">
        <v>5046417</v>
      </c>
      <c r="CS15" s="680"/>
      <c r="CT15" s="680"/>
      <c r="CU15" s="680"/>
      <c r="CV15" s="680"/>
      <c r="CW15" s="680"/>
      <c r="CX15" s="680"/>
      <c r="CY15" s="681"/>
      <c r="CZ15" s="682">
        <v>9.6</v>
      </c>
      <c r="DA15" s="682"/>
      <c r="DB15" s="682"/>
      <c r="DC15" s="682"/>
      <c r="DD15" s="688">
        <v>360641</v>
      </c>
      <c r="DE15" s="680"/>
      <c r="DF15" s="680"/>
      <c r="DG15" s="680"/>
      <c r="DH15" s="680"/>
      <c r="DI15" s="680"/>
      <c r="DJ15" s="680"/>
      <c r="DK15" s="680"/>
      <c r="DL15" s="680"/>
      <c r="DM15" s="680"/>
      <c r="DN15" s="680"/>
      <c r="DO15" s="680"/>
      <c r="DP15" s="681"/>
      <c r="DQ15" s="688">
        <v>4101211</v>
      </c>
      <c r="DR15" s="680"/>
      <c r="DS15" s="680"/>
      <c r="DT15" s="680"/>
      <c r="DU15" s="680"/>
      <c r="DV15" s="680"/>
      <c r="DW15" s="680"/>
      <c r="DX15" s="680"/>
      <c r="DY15" s="680"/>
      <c r="DZ15" s="680"/>
      <c r="EA15" s="680"/>
      <c r="EB15" s="680"/>
      <c r="EC15" s="689"/>
    </row>
    <row r="16" spans="2:143" ht="11.25" customHeight="1">
      <c r="B16" s="676" t="s">
        <v>266</v>
      </c>
      <c r="C16" s="677"/>
      <c r="D16" s="677"/>
      <c r="E16" s="677"/>
      <c r="F16" s="677"/>
      <c r="G16" s="677"/>
      <c r="H16" s="677"/>
      <c r="I16" s="677"/>
      <c r="J16" s="677"/>
      <c r="K16" s="677"/>
      <c r="L16" s="677"/>
      <c r="M16" s="677"/>
      <c r="N16" s="677"/>
      <c r="O16" s="677"/>
      <c r="P16" s="677"/>
      <c r="Q16" s="678"/>
      <c r="R16" s="679" t="s">
        <v>139</v>
      </c>
      <c r="S16" s="680"/>
      <c r="T16" s="680"/>
      <c r="U16" s="680"/>
      <c r="V16" s="680"/>
      <c r="W16" s="680"/>
      <c r="X16" s="680"/>
      <c r="Y16" s="681"/>
      <c r="Z16" s="682" t="s">
        <v>251</v>
      </c>
      <c r="AA16" s="682"/>
      <c r="AB16" s="682"/>
      <c r="AC16" s="682"/>
      <c r="AD16" s="683" t="s">
        <v>139</v>
      </c>
      <c r="AE16" s="683"/>
      <c r="AF16" s="683"/>
      <c r="AG16" s="683"/>
      <c r="AH16" s="683"/>
      <c r="AI16" s="683"/>
      <c r="AJ16" s="683"/>
      <c r="AK16" s="683"/>
      <c r="AL16" s="684" t="s">
        <v>148</v>
      </c>
      <c r="AM16" s="685"/>
      <c r="AN16" s="685"/>
      <c r="AO16" s="686"/>
      <c r="AP16" s="676" t="s">
        <v>267</v>
      </c>
      <c r="AQ16" s="677"/>
      <c r="AR16" s="677"/>
      <c r="AS16" s="677"/>
      <c r="AT16" s="677"/>
      <c r="AU16" s="677"/>
      <c r="AV16" s="677"/>
      <c r="AW16" s="677"/>
      <c r="AX16" s="677"/>
      <c r="AY16" s="677"/>
      <c r="AZ16" s="677"/>
      <c r="BA16" s="677"/>
      <c r="BB16" s="677"/>
      <c r="BC16" s="677"/>
      <c r="BD16" s="677"/>
      <c r="BE16" s="677"/>
      <c r="BF16" s="678"/>
      <c r="BG16" s="679">
        <v>509</v>
      </c>
      <c r="BH16" s="680"/>
      <c r="BI16" s="680"/>
      <c r="BJ16" s="680"/>
      <c r="BK16" s="680"/>
      <c r="BL16" s="680"/>
      <c r="BM16" s="680"/>
      <c r="BN16" s="681"/>
      <c r="BO16" s="682">
        <v>0</v>
      </c>
      <c r="BP16" s="682"/>
      <c r="BQ16" s="682"/>
      <c r="BR16" s="682"/>
      <c r="BS16" s="688" t="s">
        <v>242</v>
      </c>
      <c r="BT16" s="680"/>
      <c r="BU16" s="680"/>
      <c r="BV16" s="680"/>
      <c r="BW16" s="680"/>
      <c r="BX16" s="680"/>
      <c r="BY16" s="680"/>
      <c r="BZ16" s="680"/>
      <c r="CA16" s="680"/>
      <c r="CB16" s="689"/>
      <c r="CD16" s="694" t="s">
        <v>268</v>
      </c>
      <c r="CE16" s="695"/>
      <c r="CF16" s="695"/>
      <c r="CG16" s="695"/>
      <c r="CH16" s="695"/>
      <c r="CI16" s="695"/>
      <c r="CJ16" s="695"/>
      <c r="CK16" s="695"/>
      <c r="CL16" s="695"/>
      <c r="CM16" s="695"/>
      <c r="CN16" s="695"/>
      <c r="CO16" s="695"/>
      <c r="CP16" s="695"/>
      <c r="CQ16" s="696"/>
      <c r="CR16" s="679">
        <v>12327</v>
      </c>
      <c r="CS16" s="680"/>
      <c r="CT16" s="680"/>
      <c r="CU16" s="680"/>
      <c r="CV16" s="680"/>
      <c r="CW16" s="680"/>
      <c r="CX16" s="680"/>
      <c r="CY16" s="681"/>
      <c r="CZ16" s="682">
        <v>0</v>
      </c>
      <c r="DA16" s="682"/>
      <c r="DB16" s="682"/>
      <c r="DC16" s="682"/>
      <c r="DD16" s="688" t="s">
        <v>148</v>
      </c>
      <c r="DE16" s="680"/>
      <c r="DF16" s="680"/>
      <c r="DG16" s="680"/>
      <c r="DH16" s="680"/>
      <c r="DI16" s="680"/>
      <c r="DJ16" s="680"/>
      <c r="DK16" s="680"/>
      <c r="DL16" s="680"/>
      <c r="DM16" s="680"/>
      <c r="DN16" s="680"/>
      <c r="DO16" s="680"/>
      <c r="DP16" s="681"/>
      <c r="DQ16" s="688" t="s">
        <v>242</v>
      </c>
      <c r="DR16" s="680"/>
      <c r="DS16" s="680"/>
      <c r="DT16" s="680"/>
      <c r="DU16" s="680"/>
      <c r="DV16" s="680"/>
      <c r="DW16" s="680"/>
      <c r="DX16" s="680"/>
      <c r="DY16" s="680"/>
      <c r="DZ16" s="680"/>
      <c r="EA16" s="680"/>
      <c r="EB16" s="680"/>
      <c r="EC16" s="689"/>
    </row>
    <row r="17" spans="2:133" ht="11.25" customHeight="1">
      <c r="B17" s="676" t="s">
        <v>269</v>
      </c>
      <c r="C17" s="677"/>
      <c r="D17" s="677"/>
      <c r="E17" s="677"/>
      <c r="F17" s="677"/>
      <c r="G17" s="677"/>
      <c r="H17" s="677"/>
      <c r="I17" s="677"/>
      <c r="J17" s="677"/>
      <c r="K17" s="677"/>
      <c r="L17" s="677"/>
      <c r="M17" s="677"/>
      <c r="N17" s="677"/>
      <c r="O17" s="677"/>
      <c r="P17" s="677"/>
      <c r="Q17" s="678"/>
      <c r="R17" s="679">
        <v>107943</v>
      </c>
      <c r="S17" s="680"/>
      <c r="T17" s="680"/>
      <c r="U17" s="680"/>
      <c r="V17" s="680"/>
      <c r="W17" s="680"/>
      <c r="X17" s="680"/>
      <c r="Y17" s="681"/>
      <c r="Z17" s="682">
        <v>0.2</v>
      </c>
      <c r="AA17" s="682"/>
      <c r="AB17" s="682"/>
      <c r="AC17" s="682"/>
      <c r="AD17" s="683">
        <v>107943</v>
      </c>
      <c r="AE17" s="683"/>
      <c r="AF17" s="683"/>
      <c r="AG17" s="683"/>
      <c r="AH17" s="683"/>
      <c r="AI17" s="683"/>
      <c r="AJ17" s="683"/>
      <c r="AK17" s="683"/>
      <c r="AL17" s="684">
        <v>0.4</v>
      </c>
      <c r="AM17" s="685"/>
      <c r="AN17" s="685"/>
      <c r="AO17" s="686"/>
      <c r="AP17" s="676" t="s">
        <v>270</v>
      </c>
      <c r="AQ17" s="677"/>
      <c r="AR17" s="677"/>
      <c r="AS17" s="677"/>
      <c r="AT17" s="677"/>
      <c r="AU17" s="677"/>
      <c r="AV17" s="677"/>
      <c r="AW17" s="677"/>
      <c r="AX17" s="677"/>
      <c r="AY17" s="677"/>
      <c r="AZ17" s="677"/>
      <c r="BA17" s="677"/>
      <c r="BB17" s="677"/>
      <c r="BC17" s="677"/>
      <c r="BD17" s="677"/>
      <c r="BE17" s="677"/>
      <c r="BF17" s="678"/>
      <c r="BG17" s="679" t="s">
        <v>251</v>
      </c>
      <c r="BH17" s="680"/>
      <c r="BI17" s="680"/>
      <c r="BJ17" s="680"/>
      <c r="BK17" s="680"/>
      <c r="BL17" s="680"/>
      <c r="BM17" s="680"/>
      <c r="BN17" s="681"/>
      <c r="BO17" s="682" t="s">
        <v>242</v>
      </c>
      <c r="BP17" s="682"/>
      <c r="BQ17" s="682"/>
      <c r="BR17" s="682"/>
      <c r="BS17" s="688" t="s">
        <v>251</v>
      </c>
      <c r="BT17" s="680"/>
      <c r="BU17" s="680"/>
      <c r="BV17" s="680"/>
      <c r="BW17" s="680"/>
      <c r="BX17" s="680"/>
      <c r="BY17" s="680"/>
      <c r="BZ17" s="680"/>
      <c r="CA17" s="680"/>
      <c r="CB17" s="689"/>
      <c r="CD17" s="694" t="s">
        <v>271</v>
      </c>
      <c r="CE17" s="695"/>
      <c r="CF17" s="695"/>
      <c r="CG17" s="695"/>
      <c r="CH17" s="695"/>
      <c r="CI17" s="695"/>
      <c r="CJ17" s="695"/>
      <c r="CK17" s="695"/>
      <c r="CL17" s="695"/>
      <c r="CM17" s="695"/>
      <c r="CN17" s="695"/>
      <c r="CO17" s="695"/>
      <c r="CP17" s="695"/>
      <c r="CQ17" s="696"/>
      <c r="CR17" s="679">
        <v>4734688</v>
      </c>
      <c r="CS17" s="680"/>
      <c r="CT17" s="680"/>
      <c r="CU17" s="680"/>
      <c r="CV17" s="680"/>
      <c r="CW17" s="680"/>
      <c r="CX17" s="680"/>
      <c r="CY17" s="681"/>
      <c r="CZ17" s="682">
        <v>9</v>
      </c>
      <c r="DA17" s="682"/>
      <c r="DB17" s="682"/>
      <c r="DC17" s="682"/>
      <c r="DD17" s="688" t="s">
        <v>242</v>
      </c>
      <c r="DE17" s="680"/>
      <c r="DF17" s="680"/>
      <c r="DG17" s="680"/>
      <c r="DH17" s="680"/>
      <c r="DI17" s="680"/>
      <c r="DJ17" s="680"/>
      <c r="DK17" s="680"/>
      <c r="DL17" s="680"/>
      <c r="DM17" s="680"/>
      <c r="DN17" s="680"/>
      <c r="DO17" s="680"/>
      <c r="DP17" s="681"/>
      <c r="DQ17" s="688">
        <v>4634659</v>
      </c>
      <c r="DR17" s="680"/>
      <c r="DS17" s="680"/>
      <c r="DT17" s="680"/>
      <c r="DU17" s="680"/>
      <c r="DV17" s="680"/>
      <c r="DW17" s="680"/>
      <c r="DX17" s="680"/>
      <c r="DY17" s="680"/>
      <c r="DZ17" s="680"/>
      <c r="EA17" s="680"/>
      <c r="EB17" s="680"/>
      <c r="EC17" s="689"/>
    </row>
    <row r="18" spans="2:133" ht="11.25" customHeight="1">
      <c r="B18" s="676" t="s">
        <v>272</v>
      </c>
      <c r="C18" s="677"/>
      <c r="D18" s="677"/>
      <c r="E18" s="677"/>
      <c r="F18" s="677"/>
      <c r="G18" s="677"/>
      <c r="H18" s="677"/>
      <c r="I18" s="677"/>
      <c r="J18" s="677"/>
      <c r="K18" s="677"/>
      <c r="L18" s="677"/>
      <c r="M18" s="677"/>
      <c r="N18" s="677"/>
      <c r="O18" s="677"/>
      <c r="P18" s="677"/>
      <c r="Q18" s="678"/>
      <c r="R18" s="679">
        <v>5910231</v>
      </c>
      <c r="S18" s="680"/>
      <c r="T18" s="680"/>
      <c r="U18" s="680"/>
      <c r="V18" s="680"/>
      <c r="W18" s="680"/>
      <c r="X18" s="680"/>
      <c r="Y18" s="681"/>
      <c r="Z18" s="682">
        <v>10.9</v>
      </c>
      <c r="AA18" s="682"/>
      <c r="AB18" s="682"/>
      <c r="AC18" s="682"/>
      <c r="AD18" s="683">
        <v>5342486</v>
      </c>
      <c r="AE18" s="683"/>
      <c r="AF18" s="683"/>
      <c r="AG18" s="683"/>
      <c r="AH18" s="683"/>
      <c r="AI18" s="683"/>
      <c r="AJ18" s="683"/>
      <c r="AK18" s="683"/>
      <c r="AL18" s="684">
        <v>19.2</v>
      </c>
      <c r="AM18" s="685"/>
      <c r="AN18" s="685"/>
      <c r="AO18" s="686"/>
      <c r="AP18" s="676" t="s">
        <v>273</v>
      </c>
      <c r="AQ18" s="677"/>
      <c r="AR18" s="677"/>
      <c r="AS18" s="677"/>
      <c r="AT18" s="677"/>
      <c r="AU18" s="677"/>
      <c r="AV18" s="677"/>
      <c r="AW18" s="677"/>
      <c r="AX18" s="677"/>
      <c r="AY18" s="677"/>
      <c r="AZ18" s="677"/>
      <c r="BA18" s="677"/>
      <c r="BB18" s="677"/>
      <c r="BC18" s="677"/>
      <c r="BD18" s="677"/>
      <c r="BE18" s="677"/>
      <c r="BF18" s="678"/>
      <c r="BG18" s="679" t="s">
        <v>242</v>
      </c>
      <c r="BH18" s="680"/>
      <c r="BI18" s="680"/>
      <c r="BJ18" s="680"/>
      <c r="BK18" s="680"/>
      <c r="BL18" s="680"/>
      <c r="BM18" s="680"/>
      <c r="BN18" s="681"/>
      <c r="BO18" s="682" t="s">
        <v>251</v>
      </c>
      <c r="BP18" s="682"/>
      <c r="BQ18" s="682"/>
      <c r="BR18" s="682"/>
      <c r="BS18" s="688" t="s">
        <v>242</v>
      </c>
      <c r="BT18" s="680"/>
      <c r="BU18" s="680"/>
      <c r="BV18" s="680"/>
      <c r="BW18" s="680"/>
      <c r="BX18" s="680"/>
      <c r="BY18" s="680"/>
      <c r="BZ18" s="680"/>
      <c r="CA18" s="680"/>
      <c r="CB18" s="689"/>
      <c r="CD18" s="694" t="s">
        <v>274</v>
      </c>
      <c r="CE18" s="695"/>
      <c r="CF18" s="695"/>
      <c r="CG18" s="695"/>
      <c r="CH18" s="695"/>
      <c r="CI18" s="695"/>
      <c r="CJ18" s="695"/>
      <c r="CK18" s="695"/>
      <c r="CL18" s="695"/>
      <c r="CM18" s="695"/>
      <c r="CN18" s="695"/>
      <c r="CO18" s="695"/>
      <c r="CP18" s="695"/>
      <c r="CQ18" s="696"/>
      <c r="CR18" s="679" t="s">
        <v>242</v>
      </c>
      <c r="CS18" s="680"/>
      <c r="CT18" s="680"/>
      <c r="CU18" s="680"/>
      <c r="CV18" s="680"/>
      <c r="CW18" s="680"/>
      <c r="CX18" s="680"/>
      <c r="CY18" s="681"/>
      <c r="CZ18" s="682" t="s">
        <v>242</v>
      </c>
      <c r="DA18" s="682"/>
      <c r="DB18" s="682"/>
      <c r="DC18" s="682"/>
      <c r="DD18" s="688" t="s">
        <v>242</v>
      </c>
      <c r="DE18" s="680"/>
      <c r="DF18" s="680"/>
      <c r="DG18" s="680"/>
      <c r="DH18" s="680"/>
      <c r="DI18" s="680"/>
      <c r="DJ18" s="680"/>
      <c r="DK18" s="680"/>
      <c r="DL18" s="680"/>
      <c r="DM18" s="680"/>
      <c r="DN18" s="680"/>
      <c r="DO18" s="680"/>
      <c r="DP18" s="681"/>
      <c r="DQ18" s="688" t="s">
        <v>242</v>
      </c>
      <c r="DR18" s="680"/>
      <c r="DS18" s="680"/>
      <c r="DT18" s="680"/>
      <c r="DU18" s="680"/>
      <c r="DV18" s="680"/>
      <c r="DW18" s="680"/>
      <c r="DX18" s="680"/>
      <c r="DY18" s="680"/>
      <c r="DZ18" s="680"/>
      <c r="EA18" s="680"/>
      <c r="EB18" s="680"/>
      <c r="EC18" s="689"/>
    </row>
    <row r="19" spans="2:133" ht="11.25" customHeight="1">
      <c r="B19" s="676" t="s">
        <v>275</v>
      </c>
      <c r="C19" s="677"/>
      <c r="D19" s="677"/>
      <c r="E19" s="677"/>
      <c r="F19" s="677"/>
      <c r="G19" s="677"/>
      <c r="H19" s="677"/>
      <c r="I19" s="677"/>
      <c r="J19" s="677"/>
      <c r="K19" s="677"/>
      <c r="L19" s="677"/>
      <c r="M19" s="677"/>
      <c r="N19" s="677"/>
      <c r="O19" s="677"/>
      <c r="P19" s="677"/>
      <c r="Q19" s="678"/>
      <c r="R19" s="679">
        <v>5342486</v>
      </c>
      <c r="S19" s="680"/>
      <c r="T19" s="680"/>
      <c r="U19" s="680"/>
      <c r="V19" s="680"/>
      <c r="W19" s="680"/>
      <c r="X19" s="680"/>
      <c r="Y19" s="681"/>
      <c r="Z19" s="682">
        <v>9.8000000000000007</v>
      </c>
      <c r="AA19" s="682"/>
      <c r="AB19" s="682"/>
      <c r="AC19" s="682"/>
      <c r="AD19" s="683">
        <v>5342486</v>
      </c>
      <c r="AE19" s="683"/>
      <c r="AF19" s="683"/>
      <c r="AG19" s="683"/>
      <c r="AH19" s="683"/>
      <c r="AI19" s="683"/>
      <c r="AJ19" s="683"/>
      <c r="AK19" s="683"/>
      <c r="AL19" s="684">
        <v>19.2</v>
      </c>
      <c r="AM19" s="685"/>
      <c r="AN19" s="685"/>
      <c r="AO19" s="686"/>
      <c r="AP19" s="676" t="s">
        <v>276</v>
      </c>
      <c r="AQ19" s="677"/>
      <c r="AR19" s="677"/>
      <c r="AS19" s="677"/>
      <c r="AT19" s="677"/>
      <c r="AU19" s="677"/>
      <c r="AV19" s="677"/>
      <c r="AW19" s="677"/>
      <c r="AX19" s="677"/>
      <c r="AY19" s="677"/>
      <c r="AZ19" s="677"/>
      <c r="BA19" s="677"/>
      <c r="BB19" s="677"/>
      <c r="BC19" s="677"/>
      <c r="BD19" s="677"/>
      <c r="BE19" s="677"/>
      <c r="BF19" s="678"/>
      <c r="BG19" s="679">
        <v>1316742</v>
      </c>
      <c r="BH19" s="680"/>
      <c r="BI19" s="680"/>
      <c r="BJ19" s="680"/>
      <c r="BK19" s="680"/>
      <c r="BL19" s="680"/>
      <c r="BM19" s="680"/>
      <c r="BN19" s="681"/>
      <c r="BO19" s="682">
        <v>6.7</v>
      </c>
      <c r="BP19" s="682"/>
      <c r="BQ19" s="682"/>
      <c r="BR19" s="682"/>
      <c r="BS19" s="688" t="s">
        <v>242</v>
      </c>
      <c r="BT19" s="680"/>
      <c r="BU19" s="680"/>
      <c r="BV19" s="680"/>
      <c r="BW19" s="680"/>
      <c r="BX19" s="680"/>
      <c r="BY19" s="680"/>
      <c r="BZ19" s="680"/>
      <c r="CA19" s="680"/>
      <c r="CB19" s="689"/>
      <c r="CD19" s="694" t="s">
        <v>277</v>
      </c>
      <c r="CE19" s="695"/>
      <c r="CF19" s="695"/>
      <c r="CG19" s="695"/>
      <c r="CH19" s="695"/>
      <c r="CI19" s="695"/>
      <c r="CJ19" s="695"/>
      <c r="CK19" s="695"/>
      <c r="CL19" s="695"/>
      <c r="CM19" s="695"/>
      <c r="CN19" s="695"/>
      <c r="CO19" s="695"/>
      <c r="CP19" s="695"/>
      <c r="CQ19" s="696"/>
      <c r="CR19" s="679" t="s">
        <v>139</v>
      </c>
      <c r="CS19" s="680"/>
      <c r="CT19" s="680"/>
      <c r="CU19" s="680"/>
      <c r="CV19" s="680"/>
      <c r="CW19" s="680"/>
      <c r="CX19" s="680"/>
      <c r="CY19" s="681"/>
      <c r="CZ19" s="682" t="s">
        <v>242</v>
      </c>
      <c r="DA19" s="682"/>
      <c r="DB19" s="682"/>
      <c r="DC19" s="682"/>
      <c r="DD19" s="688" t="s">
        <v>251</v>
      </c>
      <c r="DE19" s="680"/>
      <c r="DF19" s="680"/>
      <c r="DG19" s="680"/>
      <c r="DH19" s="680"/>
      <c r="DI19" s="680"/>
      <c r="DJ19" s="680"/>
      <c r="DK19" s="680"/>
      <c r="DL19" s="680"/>
      <c r="DM19" s="680"/>
      <c r="DN19" s="680"/>
      <c r="DO19" s="680"/>
      <c r="DP19" s="681"/>
      <c r="DQ19" s="688" t="s">
        <v>242</v>
      </c>
      <c r="DR19" s="680"/>
      <c r="DS19" s="680"/>
      <c r="DT19" s="680"/>
      <c r="DU19" s="680"/>
      <c r="DV19" s="680"/>
      <c r="DW19" s="680"/>
      <c r="DX19" s="680"/>
      <c r="DY19" s="680"/>
      <c r="DZ19" s="680"/>
      <c r="EA19" s="680"/>
      <c r="EB19" s="680"/>
      <c r="EC19" s="689"/>
    </row>
    <row r="20" spans="2:133" ht="11.25" customHeight="1">
      <c r="B20" s="676" t="s">
        <v>278</v>
      </c>
      <c r="C20" s="677"/>
      <c r="D20" s="677"/>
      <c r="E20" s="677"/>
      <c r="F20" s="677"/>
      <c r="G20" s="677"/>
      <c r="H20" s="677"/>
      <c r="I20" s="677"/>
      <c r="J20" s="677"/>
      <c r="K20" s="677"/>
      <c r="L20" s="677"/>
      <c r="M20" s="677"/>
      <c r="N20" s="677"/>
      <c r="O20" s="677"/>
      <c r="P20" s="677"/>
      <c r="Q20" s="678"/>
      <c r="R20" s="679">
        <v>563893</v>
      </c>
      <c r="S20" s="680"/>
      <c r="T20" s="680"/>
      <c r="U20" s="680"/>
      <c r="V20" s="680"/>
      <c r="W20" s="680"/>
      <c r="X20" s="680"/>
      <c r="Y20" s="681"/>
      <c r="Z20" s="682">
        <v>1</v>
      </c>
      <c r="AA20" s="682"/>
      <c r="AB20" s="682"/>
      <c r="AC20" s="682"/>
      <c r="AD20" s="683" t="s">
        <v>242</v>
      </c>
      <c r="AE20" s="683"/>
      <c r="AF20" s="683"/>
      <c r="AG20" s="683"/>
      <c r="AH20" s="683"/>
      <c r="AI20" s="683"/>
      <c r="AJ20" s="683"/>
      <c r="AK20" s="683"/>
      <c r="AL20" s="684" t="s">
        <v>148</v>
      </c>
      <c r="AM20" s="685"/>
      <c r="AN20" s="685"/>
      <c r="AO20" s="686"/>
      <c r="AP20" s="676" t="s">
        <v>279</v>
      </c>
      <c r="AQ20" s="677"/>
      <c r="AR20" s="677"/>
      <c r="AS20" s="677"/>
      <c r="AT20" s="677"/>
      <c r="AU20" s="677"/>
      <c r="AV20" s="677"/>
      <c r="AW20" s="677"/>
      <c r="AX20" s="677"/>
      <c r="AY20" s="677"/>
      <c r="AZ20" s="677"/>
      <c r="BA20" s="677"/>
      <c r="BB20" s="677"/>
      <c r="BC20" s="677"/>
      <c r="BD20" s="677"/>
      <c r="BE20" s="677"/>
      <c r="BF20" s="678"/>
      <c r="BG20" s="679">
        <v>1316742</v>
      </c>
      <c r="BH20" s="680"/>
      <c r="BI20" s="680"/>
      <c r="BJ20" s="680"/>
      <c r="BK20" s="680"/>
      <c r="BL20" s="680"/>
      <c r="BM20" s="680"/>
      <c r="BN20" s="681"/>
      <c r="BO20" s="682">
        <v>6.7</v>
      </c>
      <c r="BP20" s="682"/>
      <c r="BQ20" s="682"/>
      <c r="BR20" s="682"/>
      <c r="BS20" s="688" t="s">
        <v>242</v>
      </c>
      <c r="BT20" s="680"/>
      <c r="BU20" s="680"/>
      <c r="BV20" s="680"/>
      <c r="BW20" s="680"/>
      <c r="BX20" s="680"/>
      <c r="BY20" s="680"/>
      <c r="BZ20" s="680"/>
      <c r="CA20" s="680"/>
      <c r="CB20" s="689"/>
      <c r="CD20" s="694" t="s">
        <v>280</v>
      </c>
      <c r="CE20" s="695"/>
      <c r="CF20" s="695"/>
      <c r="CG20" s="695"/>
      <c r="CH20" s="695"/>
      <c r="CI20" s="695"/>
      <c r="CJ20" s="695"/>
      <c r="CK20" s="695"/>
      <c r="CL20" s="695"/>
      <c r="CM20" s="695"/>
      <c r="CN20" s="695"/>
      <c r="CO20" s="695"/>
      <c r="CP20" s="695"/>
      <c r="CQ20" s="696"/>
      <c r="CR20" s="679">
        <v>52526090</v>
      </c>
      <c r="CS20" s="680"/>
      <c r="CT20" s="680"/>
      <c r="CU20" s="680"/>
      <c r="CV20" s="680"/>
      <c r="CW20" s="680"/>
      <c r="CX20" s="680"/>
      <c r="CY20" s="681"/>
      <c r="CZ20" s="682">
        <v>100</v>
      </c>
      <c r="DA20" s="682"/>
      <c r="DB20" s="682"/>
      <c r="DC20" s="682"/>
      <c r="DD20" s="688">
        <v>6161726</v>
      </c>
      <c r="DE20" s="680"/>
      <c r="DF20" s="680"/>
      <c r="DG20" s="680"/>
      <c r="DH20" s="680"/>
      <c r="DI20" s="680"/>
      <c r="DJ20" s="680"/>
      <c r="DK20" s="680"/>
      <c r="DL20" s="680"/>
      <c r="DM20" s="680"/>
      <c r="DN20" s="680"/>
      <c r="DO20" s="680"/>
      <c r="DP20" s="681"/>
      <c r="DQ20" s="688">
        <v>33048081</v>
      </c>
      <c r="DR20" s="680"/>
      <c r="DS20" s="680"/>
      <c r="DT20" s="680"/>
      <c r="DU20" s="680"/>
      <c r="DV20" s="680"/>
      <c r="DW20" s="680"/>
      <c r="DX20" s="680"/>
      <c r="DY20" s="680"/>
      <c r="DZ20" s="680"/>
      <c r="EA20" s="680"/>
      <c r="EB20" s="680"/>
      <c r="EC20" s="689"/>
    </row>
    <row r="21" spans="2:133" ht="11.25" customHeight="1">
      <c r="B21" s="676" t="s">
        <v>281</v>
      </c>
      <c r="C21" s="677"/>
      <c r="D21" s="677"/>
      <c r="E21" s="677"/>
      <c r="F21" s="677"/>
      <c r="G21" s="677"/>
      <c r="H21" s="677"/>
      <c r="I21" s="677"/>
      <c r="J21" s="677"/>
      <c r="K21" s="677"/>
      <c r="L21" s="677"/>
      <c r="M21" s="677"/>
      <c r="N21" s="677"/>
      <c r="O21" s="677"/>
      <c r="P21" s="677"/>
      <c r="Q21" s="678"/>
      <c r="R21" s="679">
        <v>3852</v>
      </c>
      <c r="S21" s="680"/>
      <c r="T21" s="680"/>
      <c r="U21" s="680"/>
      <c r="V21" s="680"/>
      <c r="W21" s="680"/>
      <c r="X21" s="680"/>
      <c r="Y21" s="681"/>
      <c r="Z21" s="682">
        <v>0</v>
      </c>
      <c r="AA21" s="682"/>
      <c r="AB21" s="682"/>
      <c r="AC21" s="682"/>
      <c r="AD21" s="683" t="s">
        <v>139</v>
      </c>
      <c r="AE21" s="683"/>
      <c r="AF21" s="683"/>
      <c r="AG21" s="683"/>
      <c r="AH21" s="683"/>
      <c r="AI21" s="683"/>
      <c r="AJ21" s="683"/>
      <c r="AK21" s="683"/>
      <c r="AL21" s="684" t="s">
        <v>242</v>
      </c>
      <c r="AM21" s="685"/>
      <c r="AN21" s="685"/>
      <c r="AO21" s="686"/>
      <c r="AP21" s="697" t="s">
        <v>282</v>
      </c>
      <c r="AQ21" s="698"/>
      <c r="AR21" s="698"/>
      <c r="AS21" s="698"/>
      <c r="AT21" s="698"/>
      <c r="AU21" s="698"/>
      <c r="AV21" s="698"/>
      <c r="AW21" s="698"/>
      <c r="AX21" s="698"/>
      <c r="AY21" s="698"/>
      <c r="AZ21" s="698"/>
      <c r="BA21" s="698"/>
      <c r="BB21" s="698"/>
      <c r="BC21" s="698"/>
      <c r="BD21" s="698"/>
      <c r="BE21" s="698"/>
      <c r="BF21" s="699"/>
      <c r="BG21" s="679" t="s">
        <v>242</v>
      </c>
      <c r="BH21" s="680"/>
      <c r="BI21" s="680"/>
      <c r="BJ21" s="680"/>
      <c r="BK21" s="680"/>
      <c r="BL21" s="680"/>
      <c r="BM21" s="680"/>
      <c r="BN21" s="681"/>
      <c r="BO21" s="682" t="s">
        <v>242</v>
      </c>
      <c r="BP21" s="682"/>
      <c r="BQ21" s="682"/>
      <c r="BR21" s="682"/>
      <c r="BS21" s="688" t="s">
        <v>251</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c r="B22" s="676" t="s">
        <v>283</v>
      </c>
      <c r="C22" s="677"/>
      <c r="D22" s="677"/>
      <c r="E22" s="677"/>
      <c r="F22" s="677"/>
      <c r="G22" s="677"/>
      <c r="H22" s="677"/>
      <c r="I22" s="677"/>
      <c r="J22" s="677"/>
      <c r="K22" s="677"/>
      <c r="L22" s="677"/>
      <c r="M22" s="677"/>
      <c r="N22" s="677"/>
      <c r="O22" s="677"/>
      <c r="P22" s="677"/>
      <c r="Q22" s="678"/>
      <c r="R22" s="679">
        <v>29490637</v>
      </c>
      <c r="S22" s="680"/>
      <c r="T22" s="680"/>
      <c r="U22" s="680"/>
      <c r="V22" s="680"/>
      <c r="W22" s="680"/>
      <c r="X22" s="680"/>
      <c r="Y22" s="681"/>
      <c r="Z22" s="682">
        <v>54.2</v>
      </c>
      <c r="AA22" s="682"/>
      <c r="AB22" s="682"/>
      <c r="AC22" s="682"/>
      <c r="AD22" s="683">
        <v>27606150</v>
      </c>
      <c r="AE22" s="683"/>
      <c r="AF22" s="683"/>
      <c r="AG22" s="683"/>
      <c r="AH22" s="683"/>
      <c r="AI22" s="683"/>
      <c r="AJ22" s="683"/>
      <c r="AK22" s="683"/>
      <c r="AL22" s="684">
        <v>99.3</v>
      </c>
      <c r="AM22" s="685"/>
      <c r="AN22" s="685"/>
      <c r="AO22" s="686"/>
      <c r="AP22" s="697" t="s">
        <v>284</v>
      </c>
      <c r="AQ22" s="698"/>
      <c r="AR22" s="698"/>
      <c r="AS22" s="698"/>
      <c r="AT22" s="698"/>
      <c r="AU22" s="698"/>
      <c r="AV22" s="698"/>
      <c r="AW22" s="698"/>
      <c r="AX22" s="698"/>
      <c r="AY22" s="698"/>
      <c r="AZ22" s="698"/>
      <c r="BA22" s="698"/>
      <c r="BB22" s="698"/>
      <c r="BC22" s="698"/>
      <c r="BD22" s="698"/>
      <c r="BE22" s="698"/>
      <c r="BF22" s="699"/>
      <c r="BG22" s="679" t="s">
        <v>242</v>
      </c>
      <c r="BH22" s="680"/>
      <c r="BI22" s="680"/>
      <c r="BJ22" s="680"/>
      <c r="BK22" s="680"/>
      <c r="BL22" s="680"/>
      <c r="BM22" s="680"/>
      <c r="BN22" s="681"/>
      <c r="BO22" s="682" t="s">
        <v>251</v>
      </c>
      <c r="BP22" s="682"/>
      <c r="BQ22" s="682"/>
      <c r="BR22" s="682"/>
      <c r="BS22" s="688" t="s">
        <v>242</v>
      </c>
      <c r="BT22" s="680"/>
      <c r="BU22" s="680"/>
      <c r="BV22" s="680"/>
      <c r="BW22" s="680"/>
      <c r="BX22" s="680"/>
      <c r="BY22" s="680"/>
      <c r="BZ22" s="680"/>
      <c r="CA22" s="680"/>
      <c r="CB22" s="689"/>
      <c r="CD22" s="661" t="s">
        <v>285</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c r="B23" s="676" t="s">
        <v>286</v>
      </c>
      <c r="C23" s="677"/>
      <c r="D23" s="677"/>
      <c r="E23" s="677"/>
      <c r="F23" s="677"/>
      <c r="G23" s="677"/>
      <c r="H23" s="677"/>
      <c r="I23" s="677"/>
      <c r="J23" s="677"/>
      <c r="K23" s="677"/>
      <c r="L23" s="677"/>
      <c r="M23" s="677"/>
      <c r="N23" s="677"/>
      <c r="O23" s="677"/>
      <c r="P23" s="677"/>
      <c r="Q23" s="678"/>
      <c r="R23" s="679">
        <v>21282</v>
      </c>
      <c r="S23" s="680"/>
      <c r="T23" s="680"/>
      <c r="U23" s="680"/>
      <c r="V23" s="680"/>
      <c r="W23" s="680"/>
      <c r="X23" s="680"/>
      <c r="Y23" s="681"/>
      <c r="Z23" s="682">
        <v>0</v>
      </c>
      <c r="AA23" s="682"/>
      <c r="AB23" s="682"/>
      <c r="AC23" s="682"/>
      <c r="AD23" s="683">
        <v>21282</v>
      </c>
      <c r="AE23" s="683"/>
      <c r="AF23" s="683"/>
      <c r="AG23" s="683"/>
      <c r="AH23" s="683"/>
      <c r="AI23" s="683"/>
      <c r="AJ23" s="683"/>
      <c r="AK23" s="683"/>
      <c r="AL23" s="684">
        <v>0.1</v>
      </c>
      <c r="AM23" s="685"/>
      <c r="AN23" s="685"/>
      <c r="AO23" s="686"/>
      <c r="AP23" s="697" t="s">
        <v>287</v>
      </c>
      <c r="AQ23" s="698"/>
      <c r="AR23" s="698"/>
      <c r="AS23" s="698"/>
      <c r="AT23" s="698"/>
      <c r="AU23" s="698"/>
      <c r="AV23" s="698"/>
      <c r="AW23" s="698"/>
      <c r="AX23" s="698"/>
      <c r="AY23" s="698"/>
      <c r="AZ23" s="698"/>
      <c r="BA23" s="698"/>
      <c r="BB23" s="698"/>
      <c r="BC23" s="698"/>
      <c r="BD23" s="698"/>
      <c r="BE23" s="698"/>
      <c r="BF23" s="699"/>
      <c r="BG23" s="679">
        <v>1316742</v>
      </c>
      <c r="BH23" s="680"/>
      <c r="BI23" s="680"/>
      <c r="BJ23" s="680"/>
      <c r="BK23" s="680"/>
      <c r="BL23" s="680"/>
      <c r="BM23" s="680"/>
      <c r="BN23" s="681"/>
      <c r="BO23" s="682">
        <v>6.7</v>
      </c>
      <c r="BP23" s="682"/>
      <c r="BQ23" s="682"/>
      <c r="BR23" s="682"/>
      <c r="BS23" s="688" t="s">
        <v>242</v>
      </c>
      <c r="BT23" s="680"/>
      <c r="BU23" s="680"/>
      <c r="BV23" s="680"/>
      <c r="BW23" s="680"/>
      <c r="BX23" s="680"/>
      <c r="BY23" s="680"/>
      <c r="BZ23" s="680"/>
      <c r="CA23" s="680"/>
      <c r="CB23" s="689"/>
      <c r="CD23" s="661" t="s">
        <v>225</v>
      </c>
      <c r="CE23" s="662"/>
      <c r="CF23" s="662"/>
      <c r="CG23" s="662"/>
      <c r="CH23" s="662"/>
      <c r="CI23" s="662"/>
      <c r="CJ23" s="662"/>
      <c r="CK23" s="662"/>
      <c r="CL23" s="662"/>
      <c r="CM23" s="662"/>
      <c r="CN23" s="662"/>
      <c r="CO23" s="662"/>
      <c r="CP23" s="662"/>
      <c r="CQ23" s="663"/>
      <c r="CR23" s="661" t="s">
        <v>288</v>
      </c>
      <c r="CS23" s="662"/>
      <c r="CT23" s="662"/>
      <c r="CU23" s="662"/>
      <c r="CV23" s="662"/>
      <c r="CW23" s="662"/>
      <c r="CX23" s="662"/>
      <c r="CY23" s="663"/>
      <c r="CZ23" s="661" t="s">
        <v>289</v>
      </c>
      <c r="DA23" s="662"/>
      <c r="DB23" s="662"/>
      <c r="DC23" s="663"/>
      <c r="DD23" s="661" t="s">
        <v>290</v>
      </c>
      <c r="DE23" s="662"/>
      <c r="DF23" s="662"/>
      <c r="DG23" s="662"/>
      <c r="DH23" s="662"/>
      <c r="DI23" s="662"/>
      <c r="DJ23" s="662"/>
      <c r="DK23" s="663"/>
      <c r="DL23" s="709" t="s">
        <v>291</v>
      </c>
      <c r="DM23" s="710"/>
      <c r="DN23" s="710"/>
      <c r="DO23" s="710"/>
      <c r="DP23" s="710"/>
      <c r="DQ23" s="710"/>
      <c r="DR23" s="710"/>
      <c r="DS23" s="710"/>
      <c r="DT23" s="710"/>
      <c r="DU23" s="710"/>
      <c r="DV23" s="711"/>
      <c r="DW23" s="661" t="s">
        <v>292</v>
      </c>
      <c r="DX23" s="662"/>
      <c r="DY23" s="662"/>
      <c r="DZ23" s="662"/>
      <c r="EA23" s="662"/>
      <c r="EB23" s="662"/>
      <c r="EC23" s="663"/>
    </row>
    <row r="24" spans="2:133" ht="11.25" customHeight="1">
      <c r="B24" s="676" t="s">
        <v>293</v>
      </c>
      <c r="C24" s="677"/>
      <c r="D24" s="677"/>
      <c r="E24" s="677"/>
      <c r="F24" s="677"/>
      <c r="G24" s="677"/>
      <c r="H24" s="677"/>
      <c r="I24" s="677"/>
      <c r="J24" s="677"/>
      <c r="K24" s="677"/>
      <c r="L24" s="677"/>
      <c r="M24" s="677"/>
      <c r="N24" s="677"/>
      <c r="O24" s="677"/>
      <c r="P24" s="677"/>
      <c r="Q24" s="678"/>
      <c r="R24" s="679">
        <v>384703</v>
      </c>
      <c r="S24" s="680"/>
      <c r="T24" s="680"/>
      <c r="U24" s="680"/>
      <c r="V24" s="680"/>
      <c r="W24" s="680"/>
      <c r="X24" s="680"/>
      <c r="Y24" s="681"/>
      <c r="Z24" s="682">
        <v>0.7</v>
      </c>
      <c r="AA24" s="682"/>
      <c r="AB24" s="682"/>
      <c r="AC24" s="682"/>
      <c r="AD24" s="683" t="s">
        <v>294</v>
      </c>
      <c r="AE24" s="683"/>
      <c r="AF24" s="683"/>
      <c r="AG24" s="683"/>
      <c r="AH24" s="683"/>
      <c r="AI24" s="683"/>
      <c r="AJ24" s="683"/>
      <c r="AK24" s="683"/>
      <c r="AL24" s="684" t="s">
        <v>242</v>
      </c>
      <c r="AM24" s="685"/>
      <c r="AN24" s="685"/>
      <c r="AO24" s="686"/>
      <c r="AP24" s="697" t="s">
        <v>295</v>
      </c>
      <c r="AQ24" s="698"/>
      <c r="AR24" s="698"/>
      <c r="AS24" s="698"/>
      <c r="AT24" s="698"/>
      <c r="AU24" s="698"/>
      <c r="AV24" s="698"/>
      <c r="AW24" s="698"/>
      <c r="AX24" s="698"/>
      <c r="AY24" s="698"/>
      <c r="AZ24" s="698"/>
      <c r="BA24" s="698"/>
      <c r="BB24" s="698"/>
      <c r="BC24" s="698"/>
      <c r="BD24" s="698"/>
      <c r="BE24" s="698"/>
      <c r="BF24" s="699"/>
      <c r="BG24" s="679" t="s">
        <v>139</v>
      </c>
      <c r="BH24" s="680"/>
      <c r="BI24" s="680"/>
      <c r="BJ24" s="680"/>
      <c r="BK24" s="680"/>
      <c r="BL24" s="680"/>
      <c r="BM24" s="680"/>
      <c r="BN24" s="681"/>
      <c r="BO24" s="682" t="s">
        <v>251</v>
      </c>
      <c r="BP24" s="682"/>
      <c r="BQ24" s="682"/>
      <c r="BR24" s="682"/>
      <c r="BS24" s="688" t="s">
        <v>139</v>
      </c>
      <c r="BT24" s="680"/>
      <c r="BU24" s="680"/>
      <c r="BV24" s="680"/>
      <c r="BW24" s="680"/>
      <c r="BX24" s="680"/>
      <c r="BY24" s="680"/>
      <c r="BZ24" s="680"/>
      <c r="CA24" s="680"/>
      <c r="CB24" s="689"/>
      <c r="CD24" s="690" t="s">
        <v>296</v>
      </c>
      <c r="CE24" s="691"/>
      <c r="CF24" s="691"/>
      <c r="CG24" s="691"/>
      <c r="CH24" s="691"/>
      <c r="CI24" s="691"/>
      <c r="CJ24" s="691"/>
      <c r="CK24" s="691"/>
      <c r="CL24" s="691"/>
      <c r="CM24" s="691"/>
      <c r="CN24" s="691"/>
      <c r="CO24" s="691"/>
      <c r="CP24" s="691"/>
      <c r="CQ24" s="692"/>
      <c r="CR24" s="668">
        <v>25629982</v>
      </c>
      <c r="CS24" s="669"/>
      <c r="CT24" s="669"/>
      <c r="CU24" s="669"/>
      <c r="CV24" s="669"/>
      <c r="CW24" s="669"/>
      <c r="CX24" s="669"/>
      <c r="CY24" s="670"/>
      <c r="CZ24" s="673">
        <v>48.8</v>
      </c>
      <c r="DA24" s="674"/>
      <c r="DB24" s="674"/>
      <c r="DC24" s="693"/>
      <c r="DD24" s="712">
        <v>16095342</v>
      </c>
      <c r="DE24" s="669"/>
      <c r="DF24" s="669"/>
      <c r="DG24" s="669"/>
      <c r="DH24" s="669"/>
      <c r="DI24" s="669"/>
      <c r="DJ24" s="669"/>
      <c r="DK24" s="670"/>
      <c r="DL24" s="712">
        <v>16094737</v>
      </c>
      <c r="DM24" s="669"/>
      <c r="DN24" s="669"/>
      <c r="DO24" s="669"/>
      <c r="DP24" s="669"/>
      <c r="DQ24" s="669"/>
      <c r="DR24" s="669"/>
      <c r="DS24" s="669"/>
      <c r="DT24" s="669"/>
      <c r="DU24" s="669"/>
      <c r="DV24" s="670"/>
      <c r="DW24" s="673">
        <v>54</v>
      </c>
      <c r="DX24" s="674"/>
      <c r="DY24" s="674"/>
      <c r="DZ24" s="674"/>
      <c r="EA24" s="674"/>
      <c r="EB24" s="674"/>
      <c r="EC24" s="675"/>
    </row>
    <row r="25" spans="2:133" ht="11.25" customHeight="1">
      <c r="B25" s="676" t="s">
        <v>297</v>
      </c>
      <c r="C25" s="677"/>
      <c r="D25" s="677"/>
      <c r="E25" s="677"/>
      <c r="F25" s="677"/>
      <c r="G25" s="677"/>
      <c r="H25" s="677"/>
      <c r="I25" s="677"/>
      <c r="J25" s="677"/>
      <c r="K25" s="677"/>
      <c r="L25" s="677"/>
      <c r="M25" s="677"/>
      <c r="N25" s="677"/>
      <c r="O25" s="677"/>
      <c r="P25" s="677"/>
      <c r="Q25" s="678"/>
      <c r="R25" s="679">
        <v>929115</v>
      </c>
      <c r="S25" s="680"/>
      <c r="T25" s="680"/>
      <c r="U25" s="680"/>
      <c r="V25" s="680"/>
      <c r="W25" s="680"/>
      <c r="X25" s="680"/>
      <c r="Y25" s="681"/>
      <c r="Z25" s="682">
        <v>1.7</v>
      </c>
      <c r="AA25" s="682"/>
      <c r="AB25" s="682"/>
      <c r="AC25" s="682"/>
      <c r="AD25" s="683">
        <v>157041</v>
      </c>
      <c r="AE25" s="683"/>
      <c r="AF25" s="683"/>
      <c r="AG25" s="683"/>
      <c r="AH25" s="683"/>
      <c r="AI25" s="683"/>
      <c r="AJ25" s="683"/>
      <c r="AK25" s="683"/>
      <c r="AL25" s="684">
        <v>0.6</v>
      </c>
      <c r="AM25" s="685"/>
      <c r="AN25" s="685"/>
      <c r="AO25" s="686"/>
      <c r="AP25" s="697" t="s">
        <v>298</v>
      </c>
      <c r="AQ25" s="698"/>
      <c r="AR25" s="698"/>
      <c r="AS25" s="698"/>
      <c r="AT25" s="698"/>
      <c r="AU25" s="698"/>
      <c r="AV25" s="698"/>
      <c r="AW25" s="698"/>
      <c r="AX25" s="698"/>
      <c r="AY25" s="698"/>
      <c r="AZ25" s="698"/>
      <c r="BA25" s="698"/>
      <c r="BB25" s="698"/>
      <c r="BC25" s="698"/>
      <c r="BD25" s="698"/>
      <c r="BE25" s="698"/>
      <c r="BF25" s="699"/>
      <c r="BG25" s="679" t="s">
        <v>251</v>
      </c>
      <c r="BH25" s="680"/>
      <c r="BI25" s="680"/>
      <c r="BJ25" s="680"/>
      <c r="BK25" s="680"/>
      <c r="BL25" s="680"/>
      <c r="BM25" s="680"/>
      <c r="BN25" s="681"/>
      <c r="BO25" s="682" t="s">
        <v>242</v>
      </c>
      <c r="BP25" s="682"/>
      <c r="BQ25" s="682"/>
      <c r="BR25" s="682"/>
      <c r="BS25" s="688" t="s">
        <v>242</v>
      </c>
      <c r="BT25" s="680"/>
      <c r="BU25" s="680"/>
      <c r="BV25" s="680"/>
      <c r="BW25" s="680"/>
      <c r="BX25" s="680"/>
      <c r="BY25" s="680"/>
      <c r="BZ25" s="680"/>
      <c r="CA25" s="680"/>
      <c r="CB25" s="689"/>
      <c r="CD25" s="694" t="s">
        <v>299</v>
      </c>
      <c r="CE25" s="695"/>
      <c r="CF25" s="695"/>
      <c r="CG25" s="695"/>
      <c r="CH25" s="695"/>
      <c r="CI25" s="695"/>
      <c r="CJ25" s="695"/>
      <c r="CK25" s="695"/>
      <c r="CL25" s="695"/>
      <c r="CM25" s="695"/>
      <c r="CN25" s="695"/>
      <c r="CO25" s="695"/>
      <c r="CP25" s="695"/>
      <c r="CQ25" s="696"/>
      <c r="CR25" s="679">
        <v>7963460</v>
      </c>
      <c r="CS25" s="715"/>
      <c r="CT25" s="715"/>
      <c r="CU25" s="715"/>
      <c r="CV25" s="715"/>
      <c r="CW25" s="715"/>
      <c r="CX25" s="715"/>
      <c r="CY25" s="716"/>
      <c r="CZ25" s="684">
        <v>15.2</v>
      </c>
      <c r="DA25" s="713"/>
      <c r="DB25" s="713"/>
      <c r="DC25" s="717"/>
      <c r="DD25" s="688">
        <v>7336466</v>
      </c>
      <c r="DE25" s="715"/>
      <c r="DF25" s="715"/>
      <c r="DG25" s="715"/>
      <c r="DH25" s="715"/>
      <c r="DI25" s="715"/>
      <c r="DJ25" s="715"/>
      <c r="DK25" s="716"/>
      <c r="DL25" s="688">
        <v>7336365</v>
      </c>
      <c r="DM25" s="715"/>
      <c r="DN25" s="715"/>
      <c r="DO25" s="715"/>
      <c r="DP25" s="715"/>
      <c r="DQ25" s="715"/>
      <c r="DR25" s="715"/>
      <c r="DS25" s="715"/>
      <c r="DT25" s="715"/>
      <c r="DU25" s="715"/>
      <c r="DV25" s="716"/>
      <c r="DW25" s="684">
        <v>24.6</v>
      </c>
      <c r="DX25" s="713"/>
      <c r="DY25" s="713"/>
      <c r="DZ25" s="713"/>
      <c r="EA25" s="713"/>
      <c r="EB25" s="713"/>
      <c r="EC25" s="714"/>
    </row>
    <row r="26" spans="2:133" ht="11.25" customHeight="1">
      <c r="B26" s="676" t="s">
        <v>300</v>
      </c>
      <c r="C26" s="677"/>
      <c r="D26" s="677"/>
      <c r="E26" s="677"/>
      <c r="F26" s="677"/>
      <c r="G26" s="677"/>
      <c r="H26" s="677"/>
      <c r="I26" s="677"/>
      <c r="J26" s="677"/>
      <c r="K26" s="677"/>
      <c r="L26" s="677"/>
      <c r="M26" s="677"/>
      <c r="N26" s="677"/>
      <c r="O26" s="677"/>
      <c r="P26" s="677"/>
      <c r="Q26" s="678"/>
      <c r="R26" s="679">
        <v>630240</v>
      </c>
      <c r="S26" s="680"/>
      <c r="T26" s="680"/>
      <c r="U26" s="680"/>
      <c r="V26" s="680"/>
      <c r="W26" s="680"/>
      <c r="X26" s="680"/>
      <c r="Y26" s="681"/>
      <c r="Z26" s="682">
        <v>1.2</v>
      </c>
      <c r="AA26" s="682"/>
      <c r="AB26" s="682"/>
      <c r="AC26" s="682"/>
      <c r="AD26" s="683" t="s">
        <v>139</v>
      </c>
      <c r="AE26" s="683"/>
      <c r="AF26" s="683"/>
      <c r="AG26" s="683"/>
      <c r="AH26" s="683"/>
      <c r="AI26" s="683"/>
      <c r="AJ26" s="683"/>
      <c r="AK26" s="683"/>
      <c r="AL26" s="684" t="s">
        <v>251</v>
      </c>
      <c r="AM26" s="685"/>
      <c r="AN26" s="685"/>
      <c r="AO26" s="686"/>
      <c r="AP26" s="697" t="s">
        <v>301</v>
      </c>
      <c r="AQ26" s="718"/>
      <c r="AR26" s="718"/>
      <c r="AS26" s="718"/>
      <c r="AT26" s="718"/>
      <c r="AU26" s="718"/>
      <c r="AV26" s="718"/>
      <c r="AW26" s="718"/>
      <c r="AX26" s="718"/>
      <c r="AY26" s="718"/>
      <c r="AZ26" s="718"/>
      <c r="BA26" s="718"/>
      <c r="BB26" s="718"/>
      <c r="BC26" s="718"/>
      <c r="BD26" s="718"/>
      <c r="BE26" s="718"/>
      <c r="BF26" s="699"/>
      <c r="BG26" s="679" t="s">
        <v>148</v>
      </c>
      <c r="BH26" s="680"/>
      <c r="BI26" s="680"/>
      <c r="BJ26" s="680"/>
      <c r="BK26" s="680"/>
      <c r="BL26" s="680"/>
      <c r="BM26" s="680"/>
      <c r="BN26" s="681"/>
      <c r="BO26" s="682" t="s">
        <v>242</v>
      </c>
      <c r="BP26" s="682"/>
      <c r="BQ26" s="682"/>
      <c r="BR26" s="682"/>
      <c r="BS26" s="688" t="s">
        <v>139</v>
      </c>
      <c r="BT26" s="680"/>
      <c r="BU26" s="680"/>
      <c r="BV26" s="680"/>
      <c r="BW26" s="680"/>
      <c r="BX26" s="680"/>
      <c r="BY26" s="680"/>
      <c r="BZ26" s="680"/>
      <c r="CA26" s="680"/>
      <c r="CB26" s="689"/>
      <c r="CD26" s="694" t="s">
        <v>302</v>
      </c>
      <c r="CE26" s="695"/>
      <c r="CF26" s="695"/>
      <c r="CG26" s="695"/>
      <c r="CH26" s="695"/>
      <c r="CI26" s="695"/>
      <c r="CJ26" s="695"/>
      <c r="CK26" s="695"/>
      <c r="CL26" s="695"/>
      <c r="CM26" s="695"/>
      <c r="CN26" s="695"/>
      <c r="CO26" s="695"/>
      <c r="CP26" s="695"/>
      <c r="CQ26" s="696"/>
      <c r="CR26" s="679">
        <v>5915284</v>
      </c>
      <c r="CS26" s="680"/>
      <c r="CT26" s="680"/>
      <c r="CU26" s="680"/>
      <c r="CV26" s="680"/>
      <c r="CW26" s="680"/>
      <c r="CX26" s="680"/>
      <c r="CY26" s="681"/>
      <c r="CZ26" s="684">
        <v>11.3</v>
      </c>
      <c r="DA26" s="713"/>
      <c r="DB26" s="713"/>
      <c r="DC26" s="717"/>
      <c r="DD26" s="688">
        <v>5326481</v>
      </c>
      <c r="DE26" s="680"/>
      <c r="DF26" s="680"/>
      <c r="DG26" s="680"/>
      <c r="DH26" s="680"/>
      <c r="DI26" s="680"/>
      <c r="DJ26" s="680"/>
      <c r="DK26" s="681"/>
      <c r="DL26" s="688" t="s">
        <v>294</v>
      </c>
      <c r="DM26" s="680"/>
      <c r="DN26" s="680"/>
      <c r="DO26" s="680"/>
      <c r="DP26" s="680"/>
      <c r="DQ26" s="680"/>
      <c r="DR26" s="680"/>
      <c r="DS26" s="680"/>
      <c r="DT26" s="680"/>
      <c r="DU26" s="680"/>
      <c r="DV26" s="681"/>
      <c r="DW26" s="684" t="s">
        <v>251</v>
      </c>
      <c r="DX26" s="713"/>
      <c r="DY26" s="713"/>
      <c r="DZ26" s="713"/>
      <c r="EA26" s="713"/>
      <c r="EB26" s="713"/>
      <c r="EC26" s="714"/>
    </row>
    <row r="27" spans="2:133" ht="11.25" customHeight="1">
      <c r="B27" s="676" t="s">
        <v>303</v>
      </c>
      <c r="C27" s="677"/>
      <c r="D27" s="677"/>
      <c r="E27" s="677"/>
      <c r="F27" s="677"/>
      <c r="G27" s="677"/>
      <c r="H27" s="677"/>
      <c r="I27" s="677"/>
      <c r="J27" s="677"/>
      <c r="K27" s="677"/>
      <c r="L27" s="677"/>
      <c r="M27" s="677"/>
      <c r="N27" s="677"/>
      <c r="O27" s="677"/>
      <c r="P27" s="677"/>
      <c r="Q27" s="678"/>
      <c r="R27" s="679">
        <v>7161913</v>
      </c>
      <c r="S27" s="680"/>
      <c r="T27" s="680"/>
      <c r="U27" s="680"/>
      <c r="V27" s="680"/>
      <c r="W27" s="680"/>
      <c r="X27" s="680"/>
      <c r="Y27" s="681"/>
      <c r="Z27" s="682">
        <v>13.2</v>
      </c>
      <c r="AA27" s="682"/>
      <c r="AB27" s="682"/>
      <c r="AC27" s="682"/>
      <c r="AD27" s="683" t="s">
        <v>242</v>
      </c>
      <c r="AE27" s="683"/>
      <c r="AF27" s="683"/>
      <c r="AG27" s="683"/>
      <c r="AH27" s="683"/>
      <c r="AI27" s="683"/>
      <c r="AJ27" s="683"/>
      <c r="AK27" s="683"/>
      <c r="AL27" s="684" t="s">
        <v>148</v>
      </c>
      <c r="AM27" s="685"/>
      <c r="AN27" s="685"/>
      <c r="AO27" s="686"/>
      <c r="AP27" s="676" t="s">
        <v>304</v>
      </c>
      <c r="AQ27" s="677"/>
      <c r="AR27" s="677"/>
      <c r="AS27" s="677"/>
      <c r="AT27" s="677"/>
      <c r="AU27" s="677"/>
      <c r="AV27" s="677"/>
      <c r="AW27" s="677"/>
      <c r="AX27" s="677"/>
      <c r="AY27" s="677"/>
      <c r="AZ27" s="677"/>
      <c r="BA27" s="677"/>
      <c r="BB27" s="677"/>
      <c r="BC27" s="677"/>
      <c r="BD27" s="677"/>
      <c r="BE27" s="677"/>
      <c r="BF27" s="678"/>
      <c r="BG27" s="679">
        <v>19728213</v>
      </c>
      <c r="BH27" s="680"/>
      <c r="BI27" s="680"/>
      <c r="BJ27" s="680"/>
      <c r="BK27" s="680"/>
      <c r="BL27" s="680"/>
      <c r="BM27" s="680"/>
      <c r="BN27" s="681"/>
      <c r="BO27" s="682">
        <v>100</v>
      </c>
      <c r="BP27" s="682"/>
      <c r="BQ27" s="682"/>
      <c r="BR27" s="682"/>
      <c r="BS27" s="688">
        <v>265712</v>
      </c>
      <c r="BT27" s="680"/>
      <c r="BU27" s="680"/>
      <c r="BV27" s="680"/>
      <c r="BW27" s="680"/>
      <c r="BX27" s="680"/>
      <c r="BY27" s="680"/>
      <c r="BZ27" s="680"/>
      <c r="CA27" s="680"/>
      <c r="CB27" s="689"/>
      <c r="CD27" s="694" t="s">
        <v>305</v>
      </c>
      <c r="CE27" s="695"/>
      <c r="CF27" s="695"/>
      <c r="CG27" s="695"/>
      <c r="CH27" s="695"/>
      <c r="CI27" s="695"/>
      <c r="CJ27" s="695"/>
      <c r="CK27" s="695"/>
      <c r="CL27" s="695"/>
      <c r="CM27" s="695"/>
      <c r="CN27" s="695"/>
      <c r="CO27" s="695"/>
      <c r="CP27" s="695"/>
      <c r="CQ27" s="696"/>
      <c r="CR27" s="679">
        <v>12931838</v>
      </c>
      <c r="CS27" s="715"/>
      <c r="CT27" s="715"/>
      <c r="CU27" s="715"/>
      <c r="CV27" s="715"/>
      <c r="CW27" s="715"/>
      <c r="CX27" s="715"/>
      <c r="CY27" s="716"/>
      <c r="CZ27" s="684">
        <v>24.6</v>
      </c>
      <c r="DA27" s="713"/>
      <c r="DB27" s="713"/>
      <c r="DC27" s="717"/>
      <c r="DD27" s="688">
        <v>4124221</v>
      </c>
      <c r="DE27" s="715"/>
      <c r="DF27" s="715"/>
      <c r="DG27" s="715"/>
      <c r="DH27" s="715"/>
      <c r="DI27" s="715"/>
      <c r="DJ27" s="715"/>
      <c r="DK27" s="716"/>
      <c r="DL27" s="688">
        <v>4123717</v>
      </c>
      <c r="DM27" s="715"/>
      <c r="DN27" s="715"/>
      <c r="DO27" s="715"/>
      <c r="DP27" s="715"/>
      <c r="DQ27" s="715"/>
      <c r="DR27" s="715"/>
      <c r="DS27" s="715"/>
      <c r="DT27" s="715"/>
      <c r="DU27" s="715"/>
      <c r="DV27" s="716"/>
      <c r="DW27" s="684">
        <v>13.8</v>
      </c>
      <c r="DX27" s="713"/>
      <c r="DY27" s="713"/>
      <c r="DZ27" s="713"/>
      <c r="EA27" s="713"/>
      <c r="EB27" s="713"/>
      <c r="EC27" s="714"/>
    </row>
    <row r="28" spans="2:133" ht="11.25" customHeight="1">
      <c r="B28" s="721" t="s">
        <v>306</v>
      </c>
      <c r="C28" s="722"/>
      <c r="D28" s="722"/>
      <c r="E28" s="722"/>
      <c r="F28" s="722"/>
      <c r="G28" s="722"/>
      <c r="H28" s="722"/>
      <c r="I28" s="722"/>
      <c r="J28" s="722"/>
      <c r="K28" s="722"/>
      <c r="L28" s="722"/>
      <c r="M28" s="722"/>
      <c r="N28" s="722"/>
      <c r="O28" s="722"/>
      <c r="P28" s="722"/>
      <c r="Q28" s="723"/>
      <c r="R28" s="679" t="s">
        <v>242</v>
      </c>
      <c r="S28" s="680"/>
      <c r="T28" s="680"/>
      <c r="U28" s="680"/>
      <c r="V28" s="680"/>
      <c r="W28" s="680"/>
      <c r="X28" s="680"/>
      <c r="Y28" s="681"/>
      <c r="Z28" s="682" t="s">
        <v>242</v>
      </c>
      <c r="AA28" s="682"/>
      <c r="AB28" s="682"/>
      <c r="AC28" s="682"/>
      <c r="AD28" s="683" t="s">
        <v>242</v>
      </c>
      <c r="AE28" s="683"/>
      <c r="AF28" s="683"/>
      <c r="AG28" s="683"/>
      <c r="AH28" s="683"/>
      <c r="AI28" s="683"/>
      <c r="AJ28" s="683"/>
      <c r="AK28" s="683"/>
      <c r="AL28" s="684" t="s">
        <v>251</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307</v>
      </c>
      <c r="CE28" s="695"/>
      <c r="CF28" s="695"/>
      <c r="CG28" s="695"/>
      <c r="CH28" s="695"/>
      <c r="CI28" s="695"/>
      <c r="CJ28" s="695"/>
      <c r="CK28" s="695"/>
      <c r="CL28" s="695"/>
      <c r="CM28" s="695"/>
      <c r="CN28" s="695"/>
      <c r="CO28" s="695"/>
      <c r="CP28" s="695"/>
      <c r="CQ28" s="696"/>
      <c r="CR28" s="679">
        <v>4734684</v>
      </c>
      <c r="CS28" s="680"/>
      <c r="CT28" s="680"/>
      <c r="CU28" s="680"/>
      <c r="CV28" s="680"/>
      <c r="CW28" s="680"/>
      <c r="CX28" s="680"/>
      <c r="CY28" s="681"/>
      <c r="CZ28" s="684">
        <v>9</v>
      </c>
      <c r="DA28" s="713"/>
      <c r="DB28" s="713"/>
      <c r="DC28" s="717"/>
      <c r="DD28" s="688">
        <v>4634655</v>
      </c>
      <c r="DE28" s="680"/>
      <c r="DF28" s="680"/>
      <c r="DG28" s="680"/>
      <c r="DH28" s="680"/>
      <c r="DI28" s="680"/>
      <c r="DJ28" s="680"/>
      <c r="DK28" s="681"/>
      <c r="DL28" s="688">
        <v>4634655</v>
      </c>
      <c r="DM28" s="680"/>
      <c r="DN28" s="680"/>
      <c r="DO28" s="680"/>
      <c r="DP28" s="680"/>
      <c r="DQ28" s="680"/>
      <c r="DR28" s="680"/>
      <c r="DS28" s="680"/>
      <c r="DT28" s="680"/>
      <c r="DU28" s="680"/>
      <c r="DV28" s="681"/>
      <c r="DW28" s="684">
        <v>15.5</v>
      </c>
      <c r="DX28" s="713"/>
      <c r="DY28" s="713"/>
      <c r="DZ28" s="713"/>
      <c r="EA28" s="713"/>
      <c r="EB28" s="713"/>
      <c r="EC28" s="714"/>
    </row>
    <row r="29" spans="2:133" ht="11.25" customHeight="1">
      <c r="B29" s="676" t="s">
        <v>308</v>
      </c>
      <c r="C29" s="677"/>
      <c r="D29" s="677"/>
      <c r="E29" s="677"/>
      <c r="F29" s="677"/>
      <c r="G29" s="677"/>
      <c r="H29" s="677"/>
      <c r="I29" s="677"/>
      <c r="J29" s="677"/>
      <c r="K29" s="677"/>
      <c r="L29" s="677"/>
      <c r="M29" s="677"/>
      <c r="N29" s="677"/>
      <c r="O29" s="677"/>
      <c r="P29" s="677"/>
      <c r="Q29" s="678"/>
      <c r="R29" s="679">
        <v>4123063</v>
      </c>
      <c r="S29" s="680"/>
      <c r="T29" s="680"/>
      <c r="U29" s="680"/>
      <c r="V29" s="680"/>
      <c r="W29" s="680"/>
      <c r="X29" s="680"/>
      <c r="Y29" s="681"/>
      <c r="Z29" s="682">
        <v>7.6</v>
      </c>
      <c r="AA29" s="682"/>
      <c r="AB29" s="682"/>
      <c r="AC29" s="682"/>
      <c r="AD29" s="683" t="s">
        <v>148</v>
      </c>
      <c r="AE29" s="683"/>
      <c r="AF29" s="683"/>
      <c r="AG29" s="683"/>
      <c r="AH29" s="683"/>
      <c r="AI29" s="683"/>
      <c r="AJ29" s="683"/>
      <c r="AK29" s="683"/>
      <c r="AL29" s="684" t="s">
        <v>139</v>
      </c>
      <c r="AM29" s="685"/>
      <c r="AN29" s="685"/>
      <c r="AO29" s="686"/>
      <c r="AP29" s="658" t="s">
        <v>225</v>
      </c>
      <c r="AQ29" s="659"/>
      <c r="AR29" s="659"/>
      <c r="AS29" s="659"/>
      <c r="AT29" s="659"/>
      <c r="AU29" s="659"/>
      <c r="AV29" s="659"/>
      <c r="AW29" s="659"/>
      <c r="AX29" s="659"/>
      <c r="AY29" s="659"/>
      <c r="AZ29" s="659"/>
      <c r="BA29" s="659"/>
      <c r="BB29" s="659"/>
      <c r="BC29" s="659"/>
      <c r="BD29" s="659"/>
      <c r="BE29" s="659"/>
      <c r="BF29" s="660"/>
      <c r="BG29" s="658" t="s">
        <v>309</v>
      </c>
      <c r="BH29" s="719"/>
      <c r="BI29" s="719"/>
      <c r="BJ29" s="719"/>
      <c r="BK29" s="719"/>
      <c r="BL29" s="719"/>
      <c r="BM29" s="719"/>
      <c r="BN29" s="719"/>
      <c r="BO29" s="719"/>
      <c r="BP29" s="719"/>
      <c r="BQ29" s="720"/>
      <c r="BR29" s="658" t="s">
        <v>310</v>
      </c>
      <c r="BS29" s="719"/>
      <c r="BT29" s="719"/>
      <c r="BU29" s="719"/>
      <c r="BV29" s="719"/>
      <c r="BW29" s="719"/>
      <c r="BX29" s="719"/>
      <c r="BY29" s="719"/>
      <c r="BZ29" s="719"/>
      <c r="CA29" s="719"/>
      <c r="CB29" s="720"/>
      <c r="CD29" s="742" t="s">
        <v>311</v>
      </c>
      <c r="CE29" s="743"/>
      <c r="CF29" s="694" t="s">
        <v>312</v>
      </c>
      <c r="CG29" s="695"/>
      <c r="CH29" s="695"/>
      <c r="CI29" s="695"/>
      <c r="CJ29" s="695"/>
      <c r="CK29" s="695"/>
      <c r="CL29" s="695"/>
      <c r="CM29" s="695"/>
      <c r="CN29" s="695"/>
      <c r="CO29" s="695"/>
      <c r="CP29" s="695"/>
      <c r="CQ29" s="696"/>
      <c r="CR29" s="679">
        <v>4734684</v>
      </c>
      <c r="CS29" s="715"/>
      <c r="CT29" s="715"/>
      <c r="CU29" s="715"/>
      <c r="CV29" s="715"/>
      <c r="CW29" s="715"/>
      <c r="CX29" s="715"/>
      <c r="CY29" s="716"/>
      <c r="CZ29" s="684">
        <v>9</v>
      </c>
      <c r="DA29" s="713"/>
      <c r="DB29" s="713"/>
      <c r="DC29" s="717"/>
      <c r="DD29" s="688">
        <v>4634655</v>
      </c>
      <c r="DE29" s="715"/>
      <c r="DF29" s="715"/>
      <c r="DG29" s="715"/>
      <c r="DH29" s="715"/>
      <c r="DI29" s="715"/>
      <c r="DJ29" s="715"/>
      <c r="DK29" s="716"/>
      <c r="DL29" s="688">
        <v>4634655</v>
      </c>
      <c r="DM29" s="715"/>
      <c r="DN29" s="715"/>
      <c r="DO29" s="715"/>
      <c r="DP29" s="715"/>
      <c r="DQ29" s="715"/>
      <c r="DR29" s="715"/>
      <c r="DS29" s="715"/>
      <c r="DT29" s="715"/>
      <c r="DU29" s="715"/>
      <c r="DV29" s="716"/>
      <c r="DW29" s="684">
        <v>15.5</v>
      </c>
      <c r="DX29" s="713"/>
      <c r="DY29" s="713"/>
      <c r="DZ29" s="713"/>
      <c r="EA29" s="713"/>
      <c r="EB29" s="713"/>
      <c r="EC29" s="714"/>
    </row>
    <row r="30" spans="2:133" ht="11.25" customHeight="1">
      <c r="B30" s="676" t="s">
        <v>313</v>
      </c>
      <c r="C30" s="677"/>
      <c r="D30" s="677"/>
      <c r="E30" s="677"/>
      <c r="F30" s="677"/>
      <c r="G30" s="677"/>
      <c r="H30" s="677"/>
      <c r="I30" s="677"/>
      <c r="J30" s="677"/>
      <c r="K30" s="677"/>
      <c r="L30" s="677"/>
      <c r="M30" s="677"/>
      <c r="N30" s="677"/>
      <c r="O30" s="677"/>
      <c r="P30" s="677"/>
      <c r="Q30" s="678"/>
      <c r="R30" s="679">
        <v>217752</v>
      </c>
      <c r="S30" s="680"/>
      <c r="T30" s="680"/>
      <c r="U30" s="680"/>
      <c r="V30" s="680"/>
      <c r="W30" s="680"/>
      <c r="X30" s="680"/>
      <c r="Y30" s="681"/>
      <c r="Z30" s="682">
        <v>0.4</v>
      </c>
      <c r="AA30" s="682"/>
      <c r="AB30" s="682"/>
      <c r="AC30" s="682"/>
      <c r="AD30" s="683">
        <v>27262</v>
      </c>
      <c r="AE30" s="683"/>
      <c r="AF30" s="683"/>
      <c r="AG30" s="683"/>
      <c r="AH30" s="683"/>
      <c r="AI30" s="683"/>
      <c r="AJ30" s="683"/>
      <c r="AK30" s="683"/>
      <c r="AL30" s="684">
        <v>0.1</v>
      </c>
      <c r="AM30" s="685"/>
      <c r="AN30" s="685"/>
      <c r="AO30" s="686"/>
      <c r="AP30" s="727" t="s">
        <v>314</v>
      </c>
      <c r="AQ30" s="728"/>
      <c r="AR30" s="728"/>
      <c r="AS30" s="728"/>
      <c r="AT30" s="733" t="s">
        <v>315</v>
      </c>
      <c r="AU30" s="230"/>
      <c r="AV30" s="230"/>
      <c r="AW30" s="230"/>
      <c r="AX30" s="665" t="s">
        <v>189</v>
      </c>
      <c r="AY30" s="666"/>
      <c r="AZ30" s="666"/>
      <c r="BA30" s="666"/>
      <c r="BB30" s="666"/>
      <c r="BC30" s="666"/>
      <c r="BD30" s="666"/>
      <c r="BE30" s="666"/>
      <c r="BF30" s="667"/>
      <c r="BG30" s="739">
        <v>98.5</v>
      </c>
      <c r="BH30" s="740"/>
      <c r="BI30" s="740"/>
      <c r="BJ30" s="740"/>
      <c r="BK30" s="740"/>
      <c r="BL30" s="740"/>
      <c r="BM30" s="674">
        <v>94.6</v>
      </c>
      <c r="BN30" s="740"/>
      <c r="BO30" s="740"/>
      <c r="BP30" s="740"/>
      <c r="BQ30" s="741"/>
      <c r="BR30" s="739">
        <v>98.4</v>
      </c>
      <c r="BS30" s="740"/>
      <c r="BT30" s="740"/>
      <c r="BU30" s="740"/>
      <c r="BV30" s="740"/>
      <c r="BW30" s="740"/>
      <c r="BX30" s="674">
        <v>93.2</v>
      </c>
      <c r="BY30" s="740"/>
      <c r="BZ30" s="740"/>
      <c r="CA30" s="740"/>
      <c r="CB30" s="741"/>
      <c r="CD30" s="744"/>
      <c r="CE30" s="745"/>
      <c r="CF30" s="694" t="s">
        <v>316</v>
      </c>
      <c r="CG30" s="695"/>
      <c r="CH30" s="695"/>
      <c r="CI30" s="695"/>
      <c r="CJ30" s="695"/>
      <c r="CK30" s="695"/>
      <c r="CL30" s="695"/>
      <c r="CM30" s="695"/>
      <c r="CN30" s="695"/>
      <c r="CO30" s="695"/>
      <c r="CP30" s="695"/>
      <c r="CQ30" s="696"/>
      <c r="CR30" s="679">
        <v>4476924</v>
      </c>
      <c r="CS30" s="680"/>
      <c r="CT30" s="680"/>
      <c r="CU30" s="680"/>
      <c r="CV30" s="680"/>
      <c r="CW30" s="680"/>
      <c r="CX30" s="680"/>
      <c r="CY30" s="681"/>
      <c r="CZ30" s="684">
        <v>8.5</v>
      </c>
      <c r="DA30" s="713"/>
      <c r="DB30" s="713"/>
      <c r="DC30" s="717"/>
      <c r="DD30" s="688">
        <v>4384645</v>
      </c>
      <c r="DE30" s="680"/>
      <c r="DF30" s="680"/>
      <c r="DG30" s="680"/>
      <c r="DH30" s="680"/>
      <c r="DI30" s="680"/>
      <c r="DJ30" s="680"/>
      <c r="DK30" s="681"/>
      <c r="DL30" s="688">
        <v>4384645</v>
      </c>
      <c r="DM30" s="680"/>
      <c r="DN30" s="680"/>
      <c r="DO30" s="680"/>
      <c r="DP30" s="680"/>
      <c r="DQ30" s="680"/>
      <c r="DR30" s="680"/>
      <c r="DS30" s="680"/>
      <c r="DT30" s="680"/>
      <c r="DU30" s="680"/>
      <c r="DV30" s="681"/>
      <c r="DW30" s="684">
        <v>14.7</v>
      </c>
      <c r="DX30" s="713"/>
      <c r="DY30" s="713"/>
      <c r="DZ30" s="713"/>
      <c r="EA30" s="713"/>
      <c r="EB30" s="713"/>
      <c r="EC30" s="714"/>
    </row>
    <row r="31" spans="2:133" ht="11.25" customHeight="1">
      <c r="B31" s="676" t="s">
        <v>317</v>
      </c>
      <c r="C31" s="677"/>
      <c r="D31" s="677"/>
      <c r="E31" s="677"/>
      <c r="F31" s="677"/>
      <c r="G31" s="677"/>
      <c r="H31" s="677"/>
      <c r="I31" s="677"/>
      <c r="J31" s="677"/>
      <c r="K31" s="677"/>
      <c r="L31" s="677"/>
      <c r="M31" s="677"/>
      <c r="N31" s="677"/>
      <c r="O31" s="677"/>
      <c r="P31" s="677"/>
      <c r="Q31" s="678"/>
      <c r="R31" s="679">
        <v>14776</v>
      </c>
      <c r="S31" s="680"/>
      <c r="T31" s="680"/>
      <c r="U31" s="680"/>
      <c r="V31" s="680"/>
      <c r="W31" s="680"/>
      <c r="X31" s="680"/>
      <c r="Y31" s="681"/>
      <c r="Z31" s="682">
        <v>0</v>
      </c>
      <c r="AA31" s="682"/>
      <c r="AB31" s="682"/>
      <c r="AC31" s="682"/>
      <c r="AD31" s="683" t="s">
        <v>242</v>
      </c>
      <c r="AE31" s="683"/>
      <c r="AF31" s="683"/>
      <c r="AG31" s="683"/>
      <c r="AH31" s="683"/>
      <c r="AI31" s="683"/>
      <c r="AJ31" s="683"/>
      <c r="AK31" s="683"/>
      <c r="AL31" s="684" t="s">
        <v>139</v>
      </c>
      <c r="AM31" s="685"/>
      <c r="AN31" s="685"/>
      <c r="AO31" s="686"/>
      <c r="AP31" s="729"/>
      <c r="AQ31" s="730"/>
      <c r="AR31" s="730"/>
      <c r="AS31" s="730"/>
      <c r="AT31" s="734"/>
      <c r="AU31" s="229" t="s">
        <v>318</v>
      </c>
      <c r="AV31" s="229"/>
      <c r="AW31" s="229"/>
      <c r="AX31" s="676" t="s">
        <v>319</v>
      </c>
      <c r="AY31" s="677"/>
      <c r="AZ31" s="677"/>
      <c r="BA31" s="677"/>
      <c r="BB31" s="677"/>
      <c r="BC31" s="677"/>
      <c r="BD31" s="677"/>
      <c r="BE31" s="677"/>
      <c r="BF31" s="678"/>
      <c r="BG31" s="736">
        <v>98.6</v>
      </c>
      <c r="BH31" s="715"/>
      <c r="BI31" s="715"/>
      <c r="BJ31" s="715"/>
      <c r="BK31" s="715"/>
      <c r="BL31" s="715"/>
      <c r="BM31" s="685">
        <v>95.5</v>
      </c>
      <c r="BN31" s="737"/>
      <c r="BO31" s="737"/>
      <c r="BP31" s="737"/>
      <c r="BQ31" s="738"/>
      <c r="BR31" s="736">
        <v>98.6</v>
      </c>
      <c r="BS31" s="715"/>
      <c r="BT31" s="715"/>
      <c r="BU31" s="715"/>
      <c r="BV31" s="715"/>
      <c r="BW31" s="715"/>
      <c r="BX31" s="685">
        <v>94.1</v>
      </c>
      <c r="BY31" s="737"/>
      <c r="BZ31" s="737"/>
      <c r="CA31" s="737"/>
      <c r="CB31" s="738"/>
      <c r="CD31" s="744"/>
      <c r="CE31" s="745"/>
      <c r="CF31" s="694" t="s">
        <v>320</v>
      </c>
      <c r="CG31" s="695"/>
      <c r="CH31" s="695"/>
      <c r="CI31" s="695"/>
      <c r="CJ31" s="695"/>
      <c r="CK31" s="695"/>
      <c r="CL31" s="695"/>
      <c r="CM31" s="695"/>
      <c r="CN31" s="695"/>
      <c r="CO31" s="695"/>
      <c r="CP31" s="695"/>
      <c r="CQ31" s="696"/>
      <c r="CR31" s="679">
        <v>257760</v>
      </c>
      <c r="CS31" s="715"/>
      <c r="CT31" s="715"/>
      <c r="CU31" s="715"/>
      <c r="CV31" s="715"/>
      <c r="CW31" s="715"/>
      <c r="CX31" s="715"/>
      <c r="CY31" s="716"/>
      <c r="CZ31" s="684">
        <v>0.5</v>
      </c>
      <c r="DA31" s="713"/>
      <c r="DB31" s="713"/>
      <c r="DC31" s="717"/>
      <c r="DD31" s="688">
        <v>250010</v>
      </c>
      <c r="DE31" s="715"/>
      <c r="DF31" s="715"/>
      <c r="DG31" s="715"/>
      <c r="DH31" s="715"/>
      <c r="DI31" s="715"/>
      <c r="DJ31" s="715"/>
      <c r="DK31" s="716"/>
      <c r="DL31" s="688">
        <v>250010</v>
      </c>
      <c r="DM31" s="715"/>
      <c r="DN31" s="715"/>
      <c r="DO31" s="715"/>
      <c r="DP31" s="715"/>
      <c r="DQ31" s="715"/>
      <c r="DR31" s="715"/>
      <c r="DS31" s="715"/>
      <c r="DT31" s="715"/>
      <c r="DU31" s="715"/>
      <c r="DV31" s="716"/>
      <c r="DW31" s="684">
        <v>0.8</v>
      </c>
      <c r="DX31" s="713"/>
      <c r="DY31" s="713"/>
      <c r="DZ31" s="713"/>
      <c r="EA31" s="713"/>
      <c r="EB31" s="713"/>
      <c r="EC31" s="714"/>
    </row>
    <row r="32" spans="2:133" ht="11.25" customHeight="1">
      <c r="B32" s="676" t="s">
        <v>321</v>
      </c>
      <c r="C32" s="677"/>
      <c r="D32" s="677"/>
      <c r="E32" s="677"/>
      <c r="F32" s="677"/>
      <c r="G32" s="677"/>
      <c r="H32" s="677"/>
      <c r="I32" s="677"/>
      <c r="J32" s="677"/>
      <c r="K32" s="677"/>
      <c r="L32" s="677"/>
      <c r="M32" s="677"/>
      <c r="N32" s="677"/>
      <c r="O32" s="677"/>
      <c r="P32" s="677"/>
      <c r="Q32" s="678"/>
      <c r="R32" s="679">
        <v>2379294</v>
      </c>
      <c r="S32" s="680"/>
      <c r="T32" s="680"/>
      <c r="U32" s="680"/>
      <c r="V32" s="680"/>
      <c r="W32" s="680"/>
      <c r="X32" s="680"/>
      <c r="Y32" s="681"/>
      <c r="Z32" s="682">
        <v>4.4000000000000004</v>
      </c>
      <c r="AA32" s="682"/>
      <c r="AB32" s="682"/>
      <c r="AC32" s="682"/>
      <c r="AD32" s="683" t="s">
        <v>242</v>
      </c>
      <c r="AE32" s="683"/>
      <c r="AF32" s="683"/>
      <c r="AG32" s="683"/>
      <c r="AH32" s="683"/>
      <c r="AI32" s="683"/>
      <c r="AJ32" s="683"/>
      <c r="AK32" s="683"/>
      <c r="AL32" s="684" t="s">
        <v>242</v>
      </c>
      <c r="AM32" s="685"/>
      <c r="AN32" s="685"/>
      <c r="AO32" s="686"/>
      <c r="AP32" s="731"/>
      <c r="AQ32" s="732"/>
      <c r="AR32" s="732"/>
      <c r="AS32" s="732"/>
      <c r="AT32" s="735"/>
      <c r="AU32" s="231"/>
      <c r="AV32" s="231"/>
      <c r="AW32" s="231"/>
      <c r="AX32" s="724" t="s">
        <v>322</v>
      </c>
      <c r="AY32" s="725"/>
      <c r="AZ32" s="725"/>
      <c r="BA32" s="725"/>
      <c r="BB32" s="725"/>
      <c r="BC32" s="725"/>
      <c r="BD32" s="725"/>
      <c r="BE32" s="725"/>
      <c r="BF32" s="726"/>
      <c r="BG32" s="748">
        <v>98.4</v>
      </c>
      <c r="BH32" s="749"/>
      <c r="BI32" s="749"/>
      <c r="BJ32" s="749"/>
      <c r="BK32" s="749"/>
      <c r="BL32" s="749"/>
      <c r="BM32" s="750">
        <v>93.4</v>
      </c>
      <c r="BN32" s="749"/>
      <c r="BO32" s="749"/>
      <c r="BP32" s="749"/>
      <c r="BQ32" s="751"/>
      <c r="BR32" s="748">
        <v>98.3</v>
      </c>
      <c r="BS32" s="749"/>
      <c r="BT32" s="749"/>
      <c r="BU32" s="749"/>
      <c r="BV32" s="749"/>
      <c r="BW32" s="749"/>
      <c r="BX32" s="750">
        <v>92</v>
      </c>
      <c r="BY32" s="749"/>
      <c r="BZ32" s="749"/>
      <c r="CA32" s="749"/>
      <c r="CB32" s="751"/>
      <c r="CD32" s="746"/>
      <c r="CE32" s="747"/>
      <c r="CF32" s="694" t="s">
        <v>323</v>
      </c>
      <c r="CG32" s="695"/>
      <c r="CH32" s="695"/>
      <c r="CI32" s="695"/>
      <c r="CJ32" s="695"/>
      <c r="CK32" s="695"/>
      <c r="CL32" s="695"/>
      <c r="CM32" s="695"/>
      <c r="CN32" s="695"/>
      <c r="CO32" s="695"/>
      <c r="CP32" s="695"/>
      <c r="CQ32" s="696"/>
      <c r="CR32" s="679" t="s">
        <v>242</v>
      </c>
      <c r="CS32" s="680"/>
      <c r="CT32" s="680"/>
      <c r="CU32" s="680"/>
      <c r="CV32" s="680"/>
      <c r="CW32" s="680"/>
      <c r="CX32" s="680"/>
      <c r="CY32" s="681"/>
      <c r="CZ32" s="684" t="s">
        <v>148</v>
      </c>
      <c r="DA32" s="713"/>
      <c r="DB32" s="713"/>
      <c r="DC32" s="717"/>
      <c r="DD32" s="688" t="s">
        <v>242</v>
      </c>
      <c r="DE32" s="680"/>
      <c r="DF32" s="680"/>
      <c r="DG32" s="680"/>
      <c r="DH32" s="680"/>
      <c r="DI32" s="680"/>
      <c r="DJ32" s="680"/>
      <c r="DK32" s="681"/>
      <c r="DL32" s="688" t="s">
        <v>242</v>
      </c>
      <c r="DM32" s="680"/>
      <c r="DN32" s="680"/>
      <c r="DO32" s="680"/>
      <c r="DP32" s="680"/>
      <c r="DQ32" s="680"/>
      <c r="DR32" s="680"/>
      <c r="DS32" s="680"/>
      <c r="DT32" s="680"/>
      <c r="DU32" s="680"/>
      <c r="DV32" s="681"/>
      <c r="DW32" s="684" t="s">
        <v>242</v>
      </c>
      <c r="DX32" s="713"/>
      <c r="DY32" s="713"/>
      <c r="DZ32" s="713"/>
      <c r="EA32" s="713"/>
      <c r="EB32" s="713"/>
      <c r="EC32" s="714"/>
    </row>
    <row r="33" spans="2:133" ht="11.25" customHeight="1">
      <c r="B33" s="676" t="s">
        <v>324</v>
      </c>
      <c r="C33" s="677"/>
      <c r="D33" s="677"/>
      <c r="E33" s="677"/>
      <c r="F33" s="677"/>
      <c r="G33" s="677"/>
      <c r="H33" s="677"/>
      <c r="I33" s="677"/>
      <c r="J33" s="677"/>
      <c r="K33" s="677"/>
      <c r="L33" s="677"/>
      <c r="M33" s="677"/>
      <c r="N33" s="677"/>
      <c r="O33" s="677"/>
      <c r="P33" s="677"/>
      <c r="Q33" s="678"/>
      <c r="R33" s="679">
        <v>935341</v>
      </c>
      <c r="S33" s="680"/>
      <c r="T33" s="680"/>
      <c r="U33" s="680"/>
      <c r="V33" s="680"/>
      <c r="W33" s="680"/>
      <c r="X33" s="680"/>
      <c r="Y33" s="681"/>
      <c r="Z33" s="682">
        <v>1.7</v>
      </c>
      <c r="AA33" s="682"/>
      <c r="AB33" s="682"/>
      <c r="AC33" s="682"/>
      <c r="AD33" s="683" t="s">
        <v>251</v>
      </c>
      <c r="AE33" s="683"/>
      <c r="AF33" s="683"/>
      <c r="AG33" s="683"/>
      <c r="AH33" s="683"/>
      <c r="AI33" s="683"/>
      <c r="AJ33" s="683"/>
      <c r="AK33" s="683"/>
      <c r="AL33" s="684" t="s">
        <v>242</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325</v>
      </c>
      <c r="CE33" s="695"/>
      <c r="CF33" s="695"/>
      <c r="CG33" s="695"/>
      <c r="CH33" s="695"/>
      <c r="CI33" s="695"/>
      <c r="CJ33" s="695"/>
      <c r="CK33" s="695"/>
      <c r="CL33" s="695"/>
      <c r="CM33" s="695"/>
      <c r="CN33" s="695"/>
      <c r="CO33" s="695"/>
      <c r="CP33" s="695"/>
      <c r="CQ33" s="696"/>
      <c r="CR33" s="679">
        <v>20722055</v>
      </c>
      <c r="CS33" s="715"/>
      <c r="CT33" s="715"/>
      <c r="CU33" s="715"/>
      <c r="CV33" s="715"/>
      <c r="CW33" s="715"/>
      <c r="CX33" s="715"/>
      <c r="CY33" s="716"/>
      <c r="CZ33" s="684">
        <v>39.5</v>
      </c>
      <c r="DA33" s="713"/>
      <c r="DB33" s="713"/>
      <c r="DC33" s="717"/>
      <c r="DD33" s="688">
        <v>14242044</v>
      </c>
      <c r="DE33" s="715"/>
      <c r="DF33" s="715"/>
      <c r="DG33" s="715"/>
      <c r="DH33" s="715"/>
      <c r="DI33" s="715"/>
      <c r="DJ33" s="715"/>
      <c r="DK33" s="716"/>
      <c r="DL33" s="688">
        <v>11365708</v>
      </c>
      <c r="DM33" s="715"/>
      <c r="DN33" s="715"/>
      <c r="DO33" s="715"/>
      <c r="DP33" s="715"/>
      <c r="DQ33" s="715"/>
      <c r="DR33" s="715"/>
      <c r="DS33" s="715"/>
      <c r="DT33" s="715"/>
      <c r="DU33" s="715"/>
      <c r="DV33" s="716"/>
      <c r="DW33" s="684">
        <v>38.1</v>
      </c>
      <c r="DX33" s="713"/>
      <c r="DY33" s="713"/>
      <c r="DZ33" s="713"/>
      <c r="EA33" s="713"/>
      <c r="EB33" s="713"/>
      <c r="EC33" s="714"/>
    </row>
    <row r="34" spans="2:133" ht="11.25" customHeight="1">
      <c r="B34" s="676" t="s">
        <v>326</v>
      </c>
      <c r="C34" s="677"/>
      <c r="D34" s="677"/>
      <c r="E34" s="677"/>
      <c r="F34" s="677"/>
      <c r="G34" s="677"/>
      <c r="H34" s="677"/>
      <c r="I34" s="677"/>
      <c r="J34" s="677"/>
      <c r="K34" s="677"/>
      <c r="L34" s="677"/>
      <c r="M34" s="677"/>
      <c r="N34" s="677"/>
      <c r="O34" s="677"/>
      <c r="P34" s="677"/>
      <c r="Q34" s="678"/>
      <c r="R34" s="679">
        <v>3856881</v>
      </c>
      <c r="S34" s="680"/>
      <c r="T34" s="680"/>
      <c r="U34" s="680"/>
      <c r="V34" s="680"/>
      <c r="W34" s="680"/>
      <c r="X34" s="680"/>
      <c r="Y34" s="681"/>
      <c r="Z34" s="682">
        <v>7.1</v>
      </c>
      <c r="AA34" s="682"/>
      <c r="AB34" s="682"/>
      <c r="AC34" s="682"/>
      <c r="AD34" s="683" t="s">
        <v>242</v>
      </c>
      <c r="AE34" s="683"/>
      <c r="AF34" s="683"/>
      <c r="AG34" s="683"/>
      <c r="AH34" s="683"/>
      <c r="AI34" s="683"/>
      <c r="AJ34" s="683"/>
      <c r="AK34" s="683"/>
      <c r="AL34" s="684" t="s">
        <v>251</v>
      </c>
      <c r="AM34" s="685"/>
      <c r="AN34" s="685"/>
      <c r="AO34" s="686"/>
      <c r="AP34" s="234"/>
      <c r="AQ34" s="658" t="s">
        <v>327</v>
      </c>
      <c r="AR34" s="659"/>
      <c r="AS34" s="659"/>
      <c r="AT34" s="659"/>
      <c r="AU34" s="659"/>
      <c r="AV34" s="659"/>
      <c r="AW34" s="659"/>
      <c r="AX34" s="659"/>
      <c r="AY34" s="659"/>
      <c r="AZ34" s="659"/>
      <c r="BA34" s="659"/>
      <c r="BB34" s="659"/>
      <c r="BC34" s="659"/>
      <c r="BD34" s="659"/>
      <c r="BE34" s="659"/>
      <c r="BF34" s="660"/>
      <c r="BG34" s="658" t="s">
        <v>328</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329</v>
      </c>
      <c r="CE34" s="695"/>
      <c r="CF34" s="695"/>
      <c r="CG34" s="695"/>
      <c r="CH34" s="695"/>
      <c r="CI34" s="695"/>
      <c r="CJ34" s="695"/>
      <c r="CK34" s="695"/>
      <c r="CL34" s="695"/>
      <c r="CM34" s="695"/>
      <c r="CN34" s="695"/>
      <c r="CO34" s="695"/>
      <c r="CP34" s="695"/>
      <c r="CQ34" s="696"/>
      <c r="CR34" s="679">
        <v>6913545</v>
      </c>
      <c r="CS34" s="680"/>
      <c r="CT34" s="680"/>
      <c r="CU34" s="680"/>
      <c r="CV34" s="680"/>
      <c r="CW34" s="680"/>
      <c r="CX34" s="680"/>
      <c r="CY34" s="681"/>
      <c r="CZ34" s="684">
        <v>13.2</v>
      </c>
      <c r="DA34" s="713"/>
      <c r="DB34" s="713"/>
      <c r="DC34" s="717"/>
      <c r="DD34" s="688">
        <v>5651267</v>
      </c>
      <c r="DE34" s="680"/>
      <c r="DF34" s="680"/>
      <c r="DG34" s="680"/>
      <c r="DH34" s="680"/>
      <c r="DI34" s="680"/>
      <c r="DJ34" s="680"/>
      <c r="DK34" s="681"/>
      <c r="DL34" s="688">
        <v>4223712</v>
      </c>
      <c r="DM34" s="680"/>
      <c r="DN34" s="680"/>
      <c r="DO34" s="680"/>
      <c r="DP34" s="680"/>
      <c r="DQ34" s="680"/>
      <c r="DR34" s="680"/>
      <c r="DS34" s="680"/>
      <c r="DT34" s="680"/>
      <c r="DU34" s="680"/>
      <c r="DV34" s="681"/>
      <c r="DW34" s="684">
        <v>14.2</v>
      </c>
      <c r="DX34" s="713"/>
      <c r="DY34" s="713"/>
      <c r="DZ34" s="713"/>
      <c r="EA34" s="713"/>
      <c r="EB34" s="713"/>
      <c r="EC34" s="714"/>
    </row>
    <row r="35" spans="2:133" ht="11.25" customHeight="1">
      <c r="B35" s="676" t="s">
        <v>330</v>
      </c>
      <c r="C35" s="677"/>
      <c r="D35" s="677"/>
      <c r="E35" s="677"/>
      <c r="F35" s="677"/>
      <c r="G35" s="677"/>
      <c r="H35" s="677"/>
      <c r="I35" s="677"/>
      <c r="J35" s="677"/>
      <c r="K35" s="677"/>
      <c r="L35" s="677"/>
      <c r="M35" s="677"/>
      <c r="N35" s="677"/>
      <c r="O35" s="677"/>
      <c r="P35" s="677"/>
      <c r="Q35" s="678"/>
      <c r="R35" s="679">
        <v>4260314</v>
      </c>
      <c r="S35" s="680"/>
      <c r="T35" s="680"/>
      <c r="U35" s="680"/>
      <c r="V35" s="680"/>
      <c r="W35" s="680"/>
      <c r="X35" s="680"/>
      <c r="Y35" s="681"/>
      <c r="Z35" s="682">
        <v>7.8</v>
      </c>
      <c r="AA35" s="682"/>
      <c r="AB35" s="682"/>
      <c r="AC35" s="682"/>
      <c r="AD35" s="683" t="s">
        <v>242</v>
      </c>
      <c r="AE35" s="683"/>
      <c r="AF35" s="683"/>
      <c r="AG35" s="683"/>
      <c r="AH35" s="683"/>
      <c r="AI35" s="683"/>
      <c r="AJ35" s="683"/>
      <c r="AK35" s="683"/>
      <c r="AL35" s="684" t="s">
        <v>242</v>
      </c>
      <c r="AM35" s="685"/>
      <c r="AN35" s="685"/>
      <c r="AO35" s="686"/>
      <c r="AP35" s="234"/>
      <c r="AQ35" s="752" t="s">
        <v>331</v>
      </c>
      <c r="AR35" s="753"/>
      <c r="AS35" s="753"/>
      <c r="AT35" s="753"/>
      <c r="AU35" s="753"/>
      <c r="AV35" s="753"/>
      <c r="AW35" s="753"/>
      <c r="AX35" s="753"/>
      <c r="AY35" s="754"/>
      <c r="AZ35" s="668">
        <v>7668046</v>
      </c>
      <c r="BA35" s="669"/>
      <c r="BB35" s="669"/>
      <c r="BC35" s="669"/>
      <c r="BD35" s="669"/>
      <c r="BE35" s="669"/>
      <c r="BF35" s="755"/>
      <c r="BG35" s="690" t="s">
        <v>332</v>
      </c>
      <c r="BH35" s="691"/>
      <c r="BI35" s="691"/>
      <c r="BJ35" s="691"/>
      <c r="BK35" s="691"/>
      <c r="BL35" s="691"/>
      <c r="BM35" s="691"/>
      <c r="BN35" s="691"/>
      <c r="BO35" s="691"/>
      <c r="BP35" s="691"/>
      <c r="BQ35" s="691"/>
      <c r="BR35" s="691"/>
      <c r="BS35" s="691"/>
      <c r="BT35" s="691"/>
      <c r="BU35" s="692"/>
      <c r="BV35" s="668">
        <v>161142</v>
      </c>
      <c r="BW35" s="669"/>
      <c r="BX35" s="669"/>
      <c r="BY35" s="669"/>
      <c r="BZ35" s="669"/>
      <c r="CA35" s="669"/>
      <c r="CB35" s="755"/>
      <c r="CD35" s="694" t="s">
        <v>333</v>
      </c>
      <c r="CE35" s="695"/>
      <c r="CF35" s="695"/>
      <c r="CG35" s="695"/>
      <c r="CH35" s="695"/>
      <c r="CI35" s="695"/>
      <c r="CJ35" s="695"/>
      <c r="CK35" s="695"/>
      <c r="CL35" s="695"/>
      <c r="CM35" s="695"/>
      <c r="CN35" s="695"/>
      <c r="CO35" s="695"/>
      <c r="CP35" s="695"/>
      <c r="CQ35" s="696"/>
      <c r="CR35" s="679">
        <v>406934</v>
      </c>
      <c r="CS35" s="715"/>
      <c r="CT35" s="715"/>
      <c r="CU35" s="715"/>
      <c r="CV35" s="715"/>
      <c r="CW35" s="715"/>
      <c r="CX35" s="715"/>
      <c r="CY35" s="716"/>
      <c r="CZ35" s="684">
        <v>0.8</v>
      </c>
      <c r="DA35" s="713"/>
      <c r="DB35" s="713"/>
      <c r="DC35" s="717"/>
      <c r="DD35" s="688">
        <v>317037</v>
      </c>
      <c r="DE35" s="715"/>
      <c r="DF35" s="715"/>
      <c r="DG35" s="715"/>
      <c r="DH35" s="715"/>
      <c r="DI35" s="715"/>
      <c r="DJ35" s="715"/>
      <c r="DK35" s="716"/>
      <c r="DL35" s="688">
        <v>317037</v>
      </c>
      <c r="DM35" s="715"/>
      <c r="DN35" s="715"/>
      <c r="DO35" s="715"/>
      <c r="DP35" s="715"/>
      <c r="DQ35" s="715"/>
      <c r="DR35" s="715"/>
      <c r="DS35" s="715"/>
      <c r="DT35" s="715"/>
      <c r="DU35" s="715"/>
      <c r="DV35" s="716"/>
      <c r="DW35" s="684">
        <v>1.1000000000000001</v>
      </c>
      <c r="DX35" s="713"/>
      <c r="DY35" s="713"/>
      <c r="DZ35" s="713"/>
      <c r="EA35" s="713"/>
      <c r="EB35" s="713"/>
      <c r="EC35" s="714"/>
    </row>
    <row r="36" spans="2:133" ht="11.25" customHeight="1">
      <c r="B36" s="676" t="s">
        <v>334</v>
      </c>
      <c r="C36" s="677"/>
      <c r="D36" s="677"/>
      <c r="E36" s="677"/>
      <c r="F36" s="677"/>
      <c r="G36" s="677"/>
      <c r="H36" s="677"/>
      <c r="I36" s="677"/>
      <c r="J36" s="677"/>
      <c r="K36" s="677"/>
      <c r="L36" s="677"/>
      <c r="M36" s="677"/>
      <c r="N36" s="677"/>
      <c r="O36" s="677"/>
      <c r="P36" s="677"/>
      <c r="Q36" s="678"/>
      <c r="R36" s="679" t="s">
        <v>242</v>
      </c>
      <c r="S36" s="680"/>
      <c r="T36" s="680"/>
      <c r="U36" s="680"/>
      <c r="V36" s="680"/>
      <c r="W36" s="680"/>
      <c r="X36" s="680"/>
      <c r="Y36" s="681"/>
      <c r="Z36" s="682" t="s">
        <v>242</v>
      </c>
      <c r="AA36" s="682"/>
      <c r="AB36" s="682"/>
      <c r="AC36" s="682"/>
      <c r="AD36" s="683" t="s">
        <v>139</v>
      </c>
      <c r="AE36" s="683"/>
      <c r="AF36" s="683"/>
      <c r="AG36" s="683"/>
      <c r="AH36" s="683"/>
      <c r="AI36" s="683"/>
      <c r="AJ36" s="683"/>
      <c r="AK36" s="683"/>
      <c r="AL36" s="684" t="s">
        <v>242</v>
      </c>
      <c r="AM36" s="685"/>
      <c r="AN36" s="685"/>
      <c r="AO36" s="686"/>
      <c r="AQ36" s="756" t="s">
        <v>335</v>
      </c>
      <c r="AR36" s="757"/>
      <c r="AS36" s="757"/>
      <c r="AT36" s="757"/>
      <c r="AU36" s="757"/>
      <c r="AV36" s="757"/>
      <c r="AW36" s="757"/>
      <c r="AX36" s="757"/>
      <c r="AY36" s="758"/>
      <c r="AZ36" s="679">
        <v>2627963</v>
      </c>
      <c r="BA36" s="680"/>
      <c r="BB36" s="680"/>
      <c r="BC36" s="680"/>
      <c r="BD36" s="715"/>
      <c r="BE36" s="715"/>
      <c r="BF36" s="738"/>
      <c r="BG36" s="694" t="s">
        <v>336</v>
      </c>
      <c r="BH36" s="695"/>
      <c r="BI36" s="695"/>
      <c r="BJ36" s="695"/>
      <c r="BK36" s="695"/>
      <c r="BL36" s="695"/>
      <c r="BM36" s="695"/>
      <c r="BN36" s="695"/>
      <c r="BO36" s="695"/>
      <c r="BP36" s="695"/>
      <c r="BQ36" s="695"/>
      <c r="BR36" s="695"/>
      <c r="BS36" s="695"/>
      <c r="BT36" s="695"/>
      <c r="BU36" s="696"/>
      <c r="BV36" s="679">
        <v>133881</v>
      </c>
      <c r="BW36" s="680"/>
      <c r="BX36" s="680"/>
      <c r="BY36" s="680"/>
      <c r="BZ36" s="680"/>
      <c r="CA36" s="680"/>
      <c r="CB36" s="689"/>
      <c r="CD36" s="694" t="s">
        <v>337</v>
      </c>
      <c r="CE36" s="695"/>
      <c r="CF36" s="695"/>
      <c r="CG36" s="695"/>
      <c r="CH36" s="695"/>
      <c r="CI36" s="695"/>
      <c r="CJ36" s="695"/>
      <c r="CK36" s="695"/>
      <c r="CL36" s="695"/>
      <c r="CM36" s="695"/>
      <c r="CN36" s="695"/>
      <c r="CO36" s="695"/>
      <c r="CP36" s="695"/>
      <c r="CQ36" s="696"/>
      <c r="CR36" s="679">
        <v>1913811</v>
      </c>
      <c r="CS36" s="680"/>
      <c r="CT36" s="680"/>
      <c r="CU36" s="680"/>
      <c r="CV36" s="680"/>
      <c r="CW36" s="680"/>
      <c r="CX36" s="680"/>
      <c r="CY36" s="681"/>
      <c r="CZ36" s="684">
        <v>3.6</v>
      </c>
      <c r="DA36" s="713"/>
      <c r="DB36" s="713"/>
      <c r="DC36" s="717"/>
      <c r="DD36" s="688">
        <v>1416308</v>
      </c>
      <c r="DE36" s="680"/>
      <c r="DF36" s="680"/>
      <c r="DG36" s="680"/>
      <c r="DH36" s="680"/>
      <c r="DI36" s="680"/>
      <c r="DJ36" s="680"/>
      <c r="DK36" s="681"/>
      <c r="DL36" s="688">
        <v>607502</v>
      </c>
      <c r="DM36" s="680"/>
      <c r="DN36" s="680"/>
      <c r="DO36" s="680"/>
      <c r="DP36" s="680"/>
      <c r="DQ36" s="680"/>
      <c r="DR36" s="680"/>
      <c r="DS36" s="680"/>
      <c r="DT36" s="680"/>
      <c r="DU36" s="680"/>
      <c r="DV36" s="681"/>
      <c r="DW36" s="684">
        <v>2</v>
      </c>
      <c r="DX36" s="713"/>
      <c r="DY36" s="713"/>
      <c r="DZ36" s="713"/>
      <c r="EA36" s="713"/>
      <c r="EB36" s="713"/>
      <c r="EC36" s="714"/>
    </row>
    <row r="37" spans="2:133" ht="11.25" customHeight="1">
      <c r="B37" s="676" t="s">
        <v>338</v>
      </c>
      <c r="C37" s="677"/>
      <c r="D37" s="677"/>
      <c r="E37" s="677"/>
      <c r="F37" s="677"/>
      <c r="G37" s="677"/>
      <c r="H37" s="677"/>
      <c r="I37" s="677"/>
      <c r="J37" s="677"/>
      <c r="K37" s="677"/>
      <c r="L37" s="677"/>
      <c r="M37" s="677"/>
      <c r="N37" s="677"/>
      <c r="O37" s="677"/>
      <c r="P37" s="677"/>
      <c r="Q37" s="678"/>
      <c r="R37" s="679">
        <v>1994314</v>
      </c>
      <c r="S37" s="680"/>
      <c r="T37" s="680"/>
      <c r="U37" s="680"/>
      <c r="V37" s="680"/>
      <c r="W37" s="680"/>
      <c r="X37" s="680"/>
      <c r="Y37" s="681"/>
      <c r="Z37" s="682">
        <v>3.7</v>
      </c>
      <c r="AA37" s="682"/>
      <c r="AB37" s="682"/>
      <c r="AC37" s="682"/>
      <c r="AD37" s="683" t="s">
        <v>294</v>
      </c>
      <c r="AE37" s="683"/>
      <c r="AF37" s="683"/>
      <c r="AG37" s="683"/>
      <c r="AH37" s="683"/>
      <c r="AI37" s="683"/>
      <c r="AJ37" s="683"/>
      <c r="AK37" s="683"/>
      <c r="AL37" s="684" t="s">
        <v>242</v>
      </c>
      <c r="AM37" s="685"/>
      <c r="AN37" s="685"/>
      <c r="AO37" s="686"/>
      <c r="AQ37" s="756" t="s">
        <v>339</v>
      </c>
      <c r="AR37" s="757"/>
      <c r="AS37" s="757"/>
      <c r="AT37" s="757"/>
      <c r="AU37" s="757"/>
      <c r="AV37" s="757"/>
      <c r="AW37" s="757"/>
      <c r="AX37" s="757"/>
      <c r="AY37" s="758"/>
      <c r="AZ37" s="679">
        <v>53098</v>
      </c>
      <c r="BA37" s="680"/>
      <c r="BB37" s="680"/>
      <c r="BC37" s="680"/>
      <c r="BD37" s="715"/>
      <c r="BE37" s="715"/>
      <c r="BF37" s="738"/>
      <c r="BG37" s="694" t="s">
        <v>340</v>
      </c>
      <c r="BH37" s="695"/>
      <c r="BI37" s="695"/>
      <c r="BJ37" s="695"/>
      <c r="BK37" s="695"/>
      <c r="BL37" s="695"/>
      <c r="BM37" s="695"/>
      <c r="BN37" s="695"/>
      <c r="BO37" s="695"/>
      <c r="BP37" s="695"/>
      <c r="BQ37" s="695"/>
      <c r="BR37" s="695"/>
      <c r="BS37" s="695"/>
      <c r="BT37" s="695"/>
      <c r="BU37" s="696"/>
      <c r="BV37" s="679">
        <v>22771</v>
      </c>
      <c r="BW37" s="680"/>
      <c r="BX37" s="680"/>
      <c r="BY37" s="680"/>
      <c r="BZ37" s="680"/>
      <c r="CA37" s="680"/>
      <c r="CB37" s="689"/>
      <c r="CD37" s="694" t="s">
        <v>341</v>
      </c>
      <c r="CE37" s="695"/>
      <c r="CF37" s="695"/>
      <c r="CG37" s="695"/>
      <c r="CH37" s="695"/>
      <c r="CI37" s="695"/>
      <c r="CJ37" s="695"/>
      <c r="CK37" s="695"/>
      <c r="CL37" s="695"/>
      <c r="CM37" s="695"/>
      <c r="CN37" s="695"/>
      <c r="CO37" s="695"/>
      <c r="CP37" s="695"/>
      <c r="CQ37" s="696"/>
      <c r="CR37" s="679">
        <v>21425</v>
      </c>
      <c r="CS37" s="715"/>
      <c r="CT37" s="715"/>
      <c r="CU37" s="715"/>
      <c r="CV37" s="715"/>
      <c r="CW37" s="715"/>
      <c r="CX37" s="715"/>
      <c r="CY37" s="716"/>
      <c r="CZ37" s="684">
        <v>0</v>
      </c>
      <c r="DA37" s="713"/>
      <c r="DB37" s="713"/>
      <c r="DC37" s="717"/>
      <c r="DD37" s="688">
        <v>21425</v>
      </c>
      <c r="DE37" s="715"/>
      <c r="DF37" s="715"/>
      <c r="DG37" s="715"/>
      <c r="DH37" s="715"/>
      <c r="DI37" s="715"/>
      <c r="DJ37" s="715"/>
      <c r="DK37" s="716"/>
      <c r="DL37" s="688">
        <v>21425</v>
      </c>
      <c r="DM37" s="715"/>
      <c r="DN37" s="715"/>
      <c r="DO37" s="715"/>
      <c r="DP37" s="715"/>
      <c r="DQ37" s="715"/>
      <c r="DR37" s="715"/>
      <c r="DS37" s="715"/>
      <c r="DT37" s="715"/>
      <c r="DU37" s="715"/>
      <c r="DV37" s="716"/>
      <c r="DW37" s="684">
        <v>0.1</v>
      </c>
      <c r="DX37" s="713"/>
      <c r="DY37" s="713"/>
      <c r="DZ37" s="713"/>
      <c r="EA37" s="713"/>
      <c r="EB37" s="713"/>
      <c r="EC37" s="714"/>
    </row>
    <row r="38" spans="2:133" ht="11.25" customHeight="1">
      <c r="B38" s="724" t="s">
        <v>342</v>
      </c>
      <c r="C38" s="725"/>
      <c r="D38" s="725"/>
      <c r="E38" s="725"/>
      <c r="F38" s="725"/>
      <c r="G38" s="725"/>
      <c r="H38" s="725"/>
      <c r="I38" s="725"/>
      <c r="J38" s="725"/>
      <c r="K38" s="725"/>
      <c r="L38" s="725"/>
      <c r="M38" s="725"/>
      <c r="N38" s="725"/>
      <c r="O38" s="725"/>
      <c r="P38" s="725"/>
      <c r="Q38" s="726"/>
      <c r="R38" s="759">
        <v>54405311</v>
      </c>
      <c r="S38" s="760"/>
      <c r="T38" s="760"/>
      <c r="U38" s="760"/>
      <c r="V38" s="760"/>
      <c r="W38" s="760"/>
      <c r="X38" s="760"/>
      <c r="Y38" s="761"/>
      <c r="Z38" s="762">
        <v>100</v>
      </c>
      <c r="AA38" s="762"/>
      <c r="AB38" s="762"/>
      <c r="AC38" s="762"/>
      <c r="AD38" s="763">
        <v>27811735</v>
      </c>
      <c r="AE38" s="763"/>
      <c r="AF38" s="763"/>
      <c r="AG38" s="763"/>
      <c r="AH38" s="763"/>
      <c r="AI38" s="763"/>
      <c r="AJ38" s="763"/>
      <c r="AK38" s="763"/>
      <c r="AL38" s="764">
        <v>100</v>
      </c>
      <c r="AM38" s="750"/>
      <c r="AN38" s="750"/>
      <c r="AO38" s="765"/>
      <c r="AQ38" s="756" t="s">
        <v>343</v>
      </c>
      <c r="AR38" s="757"/>
      <c r="AS38" s="757"/>
      <c r="AT38" s="757"/>
      <c r="AU38" s="757"/>
      <c r="AV38" s="757"/>
      <c r="AW38" s="757"/>
      <c r="AX38" s="757"/>
      <c r="AY38" s="758"/>
      <c r="AZ38" s="679">
        <v>7973</v>
      </c>
      <c r="BA38" s="680"/>
      <c r="BB38" s="680"/>
      <c r="BC38" s="680"/>
      <c r="BD38" s="715"/>
      <c r="BE38" s="715"/>
      <c r="BF38" s="738"/>
      <c r="BG38" s="694" t="s">
        <v>344</v>
      </c>
      <c r="BH38" s="695"/>
      <c r="BI38" s="695"/>
      <c r="BJ38" s="695"/>
      <c r="BK38" s="695"/>
      <c r="BL38" s="695"/>
      <c r="BM38" s="695"/>
      <c r="BN38" s="695"/>
      <c r="BO38" s="695"/>
      <c r="BP38" s="695"/>
      <c r="BQ38" s="695"/>
      <c r="BR38" s="695"/>
      <c r="BS38" s="695"/>
      <c r="BT38" s="695"/>
      <c r="BU38" s="696"/>
      <c r="BV38" s="679">
        <v>36063</v>
      </c>
      <c r="BW38" s="680"/>
      <c r="BX38" s="680"/>
      <c r="BY38" s="680"/>
      <c r="BZ38" s="680"/>
      <c r="CA38" s="680"/>
      <c r="CB38" s="689"/>
      <c r="CD38" s="694" t="s">
        <v>345</v>
      </c>
      <c r="CE38" s="695"/>
      <c r="CF38" s="695"/>
      <c r="CG38" s="695"/>
      <c r="CH38" s="695"/>
      <c r="CI38" s="695"/>
      <c r="CJ38" s="695"/>
      <c r="CK38" s="695"/>
      <c r="CL38" s="695"/>
      <c r="CM38" s="695"/>
      <c r="CN38" s="695"/>
      <c r="CO38" s="695"/>
      <c r="CP38" s="695"/>
      <c r="CQ38" s="696"/>
      <c r="CR38" s="679">
        <v>7606975</v>
      </c>
      <c r="CS38" s="680"/>
      <c r="CT38" s="680"/>
      <c r="CU38" s="680"/>
      <c r="CV38" s="680"/>
      <c r="CW38" s="680"/>
      <c r="CX38" s="680"/>
      <c r="CY38" s="681"/>
      <c r="CZ38" s="684">
        <v>14.5</v>
      </c>
      <c r="DA38" s="713"/>
      <c r="DB38" s="713"/>
      <c r="DC38" s="717"/>
      <c r="DD38" s="688">
        <v>6570019</v>
      </c>
      <c r="DE38" s="680"/>
      <c r="DF38" s="680"/>
      <c r="DG38" s="680"/>
      <c r="DH38" s="680"/>
      <c r="DI38" s="680"/>
      <c r="DJ38" s="680"/>
      <c r="DK38" s="681"/>
      <c r="DL38" s="688">
        <v>6217457</v>
      </c>
      <c r="DM38" s="680"/>
      <c r="DN38" s="680"/>
      <c r="DO38" s="680"/>
      <c r="DP38" s="680"/>
      <c r="DQ38" s="680"/>
      <c r="DR38" s="680"/>
      <c r="DS38" s="680"/>
      <c r="DT38" s="680"/>
      <c r="DU38" s="680"/>
      <c r="DV38" s="681"/>
      <c r="DW38" s="684">
        <v>20.9</v>
      </c>
      <c r="DX38" s="713"/>
      <c r="DY38" s="713"/>
      <c r="DZ38" s="713"/>
      <c r="EA38" s="713"/>
      <c r="EB38" s="713"/>
      <c r="EC38" s="714"/>
    </row>
    <row r="39" spans="2:133" ht="11.25" customHeight="1">
      <c r="AQ39" s="756" t="s">
        <v>346</v>
      </c>
      <c r="AR39" s="757"/>
      <c r="AS39" s="757"/>
      <c r="AT39" s="757"/>
      <c r="AU39" s="757"/>
      <c r="AV39" s="757"/>
      <c r="AW39" s="757"/>
      <c r="AX39" s="757"/>
      <c r="AY39" s="758"/>
      <c r="AZ39" s="679" t="s">
        <v>242</v>
      </c>
      <c r="BA39" s="680"/>
      <c r="BB39" s="680"/>
      <c r="BC39" s="680"/>
      <c r="BD39" s="715"/>
      <c r="BE39" s="715"/>
      <c r="BF39" s="738"/>
      <c r="BG39" s="770" t="s">
        <v>347</v>
      </c>
      <c r="BH39" s="771"/>
      <c r="BI39" s="771"/>
      <c r="BJ39" s="771"/>
      <c r="BK39" s="771"/>
      <c r="BL39" s="235"/>
      <c r="BM39" s="695" t="s">
        <v>348</v>
      </c>
      <c r="BN39" s="695"/>
      <c r="BO39" s="695"/>
      <c r="BP39" s="695"/>
      <c r="BQ39" s="695"/>
      <c r="BR39" s="695"/>
      <c r="BS39" s="695"/>
      <c r="BT39" s="695"/>
      <c r="BU39" s="696"/>
      <c r="BV39" s="679">
        <v>89</v>
      </c>
      <c r="BW39" s="680"/>
      <c r="BX39" s="680"/>
      <c r="BY39" s="680"/>
      <c r="BZ39" s="680"/>
      <c r="CA39" s="680"/>
      <c r="CB39" s="689"/>
      <c r="CD39" s="694" t="s">
        <v>349</v>
      </c>
      <c r="CE39" s="695"/>
      <c r="CF39" s="695"/>
      <c r="CG39" s="695"/>
      <c r="CH39" s="695"/>
      <c r="CI39" s="695"/>
      <c r="CJ39" s="695"/>
      <c r="CK39" s="695"/>
      <c r="CL39" s="695"/>
      <c r="CM39" s="695"/>
      <c r="CN39" s="695"/>
      <c r="CO39" s="695"/>
      <c r="CP39" s="695"/>
      <c r="CQ39" s="696"/>
      <c r="CR39" s="679">
        <v>408899</v>
      </c>
      <c r="CS39" s="715"/>
      <c r="CT39" s="715"/>
      <c r="CU39" s="715"/>
      <c r="CV39" s="715"/>
      <c r="CW39" s="715"/>
      <c r="CX39" s="715"/>
      <c r="CY39" s="716"/>
      <c r="CZ39" s="684">
        <v>0.8</v>
      </c>
      <c r="DA39" s="713"/>
      <c r="DB39" s="713"/>
      <c r="DC39" s="717"/>
      <c r="DD39" s="688">
        <v>255635</v>
      </c>
      <c r="DE39" s="715"/>
      <c r="DF39" s="715"/>
      <c r="DG39" s="715"/>
      <c r="DH39" s="715"/>
      <c r="DI39" s="715"/>
      <c r="DJ39" s="715"/>
      <c r="DK39" s="716"/>
      <c r="DL39" s="688" t="s">
        <v>148</v>
      </c>
      <c r="DM39" s="715"/>
      <c r="DN39" s="715"/>
      <c r="DO39" s="715"/>
      <c r="DP39" s="715"/>
      <c r="DQ39" s="715"/>
      <c r="DR39" s="715"/>
      <c r="DS39" s="715"/>
      <c r="DT39" s="715"/>
      <c r="DU39" s="715"/>
      <c r="DV39" s="716"/>
      <c r="DW39" s="684" t="s">
        <v>251</v>
      </c>
      <c r="DX39" s="713"/>
      <c r="DY39" s="713"/>
      <c r="DZ39" s="713"/>
      <c r="EA39" s="713"/>
      <c r="EB39" s="713"/>
      <c r="EC39" s="714"/>
    </row>
    <row r="40" spans="2:133" ht="11.25" customHeight="1">
      <c r="AQ40" s="756" t="s">
        <v>350</v>
      </c>
      <c r="AR40" s="757"/>
      <c r="AS40" s="757"/>
      <c r="AT40" s="757"/>
      <c r="AU40" s="757"/>
      <c r="AV40" s="757"/>
      <c r="AW40" s="757"/>
      <c r="AX40" s="757"/>
      <c r="AY40" s="758"/>
      <c r="AZ40" s="679">
        <v>1186218</v>
      </c>
      <c r="BA40" s="680"/>
      <c r="BB40" s="680"/>
      <c r="BC40" s="680"/>
      <c r="BD40" s="715"/>
      <c r="BE40" s="715"/>
      <c r="BF40" s="738"/>
      <c r="BG40" s="770"/>
      <c r="BH40" s="771"/>
      <c r="BI40" s="771"/>
      <c r="BJ40" s="771"/>
      <c r="BK40" s="771"/>
      <c r="BL40" s="235"/>
      <c r="BM40" s="695" t="s">
        <v>351</v>
      </c>
      <c r="BN40" s="695"/>
      <c r="BO40" s="695"/>
      <c r="BP40" s="695"/>
      <c r="BQ40" s="695"/>
      <c r="BR40" s="695"/>
      <c r="BS40" s="695"/>
      <c r="BT40" s="695"/>
      <c r="BU40" s="696"/>
      <c r="BV40" s="679" t="s">
        <v>148</v>
      </c>
      <c r="BW40" s="680"/>
      <c r="BX40" s="680"/>
      <c r="BY40" s="680"/>
      <c r="BZ40" s="680"/>
      <c r="CA40" s="680"/>
      <c r="CB40" s="689"/>
      <c r="CD40" s="694" t="s">
        <v>352</v>
      </c>
      <c r="CE40" s="695"/>
      <c r="CF40" s="695"/>
      <c r="CG40" s="695"/>
      <c r="CH40" s="695"/>
      <c r="CI40" s="695"/>
      <c r="CJ40" s="695"/>
      <c r="CK40" s="695"/>
      <c r="CL40" s="695"/>
      <c r="CM40" s="695"/>
      <c r="CN40" s="695"/>
      <c r="CO40" s="695"/>
      <c r="CP40" s="695"/>
      <c r="CQ40" s="696"/>
      <c r="CR40" s="679">
        <v>3471891</v>
      </c>
      <c r="CS40" s="680"/>
      <c r="CT40" s="680"/>
      <c r="CU40" s="680"/>
      <c r="CV40" s="680"/>
      <c r="CW40" s="680"/>
      <c r="CX40" s="680"/>
      <c r="CY40" s="681"/>
      <c r="CZ40" s="684">
        <v>6.6</v>
      </c>
      <c r="DA40" s="713"/>
      <c r="DB40" s="713"/>
      <c r="DC40" s="717"/>
      <c r="DD40" s="688">
        <v>31778</v>
      </c>
      <c r="DE40" s="680"/>
      <c r="DF40" s="680"/>
      <c r="DG40" s="680"/>
      <c r="DH40" s="680"/>
      <c r="DI40" s="680"/>
      <c r="DJ40" s="680"/>
      <c r="DK40" s="681"/>
      <c r="DL40" s="688" t="s">
        <v>242</v>
      </c>
      <c r="DM40" s="680"/>
      <c r="DN40" s="680"/>
      <c r="DO40" s="680"/>
      <c r="DP40" s="680"/>
      <c r="DQ40" s="680"/>
      <c r="DR40" s="680"/>
      <c r="DS40" s="680"/>
      <c r="DT40" s="680"/>
      <c r="DU40" s="680"/>
      <c r="DV40" s="681"/>
      <c r="DW40" s="684" t="s">
        <v>242</v>
      </c>
      <c r="DX40" s="713"/>
      <c r="DY40" s="713"/>
      <c r="DZ40" s="713"/>
      <c r="EA40" s="713"/>
      <c r="EB40" s="713"/>
      <c r="EC40" s="714"/>
    </row>
    <row r="41" spans="2:133" ht="11.25" customHeight="1">
      <c r="AQ41" s="766" t="s">
        <v>353</v>
      </c>
      <c r="AR41" s="767"/>
      <c r="AS41" s="767"/>
      <c r="AT41" s="767"/>
      <c r="AU41" s="767"/>
      <c r="AV41" s="767"/>
      <c r="AW41" s="767"/>
      <c r="AX41" s="767"/>
      <c r="AY41" s="768"/>
      <c r="AZ41" s="759">
        <v>3792794</v>
      </c>
      <c r="BA41" s="760"/>
      <c r="BB41" s="760"/>
      <c r="BC41" s="760"/>
      <c r="BD41" s="749"/>
      <c r="BE41" s="749"/>
      <c r="BF41" s="751"/>
      <c r="BG41" s="772"/>
      <c r="BH41" s="773"/>
      <c r="BI41" s="773"/>
      <c r="BJ41" s="773"/>
      <c r="BK41" s="773"/>
      <c r="BL41" s="236"/>
      <c r="BM41" s="704" t="s">
        <v>354</v>
      </c>
      <c r="BN41" s="704"/>
      <c r="BO41" s="704"/>
      <c r="BP41" s="704"/>
      <c r="BQ41" s="704"/>
      <c r="BR41" s="704"/>
      <c r="BS41" s="704"/>
      <c r="BT41" s="704"/>
      <c r="BU41" s="705"/>
      <c r="BV41" s="759">
        <v>289</v>
      </c>
      <c r="BW41" s="760"/>
      <c r="BX41" s="760"/>
      <c r="BY41" s="760"/>
      <c r="BZ41" s="760"/>
      <c r="CA41" s="760"/>
      <c r="CB41" s="769"/>
      <c r="CD41" s="694" t="s">
        <v>355</v>
      </c>
      <c r="CE41" s="695"/>
      <c r="CF41" s="695"/>
      <c r="CG41" s="695"/>
      <c r="CH41" s="695"/>
      <c r="CI41" s="695"/>
      <c r="CJ41" s="695"/>
      <c r="CK41" s="695"/>
      <c r="CL41" s="695"/>
      <c r="CM41" s="695"/>
      <c r="CN41" s="695"/>
      <c r="CO41" s="695"/>
      <c r="CP41" s="695"/>
      <c r="CQ41" s="696"/>
      <c r="CR41" s="679" t="s">
        <v>148</v>
      </c>
      <c r="CS41" s="715"/>
      <c r="CT41" s="715"/>
      <c r="CU41" s="715"/>
      <c r="CV41" s="715"/>
      <c r="CW41" s="715"/>
      <c r="CX41" s="715"/>
      <c r="CY41" s="716"/>
      <c r="CZ41" s="684" t="s">
        <v>294</v>
      </c>
      <c r="DA41" s="713"/>
      <c r="DB41" s="713"/>
      <c r="DC41" s="717"/>
      <c r="DD41" s="688" t="s">
        <v>148</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c r="B42" s="229" t="s">
        <v>356</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357</v>
      </c>
      <c r="CE42" s="677"/>
      <c r="CF42" s="677"/>
      <c r="CG42" s="677"/>
      <c r="CH42" s="677"/>
      <c r="CI42" s="677"/>
      <c r="CJ42" s="677"/>
      <c r="CK42" s="677"/>
      <c r="CL42" s="677"/>
      <c r="CM42" s="677"/>
      <c r="CN42" s="677"/>
      <c r="CO42" s="677"/>
      <c r="CP42" s="677"/>
      <c r="CQ42" s="678"/>
      <c r="CR42" s="679">
        <v>6174053</v>
      </c>
      <c r="CS42" s="680"/>
      <c r="CT42" s="680"/>
      <c r="CU42" s="680"/>
      <c r="CV42" s="680"/>
      <c r="CW42" s="680"/>
      <c r="CX42" s="680"/>
      <c r="CY42" s="681"/>
      <c r="CZ42" s="684">
        <v>11.8</v>
      </c>
      <c r="DA42" s="685"/>
      <c r="DB42" s="685"/>
      <c r="DC42" s="780"/>
      <c r="DD42" s="688">
        <v>2710695</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c r="B43" s="239" t="s">
        <v>358</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359</v>
      </c>
      <c r="CE43" s="677"/>
      <c r="CF43" s="677"/>
      <c r="CG43" s="677"/>
      <c r="CH43" s="677"/>
      <c r="CI43" s="677"/>
      <c r="CJ43" s="677"/>
      <c r="CK43" s="677"/>
      <c r="CL43" s="677"/>
      <c r="CM43" s="677"/>
      <c r="CN43" s="677"/>
      <c r="CO43" s="677"/>
      <c r="CP43" s="677"/>
      <c r="CQ43" s="678"/>
      <c r="CR43" s="679">
        <v>306222</v>
      </c>
      <c r="CS43" s="715"/>
      <c r="CT43" s="715"/>
      <c r="CU43" s="715"/>
      <c r="CV43" s="715"/>
      <c r="CW43" s="715"/>
      <c r="CX43" s="715"/>
      <c r="CY43" s="716"/>
      <c r="CZ43" s="684">
        <v>0.6</v>
      </c>
      <c r="DA43" s="713"/>
      <c r="DB43" s="713"/>
      <c r="DC43" s="717"/>
      <c r="DD43" s="688">
        <v>300785</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c r="B44" s="240" t="s">
        <v>360</v>
      </c>
      <c r="CD44" s="791" t="s">
        <v>311</v>
      </c>
      <c r="CE44" s="792"/>
      <c r="CF44" s="676" t="s">
        <v>361</v>
      </c>
      <c r="CG44" s="677"/>
      <c r="CH44" s="677"/>
      <c r="CI44" s="677"/>
      <c r="CJ44" s="677"/>
      <c r="CK44" s="677"/>
      <c r="CL44" s="677"/>
      <c r="CM44" s="677"/>
      <c r="CN44" s="677"/>
      <c r="CO44" s="677"/>
      <c r="CP44" s="677"/>
      <c r="CQ44" s="678"/>
      <c r="CR44" s="679">
        <v>6161726</v>
      </c>
      <c r="CS44" s="680"/>
      <c r="CT44" s="680"/>
      <c r="CU44" s="680"/>
      <c r="CV44" s="680"/>
      <c r="CW44" s="680"/>
      <c r="CX44" s="680"/>
      <c r="CY44" s="681"/>
      <c r="CZ44" s="684">
        <v>11.7</v>
      </c>
      <c r="DA44" s="685"/>
      <c r="DB44" s="685"/>
      <c r="DC44" s="780"/>
      <c r="DD44" s="688">
        <v>2710695</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c r="CD45" s="793"/>
      <c r="CE45" s="794"/>
      <c r="CF45" s="676" t="s">
        <v>362</v>
      </c>
      <c r="CG45" s="677"/>
      <c r="CH45" s="677"/>
      <c r="CI45" s="677"/>
      <c r="CJ45" s="677"/>
      <c r="CK45" s="677"/>
      <c r="CL45" s="677"/>
      <c r="CM45" s="677"/>
      <c r="CN45" s="677"/>
      <c r="CO45" s="677"/>
      <c r="CP45" s="677"/>
      <c r="CQ45" s="678"/>
      <c r="CR45" s="679">
        <v>1590862</v>
      </c>
      <c r="CS45" s="715"/>
      <c r="CT45" s="715"/>
      <c r="CU45" s="715"/>
      <c r="CV45" s="715"/>
      <c r="CW45" s="715"/>
      <c r="CX45" s="715"/>
      <c r="CY45" s="716"/>
      <c r="CZ45" s="684">
        <v>3</v>
      </c>
      <c r="DA45" s="713"/>
      <c r="DB45" s="713"/>
      <c r="DC45" s="717"/>
      <c r="DD45" s="688">
        <v>93704</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c r="CD46" s="793"/>
      <c r="CE46" s="794"/>
      <c r="CF46" s="676" t="s">
        <v>363</v>
      </c>
      <c r="CG46" s="677"/>
      <c r="CH46" s="677"/>
      <c r="CI46" s="677"/>
      <c r="CJ46" s="677"/>
      <c r="CK46" s="677"/>
      <c r="CL46" s="677"/>
      <c r="CM46" s="677"/>
      <c r="CN46" s="677"/>
      <c r="CO46" s="677"/>
      <c r="CP46" s="677"/>
      <c r="CQ46" s="678"/>
      <c r="CR46" s="679">
        <v>4451539</v>
      </c>
      <c r="CS46" s="680"/>
      <c r="CT46" s="680"/>
      <c r="CU46" s="680"/>
      <c r="CV46" s="680"/>
      <c r="CW46" s="680"/>
      <c r="CX46" s="680"/>
      <c r="CY46" s="681"/>
      <c r="CZ46" s="684">
        <v>8.5</v>
      </c>
      <c r="DA46" s="685"/>
      <c r="DB46" s="685"/>
      <c r="DC46" s="780"/>
      <c r="DD46" s="688">
        <v>2593875</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c r="CD47" s="793"/>
      <c r="CE47" s="794"/>
      <c r="CF47" s="676" t="s">
        <v>364</v>
      </c>
      <c r="CG47" s="677"/>
      <c r="CH47" s="677"/>
      <c r="CI47" s="677"/>
      <c r="CJ47" s="677"/>
      <c r="CK47" s="677"/>
      <c r="CL47" s="677"/>
      <c r="CM47" s="677"/>
      <c r="CN47" s="677"/>
      <c r="CO47" s="677"/>
      <c r="CP47" s="677"/>
      <c r="CQ47" s="678"/>
      <c r="CR47" s="679">
        <v>12327</v>
      </c>
      <c r="CS47" s="715"/>
      <c r="CT47" s="715"/>
      <c r="CU47" s="715"/>
      <c r="CV47" s="715"/>
      <c r="CW47" s="715"/>
      <c r="CX47" s="715"/>
      <c r="CY47" s="716"/>
      <c r="CZ47" s="684">
        <v>0</v>
      </c>
      <c r="DA47" s="713"/>
      <c r="DB47" s="713"/>
      <c r="DC47" s="717"/>
      <c r="DD47" s="688" t="s">
        <v>242</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c r="CD48" s="795"/>
      <c r="CE48" s="796"/>
      <c r="CF48" s="676" t="s">
        <v>365</v>
      </c>
      <c r="CG48" s="677"/>
      <c r="CH48" s="677"/>
      <c r="CI48" s="677"/>
      <c r="CJ48" s="677"/>
      <c r="CK48" s="677"/>
      <c r="CL48" s="677"/>
      <c r="CM48" s="677"/>
      <c r="CN48" s="677"/>
      <c r="CO48" s="677"/>
      <c r="CP48" s="677"/>
      <c r="CQ48" s="678"/>
      <c r="CR48" s="679" t="s">
        <v>242</v>
      </c>
      <c r="CS48" s="680"/>
      <c r="CT48" s="680"/>
      <c r="CU48" s="680"/>
      <c r="CV48" s="680"/>
      <c r="CW48" s="680"/>
      <c r="CX48" s="680"/>
      <c r="CY48" s="681"/>
      <c r="CZ48" s="684" t="s">
        <v>251</v>
      </c>
      <c r="DA48" s="685"/>
      <c r="DB48" s="685"/>
      <c r="DC48" s="780"/>
      <c r="DD48" s="688" t="s">
        <v>294</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c r="CD49" s="724" t="s">
        <v>366</v>
      </c>
      <c r="CE49" s="725"/>
      <c r="CF49" s="725"/>
      <c r="CG49" s="725"/>
      <c r="CH49" s="725"/>
      <c r="CI49" s="725"/>
      <c r="CJ49" s="725"/>
      <c r="CK49" s="725"/>
      <c r="CL49" s="725"/>
      <c r="CM49" s="725"/>
      <c r="CN49" s="725"/>
      <c r="CO49" s="725"/>
      <c r="CP49" s="725"/>
      <c r="CQ49" s="726"/>
      <c r="CR49" s="759">
        <v>52526090</v>
      </c>
      <c r="CS49" s="749"/>
      <c r="CT49" s="749"/>
      <c r="CU49" s="749"/>
      <c r="CV49" s="749"/>
      <c r="CW49" s="749"/>
      <c r="CX49" s="749"/>
      <c r="CY49" s="781"/>
      <c r="CZ49" s="764">
        <v>100</v>
      </c>
      <c r="DA49" s="782"/>
      <c r="DB49" s="782"/>
      <c r="DC49" s="783"/>
      <c r="DD49" s="784">
        <v>33048081</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row r="51" spans="82:133" hidden="1"/>
    <row r="52" spans="82:133" hidden="1"/>
    <row r="53" spans="82:133" hidden="1"/>
  </sheetData>
  <sheetProtection algorithmName="SHA-512" hashValue="h0AgrIEVLX8BNU0X7NAUqYTlCVYHw/bIA3XGMcaeKp/lFndoV2pGT/imXN/18bvkVwhXNt5ycfZSfZJiUNlLeA==" saltValue="MJWvad/0LLc4+P0iJ920P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A136"/>
  <sheetViews>
    <sheetView topLeftCell="CG1" zoomScale="70" zoomScaleNormal="25" zoomScaleSheetLayoutView="70" workbookViewId="0">
      <selection activeCell="BS34" sqref="BS34:CG34"/>
    </sheetView>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367</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368</v>
      </c>
      <c r="DK2" s="827"/>
      <c r="DL2" s="827"/>
      <c r="DM2" s="827"/>
      <c r="DN2" s="827"/>
      <c r="DO2" s="828"/>
      <c r="DP2" s="249"/>
      <c r="DQ2" s="826" t="s">
        <v>369</v>
      </c>
      <c r="DR2" s="827"/>
      <c r="DS2" s="827"/>
      <c r="DT2" s="827"/>
      <c r="DU2" s="827"/>
      <c r="DV2" s="827"/>
      <c r="DW2" s="827"/>
      <c r="DX2" s="827"/>
      <c r="DY2" s="827"/>
      <c r="DZ2" s="828"/>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829" t="s">
        <v>370</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371</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820" t="s">
        <v>372</v>
      </c>
      <c r="B5" s="821"/>
      <c r="C5" s="821"/>
      <c r="D5" s="821"/>
      <c r="E5" s="821"/>
      <c r="F5" s="821"/>
      <c r="G5" s="821"/>
      <c r="H5" s="821"/>
      <c r="I5" s="821"/>
      <c r="J5" s="821"/>
      <c r="K5" s="821"/>
      <c r="L5" s="821"/>
      <c r="M5" s="821"/>
      <c r="N5" s="821"/>
      <c r="O5" s="821"/>
      <c r="P5" s="822"/>
      <c r="Q5" s="797" t="s">
        <v>373</v>
      </c>
      <c r="R5" s="798"/>
      <c r="S5" s="798"/>
      <c r="T5" s="798"/>
      <c r="U5" s="799"/>
      <c r="V5" s="797" t="s">
        <v>374</v>
      </c>
      <c r="W5" s="798"/>
      <c r="X5" s="798"/>
      <c r="Y5" s="798"/>
      <c r="Z5" s="799"/>
      <c r="AA5" s="797" t="s">
        <v>375</v>
      </c>
      <c r="AB5" s="798"/>
      <c r="AC5" s="798"/>
      <c r="AD5" s="798"/>
      <c r="AE5" s="798"/>
      <c r="AF5" s="830" t="s">
        <v>376</v>
      </c>
      <c r="AG5" s="798"/>
      <c r="AH5" s="798"/>
      <c r="AI5" s="798"/>
      <c r="AJ5" s="809"/>
      <c r="AK5" s="798" t="s">
        <v>377</v>
      </c>
      <c r="AL5" s="798"/>
      <c r="AM5" s="798"/>
      <c r="AN5" s="798"/>
      <c r="AO5" s="799"/>
      <c r="AP5" s="797" t="s">
        <v>378</v>
      </c>
      <c r="AQ5" s="798"/>
      <c r="AR5" s="798"/>
      <c r="AS5" s="798"/>
      <c r="AT5" s="799"/>
      <c r="AU5" s="797" t="s">
        <v>379</v>
      </c>
      <c r="AV5" s="798"/>
      <c r="AW5" s="798"/>
      <c r="AX5" s="798"/>
      <c r="AY5" s="809"/>
      <c r="AZ5" s="256"/>
      <c r="BA5" s="256"/>
      <c r="BB5" s="256"/>
      <c r="BC5" s="256"/>
      <c r="BD5" s="256"/>
      <c r="BE5" s="257"/>
      <c r="BF5" s="257"/>
      <c r="BG5" s="257"/>
      <c r="BH5" s="257"/>
      <c r="BI5" s="257"/>
      <c r="BJ5" s="257"/>
      <c r="BK5" s="257"/>
      <c r="BL5" s="257"/>
      <c r="BM5" s="257"/>
      <c r="BN5" s="257"/>
      <c r="BO5" s="257"/>
      <c r="BP5" s="257"/>
      <c r="BQ5" s="820" t="s">
        <v>380</v>
      </c>
      <c r="BR5" s="821"/>
      <c r="BS5" s="821"/>
      <c r="BT5" s="821"/>
      <c r="BU5" s="821"/>
      <c r="BV5" s="821"/>
      <c r="BW5" s="821"/>
      <c r="BX5" s="821"/>
      <c r="BY5" s="821"/>
      <c r="BZ5" s="821"/>
      <c r="CA5" s="821"/>
      <c r="CB5" s="821"/>
      <c r="CC5" s="821"/>
      <c r="CD5" s="821"/>
      <c r="CE5" s="821"/>
      <c r="CF5" s="821"/>
      <c r="CG5" s="822"/>
      <c r="CH5" s="797" t="s">
        <v>381</v>
      </c>
      <c r="CI5" s="798"/>
      <c r="CJ5" s="798"/>
      <c r="CK5" s="798"/>
      <c r="CL5" s="799"/>
      <c r="CM5" s="797" t="s">
        <v>382</v>
      </c>
      <c r="CN5" s="798"/>
      <c r="CO5" s="798"/>
      <c r="CP5" s="798"/>
      <c r="CQ5" s="799"/>
      <c r="CR5" s="797" t="s">
        <v>383</v>
      </c>
      <c r="CS5" s="798"/>
      <c r="CT5" s="798"/>
      <c r="CU5" s="798"/>
      <c r="CV5" s="799"/>
      <c r="CW5" s="797" t="s">
        <v>384</v>
      </c>
      <c r="CX5" s="798"/>
      <c r="CY5" s="798"/>
      <c r="CZ5" s="798"/>
      <c r="DA5" s="799"/>
      <c r="DB5" s="797" t="s">
        <v>385</v>
      </c>
      <c r="DC5" s="798"/>
      <c r="DD5" s="798"/>
      <c r="DE5" s="798"/>
      <c r="DF5" s="799"/>
      <c r="DG5" s="803" t="s">
        <v>386</v>
      </c>
      <c r="DH5" s="804"/>
      <c r="DI5" s="804"/>
      <c r="DJ5" s="804"/>
      <c r="DK5" s="805"/>
      <c r="DL5" s="803" t="s">
        <v>387</v>
      </c>
      <c r="DM5" s="804"/>
      <c r="DN5" s="804"/>
      <c r="DO5" s="804"/>
      <c r="DP5" s="805"/>
      <c r="DQ5" s="797" t="s">
        <v>388</v>
      </c>
      <c r="DR5" s="798"/>
      <c r="DS5" s="798"/>
      <c r="DT5" s="798"/>
      <c r="DU5" s="799"/>
      <c r="DV5" s="797" t="s">
        <v>379</v>
      </c>
      <c r="DW5" s="798"/>
      <c r="DX5" s="798"/>
      <c r="DY5" s="798"/>
      <c r="DZ5" s="809"/>
      <c r="EA5" s="254"/>
    </row>
    <row r="6" spans="1:131" s="255" customFormat="1" ht="26.25" customHeight="1" thickBot="1">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c r="A7" s="258">
        <v>1</v>
      </c>
      <c r="B7" s="811" t="s">
        <v>389</v>
      </c>
      <c r="C7" s="812"/>
      <c r="D7" s="812"/>
      <c r="E7" s="812"/>
      <c r="F7" s="812"/>
      <c r="G7" s="812"/>
      <c r="H7" s="812"/>
      <c r="I7" s="812"/>
      <c r="J7" s="812"/>
      <c r="K7" s="812"/>
      <c r="L7" s="812"/>
      <c r="M7" s="812"/>
      <c r="N7" s="812"/>
      <c r="O7" s="812"/>
      <c r="P7" s="813"/>
      <c r="Q7" s="814">
        <v>54391</v>
      </c>
      <c r="R7" s="815"/>
      <c r="S7" s="815"/>
      <c r="T7" s="815"/>
      <c r="U7" s="815"/>
      <c r="V7" s="815">
        <v>52514</v>
      </c>
      <c r="W7" s="815"/>
      <c r="X7" s="815"/>
      <c r="Y7" s="815"/>
      <c r="Z7" s="815"/>
      <c r="AA7" s="815">
        <v>1877</v>
      </c>
      <c r="AB7" s="815"/>
      <c r="AC7" s="815"/>
      <c r="AD7" s="815"/>
      <c r="AE7" s="816"/>
      <c r="AF7" s="817">
        <v>1620</v>
      </c>
      <c r="AG7" s="818"/>
      <c r="AH7" s="818"/>
      <c r="AI7" s="818"/>
      <c r="AJ7" s="819"/>
      <c r="AK7" s="854">
        <v>2379</v>
      </c>
      <c r="AL7" s="855"/>
      <c r="AM7" s="855"/>
      <c r="AN7" s="855"/>
      <c r="AO7" s="855"/>
      <c r="AP7" s="855">
        <v>39916</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t="s">
        <v>594</v>
      </c>
      <c r="BS7" s="858" t="s">
        <v>588</v>
      </c>
      <c r="BT7" s="859"/>
      <c r="BU7" s="859"/>
      <c r="BV7" s="859"/>
      <c r="BW7" s="859"/>
      <c r="BX7" s="859"/>
      <c r="BY7" s="859"/>
      <c r="BZ7" s="859"/>
      <c r="CA7" s="859"/>
      <c r="CB7" s="859"/>
      <c r="CC7" s="859"/>
      <c r="CD7" s="859"/>
      <c r="CE7" s="859"/>
      <c r="CF7" s="859"/>
      <c r="CG7" s="860"/>
      <c r="CH7" s="851">
        <v>-5</v>
      </c>
      <c r="CI7" s="852"/>
      <c r="CJ7" s="852"/>
      <c r="CK7" s="852"/>
      <c r="CL7" s="853"/>
      <c r="CM7" s="851">
        <v>1167</v>
      </c>
      <c r="CN7" s="852"/>
      <c r="CO7" s="852"/>
      <c r="CP7" s="852"/>
      <c r="CQ7" s="853"/>
      <c r="CR7" s="851">
        <v>10</v>
      </c>
      <c r="CS7" s="852"/>
      <c r="CT7" s="852"/>
      <c r="CU7" s="852"/>
      <c r="CV7" s="853"/>
      <c r="CW7" s="851">
        <v>54</v>
      </c>
      <c r="CX7" s="852"/>
      <c r="CY7" s="852"/>
      <c r="CZ7" s="852"/>
      <c r="DA7" s="853"/>
      <c r="DB7" s="851" t="s">
        <v>595</v>
      </c>
      <c r="DC7" s="852"/>
      <c r="DD7" s="852"/>
      <c r="DE7" s="852"/>
      <c r="DF7" s="853"/>
      <c r="DG7" s="851" t="s">
        <v>595</v>
      </c>
      <c r="DH7" s="852"/>
      <c r="DI7" s="852"/>
      <c r="DJ7" s="852"/>
      <c r="DK7" s="853"/>
      <c r="DL7" s="851" t="s">
        <v>595</v>
      </c>
      <c r="DM7" s="852"/>
      <c r="DN7" s="852"/>
      <c r="DO7" s="852"/>
      <c r="DP7" s="853"/>
      <c r="DQ7" s="851" t="s">
        <v>595</v>
      </c>
      <c r="DR7" s="852"/>
      <c r="DS7" s="852"/>
      <c r="DT7" s="852"/>
      <c r="DU7" s="853"/>
      <c r="DV7" s="832"/>
      <c r="DW7" s="833"/>
      <c r="DX7" s="833"/>
      <c r="DY7" s="833"/>
      <c r="DZ7" s="834"/>
      <c r="EA7" s="254"/>
    </row>
    <row r="8" spans="1:131" s="255" customFormat="1" ht="26.25" customHeight="1">
      <c r="A8" s="261">
        <v>2</v>
      </c>
      <c r="B8" s="835" t="s">
        <v>390</v>
      </c>
      <c r="C8" s="836"/>
      <c r="D8" s="836"/>
      <c r="E8" s="836"/>
      <c r="F8" s="836"/>
      <c r="G8" s="836"/>
      <c r="H8" s="836"/>
      <c r="I8" s="836"/>
      <c r="J8" s="836"/>
      <c r="K8" s="836"/>
      <c r="L8" s="836"/>
      <c r="M8" s="836"/>
      <c r="N8" s="836"/>
      <c r="O8" s="836"/>
      <c r="P8" s="837"/>
      <c r="Q8" s="838">
        <v>14</v>
      </c>
      <c r="R8" s="839"/>
      <c r="S8" s="839"/>
      <c r="T8" s="839"/>
      <c r="U8" s="839"/>
      <c r="V8" s="839">
        <v>12</v>
      </c>
      <c r="W8" s="839"/>
      <c r="X8" s="839"/>
      <c r="Y8" s="839"/>
      <c r="Z8" s="839"/>
      <c r="AA8" s="839">
        <v>2</v>
      </c>
      <c r="AB8" s="839"/>
      <c r="AC8" s="839"/>
      <c r="AD8" s="839"/>
      <c r="AE8" s="840"/>
      <c r="AF8" s="841">
        <v>2</v>
      </c>
      <c r="AG8" s="842"/>
      <c r="AH8" s="842"/>
      <c r="AI8" s="842"/>
      <c r="AJ8" s="843"/>
      <c r="AK8" s="844" t="s">
        <v>578</v>
      </c>
      <c r="AL8" s="845"/>
      <c r="AM8" s="845"/>
      <c r="AN8" s="845"/>
      <c r="AO8" s="845"/>
      <c r="AP8" s="845" t="s">
        <v>579</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t="s">
        <v>589</v>
      </c>
      <c r="BS8" s="848" t="s">
        <v>590</v>
      </c>
      <c r="BT8" s="849"/>
      <c r="BU8" s="849"/>
      <c r="BV8" s="849"/>
      <c r="BW8" s="849"/>
      <c r="BX8" s="849"/>
      <c r="BY8" s="849"/>
      <c r="BZ8" s="849"/>
      <c r="CA8" s="849"/>
      <c r="CB8" s="849"/>
      <c r="CC8" s="849"/>
      <c r="CD8" s="849"/>
      <c r="CE8" s="849"/>
      <c r="CF8" s="849"/>
      <c r="CG8" s="850"/>
      <c r="CH8" s="861">
        <v>0</v>
      </c>
      <c r="CI8" s="862"/>
      <c r="CJ8" s="862"/>
      <c r="CK8" s="862"/>
      <c r="CL8" s="863"/>
      <c r="CM8" s="861">
        <v>1207</v>
      </c>
      <c r="CN8" s="862"/>
      <c r="CO8" s="862"/>
      <c r="CP8" s="862"/>
      <c r="CQ8" s="863"/>
      <c r="CR8" s="861">
        <v>982</v>
      </c>
      <c r="CS8" s="862"/>
      <c r="CT8" s="862"/>
      <c r="CU8" s="862"/>
      <c r="CV8" s="863"/>
      <c r="CW8" s="861">
        <v>0</v>
      </c>
      <c r="CX8" s="862"/>
      <c r="CY8" s="862"/>
      <c r="CZ8" s="862"/>
      <c r="DA8" s="863"/>
      <c r="DB8" s="861" t="s">
        <v>596</v>
      </c>
      <c r="DC8" s="862"/>
      <c r="DD8" s="862"/>
      <c r="DE8" s="862"/>
      <c r="DF8" s="863"/>
      <c r="DG8" s="861" t="s">
        <v>595</v>
      </c>
      <c r="DH8" s="862"/>
      <c r="DI8" s="862"/>
      <c r="DJ8" s="862"/>
      <c r="DK8" s="863"/>
      <c r="DL8" s="861" t="s">
        <v>597</v>
      </c>
      <c r="DM8" s="862"/>
      <c r="DN8" s="862"/>
      <c r="DO8" s="862"/>
      <c r="DP8" s="863"/>
      <c r="DQ8" s="861" t="s">
        <v>597</v>
      </c>
      <c r="DR8" s="862"/>
      <c r="DS8" s="862"/>
      <c r="DT8" s="862"/>
      <c r="DU8" s="863"/>
      <c r="DV8" s="864"/>
      <c r="DW8" s="865"/>
      <c r="DX8" s="865"/>
      <c r="DY8" s="865"/>
      <c r="DZ8" s="866"/>
      <c r="EA8" s="254"/>
    </row>
    <row r="9" spans="1:131" s="255" customFormat="1" ht="26.25" customHeight="1">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t="s">
        <v>589</v>
      </c>
      <c r="BS9" s="848" t="s">
        <v>591</v>
      </c>
      <c r="BT9" s="849"/>
      <c r="BU9" s="849"/>
      <c r="BV9" s="849"/>
      <c r="BW9" s="849"/>
      <c r="BX9" s="849"/>
      <c r="BY9" s="849"/>
      <c r="BZ9" s="849"/>
      <c r="CA9" s="849"/>
      <c r="CB9" s="849"/>
      <c r="CC9" s="849"/>
      <c r="CD9" s="849"/>
      <c r="CE9" s="849"/>
      <c r="CF9" s="849"/>
      <c r="CG9" s="850"/>
      <c r="CH9" s="861">
        <v>0</v>
      </c>
      <c r="CI9" s="862"/>
      <c r="CJ9" s="862"/>
      <c r="CK9" s="862"/>
      <c r="CL9" s="863"/>
      <c r="CM9" s="861">
        <v>178</v>
      </c>
      <c r="CN9" s="862"/>
      <c r="CO9" s="862"/>
      <c r="CP9" s="862"/>
      <c r="CQ9" s="863"/>
      <c r="CR9" s="861">
        <v>5</v>
      </c>
      <c r="CS9" s="862"/>
      <c r="CT9" s="862"/>
      <c r="CU9" s="862"/>
      <c r="CV9" s="863"/>
      <c r="CW9" s="861">
        <v>0</v>
      </c>
      <c r="CX9" s="862"/>
      <c r="CY9" s="862"/>
      <c r="CZ9" s="862"/>
      <c r="DA9" s="863"/>
      <c r="DB9" s="861" t="s">
        <v>597</v>
      </c>
      <c r="DC9" s="862"/>
      <c r="DD9" s="862"/>
      <c r="DE9" s="862"/>
      <c r="DF9" s="863"/>
      <c r="DG9" s="861" t="s">
        <v>597</v>
      </c>
      <c r="DH9" s="862"/>
      <c r="DI9" s="862"/>
      <c r="DJ9" s="862"/>
      <c r="DK9" s="863"/>
      <c r="DL9" s="861" t="s">
        <v>595</v>
      </c>
      <c r="DM9" s="862"/>
      <c r="DN9" s="862"/>
      <c r="DO9" s="862"/>
      <c r="DP9" s="863"/>
      <c r="DQ9" s="861" t="s">
        <v>597</v>
      </c>
      <c r="DR9" s="862"/>
      <c r="DS9" s="862"/>
      <c r="DT9" s="862"/>
      <c r="DU9" s="863"/>
      <c r="DV9" s="864"/>
      <c r="DW9" s="865"/>
      <c r="DX9" s="865"/>
      <c r="DY9" s="865"/>
      <c r="DZ9" s="866"/>
      <c r="EA9" s="254"/>
    </row>
    <row r="10" spans="1:131" s="255" customFormat="1" ht="26.25" customHeight="1">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t="s">
        <v>589</v>
      </c>
      <c r="BS10" s="848" t="s">
        <v>592</v>
      </c>
      <c r="BT10" s="849"/>
      <c r="BU10" s="849"/>
      <c r="BV10" s="849"/>
      <c r="BW10" s="849"/>
      <c r="BX10" s="849"/>
      <c r="BY10" s="849"/>
      <c r="BZ10" s="849"/>
      <c r="CA10" s="849"/>
      <c r="CB10" s="849"/>
      <c r="CC10" s="849"/>
      <c r="CD10" s="849"/>
      <c r="CE10" s="849"/>
      <c r="CF10" s="849"/>
      <c r="CG10" s="850"/>
      <c r="CH10" s="861">
        <v>19</v>
      </c>
      <c r="CI10" s="862"/>
      <c r="CJ10" s="862"/>
      <c r="CK10" s="862"/>
      <c r="CL10" s="863"/>
      <c r="CM10" s="861">
        <v>215</v>
      </c>
      <c r="CN10" s="862"/>
      <c r="CO10" s="862"/>
      <c r="CP10" s="862"/>
      <c r="CQ10" s="863"/>
      <c r="CR10" s="861">
        <v>39</v>
      </c>
      <c r="CS10" s="862"/>
      <c r="CT10" s="862"/>
      <c r="CU10" s="862"/>
      <c r="CV10" s="863"/>
      <c r="CW10" s="861">
        <v>44</v>
      </c>
      <c r="CX10" s="862"/>
      <c r="CY10" s="862"/>
      <c r="CZ10" s="862"/>
      <c r="DA10" s="863"/>
      <c r="DB10" s="861" t="s">
        <v>596</v>
      </c>
      <c r="DC10" s="862"/>
      <c r="DD10" s="862"/>
      <c r="DE10" s="862"/>
      <c r="DF10" s="863"/>
      <c r="DG10" s="861" t="s">
        <v>596</v>
      </c>
      <c r="DH10" s="862"/>
      <c r="DI10" s="862"/>
      <c r="DJ10" s="862"/>
      <c r="DK10" s="863"/>
      <c r="DL10" s="861" t="s">
        <v>596</v>
      </c>
      <c r="DM10" s="862"/>
      <c r="DN10" s="862"/>
      <c r="DO10" s="862"/>
      <c r="DP10" s="863"/>
      <c r="DQ10" s="861" t="s">
        <v>596</v>
      </c>
      <c r="DR10" s="862"/>
      <c r="DS10" s="862"/>
      <c r="DT10" s="862"/>
      <c r="DU10" s="863"/>
      <c r="DV10" s="864"/>
      <c r="DW10" s="865"/>
      <c r="DX10" s="865"/>
      <c r="DY10" s="865"/>
      <c r="DZ10" s="866"/>
      <c r="EA10" s="254"/>
    </row>
    <row r="11" spans="1:131" s="255" customFormat="1" ht="26.25" customHeight="1">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t="s">
        <v>589</v>
      </c>
      <c r="BS11" s="848" t="s">
        <v>593</v>
      </c>
      <c r="BT11" s="849"/>
      <c r="BU11" s="849"/>
      <c r="BV11" s="849"/>
      <c r="BW11" s="849"/>
      <c r="BX11" s="849"/>
      <c r="BY11" s="849"/>
      <c r="BZ11" s="849"/>
      <c r="CA11" s="849"/>
      <c r="CB11" s="849"/>
      <c r="CC11" s="849"/>
      <c r="CD11" s="849"/>
      <c r="CE11" s="849"/>
      <c r="CF11" s="849"/>
      <c r="CG11" s="850"/>
      <c r="CH11" s="861">
        <v>-1</v>
      </c>
      <c r="CI11" s="862"/>
      <c r="CJ11" s="862"/>
      <c r="CK11" s="862"/>
      <c r="CL11" s="863"/>
      <c r="CM11" s="861">
        <v>91</v>
      </c>
      <c r="CN11" s="862"/>
      <c r="CO11" s="862"/>
      <c r="CP11" s="862"/>
      <c r="CQ11" s="863"/>
      <c r="CR11" s="861">
        <v>16</v>
      </c>
      <c r="CS11" s="862"/>
      <c r="CT11" s="862"/>
      <c r="CU11" s="862"/>
      <c r="CV11" s="863"/>
      <c r="CW11" s="861">
        <v>27</v>
      </c>
      <c r="CX11" s="862"/>
      <c r="CY11" s="862"/>
      <c r="CZ11" s="862"/>
      <c r="DA11" s="863"/>
      <c r="DB11" s="861" t="s">
        <v>596</v>
      </c>
      <c r="DC11" s="862"/>
      <c r="DD11" s="862"/>
      <c r="DE11" s="862"/>
      <c r="DF11" s="863"/>
      <c r="DG11" s="861" t="s">
        <v>596</v>
      </c>
      <c r="DH11" s="862"/>
      <c r="DI11" s="862"/>
      <c r="DJ11" s="862"/>
      <c r="DK11" s="863"/>
      <c r="DL11" s="861" t="s">
        <v>597</v>
      </c>
      <c r="DM11" s="862"/>
      <c r="DN11" s="862"/>
      <c r="DO11" s="862"/>
      <c r="DP11" s="863"/>
      <c r="DQ11" s="861" t="s">
        <v>596</v>
      </c>
      <c r="DR11" s="862"/>
      <c r="DS11" s="862"/>
      <c r="DT11" s="862"/>
      <c r="DU11" s="863"/>
      <c r="DV11" s="864"/>
      <c r="DW11" s="865"/>
      <c r="DX11" s="865"/>
      <c r="DY11" s="865"/>
      <c r="DZ11" s="866"/>
      <c r="EA11" s="254"/>
    </row>
    <row r="12" spans="1:131" s="255" customFormat="1" ht="26.25" customHeight="1">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391</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c r="A23" s="264" t="s">
        <v>392</v>
      </c>
      <c r="B23" s="870" t="s">
        <v>393</v>
      </c>
      <c r="C23" s="871"/>
      <c r="D23" s="871"/>
      <c r="E23" s="871"/>
      <c r="F23" s="871"/>
      <c r="G23" s="871"/>
      <c r="H23" s="871"/>
      <c r="I23" s="871"/>
      <c r="J23" s="871"/>
      <c r="K23" s="871"/>
      <c r="L23" s="871"/>
      <c r="M23" s="871"/>
      <c r="N23" s="871"/>
      <c r="O23" s="871"/>
      <c r="P23" s="872"/>
      <c r="Q23" s="873">
        <v>54405</v>
      </c>
      <c r="R23" s="874"/>
      <c r="S23" s="874"/>
      <c r="T23" s="874"/>
      <c r="U23" s="874"/>
      <c r="V23" s="874">
        <v>52526</v>
      </c>
      <c r="W23" s="874"/>
      <c r="X23" s="874"/>
      <c r="Y23" s="874"/>
      <c r="Z23" s="874"/>
      <c r="AA23" s="874">
        <v>1879</v>
      </c>
      <c r="AB23" s="874"/>
      <c r="AC23" s="874"/>
      <c r="AD23" s="874"/>
      <c r="AE23" s="875"/>
      <c r="AF23" s="876">
        <v>1622</v>
      </c>
      <c r="AG23" s="874"/>
      <c r="AH23" s="874"/>
      <c r="AI23" s="874"/>
      <c r="AJ23" s="877"/>
      <c r="AK23" s="878"/>
      <c r="AL23" s="879"/>
      <c r="AM23" s="879"/>
      <c r="AN23" s="879"/>
      <c r="AO23" s="879"/>
      <c r="AP23" s="874">
        <v>39916</v>
      </c>
      <c r="AQ23" s="874"/>
      <c r="AR23" s="874"/>
      <c r="AS23" s="874"/>
      <c r="AT23" s="874"/>
      <c r="AU23" s="880"/>
      <c r="AV23" s="880"/>
      <c r="AW23" s="880"/>
      <c r="AX23" s="880"/>
      <c r="AY23" s="881"/>
      <c r="AZ23" s="889" t="s">
        <v>148</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c r="A24" s="888" t="s">
        <v>394</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c r="A25" s="829" t="s">
        <v>395</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c r="A26" s="820" t="s">
        <v>372</v>
      </c>
      <c r="B26" s="821"/>
      <c r="C26" s="821"/>
      <c r="D26" s="821"/>
      <c r="E26" s="821"/>
      <c r="F26" s="821"/>
      <c r="G26" s="821"/>
      <c r="H26" s="821"/>
      <c r="I26" s="821"/>
      <c r="J26" s="821"/>
      <c r="K26" s="821"/>
      <c r="L26" s="821"/>
      <c r="M26" s="821"/>
      <c r="N26" s="821"/>
      <c r="O26" s="821"/>
      <c r="P26" s="822"/>
      <c r="Q26" s="797" t="s">
        <v>396</v>
      </c>
      <c r="R26" s="798"/>
      <c r="S26" s="798"/>
      <c r="T26" s="798"/>
      <c r="U26" s="799"/>
      <c r="V26" s="797" t="s">
        <v>397</v>
      </c>
      <c r="W26" s="798"/>
      <c r="X26" s="798"/>
      <c r="Y26" s="798"/>
      <c r="Z26" s="799"/>
      <c r="AA26" s="797" t="s">
        <v>398</v>
      </c>
      <c r="AB26" s="798"/>
      <c r="AC26" s="798"/>
      <c r="AD26" s="798"/>
      <c r="AE26" s="798"/>
      <c r="AF26" s="892" t="s">
        <v>399</v>
      </c>
      <c r="AG26" s="893"/>
      <c r="AH26" s="893"/>
      <c r="AI26" s="893"/>
      <c r="AJ26" s="894"/>
      <c r="AK26" s="798" t="s">
        <v>400</v>
      </c>
      <c r="AL26" s="798"/>
      <c r="AM26" s="798"/>
      <c r="AN26" s="798"/>
      <c r="AO26" s="799"/>
      <c r="AP26" s="797" t="s">
        <v>401</v>
      </c>
      <c r="AQ26" s="798"/>
      <c r="AR26" s="798"/>
      <c r="AS26" s="798"/>
      <c r="AT26" s="799"/>
      <c r="AU26" s="797" t="s">
        <v>402</v>
      </c>
      <c r="AV26" s="798"/>
      <c r="AW26" s="798"/>
      <c r="AX26" s="798"/>
      <c r="AY26" s="799"/>
      <c r="AZ26" s="797" t="s">
        <v>403</v>
      </c>
      <c r="BA26" s="798"/>
      <c r="BB26" s="798"/>
      <c r="BC26" s="798"/>
      <c r="BD26" s="799"/>
      <c r="BE26" s="797" t="s">
        <v>379</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c r="A28" s="266">
        <v>1</v>
      </c>
      <c r="B28" s="811" t="s">
        <v>404</v>
      </c>
      <c r="C28" s="812"/>
      <c r="D28" s="812"/>
      <c r="E28" s="812"/>
      <c r="F28" s="812"/>
      <c r="G28" s="812"/>
      <c r="H28" s="812"/>
      <c r="I28" s="812"/>
      <c r="J28" s="812"/>
      <c r="K28" s="812"/>
      <c r="L28" s="812"/>
      <c r="M28" s="812"/>
      <c r="N28" s="812"/>
      <c r="O28" s="812"/>
      <c r="P28" s="813"/>
      <c r="Q28" s="902">
        <v>12589</v>
      </c>
      <c r="R28" s="903"/>
      <c r="S28" s="903"/>
      <c r="T28" s="903"/>
      <c r="U28" s="903"/>
      <c r="V28" s="903">
        <v>12285</v>
      </c>
      <c r="W28" s="903"/>
      <c r="X28" s="903"/>
      <c r="Y28" s="903"/>
      <c r="Z28" s="903"/>
      <c r="AA28" s="903">
        <v>304</v>
      </c>
      <c r="AB28" s="903"/>
      <c r="AC28" s="903"/>
      <c r="AD28" s="903"/>
      <c r="AE28" s="904"/>
      <c r="AF28" s="905">
        <v>304</v>
      </c>
      <c r="AG28" s="903"/>
      <c r="AH28" s="903"/>
      <c r="AI28" s="903"/>
      <c r="AJ28" s="906"/>
      <c r="AK28" s="907">
        <v>1795</v>
      </c>
      <c r="AL28" s="898"/>
      <c r="AM28" s="898"/>
      <c r="AN28" s="898"/>
      <c r="AO28" s="898"/>
      <c r="AP28" s="898" t="s">
        <v>578</v>
      </c>
      <c r="AQ28" s="898"/>
      <c r="AR28" s="898"/>
      <c r="AS28" s="898"/>
      <c r="AT28" s="898"/>
      <c r="AU28" s="898" t="s">
        <v>581</v>
      </c>
      <c r="AV28" s="898"/>
      <c r="AW28" s="898"/>
      <c r="AX28" s="898"/>
      <c r="AY28" s="898"/>
      <c r="AZ28" s="899" t="s">
        <v>578</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c r="A29" s="266">
        <v>2</v>
      </c>
      <c r="B29" s="835" t="s">
        <v>405</v>
      </c>
      <c r="C29" s="836"/>
      <c r="D29" s="836"/>
      <c r="E29" s="836"/>
      <c r="F29" s="836"/>
      <c r="G29" s="836"/>
      <c r="H29" s="836"/>
      <c r="I29" s="836"/>
      <c r="J29" s="836"/>
      <c r="K29" s="836"/>
      <c r="L29" s="836"/>
      <c r="M29" s="836"/>
      <c r="N29" s="836"/>
      <c r="O29" s="836"/>
      <c r="P29" s="837"/>
      <c r="Q29" s="838">
        <v>15607</v>
      </c>
      <c r="R29" s="839"/>
      <c r="S29" s="839"/>
      <c r="T29" s="839"/>
      <c r="U29" s="839"/>
      <c r="V29" s="839">
        <v>15446</v>
      </c>
      <c r="W29" s="839"/>
      <c r="X29" s="839"/>
      <c r="Y29" s="839"/>
      <c r="Z29" s="839"/>
      <c r="AA29" s="839">
        <v>161</v>
      </c>
      <c r="AB29" s="839"/>
      <c r="AC29" s="839"/>
      <c r="AD29" s="839"/>
      <c r="AE29" s="840"/>
      <c r="AF29" s="841">
        <v>161</v>
      </c>
      <c r="AG29" s="842"/>
      <c r="AH29" s="842"/>
      <c r="AI29" s="842"/>
      <c r="AJ29" s="843"/>
      <c r="AK29" s="910">
        <v>1186</v>
      </c>
      <c r="AL29" s="911"/>
      <c r="AM29" s="911"/>
      <c r="AN29" s="911"/>
      <c r="AO29" s="911"/>
      <c r="AP29" s="911" t="s">
        <v>578</v>
      </c>
      <c r="AQ29" s="911"/>
      <c r="AR29" s="911"/>
      <c r="AS29" s="911"/>
      <c r="AT29" s="911"/>
      <c r="AU29" s="911" t="s">
        <v>581</v>
      </c>
      <c r="AV29" s="911"/>
      <c r="AW29" s="911"/>
      <c r="AX29" s="911"/>
      <c r="AY29" s="911"/>
      <c r="AZ29" s="912" t="s">
        <v>580</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c r="A30" s="266">
        <v>3</v>
      </c>
      <c r="B30" s="835" t="s">
        <v>406</v>
      </c>
      <c r="C30" s="836"/>
      <c r="D30" s="836"/>
      <c r="E30" s="836"/>
      <c r="F30" s="836"/>
      <c r="G30" s="836"/>
      <c r="H30" s="836"/>
      <c r="I30" s="836"/>
      <c r="J30" s="836"/>
      <c r="K30" s="836"/>
      <c r="L30" s="836"/>
      <c r="M30" s="836"/>
      <c r="N30" s="836"/>
      <c r="O30" s="836"/>
      <c r="P30" s="837"/>
      <c r="Q30" s="838">
        <v>1790</v>
      </c>
      <c r="R30" s="839"/>
      <c r="S30" s="839"/>
      <c r="T30" s="839"/>
      <c r="U30" s="839"/>
      <c r="V30" s="839">
        <v>1779</v>
      </c>
      <c r="W30" s="839"/>
      <c r="X30" s="839"/>
      <c r="Y30" s="839"/>
      <c r="Z30" s="839"/>
      <c r="AA30" s="839">
        <v>11</v>
      </c>
      <c r="AB30" s="839"/>
      <c r="AC30" s="839"/>
      <c r="AD30" s="839"/>
      <c r="AE30" s="840"/>
      <c r="AF30" s="841">
        <v>11</v>
      </c>
      <c r="AG30" s="842"/>
      <c r="AH30" s="842"/>
      <c r="AI30" s="842"/>
      <c r="AJ30" s="843"/>
      <c r="AK30" s="910">
        <v>480</v>
      </c>
      <c r="AL30" s="911"/>
      <c r="AM30" s="911"/>
      <c r="AN30" s="911"/>
      <c r="AO30" s="911"/>
      <c r="AP30" s="911" t="s">
        <v>580</v>
      </c>
      <c r="AQ30" s="911"/>
      <c r="AR30" s="911"/>
      <c r="AS30" s="911"/>
      <c r="AT30" s="911"/>
      <c r="AU30" s="911" t="s">
        <v>578</v>
      </c>
      <c r="AV30" s="911"/>
      <c r="AW30" s="911"/>
      <c r="AX30" s="911"/>
      <c r="AY30" s="911"/>
      <c r="AZ30" s="912" t="s">
        <v>578</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c r="A31" s="266">
        <v>4</v>
      </c>
      <c r="B31" s="835" t="s">
        <v>407</v>
      </c>
      <c r="C31" s="836"/>
      <c r="D31" s="836"/>
      <c r="E31" s="836"/>
      <c r="F31" s="836"/>
      <c r="G31" s="836"/>
      <c r="H31" s="836"/>
      <c r="I31" s="836"/>
      <c r="J31" s="836"/>
      <c r="K31" s="836"/>
      <c r="L31" s="836"/>
      <c r="M31" s="836"/>
      <c r="N31" s="836"/>
      <c r="O31" s="836"/>
      <c r="P31" s="837"/>
      <c r="Q31" s="838">
        <v>2411</v>
      </c>
      <c r="R31" s="839"/>
      <c r="S31" s="839"/>
      <c r="T31" s="839"/>
      <c r="U31" s="839"/>
      <c r="V31" s="839">
        <v>1993</v>
      </c>
      <c r="W31" s="839"/>
      <c r="X31" s="839"/>
      <c r="Y31" s="839"/>
      <c r="Z31" s="839"/>
      <c r="AA31" s="839">
        <v>418</v>
      </c>
      <c r="AB31" s="839"/>
      <c r="AC31" s="839"/>
      <c r="AD31" s="839"/>
      <c r="AE31" s="840"/>
      <c r="AF31" s="841">
        <v>3086</v>
      </c>
      <c r="AG31" s="842"/>
      <c r="AH31" s="842"/>
      <c r="AI31" s="842"/>
      <c r="AJ31" s="843"/>
      <c r="AK31" s="910">
        <v>53</v>
      </c>
      <c r="AL31" s="911"/>
      <c r="AM31" s="911"/>
      <c r="AN31" s="911"/>
      <c r="AO31" s="911"/>
      <c r="AP31" s="911">
        <v>5176</v>
      </c>
      <c r="AQ31" s="911"/>
      <c r="AR31" s="911"/>
      <c r="AS31" s="911"/>
      <c r="AT31" s="911"/>
      <c r="AU31" s="911">
        <v>31</v>
      </c>
      <c r="AV31" s="911"/>
      <c r="AW31" s="911"/>
      <c r="AX31" s="911"/>
      <c r="AY31" s="911"/>
      <c r="AZ31" s="912" t="s">
        <v>578</v>
      </c>
      <c r="BA31" s="912"/>
      <c r="BB31" s="912"/>
      <c r="BC31" s="912"/>
      <c r="BD31" s="912"/>
      <c r="BE31" s="908" t="s">
        <v>408</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c r="A32" s="266">
        <v>5</v>
      </c>
      <c r="B32" s="835" t="s">
        <v>409</v>
      </c>
      <c r="C32" s="836"/>
      <c r="D32" s="836"/>
      <c r="E32" s="836"/>
      <c r="F32" s="836"/>
      <c r="G32" s="836"/>
      <c r="H32" s="836"/>
      <c r="I32" s="836"/>
      <c r="J32" s="836"/>
      <c r="K32" s="836"/>
      <c r="L32" s="836"/>
      <c r="M32" s="836"/>
      <c r="N32" s="836"/>
      <c r="O32" s="836"/>
      <c r="P32" s="837"/>
      <c r="Q32" s="838">
        <v>151</v>
      </c>
      <c r="R32" s="839"/>
      <c r="S32" s="839"/>
      <c r="T32" s="839"/>
      <c r="U32" s="839"/>
      <c r="V32" s="839">
        <v>116</v>
      </c>
      <c r="W32" s="839"/>
      <c r="X32" s="839"/>
      <c r="Y32" s="839"/>
      <c r="Z32" s="839"/>
      <c r="AA32" s="839">
        <v>35</v>
      </c>
      <c r="AB32" s="839"/>
      <c r="AC32" s="839"/>
      <c r="AD32" s="839"/>
      <c r="AE32" s="840"/>
      <c r="AF32" s="841">
        <v>1034</v>
      </c>
      <c r="AG32" s="842"/>
      <c r="AH32" s="842"/>
      <c r="AI32" s="842"/>
      <c r="AJ32" s="843"/>
      <c r="AK32" s="910">
        <v>8</v>
      </c>
      <c r="AL32" s="911"/>
      <c r="AM32" s="911"/>
      <c r="AN32" s="911"/>
      <c r="AO32" s="911"/>
      <c r="AP32" s="911">
        <v>3</v>
      </c>
      <c r="AQ32" s="911"/>
      <c r="AR32" s="911"/>
      <c r="AS32" s="911"/>
      <c r="AT32" s="911"/>
      <c r="AU32" s="911">
        <v>1</v>
      </c>
      <c r="AV32" s="911"/>
      <c r="AW32" s="911"/>
      <c r="AX32" s="911"/>
      <c r="AY32" s="911"/>
      <c r="AZ32" s="912" t="s">
        <v>578</v>
      </c>
      <c r="BA32" s="912"/>
      <c r="BB32" s="912"/>
      <c r="BC32" s="912"/>
      <c r="BD32" s="912"/>
      <c r="BE32" s="908" t="s">
        <v>410</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c r="A33" s="266">
        <v>6</v>
      </c>
      <c r="B33" s="835" t="s">
        <v>411</v>
      </c>
      <c r="C33" s="836"/>
      <c r="D33" s="836"/>
      <c r="E33" s="836"/>
      <c r="F33" s="836"/>
      <c r="G33" s="836"/>
      <c r="H33" s="836"/>
      <c r="I33" s="836"/>
      <c r="J33" s="836"/>
      <c r="K33" s="836"/>
      <c r="L33" s="836"/>
      <c r="M33" s="836"/>
      <c r="N33" s="836"/>
      <c r="O33" s="836"/>
      <c r="P33" s="837"/>
      <c r="Q33" s="838">
        <v>62</v>
      </c>
      <c r="R33" s="839"/>
      <c r="S33" s="839"/>
      <c r="T33" s="839"/>
      <c r="U33" s="839"/>
      <c r="V33" s="839">
        <v>56</v>
      </c>
      <c r="W33" s="839"/>
      <c r="X33" s="839"/>
      <c r="Y33" s="839"/>
      <c r="Z33" s="839"/>
      <c r="AA33" s="839">
        <v>6</v>
      </c>
      <c r="AB33" s="839"/>
      <c r="AC33" s="839"/>
      <c r="AD33" s="839"/>
      <c r="AE33" s="840"/>
      <c r="AF33" s="841">
        <v>6</v>
      </c>
      <c r="AG33" s="842"/>
      <c r="AH33" s="842"/>
      <c r="AI33" s="842"/>
      <c r="AJ33" s="843"/>
      <c r="AK33" s="910" t="s">
        <v>578</v>
      </c>
      <c r="AL33" s="911"/>
      <c r="AM33" s="911"/>
      <c r="AN33" s="911"/>
      <c r="AO33" s="911"/>
      <c r="AP33" s="911" t="s">
        <v>579</v>
      </c>
      <c r="AQ33" s="911"/>
      <c r="AR33" s="911"/>
      <c r="AS33" s="911"/>
      <c r="AT33" s="911"/>
      <c r="AU33" s="911" t="s">
        <v>578</v>
      </c>
      <c r="AV33" s="911"/>
      <c r="AW33" s="911"/>
      <c r="AX33" s="911"/>
      <c r="AY33" s="911"/>
      <c r="AZ33" s="912" t="s">
        <v>578</v>
      </c>
      <c r="BA33" s="912"/>
      <c r="BB33" s="912"/>
      <c r="BC33" s="912"/>
      <c r="BD33" s="912"/>
      <c r="BE33" s="908" t="s">
        <v>412</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c r="A34" s="266">
        <v>7</v>
      </c>
      <c r="B34" s="835" t="s">
        <v>413</v>
      </c>
      <c r="C34" s="836"/>
      <c r="D34" s="836"/>
      <c r="E34" s="836"/>
      <c r="F34" s="836"/>
      <c r="G34" s="836"/>
      <c r="H34" s="836"/>
      <c r="I34" s="836"/>
      <c r="J34" s="836"/>
      <c r="K34" s="836"/>
      <c r="L34" s="836"/>
      <c r="M34" s="836"/>
      <c r="N34" s="836"/>
      <c r="O34" s="836"/>
      <c r="P34" s="837"/>
      <c r="Q34" s="838">
        <v>42</v>
      </c>
      <c r="R34" s="839"/>
      <c r="S34" s="839"/>
      <c r="T34" s="839"/>
      <c r="U34" s="839"/>
      <c r="V34" s="839">
        <v>42</v>
      </c>
      <c r="W34" s="839"/>
      <c r="X34" s="839"/>
      <c r="Y34" s="839"/>
      <c r="Z34" s="839"/>
      <c r="AA34" s="839">
        <v>0</v>
      </c>
      <c r="AB34" s="839"/>
      <c r="AC34" s="839"/>
      <c r="AD34" s="839"/>
      <c r="AE34" s="840"/>
      <c r="AF34" s="841">
        <v>0</v>
      </c>
      <c r="AG34" s="842"/>
      <c r="AH34" s="842"/>
      <c r="AI34" s="842"/>
      <c r="AJ34" s="843"/>
      <c r="AK34" s="910">
        <v>35</v>
      </c>
      <c r="AL34" s="911"/>
      <c r="AM34" s="911"/>
      <c r="AN34" s="911"/>
      <c r="AO34" s="911"/>
      <c r="AP34" s="911">
        <v>96</v>
      </c>
      <c r="AQ34" s="911"/>
      <c r="AR34" s="911"/>
      <c r="AS34" s="911"/>
      <c r="AT34" s="911"/>
      <c r="AU34" s="911">
        <v>96</v>
      </c>
      <c r="AV34" s="911"/>
      <c r="AW34" s="911"/>
      <c r="AX34" s="911"/>
      <c r="AY34" s="911"/>
      <c r="AZ34" s="912" t="s">
        <v>578</v>
      </c>
      <c r="BA34" s="912"/>
      <c r="BB34" s="912"/>
      <c r="BC34" s="912"/>
      <c r="BD34" s="912"/>
      <c r="BE34" s="908" t="s">
        <v>414</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c r="A35" s="266">
        <v>8</v>
      </c>
      <c r="B35" s="835" t="s">
        <v>415</v>
      </c>
      <c r="C35" s="836"/>
      <c r="D35" s="836"/>
      <c r="E35" s="836"/>
      <c r="F35" s="836"/>
      <c r="G35" s="836"/>
      <c r="H35" s="836"/>
      <c r="I35" s="836"/>
      <c r="J35" s="836"/>
      <c r="K35" s="836"/>
      <c r="L35" s="836"/>
      <c r="M35" s="836"/>
      <c r="N35" s="836"/>
      <c r="O35" s="836"/>
      <c r="P35" s="837"/>
      <c r="Q35" s="838">
        <v>5846</v>
      </c>
      <c r="R35" s="839"/>
      <c r="S35" s="839"/>
      <c r="T35" s="839"/>
      <c r="U35" s="839"/>
      <c r="V35" s="839">
        <v>5682</v>
      </c>
      <c r="W35" s="839"/>
      <c r="X35" s="839"/>
      <c r="Y35" s="839"/>
      <c r="Z35" s="839"/>
      <c r="AA35" s="839">
        <v>164</v>
      </c>
      <c r="AB35" s="839"/>
      <c r="AC35" s="839"/>
      <c r="AD35" s="839"/>
      <c r="AE35" s="840"/>
      <c r="AF35" s="841">
        <v>162</v>
      </c>
      <c r="AG35" s="842"/>
      <c r="AH35" s="842"/>
      <c r="AI35" s="842"/>
      <c r="AJ35" s="843"/>
      <c r="AK35" s="910">
        <v>2593</v>
      </c>
      <c r="AL35" s="911"/>
      <c r="AM35" s="911"/>
      <c r="AN35" s="911"/>
      <c r="AO35" s="911"/>
      <c r="AP35" s="911">
        <v>35486</v>
      </c>
      <c r="AQ35" s="911"/>
      <c r="AR35" s="911"/>
      <c r="AS35" s="911"/>
      <c r="AT35" s="911"/>
      <c r="AU35" s="911">
        <v>24734</v>
      </c>
      <c r="AV35" s="911"/>
      <c r="AW35" s="911"/>
      <c r="AX35" s="911"/>
      <c r="AY35" s="911"/>
      <c r="AZ35" s="912" t="s">
        <v>582</v>
      </c>
      <c r="BA35" s="912"/>
      <c r="BB35" s="912"/>
      <c r="BC35" s="912"/>
      <c r="BD35" s="912"/>
      <c r="BE35" s="908" t="s">
        <v>414</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416</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c r="A63" s="264" t="s">
        <v>392</v>
      </c>
      <c r="B63" s="870" t="s">
        <v>417</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4764</v>
      </c>
      <c r="AG63" s="922"/>
      <c r="AH63" s="922"/>
      <c r="AI63" s="922"/>
      <c r="AJ63" s="923"/>
      <c r="AK63" s="924"/>
      <c r="AL63" s="919"/>
      <c r="AM63" s="919"/>
      <c r="AN63" s="919"/>
      <c r="AO63" s="919"/>
      <c r="AP63" s="922"/>
      <c r="AQ63" s="922"/>
      <c r="AR63" s="922"/>
      <c r="AS63" s="922"/>
      <c r="AT63" s="922"/>
      <c r="AU63" s="922"/>
      <c r="AV63" s="922"/>
      <c r="AW63" s="922"/>
      <c r="AX63" s="922"/>
      <c r="AY63" s="922"/>
      <c r="AZ63" s="926"/>
      <c r="BA63" s="926"/>
      <c r="BB63" s="926"/>
      <c r="BC63" s="926"/>
      <c r="BD63" s="926"/>
      <c r="BE63" s="927"/>
      <c r="BF63" s="927"/>
      <c r="BG63" s="927"/>
      <c r="BH63" s="927"/>
      <c r="BI63" s="928"/>
      <c r="BJ63" s="929" t="s">
        <v>148</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c r="A65" s="252" t="s">
        <v>418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c r="A66" s="820" t="s">
        <v>419</v>
      </c>
      <c r="B66" s="821"/>
      <c r="C66" s="821"/>
      <c r="D66" s="821"/>
      <c r="E66" s="821"/>
      <c r="F66" s="821"/>
      <c r="G66" s="821"/>
      <c r="H66" s="821"/>
      <c r="I66" s="821"/>
      <c r="J66" s="821"/>
      <c r="K66" s="821"/>
      <c r="L66" s="821"/>
      <c r="M66" s="821"/>
      <c r="N66" s="821"/>
      <c r="O66" s="821"/>
      <c r="P66" s="822"/>
      <c r="Q66" s="797" t="s">
        <v>396</v>
      </c>
      <c r="R66" s="798"/>
      <c r="S66" s="798"/>
      <c r="T66" s="798"/>
      <c r="U66" s="799"/>
      <c r="V66" s="797" t="s">
        <v>420</v>
      </c>
      <c r="W66" s="798"/>
      <c r="X66" s="798"/>
      <c r="Y66" s="798"/>
      <c r="Z66" s="799"/>
      <c r="AA66" s="797" t="s">
        <v>421</v>
      </c>
      <c r="AB66" s="798"/>
      <c r="AC66" s="798"/>
      <c r="AD66" s="798"/>
      <c r="AE66" s="799"/>
      <c r="AF66" s="932" t="s">
        <v>422</v>
      </c>
      <c r="AG66" s="893"/>
      <c r="AH66" s="893"/>
      <c r="AI66" s="893"/>
      <c r="AJ66" s="933"/>
      <c r="AK66" s="797" t="s">
        <v>423</v>
      </c>
      <c r="AL66" s="821"/>
      <c r="AM66" s="821"/>
      <c r="AN66" s="821"/>
      <c r="AO66" s="822"/>
      <c r="AP66" s="797" t="s">
        <v>401</v>
      </c>
      <c r="AQ66" s="798"/>
      <c r="AR66" s="798"/>
      <c r="AS66" s="798"/>
      <c r="AT66" s="799"/>
      <c r="AU66" s="797" t="s">
        <v>424</v>
      </c>
      <c r="AV66" s="798"/>
      <c r="AW66" s="798"/>
      <c r="AX66" s="798"/>
      <c r="AY66" s="799"/>
      <c r="AZ66" s="797" t="s">
        <v>379</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c r="A68" s="258">
        <v>1</v>
      </c>
      <c r="B68" s="949" t="s">
        <v>583</v>
      </c>
      <c r="C68" s="950"/>
      <c r="D68" s="950"/>
      <c r="E68" s="950"/>
      <c r="F68" s="950"/>
      <c r="G68" s="950"/>
      <c r="H68" s="950"/>
      <c r="I68" s="950"/>
      <c r="J68" s="950"/>
      <c r="K68" s="950"/>
      <c r="L68" s="950"/>
      <c r="M68" s="950"/>
      <c r="N68" s="950"/>
      <c r="O68" s="950"/>
      <c r="P68" s="951"/>
      <c r="Q68" s="952">
        <v>9509</v>
      </c>
      <c r="R68" s="946"/>
      <c r="S68" s="946"/>
      <c r="T68" s="946"/>
      <c r="U68" s="946"/>
      <c r="V68" s="946">
        <v>9403</v>
      </c>
      <c r="W68" s="946"/>
      <c r="X68" s="946"/>
      <c r="Y68" s="946"/>
      <c r="Z68" s="946"/>
      <c r="AA68" s="946">
        <v>106</v>
      </c>
      <c r="AB68" s="946"/>
      <c r="AC68" s="946"/>
      <c r="AD68" s="946"/>
      <c r="AE68" s="946"/>
      <c r="AF68" s="946">
        <v>106</v>
      </c>
      <c r="AG68" s="946"/>
      <c r="AH68" s="946"/>
      <c r="AI68" s="946"/>
      <c r="AJ68" s="946"/>
      <c r="AK68" s="946">
        <v>30</v>
      </c>
      <c r="AL68" s="946"/>
      <c r="AM68" s="946"/>
      <c r="AN68" s="946"/>
      <c r="AO68" s="946"/>
      <c r="AP68" s="946" t="s">
        <v>578</v>
      </c>
      <c r="AQ68" s="946"/>
      <c r="AR68" s="946"/>
      <c r="AS68" s="946"/>
      <c r="AT68" s="946"/>
      <c r="AU68" s="946" t="s">
        <v>578</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c r="A69" s="261">
        <v>2</v>
      </c>
      <c r="B69" s="953" t="s">
        <v>584</v>
      </c>
      <c r="C69" s="954"/>
      <c r="D69" s="954"/>
      <c r="E69" s="954"/>
      <c r="F69" s="954"/>
      <c r="G69" s="954"/>
      <c r="H69" s="954"/>
      <c r="I69" s="954"/>
      <c r="J69" s="954"/>
      <c r="K69" s="954"/>
      <c r="L69" s="954"/>
      <c r="M69" s="954"/>
      <c r="N69" s="954"/>
      <c r="O69" s="954"/>
      <c r="P69" s="955"/>
      <c r="Q69" s="956">
        <v>61</v>
      </c>
      <c r="R69" s="911"/>
      <c r="S69" s="911"/>
      <c r="T69" s="911"/>
      <c r="U69" s="911"/>
      <c r="V69" s="911">
        <v>54</v>
      </c>
      <c r="W69" s="911"/>
      <c r="X69" s="911"/>
      <c r="Y69" s="911"/>
      <c r="Z69" s="911"/>
      <c r="AA69" s="911">
        <v>7</v>
      </c>
      <c r="AB69" s="911"/>
      <c r="AC69" s="911"/>
      <c r="AD69" s="911"/>
      <c r="AE69" s="911"/>
      <c r="AF69" s="911">
        <v>7</v>
      </c>
      <c r="AG69" s="911"/>
      <c r="AH69" s="911"/>
      <c r="AI69" s="911"/>
      <c r="AJ69" s="911"/>
      <c r="AK69" s="911">
        <v>44</v>
      </c>
      <c r="AL69" s="911"/>
      <c r="AM69" s="911"/>
      <c r="AN69" s="911"/>
      <c r="AO69" s="911"/>
      <c r="AP69" s="911" t="s">
        <v>578</v>
      </c>
      <c r="AQ69" s="911"/>
      <c r="AR69" s="911"/>
      <c r="AS69" s="911"/>
      <c r="AT69" s="911"/>
      <c r="AU69" s="911" t="s">
        <v>587</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c r="A70" s="261">
        <v>3</v>
      </c>
      <c r="B70" s="953" t="s">
        <v>585</v>
      </c>
      <c r="C70" s="954"/>
      <c r="D70" s="954"/>
      <c r="E70" s="954"/>
      <c r="F70" s="954"/>
      <c r="G70" s="954"/>
      <c r="H70" s="954"/>
      <c r="I70" s="954"/>
      <c r="J70" s="954"/>
      <c r="K70" s="954"/>
      <c r="L70" s="954"/>
      <c r="M70" s="954"/>
      <c r="N70" s="954"/>
      <c r="O70" s="954"/>
      <c r="P70" s="955"/>
      <c r="Q70" s="956">
        <v>332</v>
      </c>
      <c r="R70" s="911"/>
      <c r="S70" s="911"/>
      <c r="T70" s="911"/>
      <c r="U70" s="911"/>
      <c r="V70" s="911">
        <v>330</v>
      </c>
      <c r="W70" s="911"/>
      <c r="X70" s="911"/>
      <c r="Y70" s="911"/>
      <c r="Z70" s="911"/>
      <c r="AA70" s="911">
        <v>2</v>
      </c>
      <c r="AB70" s="911"/>
      <c r="AC70" s="911"/>
      <c r="AD70" s="911"/>
      <c r="AE70" s="911"/>
      <c r="AF70" s="911">
        <v>2</v>
      </c>
      <c r="AG70" s="911"/>
      <c r="AH70" s="911"/>
      <c r="AI70" s="911"/>
      <c r="AJ70" s="911"/>
      <c r="AK70" s="911">
        <v>211</v>
      </c>
      <c r="AL70" s="911"/>
      <c r="AM70" s="911"/>
      <c r="AN70" s="911"/>
      <c r="AO70" s="911"/>
      <c r="AP70" s="911" t="s">
        <v>578</v>
      </c>
      <c r="AQ70" s="911"/>
      <c r="AR70" s="911"/>
      <c r="AS70" s="911"/>
      <c r="AT70" s="911"/>
      <c r="AU70" s="911" t="s">
        <v>578</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c r="A71" s="261">
        <v>4</v>
      </c>
      <c r="B71" s="953" t="s">
        <v>586</v>
      </c>
      <c r="C71" s="954"/>
      <c r="D71" s="954"/>
      <c r="E71" s="954"/>
      <c r="F71" s="954"/>
      <c r="G71" s="954"/>
      <c r="H71" s="954"/>
      <c r="I71" s="954"/>
      <c r="J71" s="954"/>
      <c r="K71" s="954"/>
      <c r="L71" s="954"/>
      <c r="M71" s="954"/>
      <c r="N71" s="954"/>
      <c r="O71" s="954"/>
      <c r="P71" s="955"/>
      <c r="Q71" s="956">
        <v>215354</v>
      </c>
      <c r="R71" s="911"/>
      <c r="S71" s="911"/>
      <c r="T71" s="911"/>
      <c r="U71" s="911"/>
      <c r="V71" s="911">
        <v>206038</v>
      </c>
      <c r="W71" s="911"/>
      <c r="X71" s="911"/>
      <c r="Y71" s="911"/>
      <c r="Z71" s="911"/>
      <c r="AA71" s="911">
        <v>9316</v>
      </c>
      <c r="AB71" s="911"/>
      <c r="AC71" s="911"/>
      <c r="AD71" s="911"/>
      <c r="AE71" s="911"/>
      <c r="AF71" s="911">
        <v>9316</v>
      </c>
      <c r="AG71" s="911"/>
      <c r="AH71" s="911"/>
      <c r="AI71" s="911"/>
      <c r="AJ71" s="911"/>
      <c r="AK71" s="911">
        <v>100</v>
      </c>
      <c r="AL71" s="911"/>
      <c r="AM71" s="911"/>
      <c r="AN71" s="911"/>
      <c r="AO71" s="911"/>
      <c r="AP71" s="911" t="s">
        <v>578</v>
      </c>
      <c r="AQ71" s="911"/>
      <c r="AR71" s="911"/>
      <c r="AS71" s="911"/>
      <c r="AT71" s="911"/>
      <c r="AU71" s="911" t="s">
        <v>578</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c r="A72" s="261">
        <v>5</v>
      </c>
      <c r="B72" s="953"/>
      <c r="C72" s="954"/>
      <c r="D72" s="954"/>
      <c r="E72" s="954"/>
      <c r="F72" s="954"/>
      <c r="G72" s="954"/>
      <c r="H72" s="954"/>
      <c r="I72" s="954"/>
      <c r="J72" s="954"/>
      <c r="K72" s="954"/>
      <c r="L72" s="954"/>
      <c r="M72" s="954"/>
      <c r="N72" s="954"/>
      <c r="O72" s="954"/>
      <c r="P72" s="955"/>
      <c r="Q72" s="956"/>
      <c r="R72" s="911"/>
      <c r="S72" s="911"/>
      <c r="T72" s="911"/>
      <c r="U72" s="911"/>
      <c r="V72" s="911"/>
      <c r="W72" s="911"/>
      <c r="X72" s="911"/>
      <c r="Y72" s="911"/>
      <c r="Z72" s="911"/>
      <c r="AA72" s="911"/>
      <c r="AB72" s="911"/>
      <c r="AC72" s="911"/>
      <c r="AD72" s="911"/>
      <c r="AE72" s="911"/>
      <c r="AF72" s="911"/>
      <c r="AG72" s="911"/>
      <c r="AH72" s="911"/>
      <c r="AI72" s="911"/>
      <c r="AJ72" s="911"/>
      <c r="AK72" s="911"/>
      <c r="AL72" s="911"/>
      <c r="AM72" s="911"/>
      <c r="AN72" s="911"/>
      <c r="AO72" s="911"/>
      <c r="AP72" s="911"/>
      <c r="AQ72" s="911"/>
      <c r="AR72" s="911"/>
      <c r="AS72" s="911"/>
      <c r="AT72" s="911"/>
      <c r="AU72" s="911"/>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c r="A73" s="261">
        <v>6</v>
      </c>
      <c r="B73" s="953"/>
      <c r="C73" s="954"/>
      <c r="D73" s="954"/>
      <c r="E73" s="954"/>
      <c r="F73" s="954"/>
      <c r="G73" s="954"/>
      <c r="H73" s="954"/>
      <c r="I73" s="954"/>
      <c r="J73" s="954"/>
      <c r="K73" s="954"/>
      <c r="L73" s="954"/>
      <c r="M73" s="954"/>
      <c r="N73" s="954"/>
      <c r="O73" s="954"/>
      <c r="P73" s="955"/>
      <c r="Q73" s="956"/>
      <c r="R73" s="911"/>
      <c r="S73" s="911"/>
      <c r="T73" s="911"/>
      <c r="U73" s="911"/>
      <c r="V73" s="911"/>
      <c r="W73" s="911"/>
      <c r="X73" s="911"/>
      <c r="Y73" s="911"/>
      <c r="Z73" s="911"/>
      <c r="AA73" s="911"/>
      <c r="AB73" s="911"/>
      <c r="AC73" s="911"/>
      <c r="AD73" s="911"/>
      <c r="AE73" s="911"/>
      <c r="AF73" s="911"/>
      <c r="AG73" s="911"/>
      <c r="AH73" s="911"/>
      <c r="AI73" s="911"/>
      <c r="AJ73" s="911"/>
      <c r="AK73" s="911"/>
      <c r="AL73" s="911"/>
      <c r="AM73" s="911"/>
      <c r="AN73" s="911"/>
      <c r="AO73" s="911"/>
      <c r="AP73" s="911"/>
      <c r="AQ73" s="911"/>
      <c r="AR73" s="911"/>
      <c r="AS73" s="911"/>
      <c r="AT73" s="911"/>
      <c r="AU73" s="911"/>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c r="A74" s="261">
        <v>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c r="A88" s="264" t="s">
        <v>392</v>
      </c>
      <c r="B88" s="870" t="s">
        <v>425</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c r="AG88" s="922"/>
      <c r="AH88" s="922"/>
      <c r="AI88" s="922"/>
      <c r="AJ88" s="922"/>
      <c r="AK88" s="919"/>
      <c r="AL88" s="919"/>
      <c r="AM88" s="919"/>
      <c r="AN88" s="919"/>
      <c r="AO88" s="919"/>
      <c r="AP88" s="922"/>
      <c r="AQ88" s="922"/>
      <c r="AR88" s="922"/>
      <c r="AS88" s="922"/>
      <c r="AT88" s="922"/>
      <c r="AU88" s="922"/>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392</v>
      </c>
      <c r="BR102" s="870" t="s">
        <v>426</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427</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428</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01" t="s">
        <v>431</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432</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c r="A109" s="994" t="s">
        <v>433</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434</v>
      </c>
      <c r="AB109" s="975"/>
      <c r="AC109" s="975"/>
      <c r="AD109" s="975"/>
      <c r="AE109" s="976"/>
      <c r="AF109" s="974" t="s">
        <v>310</v>
      </c>
      <c r="AG109" s="975"/>
      <c r="AH109" s="975"/>
      <c r="AI109" s="975"/>
      <c r="AJ109" s="976"/>
      <c r="AK109" s="974" t="s">
        <v>309</v>
      </c>
      <c r="AL109" s="975"/>
      <c r="AM109" s="975"/>
      <c r="AN109" s="975"/>
      <c r="AO109" s="976"/>
      <c r="AP109" s="974" t="s">
        <v>435</v>
      </c>
      <c r="AQ109" s="975"/>
      <c r="AR109" s="975"/>
      <c r="AS109" s="975"/>
      <c r="AT109" s="977"/>
      <c r="AU109" s="994" t="s">
        <v>433</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434</v>
      </c>
      <c r="BR109" s="975"/>
      <c r="BS109" s="975"/>
      <c r="BT109" s="975"/>
      <c r="BU109" s="976"/>
      <c r="BV109" s="974" t="s">
        <v>310</v>
      </c>
      <c r="BW109" s="975"/>
      <c r="BX109" s="975"/>
      <c r="BY109" s="975"/>
      <c r="BZ109" s="976"/>
      <c r="CA109" s="974" t="s">
        <v>309</v>
      </c>
      <c r="CB109" s="975"/>
      <c r="CC109" s="975"/>
      <c r="CD109" s="975"/>
      <c r="CE109" s="976"/>
      <c r="CF109" s="995" t="s">
        <v>435</v>
      </c>
      <c r="CG109" s="995"/>
      <c r="CH109" s="995"/>
      <c r="CI109" s="995"/>
      <c r="CJ109" s="995"/>
      <c r="CK109" s="974" t="s">
        <v>436</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434</v>
      </c>
      <c r="DH109" s="975"/>
      <c r="DI109" s="975"/>
      <c r="DJ109" s="975"/>
      <c r="DK109" s="976"/>
      <c r="DL109" s="974" t="s">
        <v>310</v>
      </c>
      <c r="DM109" s="975"/>
      <c r="DN109" s="975"/>
      <c r="DO109" s="975"/>
      <c r="DP109" s="976"/>
      <c r="DQ109" s="974" t="s">
        <v>309</v>
      </c>
      <c r="DR109" s="975"/>
      <c r="DS109" s="975"/>
      <c r="DT109" s="975"/>
      <c r="DU109" s="976"/>
      <c r="DV109" s="974" t="s">
        <v>435</v>
      </c>
      <c r="DW109" s="975"/>
      <c r="DX109" s="975"/>
      <c r="DY109" s="975"/>
      <c r="DZ109" s="977"/>
    </row>
    <row r="110" spans="1:131" s="246" customFormat="1" ht="26.25" customHeight="1">
      <c r="A110" s="978" t="s">
        <v>437</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4887655</v>
      </c>
      <c r="AB110" s="982"/>
      <c r="AC110" s="982"/>
      <c r="AD110" s="982"/>
      <c r="AE110" s="983"/>
      <c r="AF110" s="984">
        <v>4933155</v>
      </c>
      <c r="AG110" s="982"/>
      <c r="AH110" s="982"/>
      <c r="AI110" s="982"/>
      <c r="AJ110" s="983"/>
      <c r="AK110" s="984">
        <v>4734684</v>
      </c>
      <c r="AL110" s="982"/>
      <c r="AM110" s="982"/>
      <c r="AN110" s="982"/>
      <c r="AO110" s="983"/>
      <c r="AP110" s="985">
        <v>19</v>
      </c>
      <c r="AQ110" s="986"/>
      <c r="AR110" s="986"/>
      <c r="AS110" s="986"/>
      <c r="AT110" s="987"/>
      <c r="AU110" s="988" t="s">
        <v>73</v>
      </c>
      <c r="AV110" s="989"/>
      <c r="AW110" s="989"/>
      <c r="AX110" s="989"/>
      <c r="AY110" s="989"/>
      <c r="AZ110" s="1030" t="s">
        <v>438</v>
      </c>
      <c r="BA110" s="979"/>
      <c r="BB110" s="979"/>
      <c r="BC110" s="979"/>
      <c r="BD110" s="979"/>
      <c r="BE110" s="979"/>
      <c r="BF110" s="979"/>
      <c r="BG110" s="979"/>
      <c r="BH110" s="979"/>
      <c r="BI110" s="979"/>
      <c r="BJ110" s="979"/>
      <c r="BK110" s="979"/>
      <c r="BL110" s="979"/>
      <c r="BM110" s="979"/>
      <c r="BN110" s="979"/>
      <c r="BO110" s="979"/>
      <c r="BP110" s="980"/>
      <c r="BQ110" s="1016">
        <v>40436301</v>
      </c>
      <c r="BR110" s="1017"/>
      <c r="BS110" s="1017"/>
      <c r="BT110" s="1017"/>
      <c r="BU110" s="1017"/>
      <c r="BV110" s="1017">
        <v>40132169</v>
      </c>
      <c r="BW110" s="1017"/>
      <c r="BX110" s="1017"/>
      <c r="BY110" s="1017"/>
      <c r="BZ110" s="1017"/>
      <c r="CA110" s="1017">
        <v>39915559</v>
      </c>
      <c r="CB110" s="1017"/>
      <c r="CC110" s="1017"/>
      <c r="CD110" s="1017"/>
      <c r="CE110" s="1017"/>
      <c r="CF110" s="1031">
        <v>159.80000000000001</v>
      </c>
      <c r="CG110" s="1032"/>
      <c r="CH110" s="1032"/>
      <c r="CI110" s="1032"/>
      <c r="CJ110" s="1032"/>
      <c r="CK110" s="1033" t="s">
        <v>439</v>
      </c>
      <c r="CL110" s="1034"/>
      <c r="CM110" s="1013" t="s">
        <v>440</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148</v>
      </c>
      <c r="DH110" s="1017"/>
      <c r="DI110" s="1017"/>
      <c r="DJ110" s="1017"/>
      <c r="DK110" s="1017"/>
      <c r="DL110" s="1017" t="s">
        <v>148</v>
      </c>
      <c r="DM110" s="1017"/>
      <c r="DN110" s="1017"/>
      <c r="DO110" s="1017"/>
      <c r="DP110" s="1017"/>
      <c r="DQ110" s="1017" t="s">
        <v>148</v>
      </c>
      <c r="DR110" s="1017"/>
      <c r="DS110" s="1017"/>
      <c r="DT110" s="1017"/>
      <c r="DU110" s="1017"/>
      <c r="DV110" s="1018" t="s">
        <v>148</v>
      </c>
      <c r="DW110" s="1018"/>
      <c r="DX110" s="1018"/>
      <c r="DY110" s="1018"/>
      <c r="DZ110" s="1019"/>
    </row>
    <row r="111" spans="1:131" s="246" customFormat="1" ht="26.25" customHeight="1">
      <c r="A111" s="1020" t="s">
        <v>441</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148</v>
      </c>
      <c r="AB111" s="1024"/>
      <c r="AC111" s="1024"/>
      <c r="AD111" s="1024"/>
      <c r="AE111" s="1025"/>
      <c r="AF111" s="1026" t="s">
        <v>148</v>
      </c>
      <c r="AG111" s="1024"/>
      <c r="AH111" s="1024"/>
      <c r="AI111" s="1024"/>
      <c r="AJ111" s="1025"/>
      <c r="AK111" s="1026" t="s">
        <v>148</v>
      </c>
      <c r="AL111" s="1024"/>
      <c r="AM111" s="1024"/>
      <c r="AN111" s="1024"/>
      <c r="AO111" s="1025"/>
      <c r="AP111" s="1027" t="s">
        <v>148</v>
      </c>
      <c r="AQ111" s="1028"/>
      <c r="AR111" s="1028"/>
      <c r="AS111" s="1028"/>
      <c r="AT111" s="1029"/>
      <c r="AU111" s="990"/>
      <c r="AV111" s="991"/>
      <c r="AW111" s="991"/>
      <c r="AX111" s="991"/>
      <c r="AY111" s="991"/>
      <c r="AZ111" s="1039" t="s">
        <v>442</v>
      </c>
      <c r="BA111" s="1040"/>
      <c r="BB111" s="1040"/>
      <c r="BC111" s="1040"/>
      <c r="BD111" s="1040"/>
      <c r="BE111" s="1040"/>
      <c r="BF111" s="1040"/>
      <c r="BG111" s="1040"/>
      <c r="BH111" s="1040"/>
      <c r="BI111" s="1040"/>
      <c r="BJ111" s="1040"/>
      <c r="BK111" s="1040"/>
      <c r="BL111" s="1040"/>
      <c r="BM111" s="1040"/>
      <c r="BN111" s="1040"/>
      <c r="BO111" s="1040"/>
      <c r="BP111" s="1041"/>
      <c r="BQ111" s="1009">
        <v>1754645</v>
      </c>
      <c r="BR111" s="1010"/>
      <c r="BS111" s="1010"/>
      <c r="BT111" s="1010"/>
      <c r="BU111" s="1010"/>
      <c r="BV111" s="1010">
        <v>1551542</v>
      </c>
      <c r="BW111" s="1010"/>
      <c r="BX111" s="1010"/>
      <c r="BY111" s="1010"/>
      <c r="BZ111" s="1010"/>
      <c r="CA111" s="1010">
        <v>1341766</v>
      </c>
      <c r="CB111" s="1010"/>
      <c r="CC111" s="1010"/>
      <c r="CD111" s="1010"/>
      <c r="CE111" s="1010"/>
      <c r="CF111" s="1004">
        <v>5.4</v>
      </c>
      <c r="CG111" s="1005"/>
      <c r="CH111" s="1005"/>
      <c r="CI111" s="1005"/>
      <c r="CJ111" s="1005"/>
      <c r="CK111" s="1035"/>
      <c r="CL111" s="1036"/>
      <c r="CM111" s="1006" t="s">
        <v>443</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v>570269</v>
      </c>
      <c r="DH111" s="1010"/>
      <c r="DI111" s="1010"/>
      <c r="DJ111" s="1010"/>
      <c r="DK111" s="1010"/>
      <c r="DL111" s="1010">
        <v>520680</v>
      </c>
      <c r="DM111" s="1010"/>
      <c r="DN111" s="1010"/>
      <c r="DO111" s="1010"/>
      <c r="DP111" s="1010"/>
      <c r="DQ111" s="1010">
        <v>471092</v>
      </c>
      <c r="DR111" s="1010"/>
      <c r="DS111" s="1010"/>
      <c r="DT111" s="1010"/>
      <c r="DU111" s="1010"/>
      <c r="DV111" s="1011">
        <v>1.9</v>
      </c>
      <c r="DW111" s="1011"/>
      <c r="DX111" s="1011"/>
      <c r="DY111" s="1011"/>
      <c r="DZ111" s="1012"/>
    </row>
    <row r="112" spans="1:131" s="246" customFormat="1" ht="26.25" customHeight="1">
      <c r="A112" s="1042" t="s">
        <v>444</v>
      </c>
      <c r="B112" s="1043"/>
      <c r="C112" s="1040" t="s">
        <v>445</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148</v>
      </c>
      <c r="AB112" s="1049"/>
      <c r="AC112" s="1049"/>
      <c r="AD112" s="1049"/>
      <c r="AE112" s="1050"/>
      <c r="AF112" s="1051" t="s">
        <v>148</v>
      </c>
      <c r="AG112" s="1049"/>
      <c r="AH112" s="1049"/>
      <c r="AI112" s="1049"/>
      <c r="AJ112" s="1050"/>
      <c r="AK112" s="1051" t="s">
        <v>148</v>
      </c>
      <c r="AL112" s="1049"/>
      <c r="AM112" s="1049"/>
      <c r="AN112" s="1049"/>
      <c r="AO112" s="1050"/>
      <c r="AP112" s="1052" t="s">
        <v>148</v>
      </c>
      <c r="AQ112" s="1053"/>
      <c r="AR112" s="1053"/>
      <c r="AS112" s="1053"/>
      <c r="AT112" s="1054"/>
      <c r="AU112" s="990"/>
      <c r="AV112" s="991"/>
      <c r="AW112" s="991"/>
      <c r="AX112" s="991"/>
      <c r="AY112" s="991"/>
      <c r="AZ112" s="1039" t="s">
        <v>446</v>
      </c>
      <c r="BA112" s="1040"/>
      <c r="BB112" s="1040"/>
      <c r="BC112" s="1040"/>
      <c r="BD112" s="1040"/>
      <c r="BE112" s="1040"/>
      <c r="BF112" s="1040"/>
      <c r="BG112" s="1040"/>
      <c r="BH112" s="1040"/>
      <c r="BI112" s="1040"/>
      <c r="BJ112" s="1040"/>
      <c r="BK112" s="1040"/>
      <c r="BL112" s="1040"/>
      <c r="BM112" s="1040"/>
      <c r="BN112" s="1040"/>
      <c r="BO112" s="1040"/>
      <c r="BP112" s="1041"/>
      <c r="BQ112" s="1009">
        <v>27286604</v>
      </c>
      <c r="BR112" s="1010"/>
      <c r="BS112" s="1010"/>
      <c r="BT112" s="1010"/>
      <c r="BU112" s="1010"/>
      <c r="BV112" s="1010">
        <v>26273193</v>
      </c>
      <c r="BW112" s="1010"/>
      <c r="BX112" s="1010"/>
      <c r="BY112" s="1010"/>
      <c r="BZ112" s="1010"/>
      <c r="CA112" s="1010">
        <v>24860884</v>
      </c>
      <c r="CB112" s="1010"/>
      <c r="CC112" s="1010"/>
      <c r="CD112" s="1010"/>
      <c r="CE112" s="1010"/>
      <c r="CF112" s="1004">
        <v>99.5</v>
      </c>
      <c r="CG112" s="1005"/>
      <c r="CH112" s="1005"/>
      <c r="CI112" s="1005"/>
      <c r="CJ112" s="1005"/>
      <c r="CK112" s="1035"/>
      <c r="CL112" s="1036"/>
      <c r="CM112" s="1006" t="s">
        <v>447</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148</v>
      </c>
      <c r="DH112" s="1010"/>
      <c r="DI112" s="1010"/>
      <c r="DJ112" s="1010"/>
      <c r="DK112" s="1010"/>
      <c r="DL112" s="1010" t="s">
        <v>148</v>
      </c>
      <c r="DM112" s="1010"/>
      <c r="DN112" s="1010"/>
      <c r="DO112" s="1010"/>
      <c r="DP112" s="1010"/>
      <c r="DQ112" s="1010" t="s">
        <v>148</v>
      </c>
      <c r="DR112" s="1010"/>
      <c r="DS112" s="1010"/>
      <c r="DT112" s="1010"/>
      <c r="DU112" s="1010"/>
      <c r="DV112" s="1011" t="s">
        <v>148</v>
      </c>
      <c r="DW112" s="1011"/>
      <c r="DX112" s="1011"/>
      <c r="DY112" s="1011"/>
      <c r="DZ112" s="1012"/>
    </row>
    <row r="113" spans="1:130" s="246" customFormat="1" ht="26.25" customHeight="1">
      <c r="A113" s="1044"/>
      <c r="B113" s="1045"/>
      <c r="C113" s="1040" t="s">
        <v>448</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2457685</v>
      </c>
      <c r="AB113" s="1024"/>
      <c r="AC113" s="1024"/>
      <c r="AD113" s="1024"/>
      <c r="AE113" s="1025"/>
      <c r="AF113" s="1026">
        <v>2513883</v>
      </c>
      <c r="AG113" s="1024"/>
      <c r="AH113" s="1024"/>
      <c r="AI113" s="1024"/>
      <c r="AJ113" s="1025"/>
      <c r="AK113" s="1026">
        <v>2476494</v>
      </c>
      <c r="AL113" s="1024"/>
      <c r="AM113" s="1024"/>
      <c r="AN113" s="1024"/>
      <c r="AO113" s="1025"/>
      <c r="AP113" s="1027">
        <v>9.9</v>
      </c>
      <c r="AQ113" s="1028"/>
      <c r="AR113" s="1028"/>
      <c r="AS113" s="1028"/>
      <c r="AT113" s="1029"/>
      <c r="AU113" s="990"/>
      <c r="AV113" s="991"/>
      <c r="AW113" s="991"/>
      <c r="AX113" s="991"/>
      <c r="AY113" s="991"/>
      <c r="AZ113" s="1039" t="s">
        <v>449</v>
      </c>
      <c r="BA113" s="1040"/>
      <c r="BB113" s="1040"/>
      <c r="BC113" s="1040"/>
      <c r="BD113" s="1040"/>
      <c r="BE113" s="1040"/>
      <c r="BF113" s="1040"/>
      <c r="BG113" s="1040"/>
      <c r="BH113" s="1040"/>
      <c r="BI113" s="1040"/>
      <c r="BJ113" s="1040"/>
      <c r="BK113" s="1040"/>
      <c r="BL113" s="1040"/>
      <c r="BM113" s="1040"/>
      <c r="BN113" s="1040"/>
      <c r="BO113" s="1040"/>
      <c r="BP113" s="1041"/>
      <c r="BQ113" s="1009" t="s">
        <v>148</v>
      </c>
      <c r="BR113" s="1010"/>
      <c r="BS113" s="1010"/>
      <c r="BT113" s="1010"/>
      <c r="BU113" s="1010"/>
      <c r="BV113" s="1010" t="s">
        <v>148</v>
      </c>
      <c r="BW113" s="1010"/>
      <c r="BX113" s="1010"/>
      <c r="BY113" s="1010"/>
      <c r="BZ113" s="1010"/>
      <c r="CA113" s="1010" t="s">
        <v>148</v>
      </c>
      <c r="CB113" s="1010"/>
      <c r="CC113" s="1010"/>
      <c r="CD113" s="1010"/>
      <c r="CE113" s="1010"/>
      <c r="CF113" s="1004" t="s">
        <v>148</v>
      </c>
      <c r="CG113" s="1005"/>
      <c r="CH113" s="1005"/>
      <c r="CI113" s="1005"/>
      <c r="CJ113" s="1005"/>
      <c r="CK113" s="1035"/>
      <c r="CL113" s="1036"/>
      <c r="CM113" s="1006" t="s">
        <v>450</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148</v>
      </c>
      <c r="DH113" s="1049"/>
      <c r="DI113" s="1049"/>
      <c r="DJ113" s="1049"/>
      <c r="DK113" s="1050"/>
      <c r="DL113" s="1051" t="s">
        <v>148</v>
      </c>
      <c r="DM113" s="1049"/>
      <c r="DN113" s="1049"/>
      <c r="DO113" s="1049"/>
      <c r="DP113" s="1050"/>
      <c r="DQ113" s="1051" t="s">
        <v>148</v>
      </c>
      <c r="DR113" s="1049"/>
      <c r="DS113" s="1049"/>
      <c r="DT113" s="1049"/>
      <c r="DU113" s="1050"/>
      <c r="DV113" s="1052" t="s">
        <v>148</v>
      </c>
      <c r="DW113" s="1053"/>
      <c r="DX113" s="1053"/>
      <c r="DY113" s="1053"/>
      <c r="DZ113" s="1054"/>
    </row>
    <row r="114" spans="1:130" s="246" customFormat="1" ht="26.25" customHeight="1">
      <c r="A114" s="1044"/>
      <c r="B114" s="1045"/>
      <c r="C114" s="1040" t="s">
        <v>451</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t="s">
        <v>148</v>
      </c>
      <c r="AB114" s="1049"/>
      <c r="AC114" s="1049"/>
      <c r="AD114" s="1049"/>
      <c r="AE114" s="1050"/>
      <c r="AF114" s="1051" t="s">
        <v>148</v>
      </c>
      <c r="AG114" s="1049"/>
      <c r="AH114" s="1049"/>
      <c r="AI114" s="1049"/>
      <c r="AJ114" s="1050"/>
      <c r="AK114" s="1051" t="s">
        <v>148</v>
      </c>
      <c r="AL114" s="1049"/>
      <c r="AM114" s="1049"/>
      <c r="AN114" s="1049"/>
      <c r="AO114" s="1050"/>
      <c r="AP114" s="1052" t="s">
        <v>148</v>
      </c>
      <c r="AQ114" s="1053"/>
      <c r="AR114" s="1053"/>
      <c r="AS114" s="1053"/>
      <c r="AT114" s="1054"/>
      <c r="AU114" s="990"/>
      <c r="AV114" s="991"/>
      <c r="AW114" s="991"/>
      <c r="AX114" s="991"/>
      <c r="AY114" s="991"/>
      <c r="AZ114" s="1039" t="s">
        <v>452</v>
      </c>
      <c r="BA114" s="1040"/>
      <c r="BB114" s="1040"/>
      <c r="BC114" s="1040"/>
      <c r="BD114" s="1040"/>
      <c r="BE114" s="1040"/>
      <c r="BF114" s="1040"/>
      <c r="BG114" s="1040"/>
      <c r="BH114" s="1040"/>
      <c r="BI114" s="1040"/>
      <c r="BJ114" s="1040"/>
      <c r="BK114" s="1040"/>
      <c r="BL114" s="1040"/>
      <c r="BM114" s="1040"/>
      <c r="BN114" s="1040"/>
      <c r="BO114" s="1040"/>
      <c r="BP114" s="1041"/>
      <c r="BQ114" s="1009">
        <v>8399541</v>
      </c>
      <c r="BR114" s="1010"/>
      <c r="BS114" s="1010"/>
      <c r="BT114" s="1010"/>
      <c r="BU114" s="1010"/>
      <c r="BV114" s="1010">
        <v>8476968</v>
      </c>
      <c r="BW114" s="1010"/>
      <c r="BX114" s="1010"/>
      <c r="BY114" s="1010"/>
      <c r="BZ114" s="1010"/>
      <c r="CA114" s="1010">
        <v>8351355</v>
      </c>
      <c r="CB114" s="1010"/>
      <c r="CC114" s="1010"/>
      <c r="CD114" s="1010"/>
      <c r="CE114" s="1010"/>
      <c r="CF114" s="1004">
        <v>33.4</v>
      </c>
      <c r="CG114" s="1005"/>
      <c r="CH114" s="1005"/>
      <c r="CI114" s="1005"/>
      <c r="CJ114" s="1005"/>
      <c r="CK114" s="1035"/>
      <c r="CL114" s="1036"/>
      <c r="CM114" s="1006" t="s">
        <v>453</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148</v>
      </c>
      <c r="DH114" s="1049"/>
      <c r="DI114" s="1049"/>
      <c r="DJ114" s="1049"/>
      <c r="DK114" s="1050"/>
      <c r="DL114" s="1051" t="s">
        <v>148</v>
      </c>
      <c r="DM114" s="1049"/>
      <c r="DN114" s="1049"/>
      <c r="DO114" s="1049"/>
      <c r="DP114" s="1050"/>
      <c r="DQ114" s="1051" t="s">
        <v>148</v>
      </c>
      <c r="DR114" s="1049"/>
      <c r="DS114" s="1049"/>
      <c r="DT114" s="1049"/>
      <c r="DU114" s="1050"/>
      <c r="DV114" s="1052" t="s">
        <v>148</v>
      </c>
      <c r="DW114" s="1053"/>
      <c r="DX114" s="1053"/>
      <c r="DY114" s="1053"/>
      <c r="DZ114" s="1054"/>
    </row>
    <row r="115" spans="1:130" s="246" customFormat="1" ht="26.25" customHeight="1">
      <c r="A115" s="1044"/>
      <c r="B115" s="1045"/>
      <c r="C115" s="1040" t="s">
        <v>454</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179209</v>
      </c>
      <c r="AB115" s="1024"/>
      <c r="AC115" s="1024"/>
      <c r="AD115" s="1024"/>
      <c r="AE115" s="1025"/>
      <c r="AF115" s="1026">
        <v>185400</v>
      </c>
      <c r="AG115" s="1024"/>
      <c r="AH115" s="1024"/>
      <c r="AI115" s="1024"/>
      <c r="AJ115" s="1025"/>
      <c r="AK115" s="1026">
        <v>191848</v>
      </c>
      <c r="AL115" s="1024"/>
      <c r="AM115" s="1024"/>
      <c r="AN115" s="1024"/>
      <c r="AO115" s="1025"/>
      <c r="AP115" s="1027">
        <v>0.8</v>
      </c>
      <c r="AQ115" s="1028"/>
      <c r="AR115" s="1028"/>
      <c r="AS115" s="1028"/>
      <c r="AT115" s="1029"/>
      <c r="AU115" s="990"/>
      <c r="AV115" s="991"/>
      <c r="AW115" s="991"/>
      <c r="AX115" s="991"/>
      <c r="AY115" s="991"/>
      <c r="AZ115" s="1039" t="s">
        <v>455</v>
      </c>
      <c r="BA115" s="1040"/>
      <c r="BB115" s="1040"/>
      <c r="BC115" s="1040"/>
      <c r="BD115" s="1040"/>
      <c r="BE115" s="1040"/>
      <c r="BF115" s="1040"/>
      <c r="BG115" s="1040"/>
      <c r="BH115" s="1040"/>
      <c r="BI115" s="1040"/>
      <c r="BJ115" s="1040"/>
      <c r="BK115" s="1040"/>
      <c r="BL115" s="1040"/>
      <c r="BM115" s="1040"/>
      <c r="BN115" s="1040"/>
      <c r="BO115" s="1040"/>
      <c r="BP115" s="1041"/>
      <c r="BQ115" s="1009">
        <v>3858</v>
      </c>
      <c r="BR115" s="1010"/>
      <c r="BS115" s="1010"/>
      <c r="BT115" s="1010"/>
      <c r="BU115" s="1010"/>
      <c r="BV115" s="1010">
        <v>6056</v>
      </c>
      <c r="BW115" s="1010"/>
      <c r="BX115" s="1010"/>
      <c r="BY115" s="1010"/>
      <c r="BZ115" s="1010"/>
      <c r="CA115" s="1010">
        <v>6296</v>
      </c>
      <c r="CB115" s="1010"/>
      <c r="CC115" s="1010"/>
      <c r="CD115" s="1010"/>
      <c r="CE115" s="1010"/>
      <c r="CF115" s="1004">
        <v>0</v>
      </c>
      <c r="CG115" s="1005"/>
      <c r="CH115" s="1005"/>
      <c r="CI115" s="1005"/>
      <c r="CJ115" s="1005"/>
      <c r="CK115" s="1035"/>
      <c r="CL115" s="1036"/>
      <c r="CM115" s="1039" t="s">
        <v>456</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v>8956</v>
      </c>
      <c r="DH115" s="1049"/>
      <c r="DI115" s="1049"/>
      <c r="DJ115" s="1049"/>
      <c r="DK115" s="1050"/>
      <c r="DL115" s="1051">
        <v>8685</v>
      </c>
      <c r="DM115" s="1049"/>
      <c r="DN115" s="1049"/>
      <c r="DO115" s="1049"/>
      <c r="DP115" s="1050"/>
      <c r="DQ115" s="1051">
        <v>6388</v>
      </c>
      <c r="DR115" s="1049"/>
      <c r="DS115" s="1049"/>
      <c r="DT115" s="1049"/>
      <c r="DU115" s="1050"/>
      <c r="DV115" s="1052">
        <v>0</v>
      </c>
      <c r="DW115" s="1053"/>
      <c r="DX115" s="1053"/>
      <c r="DY115" s="1053"/>
      <c r="DZ115" s="1054"/>
    </row>
    <row r="116" spans="1:130" s="246" customFormat="1" ht="26.25" customHeight="1">
      <c r="A116" s="1046"/>
      <c r="B116" s="1047"/>
      <c r="C116" s="1055" t="s">
        <v>457</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v>1</v>
      </c>
      <c r="AB116" s="1049"/>
      <c r="AC116" s="1049"/>
      <c r="AD116" s="1049"/>
      <c r="AE116" s="1050"/>
      <c r="AF116" s="1051" t="s">
        <v>148</v>
      </c>
      <c r="AG116" s="1049"/>
      <c r="AH116" s="1049"/>
      <c r="AI116" s="1049"/>
      <c r="AJ116" s="1050"/>
      <c r="AK116" s="1051" t="s">
        <v>148</v>
      </c>
      <c r="AL116" s="1049"/>
      <c r="AM116" s="1049"/>
      <c r="AN116" s="1049"/>
      <c r="AO116" s="1050"/>
      <c r="AP116" s="1052" t="s">
        <v>148</v>
      </c>
      <c r="AQ116" s="1053"/>
      <c r="AR116" s="1053"/>
      <c r="AS116" s="1053"/>
      <c r="AT116" s="1054"/>
      <c r="AU116" s="990"/>
      <c r="AV116" s="991"/>
      <c r="AW116" s="991"/>
      <c r="AX116" s="991"/>
      <c r="AY116" s="991"/>
      <c r="AZ116" s="1057" t="s">
        <v>458</v>
      </c>
      <c r="BA116" s="1058"/>
      <c r="BB116" s="1058"/>
      <c r="BC116" s="1058"/>
      <c r="BD116" s="1058"/>
      <c r="BE116" s="1058"/>
      <c r="BF116" s="1058"/>
      <c r="BG116" s="1058"/>
      <c r="BH116" s="1058"/>
      <c r="BI116" s="1058"/>
      <c r="BJ116" s="1058"/>
      <c r="BK116" s="1058"/>
      <c r="BL116" s="1058"/>
      <c r="BM116" s="1058"/>
      <c r="BN116" s="1058"/>
      <c r="BO116" s="1058"/>
      <c r="BP116" s="1059"/>
      <c r="BQ116" s="1009" t="s">
        <v>148</v>
      </c>
      <c r="BR116" s="1010"/>
      <c r="BS116" s="1010"/>
      <c r="BT116" s="1010"/>
      <c r="BU116" s="1010"/>
      <c r="BV116" s="1010" t="s">
        <v>148</v>
      </c>
      <c r="BW116" s="1010"/>
      <c r="BX116" s="1010"/>
      <c r="BY116" s="1010"/>
      <c r="BZ116" s="1010"/>
      <c r="CA116" s="1010" t="s">
        <v>148</v>
      </c>
      <c r="CB116" s="1010"/>
      <c r="CC116" s="1010"/>
      <c r="CD116" s="1010"/>
      <c r="CE116" s="1010"/>
      <c r="CF116" s="1004" t="s">
        <v>148</v>
      </c>
      <c r="CG116" s="1005"/>
      <c r="CH116" s="1005"/>
      <c r="CI116" s="1005"/>
      <c r="CJ116" s="1005"/>
      <c r="CK116" s="1035"/>
      <c r="CL116" s="1036"/>
      <c r="CM116" s="1006" t="s">
        <v>459</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148</v>
      </c>
      <c r="DH116" s="1049"/>
      <c r="DI116" s="1049"/>
      <c r="DJ116" s="1049"/>
      <c r="DK116" s="1050"/>
      <c r="DL116" s="1051" t="s">
        <v>148</v>
      </c>
      <c r="DM116" s="1049"/>
      <c r="DN116" s="1049"/>
      <c r="DO116" s="1049"/>
      <c r="DP116" s="1050"/>
      <c r="DQ116" s="1051" t="s">
        <v>148</v>
      </c>
      <c r="DR116" s="1049"/>
      <c r="DS116" s="1049"/>
      <c r="DT116" s="1049"/>
      <c r="DU116" s="1050"/>
      <c r="DV116" s="1052" t="s">
        <v>148</v>
      </c>
      <c r="DW116" s="1053"/>
      <c r="DX116" s="1053"/>
      <c r="DY116" s="1053"/>
      <c r="DZ116" s="1054"/>
    </row>
    <row r="117" spans="1:130" s="246" customFormat="1" ht="26.25" customHeight="1">
      <c r="A117" s="994" t="s">
        <v>189</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460</v>
      </c>
      <c r="Z117" s="976"/>
      <c r="AA117" s="1066">
        <v>7524550</v>
      </c>
      <c r="AB117" s="1067"/>
      <c r="AC117" s="1067"/>
      <c r="AD117" s="1067"/>
      <c r="AE117" s="1068"/>
      <c r="AF117" s="1069">
        <v>7632438</v>
      </c>
      <c r="AG117" s="1067"/>
      <c r="AH117" s="1067"/>
      <c r="AI117" s="1067"/>
      <c r="AJ117" s="1068"/>
      <c r="AK117" s="1069">
        <v>7403026</v>
      </c>
      <c r="AL117" s="1067"/>
      <c r="AM117" s="1067"/>
      <c r="AN117" s="1067"/>
      <c r="AO117" s="1068"/>
      <c r="AP117" s="1070"/>
      <c r="AQ117" s="1071"/>
      <c r="AR117" s="1071"/>
      <c r="AS117" s="1071"/>
      <c r="AT117" s="1072"/>
      <c r="AU117" s="990"/>
      <c r="AV117" s="991"/>
      <c r="AW117" s="991"/>
      <c r="AX117" s="991"/>
      <c r="AY117" s="991"/>
      <c r="AZ117" s="1057" t="s">
        <v>461</v>
      </c>
      <c r="BA117" s="1058"/>
      <c r="BB117" s="1058"/>
      <c r="BC117" s="1058"/>
      <c r="BD117" s="1058"/>
      <c r="BE117" s="1058"/>
      <c r="BF117" s="1058"/>
      <c r="BG117" s="1058"/>
      <c r="BH117" s="1058"/>
      <c r="BI117" s="1058"/>
      <c r="BJ117" s="1058"/>
      <c r="BK117" s="1058"/>
      <c r="BL117" s="1058"/>
      <c r="BM117" s="1058"/>
      <c r="BN117" s="1058"/>
      <c r="BO117" s="1058"/>
      <c r="BP117" s="1059"/>
      <c r="BQ117" s="1009" t="s">
        <v>148</v>
      </c>
      <c r="BR117" s="1010"/>
      <c r="BS117" s="1010"/>
      <c r="BT117" s="1010"/>
      <c r="BU117" s="1010"/>
      <c r="BV117" s="1010" t="s">
        <v>148</v>
      </c>
      <c r="BW117" s="1010"/>
      <c r="BX117" s="1010"/>
      <c r="BY117" s="1010"/>
      <c r="BZ117" s="1010"/>
      <c r="CA117" s="1010" t="s">
        <v>148</v>
      </c>
      <c r="CB117" s="1010"/>
      <c r="CC117" s="1010"/>
      <c r="CD117" s="1010"/>
      <c r="CE117" s="1010"/>
      <c r="CF117" s="1004" t="s">
        <v>148</v>
      </c>
      <c r="CG117" s="1005"/>
      <c r="CH117" s="1005"/>
      <c r="CI117" s="1005"/>
      <c r="CJ117" s="1005"/>
      <c r="CK117" s="1035"/>
      <c r="CL117" s="1036"/>
      <c r="CM117" s="1006" t="s">
        <v>462</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148</v>
      </c>
      <c r="DH117" s="1049"/>
      <c r="DI117" s="1049"/>
      <c r="DJ117" s="1049"/>
      <c r="DK117" s="1050"/>
      <c r="DL117" s="1051" t="s">
        <v>148</v>
      </c>
      <c r="DM117" s="1049"/>
      <c r="DN117" s="1049"/>
      <c r="DO117" s="1049"/>
      <c r="DP117" s="1050"/>
      <c r="DQ117" s="1051" t="s">
        <v>148</v>
      </c>
      <c r="DR117" s="1049"/>
      <c r="DS117" s="1049"/>
      <c r="DT117" s="1049"/>
      <c r="DU117" s="1050"/>
      <c r="DV117" s="1052" t="s">
        <v>148</v>
      </c>
      <c r="DW117" s="1053"/>
      <c r="DX117" s="1053"/>
      <c r="DY117" s="1053"/>
      <c r="DZ117" s="1054"/>
    </row>
    <row r="118" spans="1:130" s="246" customFormat="1" ht="26.25" customHeight="1">
      <c r="A118" s="994" t="s">
        <v>436</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434</v>
      </c>
      <c r="AB118" s="975"/>
      <c r="AC118" s="975"/>
      <c r="AD118" s="975"/>
      <c r="AE118" s="976"/>
      <c r="AF118" s="974" t="s">
        <v>310</v>
      </c>
      <c r="AG118" s="975"/>
      <c r="AH118" s="975"/>
      <c r="AI118" s="975"/>
      <c r="AJ118" s="976"/>
      <c r="AK118" s="974" t="s">
        <v>309</v>
      </c>
      <c r="AL118" s="975"/>
      <c r="AM118" s="975"/>
      <c r="AN118" s="975"/>
      <c r="AO118" s="976"/>
      <c r="AP118" s="1061" t="s">
        <v>435</v>
      </c>
      <c r="AQ118" s="1062"/>
      <c r="AR118" s="1062"/>
      <c r="AS118" s="1062"/>
      <c r="AT118" s="1063"/>
      <c r="AU118" s="990"/>
      <c r="AV118" s="991"/>
      <c r="AW118" s="991"/>
      <c r="AX118" s="991"/>
      <c r="AY118" s="991"/>
      <c r="AZ118" s="1064" t="s">
        <v>463</v>
      </c>
      <c r="BA118" s="1055"/>
      <c r="BB118" s="1055"/>
      <c r="BC118" s="1055"/>
      <c r="BD118" s="1055"/>
      <c r="BE118" s="1055"/>
      <c r="BF118" s="1055"/>
      <c r="BG118" s="1055"/>
      <c r="BH118" s="1055"/>
      <c r="BI118" s="1055"/>
      <c r="BJ118" s="1055"/>
      <c r="BK118" s="1055"/>
      <c r="BL118" s="1055"/>
      <c r="BM118" s="1055"/>
      <c r="BN118" s="1055"/>
      <c r="BO118" s="1055"/>
      <c r="BP118" s="1056"/>
      <c r="BQ118" s="1087" t="s">
        <v>148</v>
      </c>
      <c r="BR118" s="1088"/>
      <c r="BS118" s="1088"/>
      <c r="BT118" s="1088"/>
      <c r="BU118" s="1088"/>
      <c r="BV118" s="1088" t="s">
        <v>148</v>
      </c>
      <c r="BW118" s="1088"/>
      <c r="BX118" s="1088"/>
      <c r="BY118" s="1088"/>
      <c r="BZ118" s="1088"/>
      <c r="CA118" s="1088" t="s">
        <v>148</v>
      </c>
      <c r="CB118" s="1088"/>
      <c r="CC118" s="1088"/>
      <c r="CD118" s="1088"/>
      <c r="CE118" s="1088"/>
      <c r="CF118" s="1004" t="s">
        <v>148</v>
      </c>
      <c r="CG118" s="1005"/>
      <c r="CH118" s="1005"/>
      <c r="CI118" s="1005"/>
      <c r="CJ118" s="1005"/>
      <c r="CK118" s="1035"/>
      <c r="CL118" s="1036"/>
      <c r="CM118" s="1006" t="s">
        <v>464</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148</v>
      </c>
      <c r="DH118" s="1049"/>
      <c r="DI118" s="1049"/>
      <c r="DJ118" s="1049"/>
      <c r="DK118" s="1050"/>
      <c r="DL118" s="1051" t="s">
        <v>148</v>
      </c>
      <c r="DM118" s="1049"/>
      <c r="DN118" s="1049"/>
      <c r="DO118" s="1049"/>
      <c r="DP118" s="1050"/>
      <c r="DQ118" s="1051" t="s">
        <v>148</v>
      </c>
      <c r="DR118" s="1049"/>
      <c r="DS118" s="1049"/>
      <c r="DT118" s="1049"/>
      <c r="DU118" s="1050"/>
      <c r="DV118" s="1052" t="s">
        <v>148</v>
      </c>
      <c r="DW118" s="1053"/>
      <c r="DX118" s="1053"/>
      <c r="DY118" s="1053"/>
      <c r="DZ118" s="1054"/>
    </row>
    <row r="119" spans="1:130" s="246" customFormat="1" ht="26.25" customHeight="1">
      <c r="A119" s="1148" t="s">
        <v>439</v>
      </c>
      <c r="B119" s="1034"/>
      <c r="C119" s="1013" t="s">
        <v>440</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148</v>
      </c>
      <c r="AB119" s="982"/>
      <c r="AC119" s="982"/>
      <c r="AD119" s="982"/>
      <c r="AE119" s="983"/>
      <c r="AF119" s="984" t="s">
        <v>148</v>
      </c>
      <c r="AG119" s="982"/>
      <c r="AH119" s="982"/>
      <c r="AI119" s="982"/>
      <c r="AJ119" s="983"/>
      <c r="AK119" s="984" t="s">
        <v>148</v>
      </c>
      <c r="AL119" s="982"/>
      <c r="AM119" s="982"/>
      <c r="AN119" s="982"/>
      <c r="AO119" s="983"/>
      <c r="AP119" s="985" t="s">
        <v>148</v>
      </c>
      <c r="AQ119" s="986"/>
      <c r="AR119" s="986"/>
      <c r="AS119" s="986"/>
      <c r="AT119" s="987"/>
      <c r="AU119" s="992"/>
      <c r="AV119" s="993"/>
      <c r="AW119" s="993"/>
      <c r="AX119" s="993"/>
      <c r="AY119" s="993"/>
      <c r="AZ119" s="277" t="s">
        <v>189</v>
      </c>
      <c r="BA119" s="277"/>
      <c r="BB119" s="277"/>
      <c r="BC119" s="277"/>
      <c r="BD119" s="277"/>
      <c r="BE119" s="277"/>
      <c r="BF119" s="277"/>
      <c r="BG119" s="277"/>
      <c r="BH119" s="277"/>
      <c r="BI119" s="277"/>
      <c r="BJ119" s="277"/>
      <c r="BK119" s="277"/>
      <c r="BL119" s="277"/>
      <c r="BM119" s="277"/>
      <c r="BN119" s="277"/>
      <c r="BO119" s="1065" t="s">
        <v>465</v>
      </c>
      <c r="BP119" s="1096"/>
      <c r="BQ119" s="1087">
        <v>77880949</v>
      </c>
      <c r="BR119" s="1088"/>
      <c r="BS119" s="1088"/>
      <c r="BT119" s="1088"/>
      <c r="BU119" s="1088"/>
      <c r="BV119" s="1088">
        <v>76439928</v>
      </c>
      <c r="BW119" s="1088"/>
      <c r="BX119" s="1088"/>
      <c r="BY119" s="1088"/>
      <c r="BZ119" s="1088"/>
      <c r="CA119" s="1088">
        <v>74475860</v>
      </c>
      <c r="CB119" s="1088"/>
      <c r="CC119" s="1088"/>
      <c r="CD119" s="1088"/>
      <c r="CE119" s="1088"/>
      <c r="CF119" s="1089"/>
      <c r="CG119" s="1090"/>
      <c r="CH119" s="1090"/>
      <c r="CI119" s="1090"/>
      <c r="CJ119" s="1091"/>
      <c r="CK119" s="1037"/>
      <c r="CL119" s="1038"/>
      <c r="CM119" s="1092" t="s">
        <v>466</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v>1175420</v>
      </c>
      <c r="DH119" s="1074"/>
      <c r="DI119" s="1074"/>
      <c r="DJ119" s="1074"/>
      <c r="DK119" s="1075"/>
      <c r="DL119" s="1073">
        <v>1022177</v>
      </c>
      <c r="DM119" s="1074"/>
      <c r="DN119" s="1074"/>
      <c r="DO119" s="1074"/>
      <c r="DP119" s="1075"/>
      <c r="DQ119" s="1073">
        <v>864286</v>
      </c>
      <c r="DR119" s="1074"/>
      <c r="DS119" s="1074"/>
      <c r="DT119" s="1074"/>
      <c r="DU119" s="1075"/>
      <c r="DV119" s="1076">
        <v>3.5</v>
      </c>
      <c r="DW119" s="1077"/>
      <c r="DX119" s="1077"/>
      <c r="DY119" s="1077"/>
      <c r="DZ119" s="1078"/>
    </row>
    <row r="120" spans="1:130" s="246" customFormat="1" ht="26.25" customHeight="1">
      <c r="A120" s="1149"/>
      <c r="B120" s="1036"/>
      <c r="C120" s="1006" t="s">
        <v>443</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v>30479</v>
      </c>
      <c r="AB120" s="1049"/>
      <c r="AC120" s="1049"/>
      <c r="AD120" s="1049"/>
      <c r="AE120" s="1050"/>
      <c r="AF120" s="1051">
        <v>32158</v>
      </c>
      <c r="AG120" s="1049"/>
      <c r="AH120" s="1049"/>
      <c r="AI120" s="1049"/>
      <c r="AJ120" s="1050"/>
      <c r="AK120" s="1051">
        <v>33956</v>
      </c>
      <c r="AL120" s="1049"/>
      <c r="AM120" s="1049"/>
      <c r="AN120" s="1049"/>
      <c r="AO120" s="1050"/>
      <c r="AP120" s="1052">
        <v>0.1</v>
      </c>
      <c r="AQ120" s="1053"/>
      <c r="AR120" s="1053"/>
      <c r="AS120" s="1053"/>
      <c r="AT120" s="1054"/>
      <c r="AU120" s="1079" t="s">
        <v>467</v>
      </c>
      <c r="AV120" s="1080"/>
      <c r="AW120" s="1080"/>
      <c r="AX120" s="1080"/>
      <c r="AY120" s="1081"/>
      <c r="AZ120" s="1030" t="s">
        <v>468</v>
      </c>
      <c r="BA120" s="979"/>
      <c r="BB120" s="979"/>
      <c r="BC120" s="979"/>
      <c r="BD120" s="979"/>
      <c r="BE120" s="979"/>
      <c r="BF120" s="979"/>
      <c r="BG120" s="979"/>
      <c r="BH120" s="979"/>
      <c r="BI120" s="979"/>
      <c r="BJ120" s="979"/>
      <c r="BK120" s="979"/>
      <c r="BL120" s="979"/>
      <c r="BM120" s="979"/>
      <c r="BN120" s="979"/>
      <c r="BO120" s="979"/>
      <c r="BP120" s="980"/>
      <c r="BQ120" s="1016">
        <v>17256518</v>
      </c>
      <c r="BR120" s="1017"/>
      <c r="BS120" s="1017"/>
      <c r="BT120" s="1017"/>
      <c r="BU120" s="1017"/>
      <c r="BV120" s="1017">
        <v>18291643</v>
      </c>
      <c r="BW120" s="1017"/>
      <c r="BX120" s="1017"/>
      <c r="BY120" s="1017"/>
      <c r="BZ120" s="1017"/>
      <c r="CA120" s="1017">
        <v>17332629</v>
      </c>
      <c r="CB120" s="1017"/>
      <c r="CC120" s="1017"/>
      <c r="CD120" s="1017"/>
      <c r="CE120" s="1017"/>
      <c r="CF120" s="1031">
        <v>69.400000000000006</v>
      </c>
      <c r="CG120" s="1032"/>
      <c r="CH120" s="1032"/>
      <c r="CI120" s="1032"/>
      <c r="CJ120" s="1032"/>
      <c r="CK120" s="1097" t="s">
        <v>469</v>
      </c>
      <c r="CL120" s="1098"/>
      <c r="CM120" s="1098"/>
      <c r="CN120" s="1098"/>
      <c r="CO120" s="1099"/>
      <c r="CP120" s="1105" t="s">
        <v>470</v>
      </c>
      <c r="CQ120" s="1106"/>
      <c r="CR120" s="1106"/>
      <c r="CS120" s="1106"/>
      <c r="CT120" s="1106"/>
      <c r="CU120" s="1106"/>
      <c r="CV120" s="1106"/>
      <c r="CW120" s="1106"/>
      <c r="CX120" s="1106"/>
      <c r="CY120" s="1106"/>
      <c r="CZ120" s="1106"/>
      <c r="DA120" s="1106"/>
      <c r="DB120" s="1106"/>
      <c r="DC120" s="1106"/>
      <c r="DD120" s="1106"/>
      <c r="DE120" s="1106"/>
      <c r="DF120" s="1107"/>
      <c r="DG120" s="1016">
        <v>27119314</v>
      </c>
      <c r="DH120" s="1017"/>
      <c r="DI120" s="1017"/>
      <c r="DJ120" s="1017"/>
      <c r="DK120" s="1017"/>
      <c r="DL120" s="1017">
        <v>26120498</v>
      </c>
      <c r="DM120" s="1017"/>
      <c r="DN120" s="1017"/>
      <c r="DO120" s="1017"/>
      <c r="DP120" s="1017"/>
      <c r="DQ120" s="1017">
        <v>24733572</v>
      </c>
      <c r="DR120" s="1017"/>
      <c r="DS120" s="1017"/>
      <c r="DT120" s="1017"/>
      <c r="DU120" s="1017"/>
      <c r="DV120" s="1018">
        <v>99</v>
      </c>
      <c r="DW120" s="1018"/>
      <c r="DX120" s="1018"/>
      <c r="DY120" s="1018"/>
      <c r="DZ120" s="1019"/>
    </row>
    <row r="121" spans="1:130" s="246" customFormat="1" ht="26.25" customHeight="1">
      <c r="A121" s="1149"/>
      <c r="B121" s="1036"/>
      <c r="C121" s="1057" t="s">
        <v>471</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148</v>
      </c>
      <c r="AB121" s="1049"/>
      <c r="AC121" s="1049"/>
      <c r="AD121" s="1049"/>
      <c r="AE121" s="1050"/>
      <c r="AF121" s="1051" t="s">
        <v>148</v>
      </c>
      <c r="AG121" s="1049"/>
      <c r="AH121" s="1049"/>
      <c r="AI121" s="1049"/>
      <c r="AJ121" s="1050"/>
      <c r="AK121" s="1051" t="s">
        <v>148</v>
      </c>
      <c r="AL121" s="1049"/>
      <c r="AM121" s="1049"/>
      <c r="AN121" s="1049"/>
      <c r="AO121" s="1050"/>
      <c r="AP121" s="1052" t="s">
        <v>148</v>
      </c>
      <c r="AQ121" s="1053"/>
      <c r="AR121" s="1053"/>
      <c r="AS121" s="1053"/>
      <c r="AT121" s="1054"/>
      <c r="AU121" s="1082"/>
      <c r="AV121" s="1083"/>
      <c r="AW121" s="1083"/>
      <c r="AX121" s="1083"/>
      <c r="AY121" s="1084"/>
      <c r="AZ121" s="1039" t="s">
        <v>472</v>
      </c>
      <c r="BA121" s="1040"/>
      <c r="BB121" s="1040"/>
      <c r="BC121" s="1040"/>
      <c r="BD121" s="1040"/>
      <c r="BE121" s="1040"/>
      <c r="BF121" s="1040"/>
      <c r="BG121" s="1040"/>
      <c r="BH121" s="1040"/>
      <c r="BI121" s="1040"/>
      <c r="BJ121" s="1040"/>
      <c r="BK121" s="1040"/>
      <c r="BL121" s="1040"/>
      <c r="BM121" s="1040"/>
      <c r="BN121" s="1040"/>
      <c r="BO121" s="1040"/>
      <c r="BP121" s="1041"/>
      <c r="BQ121" s="1009">
        <v>12800358</v>
      </c>
      <c r="BR121" s="1010"/>
      <c r="BS121" s="1010"/>
      <c r="BT121" s="1010"/>
      <c r="BU121" s="1010"/>
      <c r="BV121" s="1010">
        <v>12307168</v>
      </c>
      <c r="BW121" s="1010"/>
      <c r="BX121" s="1010"/>
      <c r="BY121" s="1010"/>
      <c r="BZ121" s="1010"/>
      <c r="CA121" s="1010">
        <v>11703392</v>
      </c>
      <c r="CB121" s="1010"/>
      <c r="CC121" s="1010"/>
      <c r="CD121" s="1010"/>
      <c r="CE121" s="1010"/>
      <c r="CF121" s="1004">
        <v>46.8</v>
      </c>
      <c r="CG121" s="1005"/>
      <c r="CH121" s="1005"/>
      <c r="CI121" s="1005"/>
      <c r="CJ121" s="1005"/>
      <c r="CK121" s="1100"/>
      <c r="CL121" s="1101"/>
      <c r="CM121" s="1101"/>
      <c r="CN121" s="1101"/>
      <c r="CO121" s="1102"/>
      <c r="CP121" s="1110" t="s">
        <v>413</v>
      </c>
      <c r="CQ121" s="1111"/>
      <c r="CR121" s="1111"/>
      <c r="CS121" s="1111"/>
      <c r="CT121" s="1111"/>
      <c r="CU121" s="1111"/>
      <c r="CV121" s="1111"/>
      <c r="CW121" s="1111"/>
      <c r="CX121" s="1111"/>
      <c r="CY121" s="1111"/>
      <c r="CZ121" s="1111"/>
      <c r="DA121" s="1111"/>
      <c r="DB121" s="1111"/>
      <c r="DC121" s="1111"/>
      <c r="DD121" s="1111"/>
      <c r="DE121" s="1111"/>
      <c r="DF121" s="1112"/>
      <c r="DG121" s="1009">
        <v>117612</v>
      </c>
      <c r="DH121" s="1010"/>
      <c r="DI121" s="1010"/>
      <c r="DJ121" s="1010"/>
      <c r="DK121" s="1010"/>
      <c r="DL121" s="1010">
        <v>106919</v>
      </c>
      <c r="DM121" s="1010"/>
      <c r="DN121" s="1010"/>
      <c r="DO121" s="1010"/>
      <c r="DP121" s="1010"/>
      <c r="DQ121" s="1010">
        <v>95879</v>
      </c>
      <c r="DR121" s="1010"/>
      <c r="DS121" s="1010"/>
      <c r="DT121" s="1010"/>
      <c r="DU121" s="1010"/>
      <c r="DV121" s="1011">
        <v>0.4</v>
      </c>
      <c r="DW121" s="1011"/>
      <c r="DX121" s="1011"/>
      <c r="DY121" s="1011"/>
      <c r="DZ121" s="1012"/>
    </row>
    <row r="122" spans="1:130" s="246" customFormat="1" ht="26.25" customHeight="1">
      <c r="A122" s="1149"/>
      <c r="B122" s="1036"/>
      <c r="C122" s="1006" t="s">
        <v>453</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148</v>
      </c>
      <c r="AB122" s="1049"/>
      <c r="AC122" s="1049"/>
      <c r="AD122" s="1049"/>
      <c r="AE122" s="1050"/>
      <c r="AF122" s="1051" t="s">
        <v>148</v>
      </c>
      <c r="AG122" s="1049"/>
      <c r="AH122" s="1049"/>
      <c r="AI122" s="1049"/>
      <c r="AJ122" s="1050"/>
      <c r="AK122" s="1051" t="s">
        <v>148</v>
      </c>
      <c r="AL122" s="1049"/>
      <c r="AM122" s="1049"/>
      <c r="AN122" s="1049"/>
      <c r="AO122" s="1050"/>
      <c r="AP122" s="1052" t="s">
        <v>148</v>
      </c>
      <c r="AQ122" s="1053"/>
      <c r="AR122" s="1053"/>
      <c r="AS122" s="1053"/>
      <c r="AT122" s="1054"/>
      <c r="AU122" s="1082"/>
      <c r="AV122" s="1083"/>
      <c r="AW122" s="1083"/>
      <c r="AX122" s="1083"/>
      <c r="AY122" s="1084"/>
      <c r="AZ122" s="1064" t="s">
        <v>473</v>
      </c>
      <c r="BA122" s="1055"/>
      <c r="BB122" s="1055"/>
      <c r="BC122" s="1055"/>
      <c r="BD122" s="1055"/>
      <c r="BE122" s="1055"/>
      <c r="BF122" s="1055"/>
      <c r="BG122" s="1055"/>
      <c r="BH122" s="1055"/>
      <c r="BI122" s="1055"/>
      <c r="BJ122" s="1055"/>
      <c r="BK122" s="1055"/>
      <c r="BL122" s="1055"/>
      <c r="BM122" s="1055"/>
      <c r="BN122" s="1055"/>
      <c r="BO122" s="1055"/>
      <c r="BP122" s="1056"/>
      <c r="BQ122" s="1087">
        <v>50408788</v>
      </c>
      <c r="BR122" s="1088"/>
      <c r="BS122" s="1088"/>
      <c r="BT122" s="1088"/>
      <c r="BU122" s="1088"/>
      <c r="BV122" s="1088">
        <v>49135224</v>
      </c>
      <c r="BW122" s="1088"/>
      <c r="BX122" s="1088"/>
      <c r="BY122" s="1088"/>
      <c r="BZ122" s="1088"/>
      <c r="CA122" s="1088">
        <v>47809010</v>
      </c>
      <c r="CB122" s="1088"/>
      <c r="CC122" s="1088"/>
      <c r="CD122" s="1088"/>
      <c r="CE122" s="1088"/>
      <c r="CF122" s="1108">
        <v>191.4</v>
      </c>
      <c r="CG122" s="1109"/>
      <c r="CH122" s="1109"/>
      <c r="CI122" s="1109"/>
      <c r="CJ122" s="1109"/>
      <c r="CK122" s="1100"/>
      <c r="CL122" s="1101"/>
      <c r="CM122" s="1101"/>
      <c r="CN122" s="1101"/>
      <c r="CO122" s="1102"/>
      <c r="CP122" s="1110" t="s">
        <v>407</v>
      </c>
      <c r="CQ122" s="1111"/>
      <c r="CR122" s="1111"/>
      <c r="CS122" s="1111"/>
      <c r="CT122" s="1111"/>
      <c r="CU122" s="1111"/>
      <c r="CV122" s="1111"/>
      <c r="CW122" s="1111"/>
      <c r="CX122" s="1111"/>
      <c r="CY122" s="1111"/>
      <c r="CZ122" s="1111"/>
      <c r="DA122" s="1111"/>
      <c r="DB122" s="1111"/>
      <c r="DC122" s="1111"/>
      <c r="DD122" s="1111"/>
      <c r="DE122" s="1111"/>
      <c r="DF122" s="1112"/>
      <c r="DG122" s="1009">
        <v>48726</v>
      </c>
      <c r="DH122" s="1010"/>
      <c r="DI122" s="1010"/>
      <c r="DJ122" s="1010"/>
      <c r="DK122" s="1010"/>
      <c r="DL122" s="1010">
        <v>45119</v>
      </c>
      <c r="DM122" s="1010"/>
      <c r="DN122" s="1010"/>
      <c r="DO122" s="1010"/>
      <c r="DP122" s="1010"/>
      <c r="DQ122" s="1010">
        <v>31055</v>
      </c>
      <c r="DR122" s="1010"/>
      <c r="DS122" s="1010"/>
      <c r="DT122" s="1010"/>
      <c r="DU122" s="1010"/>
      <c r="DV122" s="1011">
        <v>0.1</v>
      </c>
      <c r="DW122" s="1011"/>
      <c r="DX122" s="1011"/>
      <c r="DY122" s="1011"/>
      <c r="DZ122" s="1012"/>
    </row>
    <row r="123" spans="1:130" s="246" customFormat="1" ht="26.25" customHeight="1">
      <c r="A123" s="1149"/>
      <c r="B123" s="1036"/>
      <c r="C123" s="1006" t="s">
        <v>459</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148</v>
      </c>
      <c r="AB123" s="1049"/>
      <c r="AC123" s="1049"/>
      <c r="AD123" s="1049"/>
      <c r="AE123" s="1050"/>
      <c r="AF123" s="1051" t="s">
        <v>148</v>
      </c>
      <c r="AG123" s="1049"/>
      <c r="AH123" s="1049"/>
      <c r="AI123" s="1049"/>
      <c r="AJ123" s="1050"/>
      <c r="AK123" s="1051" t="s">
        <v>148</v>
      </c>
      <c r="AL123" s="1049"/>
      <c r="AM123" s="1049"/>
      <c r="AN123" s="1049"/>
      <c r="AO123" s="1050"/>
      <c r="AP123" s="1052" t="s">
        <v>148</v>
      </c>
      <c r="AQ123" s="1053"/>
      <c r="AR123" s="1053"/>
      <c r="AS123" s="1053"/>
      <c r="AT123" s="1054"/>
      <c r="AU123" s="1085"/>
      <c r="AV123" s="1086"/>
      <c r="AW123" s="1086"/>
      <c r="AX123" s="1086"/>
      <c r="AY123" s="1086"/>
      <c r="AZ123" s="277" t="s">
        <v>189</v>
      </c>
      <c r="BA123" s="277"/>
      <c r="BB123" s="277"/>
      <c r="BC123" s="277"/>
      <c r="BD123" s="277"/>
      <c r="BE123" s="277"/>
      <c r="BF123" s="277"/>
      <c r="BG123" s="277"/>
      <c r="BH123" s="277"/>
      <c r="BI123" s="277"/>
      <c r="BJ123" s="277"/>
      <c r="BK123" s="277"/>
      <c r="BL123" s="277"/>
      <c r="BM123" s="277"/>
      <c r="BN123" s="277"/>
      <c r="BO123" s="1065" t="s">
        <v>474</v>
      </c>
      <c r="BP123" s="1096"/>
      <c r="BQ123" s="1155">
        <v>80465664</v>
      </c>
      <c r="BR123" s="1156"/>
      <c r="BS123" s="1156"/>
      <c r="BT123" s="1156"/>
      <c r="BU123" s="1156"/>
      <c r="BV123" s="1156">
        <v>79734035</v>
      </c>
      <c r="BW123" s="1156"/>
      <c r="BX123" s="1156"/>
      <c r="BY123" s="1156"/>
      <c r="BZ123" s="1156"/>
      <c r="CA123" s="1156">
        <v>76845031</v>
      </c>
      <c r="CB123" s="1156"/>
      <c r="CC123" s="1156"/>
      <c r="CD123" s="1156"/>
      <c r="CE123" s="1156"/>
      <c r="CF123" s="1089"/>
      <c r="CG123" s="1090"/>
      <c r="CH123" s="1090"/>
      <c r="CI123" s="1090"/>
      <c r="CJ123" s="1091"/>
      <c r="CK123" s="1100"/>
      <c r="CL123" s="1101"/>
      <c r="CM123" s="1101"/>
      <c r="CN123" s="1101"/>
      <c r="CO123" s="1102"/>
      <c r="CP123" s="1110" t="s">
        <v>409</v>
      </c>
      <c r="CQ123" s="1111"/>
      <c r="CR123" s="1111"/>
      <c r="CS123" s="1111"/>
      <c r="CT123" s="1111"/>
      <c r="CU123" s="1111"/>
      <c r="CV123" s="1111"/>
      <c r="CW123" s="1111"/>
      <c r="CX123" s="1111"/>
      <c r="CY123" s="1111"/>
      <c r="CZ123" s="1111"/>
      <c r="DA123" s="1111"/>
      <c r="DB123" s="1111"/>
      <c r="DC123" s="1111"/>
      <c r="DD123" s="1111"/>
      <c r="DE123" s="1111"/>
      <c r="DF123" s="1112"/>
      <c r="DG123" s="1048">
        <v>952</v>
      </c>
      <c r="DH123" s="1049"/>
      <c r="DI123" s="1049"/>
      <c r="DJ123" s="1049"/>
      <c r="DK123" s="1050"/>
      <c r="DL123" s="1051">
        <v>657</v>
      </c>
      <c r="DM123" s="1049"/>
      <c r="DN123" s="1049"/>
      <c r="DO123" s="1049"/>
      <c r="DP123" s="1050"/>
      <c r="DQ123" s="1051">
        <v>282</v>
      </c>
      <c r="DR123" s="1049"/>
      <c r="DS123" s="1049"/>
      <c r="DT123" s="1049"/>
      <c r="DU123" s="1050"/>
      <c r="DV123" s="1052">
        <v>0</v>
      </c>
      <c r="DW123" s="1053"/>
      <c r="DX123" s="1053"/>
      <c r="DY123" s="1053"/>
      <c r="DZ123" s="1054"/>
    </row>
    <row r="124" spans="1:130" s="246" customFormat="1" ht="26.25" customHeight="1" thickBot="1">
      <c r="A124" s="1149"/>
      <c r="B124" s="1036"/>
      <c r="C124" s="1006" t="s">
        <v>462</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148</v>
      </c>
      <c r="AB124" s="1049"/>
      <c r="AC124" s="1049"/>
      <c r="AD124" s="1049"/>
      <c r="AE124" s="1050"/>
      <c r="AF124" s="1051" t="s">
        <v>148</v>
      </c>
      <c r="AG124" s="1049"/>
      <c r="AH124" s="1049"/>
      <c r="AI124" s="1049"/>
      <c r="AJ124" s="1050"/>
      <c r="AK124" s="1051" t="s">
        <v>148</v>
      </c>
      <c r="AL124" s="1049"/>
      <c r="AM124" s="1049"/>
      <c r="AN124" s="1049"/>
      <c r="AO124" s="1050"/>
      <c r="AP124" s="1052" t="s">
        <v>148</v>
      </c>
      <c r="AQ124" s="1053"/>
      <c r="AR124" s="1053"/>
      <c r="AS124" s="1053"/>
      <c r="AT124" s="1054"/>
      <c r="AU124" s="1151" t="s">
        <v>475</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148</v>
      </c>
      <c r="BR124" s="1118"/>
      <c r="BS124" s="1118"/>
      <c r="BT124" s="1118"/>
      <c r="BU124" s="1118"/>
      <c r="BV124" s="1118" t="s">
        <v>148</v>
      </c>
      <c r="BW124" s="1118"/>
      <c r="BX124" s="1118"/>
      <c r="BY124" s="1118"/>
      <c r="BZ124" s="1118"/>
      <c r="CA124" s="1118" t="s">
        <v>148</v>
      </c>
      <c r="CB124" s="1118"/>
      <c r="CC124" s="1118"/>
      <c r="CD124" s="1118"/>
      <c r="CE124" s="1118"/>
      <c r="CF124" s="1119"/>
      <c r="CG124" s="1120"/>
      <c r="CH124" s="1120"/>
      <c r="CI124" s="1120"/>
      <c r="CJ124" s="1121"/>
      <c r="CK124" s="1103"/>
      <c r="CL124" s="1103"/>
      <c r="CM124" s="1103"/>
      <c r="CN124" s="1103"/>
      <c r="CO124" s="1104"/>
      <c r="CP124" s="1110" t="s">
        <v>476</v>
      </c>
      <c r="CQ124" s="1111"/>
      <c r="CR124" s="1111"/>
      <c r="CS124" s="1111"/>
      <c r="CT124" s="1111"/>
      <c r="CU124" s="1111"/>
      <c r="CV124" s="1111"/>
      <c r="CW124" s="1111"/>
      <c r="CX124" s="1111"/>
      <c r="CY124" s="1111"/>
      <c r="CZ124" s="1111"/>
      <c r="DA124" s="1111"/>
      <c r="DB124" s="1111"/>
      <c r="DC124" s="1111"/>
      <c r="DD124" s="1111"/>
      <c r="DE124" s="1111"/>
      <c r="DF124" s="1112"/>
      <c r="DG124" s="1095" t="s">
        <v>148</v>
      </c>
      <c r="DH124" s="1074"/>
      <c r="DI124" s="1074"/>
      <c r="DJ124" s="1074"/>
      <c r="DK124" s="1075"/>
      <c r="DL124" s="1073" t="s">
        <v>148</v>
      </c>
      <c r="DM124" s="1074"/>
      <c r="DN124" s="1074"/>
      <c r="DO124" s="1074"/>
      <c r="DP124" s="1075"/>
      <c r="DQ124" s="1073" t="s">
        <v>148</v>
      </c>
      <c r="DR124" s="1074"/>
      <c r="DS124" s="1074"/>
      <c r="DT124" s="1074"/>
      <c r="DU124" s="1075"/>
      <c r="DV124" s="1076" t="s">
        <v>148</v>
      </c>
      <c r="DW124" s="1077"/>
      <c r="DX124" s="1077"/>
      <c r="DY124" s="1077"/>
      <c r="DZ124" s="1078"/>
    </row>
    <row r="125" spans="1:130" s="246" customFormat="1" ht="26.25" customHeight="1">
      <c r="A125" s="1149"/>
      <c r="B125" s="1036"/>
      <c r="C125" s="1006" t="s">
        <v>464</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148</v>
      </c>
      <c r="AB125" s="1049"/>
      <c r="AC125" s="1049"/>
      <c r="AD125" s="1049"/>
      <c r="AE125" s="1050"/>
      <c r="AF125" s="1051" t="s">
        <v>148</v>
      </c>
      <c r="AG125" s="1049"/>
      <c r="AH125" s="1049"/>
      <c r="AI125" s="1049"/>
      <c r="AJ125" s="1050"/>
      <c r="AK125" s="1051" t="s">
        <v>148</v>
      </c>
      <c r="AL125" s="1049"/>
      <c r="AM125" s="1049"/>
      <c r="AN125" s="1049"/>
      <c r="AO125" s="1050"/>
      <c r="AP125" s="1052" t="s">
        <v>148</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477</v>
      </c>
      <c r="CL125" s="1098"/>
      <c r="CM125" s="1098"/>
      <c r="CN125" s="1098"/>
      <c r="CO125" s="1099"/>
      <c r="CP125" s="1030" t="s">
        <v>478</v>
      </c>
      <c r="CQ125" s="979"/>
      <c r="CR125" s="979"/>
      <c r="CS125" s="979"/>
      <c r="CT125" s="979"/>
      <c r="CU125" s="979"/>
      <c r="CV125" s="979"/>
      <c r="CW125" s="979"/>
      <c r="CX125" s="979"/>
      <c r="CY125" s="979"/>
      <c r="CZ125" s="979"/>
      <c r="DA125" s="979"/>
      <c r="DB125" s="979"/>
      <c r="DC125" s="979"/>
      <c r="DD125" s="979"/>
      <c r="DE125" s="979"/>
      <c r="DF125" s="980"/>
      <c r="DG125" s="1016" t="s">
        <v>148</v>
      </c>
      <c r="DH125" s="1017"/>
      <c r="DI125" s="1017"/>
      <c r="DJ125" s="1017"/>
      <c r="DK125" s="1017"/>
      <c r="DL125" s="1017" t="s">
        <v>148</v>
      </c>
      <c r="DM125" s="1017"/>
      <c r="DN125" s="1017"/>
      <c r="DO125" s="1017"/>
      <c r="DP125" s="1017"/>
      <c r="DQ125" s="1017" t="s">
        <v>148</v>
      </c>
      <c r="DR125" s="1017"/>
      <c r="DS125" s="1017"/>
      <c r="DT125" s="1017"/>
      <c r="DU125" s="1017"/>
      <c r="DV125" s="1018" t="s">
        <v>148</v>
      </c>
      <c r="DW125" s="1018"/>
      <c r="DX125" s="1018"/>
      <c r="DY125" s="1018"/>
      <c r="DZ125" s="1019"/>
    </row>
    <row r="126" spans="1:130" s="246" customFormat="1" ht="26.25" customHeight="1" thickBot="1">
      <c r="A126" s="1149"/>
      <c r="B126" s="1036"/>
      <c r="C126" s="1006" t="s">
        <v>466</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148730</v>
      </c>
      <c r="AB126" s="1049"/>
      <c r="AC126" s="1049"/>
      <c r="AD126" s="1049"/>
      <c r="AE126" s="1050"/>
      <c r="AF126" s="1051">
        <v>153242</v>
      </c>
      <c r="AG126" s="1049"/>
      <c r="AH126" s="1049"/>
      <c r="AI126" s="1049"/>
      <c r="AJ126" s="1050"/>
      <c r="AK126" s="1051">
        <v>157892</v>
      </c>
      <c r="AL126" s="1049"/>
      <c r="AM126" s="1049"/>
      <c r="AN126" s="1049"/>
      <c r="AO126" s="1050"/>
      <c r="AP126" s="1052">
        <v>0.6</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479</v>
      </c>
      <c r="CQ126" s="1040"/>
      <c r="CR126" s="1040"/>
      <c r="CS126" s="1040"/>
      <c r="CT126" s="1040"/>
      <c r="CU126" s="1040"/>
      <c r="CV126" s="1040"/>
      <c r="CW126" s="1040"/>
      <c r="CX126" s="1040"/>
      <c r="CY126" s="1040"/>
      <c r="CZ126" s="1040"/>
      <c r="DA126" s="1040"/>
      <c r="DB126" s="1040"/>
      <c r="DC126" s="1040"/>
      <c r="DD126" s="1040"/>
      <c r="DE126" s="1040"/>
      <c r="DF126" s="1041"/>
      <c r="DG126" s="1009" t="s">
        <v>148</v>
      </c>
      <c r="DH126" s="1010"/>
      <c r="DI126" s="1010"/>
      <c r="DJ126" s="1010"/>
      <c r="DK126" s="1010"/>
      <c r="DL126" s="1010" t="s">
        <v>148</v>
      </c>
      <c r="DM126" s="1010"/>
      <c r="DN126" s="1010"/>
      <c r="DO126" s="1010"/>
      <c r="DP126" s="1010"/>
      <c r="DQ126" s="1010" t="s">
        <v>148</v>
      </c>
      <c r="DR126" s="1010"/>
      <c r="DS126" s="1010"/>
      <c r="DT126" s="1010"/>
      <c r="DU126" s="1010"/>
      <c r="DV126" s="1011" t="s">
        <v>148</v>
      </c>
      <c r="DW126" s="1011"/>
      <c r="DX126" s="1011"/>
      <c r="DY126" s="1011"/>
      <c r="DZ126" s="1012"/>
    </row>
    <row r="127" spans="1:130" s="246" customFormat="1" ht="26.25" customHeight="1">
      <c r="A127" s="1150"/>
      <c r="B127" s="1038"/>
      <c r="C127" s="1092" t="s">
        <v>480</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148</v>
      </c>
      <c r="AB127" s="1049"/>
      <c r="AC127" s="1049"/>
      <c r="AD127" s="1049"/>
      <c r="AE127" s="1050"/>
      <c r="AF127" s="1051" t="s">
        <v>148</v>
      </c>
      <c r="AG127" s="1049"/>
      <c r="AH127" s="1049"/>
      <c r="AI127" s="1049"/>
      <c r="AJ127" s="1050"/>
      <c r="AK127" s="1051" t="s">
        <v>148</v>
      </c>
      <c r="AL127" s="1049"/>
      <c r="AM127" s="1049"/>
      <c r="AN127" s="1049"/>
      <c r="AO127" s="1050"/>
      <c r="AP127" s="1052" t="s">
        <v>148</v>
      </c>
      <c r="AQ127" s="1053"/>
      <c r="AR127" s="1053"/>
      <c r="AS127" s="1053"/>
      <c r="AT127" s="1054"/>
      <c r="AU127" s="282"/>
      <c r="AV127" s="282"/>
      <c r="AW127" s="282"/>
      <c r="AX127" s="1122" t="s">
        <v>481</v>
      </c>
      <c r="AY127" s="1123"/>
      <c r="AZ127" s="1123"/>
      <c r="BA127" s="1123"/>
      <c r="BB127" s="1123"/>
      <c r="BC127" s="1123"/>
      <c r="BD127" s="1123"/>
      <c r="BE127" s="1124"/>
      <c r="BF127" s="1125" t="s">
        <v>482</v>
      </c>
      <c r="BG127" s="1123"/>
      <c r="BH127" s="1123"/>
      <c r="BI127" s="1123"/>
      <c r="BJ127" s="1123"/>
      <c r="BK127" s="1123"/>
      <c r="BL127" s="1124"/>
      <c r="BM127" s="1125" t="s">
        <v>483</v>
      </c>
      <c r="BN127" s="1123"/>
      <c r="BO127" s="1123"/>
      <c r="BP127" s="1123"/>
      <c r="BQ127" s="1123"/>
      <c r="BR127" s="1123"/>
      <c r="BS127" s="1124"/>
      <c r="BT127" s="1125" t="s">
        <v>484</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485</v>
      </c>
      <c r="CQ127" s="1040"/>
      <c r="CR127" s="1040"/>
      <c r="CS127" s="1040"/>
      <c r="CT127" s="1040"/>
      <c r="CU127" s="1040"/>
      <c r="CV127" s="1040"/>
      <c r="CW127" s="1040"/>
      <c r="CX127" s="1040"/>
      <c r="CY127" s="1040"/>
      <c r="CZ127" s="1040"/>
      <c r="DA127" s="1040"/>
      <c r="DB127" s="1040"/>
      <c r="DC127" s="1040"/>
      <c r="DD127" s="1040"/>
      <c r="DE127" s="1040"/>
      <c r="DF127" s="1041"/>
      <c r="DG127" s="1009" t="s">
        <v>148</v>
      </c>
      <c r="DH127" s="1010"/>
      <c r="DI127" s="1010"/>
      <c r="DJ127" s="1010"/>
      <c r="DK127" s="1010"/>
      <c r="DL127" s="1010" t="s">
        <v>148</v>
      </c>
      <c r="DM127" s="1010"/>
      <c r="DN127" s="1010"/>
      <c r="DO127" s="1010"/>
      <c r="DP127" s="1010"/>
      <c r="DQ127" s="1010" t="s">
        <v>148</v>
      </c>
      <c r="DR127" s="1010"/>
      <c r="DS127" s="1010"/>
      <c r="DT127" s="1010"/>
      <c r="DU127" s="1010"/>
      <c r="DV127" s="1011" t="s">
        <v>148</v>
      </c>
      <c r="DW127" s="1011"/>
      <c r="DX127" s="1011"/>
      <c r="DY127" s="1011"/>
      <c r="DZ127" s="1012"/>
    </row>
    <row r="128" spans="1:130" s="246" customFormat="1" ht="26.25" customHeight="1" thickBot="1">
      <c r="A128" s="1133" t="s">
        <v>486</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487</v>
      </c>
      <c r="X128" s="1135"/>
      <c r="Y128" s="1135"/>
      <c r="Z128" s="1136"/>
      <c r="AA128" s="1137">
        <v>1368144</v>
      </c>
      <c r="AB128" s="1138"/>
      <c r="AC128" s="1138"/>
      <c r="AD128" s="1138"/>
      <c r="AE128" s="1139"/>
      <c r="AF128" s="1140">
        <v>1383555</v>
      </c>
      <c r="AG128" s="1138"/>
      <c r="AH128" s="1138"/>
      <c r="AI128" s="1138"/>
      <c r="AJ128" s="1139"/>
      <c r="AK128" s="1140">
        <v>1327884</v>
      </c>
      <c r="AL128" s="1138"/>
      <c r="AM128" s="1138"/>
      <c r="AN128" s="1138"/>
      <c r="AO128" s="1139"/>
      <c r="AP128" s="1141"/>
      <c r="AQ128" s="1142"/>
      <c r="AR128" s="1142"/>
      <c r="AS128" s="1142"/>
      <c r="AT128" s="1143"/>
      <c r="AU128" s="282"/>
      <c r="AV128" s="282"/>
      <c r="AW128" s="282"/>
      <c r="AX128" s="978" t="s">
        <v>488</v>
      </c>
      <c r="AY128" s="979"/>
      <c r="AZ128" s="979"/>
      <c r="BA128" s="979"/>
      <c r="BB128" s="979"/>
      <c r="BC128" s="979"/>
      <c r="BD128" s="979"/>
      <c r="BE128" s="980"/>
      <c r="BF128" s="1144" t="s">
        <v>148</v>
      </c>
      <c r="BG128" s="1145"/>
      <c r="BH128" s="1145"/>
      <c r="BI128" s="1145"/>
      <c r="BJ128" s="1145"/>
      <c r="BK128" s="1145"/>
      <c r="BL128" s="1146"/>
      <c r="BM128" s="1144">
        <v>11.84</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489</v>
      </c>
      <c r="CQ128" s="1127"/>
      <c r="CR128" s="1127"/>
      <c r="CS128" s="1127"/>
      <c r="CT128" s="1127"/>
      <c r="CU128" s="1127"/>
      <c r="CV128" s="1127"/>
      <c r="CW128" s="1127"/>
      <c r="CX128" s="1127"/>
      <c r="CY128" s="1127"/>
      <c r="CZ128" s="1127"/>
      <c r="DA128" s="1127"/>
      <c r="DB128" s="1127"/>
      <c r="DC128" s="1127"/>
      <c r="DD128" s="1127"/>
      <c r="DE128" s="1127"/>
      <c r="DF128" s="1128"/>
      <c r="DG128" s="1129">
        <v>3858</v>
      </c>
      <c r="DH128" s="1130"/>
      <c r="DI128" s="1130"/>
      <c r="DJ128" s="1130"/>
      <c r="DK128" s="1130"/>
      <c r="DL128" s="1130">
        <v>6056</v>
      </c>
      <c r="DM128" s="1130"/>
      <c r="DN128" s="1130"/>
      <c r="DO128" s="1130"/>
      <c r="DP128" s="1130"/>
      <c r="DQ128" s="1130">
        <v>6296</v>
      </c>
      <c r="DR128" s="1130"/>
      <c r="DS128" s="1130"/>
      <c r="DT128" s="1130"/>
      <c r="DU128" s="1130"/>
      <c r="DV128" s="1131">
        <v>0</v>
      </c>
      <c r="DW128" s="1131"/>
      <c r="DX128" s="1131"/>
      <c r="DY128" s="1131"/>
      <c r="DZ128" s="1132"/>
    </row>
    <row r="129" spans="1:131" s="246" customFormat="1" ht="26.25" customHeight="1">
      <c r="A129" s="1020" t="s">
        <v>108</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490</v>
      </c>
      <c r="X129" s="1164"/>
      <c r="Y129" s="1164"/>
      <c r="Z129" s="1165"/>
      <c r="AA129" s="1048">
        <v>29377905</v>
      </c>
      <c r="AB129" s="1049"/>
      <c r="AC129" s="1049"/>
      <c r="AD129" s="1049"/>
      <c r="AE129" s="1050"/>
      <c r="AF129" s="1051">
        <v>29266679</v>
      </c>
      <c r="AG129" s="1049"/>
      <c r="AH129" s="1049"/>
      <c r="AI129" s="1049"/>
      <c r="AJ129" s="1050"/>
      <c r="AK129" s="1051">
        <v>29235413</v>
      </c>
      <c r="AL129" s="1049"/>
      <c r="AM129" s="1049"/>
      <c r="AN129" s="1049"/>
      <c r="AO129" s="1050"/>
      <c r="AP129" s="1166"/>
      <c r="AQ129" s="1167"/>
      <c r="AR129" s="1167"/>
      <c r="AS129" s="1167"/>
      <c r="AT129" s="1168"/>
      <c r="AU129" s="284"/>
      <c r="AV129" s="284"/>
      <c r="AW129" s="284"/>
      <c r="AX129" s="1157" t="s">
        <v>491</v>
      </c>
      <c r="AY129" s="1040"/>
      <c r="AZ129" s="1040"/>
      <c r="BA129" s="1040"/>
      <c r="BB129" s="1040"/>
      <c r="BC129" s="1040"/>
      <c r="BD129" s="1040"/>
      <c r="BE129" s="1041"/>
      <c r="BF129" s="1158" t="s">
        <v>148</v>
      </c>
      <c r="BG129" s="1159"/>
      <c r="BH129" s="1159"/>
      <c r="BI129" s="1159"/>
      <c r="BJ129" s="1159"/>
      <c r="BK129" s="1159"/>
      <c r="BL129" s="1160"/>
      <c r="BM129" s="1158">
        <v>16.84</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1020" t="s">
        <v>492</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493</v>
      </c>
      <c r="X130" s="1164"/>
      <c r="Y130" s="1164"/>
      <c r="Z130" s="1165"/>
      <c r="AA130" s="1048">
        <v>4311475</v>
      </c>
      <c r="AB130" s="1049"/>
      <c r="AC130" s="1049"/>
      <c r="AD130" s="1049"/>
      <c r="AE130" s="1050"/>
      <c r="AF130" s="1051">
        <v>4337594</v>
      </c>
      <c r="AG130" s="1049"/>
      <c r="AH130" s="1049"/>
      <c r="AI130" s="1049"/>
      <c r="AJ130" s="1050"/>
      <c r="AK130" s="1051">
        <v>4254341</v>
      </c>
      <c r="AL130" s="1049"/>
      <c r="AM130" s="1049"/>
      <c r="AN130" s="1049"/>
      <c r="AO130" s="1050"/>
      <c r="AP130" s="1166"/>
      <c r="AQ130" s="1167"/>
      <c r="AR130" s="1167"/>
      <c r="AS130" s="1167"/>
      <c r="AT130" s="1168"/>
      <c r="AU130" s="284"/>
      <c r="AV130" s="284"/>
      <c r="AW130" s="284"/>
      <c r="AX130" s="1157" t="s">
        <v>494</v>
      </c>
      <c r="AY130" s="1040"/>
      <c r="AZ130" s="1040"/>
      <c r="BA130" s="1040"/>
      <c r="BB130" s="1040"/>
      <c r="BC130" s="1040"/>
      <c r="BD130" s="1040"/>
      <c r="BE130" s="1041"/>
      <c r="BF130" s="1194">
        <v>7.4</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495</v>
      </c>
      <c r="X131" s="1202"/>
      <c r="Y131" s="1202"/>
      <c r="Z131" s="1203"/>
      <c r="AA131" s="1095">
        <v>25066430</v>
      </c>
      <c r="AB131" s="1074"/>
      <c r="AC131" s="1074"/>
      <c r="AD131" s="1074"/>
      <c r="AE131" s="1075"/>
      <c r="AF131" s="1073">
        <v>24929085</v>
      </c>
      <c r="AG131" s="1074"/>
      <c r="AH131" s="1074"/>
      <c r="AI131" s="1074"/>
      <c r="AJ131" s="1075"/>
      <c r="AK131" s="1073">
        <v>24981072</v>
      </c>
      <c r="AL131" s="1074"/>
      <c r="AM131" s="1074"/>
      <c r="AN131" s="1074"/>
      <c r="AO131" s="1075"/>
      <c r="AP131" s="1204"/>
      <c r="AQ131" s="1205"/>
      <c r="AR131" s="1205"/>
      <c r="AS131" s="1205"/>
      <c r="AT131" s="1206"/>
      <c r="AU131" s="284"/>
      <c r="AV131" s="284"/>
      <c r="AW131" s="284"/>
      <c r="AX131" s="1176" t="s">
        <v>496</v>
      </c>
      <c r="AY131" s="1127"/>
      <c r="AZ131" s="1127"/>
      <c r="BA131" s="1127"/>
      <c r="BB131" s="1127"/>
      <c r="BC131" s="1127"/>
      <c r="BD131" s="1127"/>
      <c r="BE131" s="1128"/>
      <c r="BF131" s="1177" t="s">
        <v>148</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83" t="s">
        <v>497</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498</v>
      </c>
      <c r="W132" s="1187"/>
      <c r="X132" s="1187"/>
      <c r="Y132" s="1187"/>
      <c r="Z132" s="1188"/>
      <c r="AA132" s="1189">
        <v>7.3601665650000001</v>
      </c>
      <c r="AB132" s="1190"/>
      <c r="AC132" s="1190"/>
      <c r="AD132" s="1190"/>
      <c r="AE132" s="1191"/>
      <c r="AF132" s="1192">
        <v>7.6669039400000001</v>
      </c>
      <c r="AG132" s="1190"/>
      <c r="AH132" s="1190"/>
      <c r="AI132" s="1190"/>
      <c r="AJ132" s="1191"/>
      <c r="AK132" s="1192">
        <v>7.2887224379999997</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499</v>
      </c>
      <c r="W133" s="1170"/>
      <c r="X133" s="1170"/>
      <c r="Y133" s="1170"/>
      <c r="Z133" s="1171"/>
      <c r="AA133" s="1172">
        <v>6.3</v>
      </c>
      <c r="AB133" s="1173"/>
      <c r="AC133" s="1173"/>
      <c r="AD133" s="1173"/>
      <c r="AE133" s="1174"/>
      <c r="AF133" s="1172">
        <v>7.2</v>
      </c>
      <c r="AG133" s="1173"/>
      <c r="AH133" s="1173"/>
      <c r="AI133" s="1173"/>
      <c r="AJ133" s="1174"/>
      <c r="AK133" s="1172">
        <v>7.4</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91CyhgWF27A0l1ICB3WTvdiQAjOLTsfPGr8bv9dRooUreq9q3Absc7JAOrz+FNYDuhaZRpn1uvH4uuYCe23d3g==" saltValue="UA4dBV85zSmn5vnHuvgyY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Q110"/>
  <sheetViews>
    <sheetView showGridLines="0" view="pageBreakPreview" topLeftCell="BJ1" zoomScaleNormal="85" zoomScaleSheetLayoutView="100" workbookViewId="0">
      <selection activeCell="CS72" sqref="CS72"/>
    </sheetView>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500</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hS+/mXafLJOpPb5UMXt1rndpSOXSWX+DEFNNHzTqc+YRbmWNI25n7e9QpAo5oCbUuLdlEdD8W0RaJnm+OiqJ7w==" saltValue="zq+QzktLr+Qh+EtEBQpHhg=="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L103"/>
  <sheetViews>
    <sheetView showGridLines="0" topLeftCell="BC7" zoomScaleNormal="100" zoomScaleSheetLayoutView="55" workbookViewId="0">
      <selection activeCell="BW34" sqref="BW34:BX34"/>
    </sheetView>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ZWw/kcWmOM8eXIWre6m1PcdrRPJLdJr1AVL7SI2G369NjOHbN/ZtpMZRl6ELrdH+zu090GJQetKZVV/OoiCzLg==" saltValue="8zwDjgjUEqiRJopV5kay8w=="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Z74"/>
  <sheetViews>
    <sheetView showGridLines="0" view="pageBreakPreview" topLeftCell="AC13" workbookViewId="0">
      <selection activeCell="BW34" sqref="BW34:BX34"/>
    </sheetView>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502</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503</v>
      </c>
      <c r="AP7" s="303"/>
      <c r="AQ7" s="304" t="s">
        <v>504</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505</v>
      </c>
      <c r="AQ8" s="310" t="s">
        <v>506</v>
      </c>
      <c r="AR8" s="311" t="s">
        <v>507</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508</v>
      </c>
      <c r="AL9" s="1213"/>
      <c r="AM9" s="1213"/>
      <c r="AN9" s="1214"/>
      <c r="AO9" s="312">
        <v>7963460</v>
      </c>
      <c r="AP9" s="312">
        <v>53521</v>
      </c>
      <c r="AQ9" s="313">
        <v>56039</v>
      </c>
      <c r="AR9" s="314">
        <v>-4.5</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509</v>
      </c>
      <c r="AL10" s="1213"/>
      <c r="AM10" s="1213"/>
      <c r="AN10" s="1214"/>
      <c r="AO10" s="315">
        <v>777722</v>
      </c>
      <c r="AP10" s="315">
        <v>5227</v>
      </c>
      <c r="AQ10" s="316">
        <v>5459</v>
      </c>
      <c r="AR10" s="317">
        <v>-4.2</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510</v>
      </c>
      <c r="AL11" s="1213"/>
      <c r="AM11" s="1213"/>
      <c r="AN11" s="1214"/>
      <c r="AO11" s="315">
        <v>19300</v>
      </c>
      <c r="AP11" s="315">
        <v>130</v>
      </c>
      <c r="AQ11" s="316">
        <v>3948</v>
      </c>
      <c r="AR11" s="317">
        <v>-96.7</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511</v>
      </c>
      <c r="AL12" s="1213"/>
      <c r="AM12" s="1213"/>
      <c r="AN12" s="1214"/>
      <c r="AO12" s="315" t="s">
        <v>512</v>
      </c>
      <c r="AP12" s="315" t="s">
        <v>512</v>
      </c>
      <c r="AQ12" s="316">
        <v>1423</v>
      </c>
      <c r="AR12" s="317" t="s">
        <v>512</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513</v>
      </c>
      <c r="AL13" s="1213"/>
      <c r="AM13" s="1213"/>
      <c r="AN13" s="1214"/>
      <c r="AO13" s="315" t="s">
        <v>512</v>
      </c>
      <c r="AP13" s="315" t="s">
        <v>512</v>
      </c>
      <c r="AQ13" s="316">
        <v>20</v>
      </c>
      <c r="AR13" s="317" t="s">
        <v>512</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514</v>
      </c>
      <c r="AL14" s="1213"/>
      <c r="AM14" s="1213"/>
      <c r="AN14" s="1214"/>
      <c r="AO14" s="315">
        <v>169185</v>
      </c>
      <c r="AP14" s="315">
        <v>1137</v>
      </c>
      <c r="AQ14" s="316">
        <v>2062</v>
      </c>
      <c r="AR14" s="317">
        <v>-44.9</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515</v>
      </c>
      <c r="AL15" s="1213"/>
      <c r="AM15" s="1213"/>
      <c r="AN15" s="1214"/>
      <c r="AO15" s="315">
        <v>306222</v>
      </c>
      <c r="AP15" s="315">
        <v>2058</v>
      </c>
      <c r="AQ15" s="316">
        <v>1615</v>
      </c>
      <c r="AR15" s="317">
        <v>27.4</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516</v>
      </c>
      <c r="AL16" s="1216"/>
      <c r="AM16" s="1216"/>
      <c r="AN16" s="1217"/>
      <c r="AO16" s="315">
        <v>-287792</v>
      </c>
      <c r="AP16" s="315">
        <v>-1934</v>
      </c>
      <c r="AQ16" s="316">
        <v>-4846</v>
      </c>
      <c r="AR16" s="317">
        <v>-60.1</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189</v>
      </c>
      <c r="AL17" s="1216"/>
      <c r="AM17" s="1216"/>
      <c r="AN17" s="1217"/>
      <c r="AO17" s="315">
        <v>8948097</v>
      </c>
      <c r="AP17" s="315">
        <v>60138</v>
      </c>
      <c r="AQ17" s="316">
        <v>65721</v>
      </c>
      <c r="AR17" s="317">
        <v>-8.5</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517</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518</v>
      </c>
      <c r="AP20" s="323" t="s">
        <v>519</v>
      </c>
      <c r="AQ20" s="324" t="s">
        <v>520</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521</v>
      </c>
      <c r="AL21" s="1208"/>
      <c r="AM21" s="1208"/>
      <c r="AN21" s="1209"/>
      <c r="AO21" s="327">
        <v>6.82</v>
      </c>
      <c r="AP21" s="328">
        <v>6.51</v>
      </c>
      <c r="AQ21" s="329">
        <v>0.31</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522</v>
      </c>
      <c r="AL22" s="1208"/>
      <c r="AM22" s="1208"/>
      <c r="AN22" s="1209"/>
      <c r="AO22" s="332">
        <v>99.3</v>
      </c>
      <c r="AP22" s="333">
        <v>99.9</v>
      </c>
      <c r="AQ22" s="334">
        <v>-0.6</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525</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503</v>
      </c>
      <c r="AP30" s="303"/>
      <c r="AQ30" s="304" t="s">
        <v>504</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505</v>
      </c>
      <c r="AQ31" s="310" t="s">
        <v>506</v>
      </c>
      <c r="AR31" s="311" t="s">
        <v>507</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526</v>
      </c>
      <c r="AL32" s="1224"/>
      <c r="AM32" s="1224"/>
      <c r="AN32" s="1225"/>
      <c r="AO32" s="342">
        <v>4734684</v>
      </c>
      <c r="AP32" s="342">
        <v>31821</v>
      </c>
      <c r="AQ32" s="343">
        <v>34220</v>
      </c>
      <c r="AR32" s="344">
        <v>-7</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527</v>
      </c>
      <c r="AL33" s="1224"/>
      <c r="AM33" s="1224"/>
      <c r="AN33" s="1225"/>
      <c r="AO33" s="342" t="s">
        <v>512</v>
      </c>
      <c r="AP33" s="342" t="s">
        <v>512</v>
      </c>
      <c r="AQ33" s="343" t="s">
        <v>512</v>
      </c>
      <c r="AR33" s="344" t="s">
        <v>512</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528</v>
      </c>
      <c r="AL34" s="1224"/>
      <c r="AM34" s="1224"/>
      <c r="AN34" s="1225"/>
      <c r="AO34" s="342" t="s">
        <v>512</v>
      </c>
      <c r="AP34" s="342" t="s">
        <v>512</v>
      </c>
      <c r="AQ34" s="343">
        <v>8</v>
      </c>
      <c r="AR34" s="344" t="s">
        <v>512</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529</v>
      </c>
      <c r="AL35" s="1224"/>
      <c r="AM35" s="1224"/>
      <c r="AN35" s="1225"/>
      <c r="AO35" s="342">
        <v>2476494</v>
      </c>
      <c r="AP35" s="342">
        <v>16644</v>
      </c>
      <c r="AQ35" s="343">
        <v>12054</v>
      </c>
      <c r="AR35" s="344">
        <v>38.1</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530</v>
      </c>
      <c r="AL36" s="1224"/>
      <c r="AM36" s="1224"/>
      <c r="AN36" s="1225"/>
      <c r="AO36" s="342" t="s">
        <v>512</v>
      </c>
      <c r="AP36" s="342" t="s">
        <v>512</v>
      </c>
      <c r="AQ36" s="343">
        <v>1688</v>
      </c>
      <c r="AR36" s="344" t="s">
        <v>512</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531</v>
      </c>
      <c r="AL37" s="1224"/>
      <c r="AM37" s="1224"/>
      <c r="AN37" s="1225"/>
      <c r="AO37" s="342">
        <v>191848</v>
      </c>
      <c r="AP37" s="342">
        <v>1289</v>
      </c>
      <c r="AQ37" s="343">
        <v>486</v>
      </c>
      <c r="AR37" s="344">
        <v>165.2</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532</v>
      </c>
      <c r="AL38" s="1227"/>
      <c r="AM38" s="1227"/>
      <c r="AN38" s="1228"/>
      <c r="AO38" s="345" t="s">
        <v>512</v>
      </c>
      <c r="AP38" s="345" t="s">
        <v>512</v>
      </c>
      <c r="AQ38" s="346">
        <v>0</v>
      </c>
      <c r="AR38" s="334" t="s">
        <v>512</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533</v>
      </c>
      <c r="AL39" s="1227"/>
      <c r="AM39" s="1227"/>
      <c r="AN39" s="1228"/>
      <c r="AO39" s="342">
        <v>-1327884</v>
      </c>
      <c r="AP39" s="342">
        <v>-8924</v>
      </c>
      <c r="AQ39" s="343">
        <v>-7804</v>
      </c>
      <c r="AR39" s="344">
        <v>14.4</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534</v>
      </c>
      <c r="AL40" s="1224"/>
      <c r="AM40" s="1224"/>
      <c r="AN40" s="1225"/>
      <c r="AO40" s="342">
        <v>-4254341</v>
      </c>
      <c r="AP40" s="342">
        <v>-28593</v>
      </c>
      <c r="AQ40" s="343">
        <v>-31657</v>
      </c>
      <c r="AR40" s="344">
        <v>-9.6999999999999993</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304</v>
      </c>
      <c r="AL41" s="1230"/>
      <c r="AM41" s="1230"/>
      <c r="AN41" s="1231"/>
      <c r="AO41" s="342">
        <v>1820801</v>
      </c>
      <c r="AP41" s="342">
        <v>12237</v>
      </c>
      <c r="AQ41" s="343">
        <v>8996</v>
      </c>
      <c r="AR41" s="344">
        <v>36</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535</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537</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503</v>
      </c>
      <c r="AN49" s="1220" t="s">
        <v>538</v>
      </c>
      <c r="AO49" s="1221"/>
      <c r="AP49" s="1221"/>
      <c r="AQ49" s="1221"/>
      <c r="AR49" s="1222"/>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539</v>
      </c>
      <c r="AO50" s="359" t="s">
        <v>540</v>
      </c>
      <c r="AP50" s="360" t="s">
        <v>541</v>
      </c>
      <c r="AQ50" s="361" t="s">
        <v>542</v>
      </c>
      <c r="AR50" s="362" t="s">
        <v>543</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544</v>
      </c>
      <c r="AL51" s="355"/>
      <c r="AM51" s="363">
        <v>4790217</v>
      </c>
      <c r="AN51" s="364">
        <v>31272</v>
      </c>
      <c r="AO51" s="365">
        <v>-11.8</v>
      </c>
      <c r="AP51" s="366">
        <v>46504</v>
      </c>
      <c r="AQ51" s="367">
        <v>-15.3</v>
      </c>
      <c r="AR51" s="368">
        <v>3.5</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545</v>
      </c>
      <c r="AM52" s="371">
        <v>2274282</v>
      </c>
      <c r="AN52" s="372">
        <v>14847</v>
      </c>
      <c r="AO52" s="373">
        <v>-15.5</v>
      </c>
      <c r="AP52" s="374">
        <v>19984</v>
      </c>
      <c r="AQ52" s="375">
        <v>-21.8</v>
      </c>
      <c r="AR52" s="376">
        <v>6.3</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546</v>
      </c>
      <c r="AL53" s="355"/>
      <c r="AM53" s="363">
        <v>4595790</v>
      </c>
      <c r="AN53" s="364">
        <v>30196</v>
      </c>
      <c r="AO53" s="365">
        <v>-3.4</v>
      </c>
      <c r="AP53" s="366">
        <v>46440</v>
      </c>
      <c r="AQ53" s="367">
        <v>-0.1</v>
      </c>
      <c r="AR53" s="368">
        <v>-3.3</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545</v>
      </c>
      <c r="AM54" s="371">
        <v>2282743</v>
      </c>
      <c r="AN54" s="372">
        <v>14999</v>
      </c>
      <c r="AO54" s="373">
        <v>1</v>
      </c>
      <c r="AP54" s="374">
        <v>27658</v>
      </c>
      <c r="AQ54" s="375">
        <v>38.4</v>
      </c>
      <c r="AR54" s="376">
        <v>-37.4</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547</v>
      </c>
      <c r="AL55" s="355"/>
      <c r="AM55" s="363">
        <v>3696144</v>
      </c>
      <c r="AN55" s="364">
        <v>24438</v>
      </c>
      <c r="AO55" s="365">
        <v>-19.100000000000001</v>
      </c>
      <c r="AP55" s="366">
        <v>63257</v>
      </c>
      <c r="AQ55" s="367">
        <v>36.200000000000003</v>
      </c>
      <c r="AR55" s="368">
        <v>-55.3</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545</v>
      </c>
      <c r="AM56" s="371">
        <v>1905453</v>
      </c>
      <c r="AN56" s="372">
        <v>12598</v>
      </c>
      <c r="AO56" s="373">
        <v>-16</v>
      </c>
      <c r="AP56" s="374">
        <v>27259</v>
      </c>
      <c r="AQ56" s="375">
        <v>-1.4</v>
      </c>
      <c r="AR56" s="376">
        <v>-14.6</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548</v>
      </c>
      <c r="AL57" s="355"/>
      <c r="AM57" s="363">
        <v>4968567</v>
      </c>
      <c r="AN57" s="364">
        <v>33034</v>
      </c>
      <c r="AO57" s="365">
        <v>35.200000000000003</v>
      </c>
      <c r="AP57" s="366">
        <v>52308</v>
      </c>
      <c r="AQ57" s="367">
        <v>-17.3</v>
      </c>
      <c r="AR57" s="368">
        <v>52.5</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545</v>
      </c>
      <c r="AM58" s="371">
        <v>3564348</v>
      </c>
      <c r="AN58" s="372">
        <v>23698</v>
      </c>
      <c r="AO58" s="373">
        <v>88.1</v>
      </c>
      <c r="AP58" s="374">
        <v>28695</v>
      </c>
      <c r="AQ58" s="375">
        <v>5.3</v>
      </c>
      <c r="AR58" s="376">
        <v>82.8</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549</v>
      </c>
      <c r="AL59" s="355"/>
      <c r="AM59" s="363">
        <v>6161726</v>
      </c>
      <c r="AN59" s="364">
        <v>41412</v>
      </c>
      <c r="AO59" s="365">
        <v>25.4</v>
      </c>
      <c r="AP59" s="366">
        <v>46402</v>
      </c>
      <c r="AQ59" s="367">
        <v>-11.3</v>
      </c>
      <c r="AR59" s="368">
        <v>36.700000000000003</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545</v>
      </c>
      <c r="AM60" s="371">
        <v>4451539</v>
      </c>
      <c r="AN60" s="372">
        <v>29918</v>
      </c>
      <c r="AO60" s="373">
        <v>26.2</v>
      </c>
      <c r="AP60" s="374">
        <v>26897</v>
      </c>
      <c r="AQ60" s="375">
        <v>-6.3</v>
      </c>
      <c r="AR60" s="376">
        <v>32.5</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550</v>
      </c>
      <c r="AL61" s="377"/>
      <c r="AM61" s="378">
        <v>4842489</v>
      </c>
      <c r="AN61" s="379">
        <v>32070</v>
      </c>
      <c r="AO61" s="380">
        <v>5.3</v>
      </c>
      <c r="AP61" s="381">
        <v>50982</v>
      </c>
      <c r="AQ61" s="382">
        <v>-1.6</v>
      </c>
      <c r="AR61" s="368">
        <v>6.9</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545</v>
      </c>
      <c r="AM62" s="371">
        <v>2895673</v>
      </c>
      <c r="AN62" s="372">
        <v>19212</v>
      </c>
      <c r="AO62" s="373">
        <v>16.8</v>
      </c>
      <c r="AP62" s="374">
        <v>26099</v>
      </c>
      <c r="AQ62" s="375">
        <v>2.8</v>
      </c>
      <c r="AR62" s="376">
        <v>14</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D8ep07P8k4UhmK8mJeXGRvYyEW9eP6e2XZOYnQlcWqOjrxxGiOIjqRH4eP/CAMnywTi0OSn6vb5KxPTmiXHPsA==" saltValue="Wzqv3ke6M5QrjMXbOngPv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U132"/>
  <sheetViews>
    <sheetView showGridLines="0" zoomScaleNormal="100" zoomScaleSheetLayoutView="55" workbookViewId="0">
      <selection activeCell="BW34" sqref="BW34:BX34"/>
    </sheetView>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552</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WwuASiX9GjaQv+nFVEzQWncxPsRUrjB0Nri+FFLBro45l7pUIKMO9a8E4BmwhBlfdsIt2i3kHHl1MFIfArUgZw==" saltValue="S5EA1czoCT9pD3q5nVAVVQ=="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L132"/>
  <sheetViews>
    <sheetView showGridLines="0" topLeftCell="A59" zoomScaleNormal="100" zoomScaleSheetLayoutView="55" workbookViewId="0">
      <selection activeCell="BW34" sqref="BW34:BX34"/>
    </sheetView>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553</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Uhssvi19DC4txKTzKdWhN7Sw28KB7esyEkc7KaTUibWMqMDfXfeYfcphJ7iA+qrP8FPGGWmcfR5OWeqFA7CBew==" saltValue="Cz+YSTnRF7XKjdO1APnN5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FF00"/>
    <pageSetUpPr fitToPage="1"/>
  </sheetPr>
  <dimension ref="B1:J53"/>
  <sheetViews>
    <sheetView showGridLines="0" topLeftCell="F1" zoomScaleSheetLayoutView="100" workbookViewId="0">
      <selection activeCell="BW34" sqref="BW34:BX34"/>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554</v>
      </c>
      <c r="G46" s="8" t="s">
        <v>555</v>
      </c>
      <c r="H46" s="8" t="s">
        <v>556</v>
      </c>
      <c r="I46" s="8" t="s">
        <v>557</v>
      </c>
      <c r="J46" s="9" t="s">
        <v>558</v>
      </c>
    </row>
    <row r="47" spans="2:10" ht="57.75" customHeight="1">
      <c r="B47" s="10"/>
      <c r="C47" s="1232" t="s">
        <v>3</v>
      </c>
      <c r="D47" s="1232"/>
      <c r="E47" s="1233"/>
      <c r="F47" s="11">
        <v>14.48</v>
      </c>
      <c r="G47" s="12">
        <v>14.38</v>
      </c>
      <c r="H47" s="12">
        <v>14.32</v>
      </c>
      <c r="I47" s="12">
        <v>12.67</v>
      </c>
      <c r="J47" s="13">
        <v>7.22</v>
      </c>
    </row>
    <row r="48" spans="2:10" ht="57.75" customHeight="1">
      <c r="B48" s="14"/>
      <c r="C48" s="1234" t="s">
        <v>4</v>
      </c>
      <c r="D48" s="1234"/>
      <c r="E48" s="1235"/>
      <c r="F48" s="15">
        <v>6.42</v>
      </c>
      <c r="G48" s="16">
        <v>4.63</v>
      </c>
      <c r="H48" s="16">
        <v>4.3</v>
      </c>
      <c r="I48" s="16">
        <v>4.13</v>
      </c>
      <c r="J48" s="17">
        <v>5.55</v>
      </c>
    </row>
    <row r="49" spans="2:10" ht="57.75" customHeight="1" thickBot="1">
      <c r="B49" s="18"/>
      <c r="C49" s="1236" t="s">
        <v>5</v>
      </c>
      <c r="D49" s="1236"/>
      <c r="E49" s="1237"/>
      <c r="F49" s="19">
        <v>0.05</v>
      </c>
      <c r="G49" s="20" t="s">
        <v>559</v>
      </c>
      <c r="H49" s="20" t="s">
        <v>560</v>
      </c>
      <c r="I49" s="20" t="s">
        <v>561</v>
      </c>
      <c r="J49" s="21" t="s">
        <v>562</v>
      </c>
    </row>
    <row r="50" spans="2:10" ht="13.5" customHeight="1"/>
    <row r="51" spans="2:10" ht="13.5" hidden="1" customHeight="1"/>
    <row r="52" spans="2:10" ht="13.5" hidden="1" customHeight="1"/>
    <row r="53" spans="2:10" ht="13.5" hidden="1" customHeight="1"/>
  </sheetData>
  <sheetProtection algorithmName="SHA-512" hashValue="jlY9wIwxDMo7oQH/2jcUB1YLAYHh02u+AcoF2BOeHMv8JYfxhtzWbAeKL7Z33cnQGrRQvume7KU6zU3jvHwKmQ==" saltValue="CAICJ//lTvo3kS69FlNSCg=="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2020-09-24T07:35:33Z</cp:lastPrinted>
  <dcterms:created xsi:type="dcterms:W3CDTF">2020-02-10T02:51:43Z</dcterms:created>
  <dcterms:modified xsi:type="dcterms:W3CDTF">2020-09-24T07:52:06Z</dcterms:modified>
  <cp:category/>
</cp:coreProperties>
</file>