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30\②財政運営\02決算\26平成28年度財政状況資料集の再分析について\04HP掲載用\"/>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AM36" i="9"/>
  <c r="C36" i="9"/>
  <c r="AM35"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BE34" i="9" l="1"/>
  <c r="BE35" i="9" s="1"/>
  <c r="BE36" i="9" s="1"/>
  <c r="AM34" i="9"/>
  <c r="BW34" i="9" l="1"/>
  <c r="BW35" i="9" s="1"/>
  <c r="BW36" i="9" s="1"/>
  <c r="BW37" i="9" s="1"/>
  <c r="BW38" i="9" s="1"/>
  <c r="BW39" i="9" s="1"/>
  <c r="CO34" i="9" l="1"/>
  <c r="CO35" i="9" s="1"/>
</calcChain>
</file>

<file path=xl/sharedStrings.xml><?xml version="1.0" encoding="utf-8"?>
<sst xmlns="http://schemas.openxmlformats.org/spreadsheetml/2006/main" count="1116" uniqueCount="564">
  <si>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</si>
  <si>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</si>
  <si>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</si>
  <si>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</si>
  <si>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</si>
  <si>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</si>
  <si>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</si>
  <si>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</si>
  <si>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</si>
  <si>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</si>
  <si>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</si>
  <si>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</si>
  <si>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</si>
  <si>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</si>
  <si>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</si>
  <si>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</si>
  <si>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</si>
  <si>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</si>
  <si>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</si>
  <si>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</si>
  <si>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</si>
  <si>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</si>
  <si>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</si>
  <si>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</si>
  <si>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</si>
  <si>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</si>
  <si>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</si>
  <si>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</si>
  <si>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</si>
  <si>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</si>
  <si>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</si>
  <si>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</si>
  <si>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</si>
  <si>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</si>
  <si>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</si>
  <si>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</si>
  <si>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</si>
  <si>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</si>
  <si>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</si>
  <si>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</si>
  <si>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</si>
  <si>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</si>
  <si>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</si>
  <si>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</si>
  <si>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</si>
  <si>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</si>
  <si>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</si>
  <si>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</si>
  <si>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</si>
  <si>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</si>
  <si>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</si>
  <si>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</si>
  <si>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</si>
  <si>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</si>
  <si>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</si>
  <si>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</si>
  <si>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</si>
  <si>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</si>
  <si>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</si>
  <si>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</si>
  <si>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</si>
  <si>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</si>
  <si>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</si>
  <si>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</si>
  <si>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</si>
  <si>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</si>
  <si>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</si>
  <si>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</si>
  <si>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</si>
  <si>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</si>
  <si>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</si>
  <si>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</si>
  <si>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</si>
  <si>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</si>
  <si>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</si>
  <si>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</si>
  <si>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</si>
  <si>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</si>
  <si>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</si>
  <si>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</si>
  <si>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</si>
  <si>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</si>
  <si>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</si>
  <si>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野木町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</si>
  <si>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</si>
  <si>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</si>
  <si>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</si>
  <si>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</si>
  <si>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</si>
  <si>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</si>
  <si>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</si>
  <si>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</si>
  <si>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</si>
  <si>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</si>
  <si>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</si>
  <si>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</si>
  <si>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</si>
  <si>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</si>
  <si>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</si>
  <si>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</si>
  <si>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</si>
  <si>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</si>
  <si>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</si>
  <si>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</si>
  <si>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</si>
  <si>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</si>
  <si>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</si>
  <si>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</si>
  <si>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</si>
  <si>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</si>
  <si>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</si>
  <si>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</si>
  <si>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</si>
  <si>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</si>
  <si>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</si>
  <si>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</si>
  <si>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</si>
  <si>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</si>
  <si>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</si>
  <si>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</si>
  <si>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</si>
  <si>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</si>
  <si>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</si>
  <si>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</si>
  <si>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</si>
  <si>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</si>
  <si>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</si>
  <si>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</si>
  <si>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</si>
  <si>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</si>
  <si>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</si>
  <si>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</si>
  <si>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</si>
  <si>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</si>
  <si>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</si>
  <si>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</si>
  <si>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</si>
  <si>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</si>
  <si>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</si>
  <si>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</si>
  <si>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</si>
  <si>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</si>
  <si>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</si>
  <si>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</si>
  <si>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</si>
  <si>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</si>
  <si>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</si>
  <si>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</si>
  <si>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</si>
  <si>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</si>
  <si>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</si>
  <si>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</si>
  <si>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</si>
  <si>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</si>
  <si>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</si>
  <si>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</si>
  <si>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</si>
  <si>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</si>
  <si>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</si>
  <si>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</si>
  <si>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</si>
  <si>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</si>
  <si>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</si>
  <si>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</si>
  <si>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</si>
  <si>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</si>
  <si>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</si>
  <si>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</si>
  <si>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</si>
  <si>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</si>
  <si>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</si>
  <si>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</si>
  <si>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</si>
  <si>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</si>
  <si>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</si>
  <si>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</si>
  <si>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</si>
  <si>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</si>
  <si>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</si>
  <si>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</si>
  <si>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</si>
  <si>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</si>
  <si>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</si>
  <si>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</si>
  <si>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</si>
  <si>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</si>
  <si>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</si>
  <si>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</si>
  <si>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</si>
  <si>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</si>
  <si>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</si>
  <si>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</si>
  <si>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</si>
  <si>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</si>
  <si>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</si>
  <si>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</si>
  <si>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</si>
  <si>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栃木県野木町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</si>
  <si>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</si>
  <si>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</si>
  <si>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</si>
  <si>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</si>
  <si>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</si>
  <si>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</si>
  <si>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</si>
  <si>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</si>
  <si>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</si>
  <si>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</si>
  <si>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</si>
  <si>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</si>
  <si>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</si>
  <si>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</si>
  <si>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</si>
  <si>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</si>
  <si>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</si>
  <si>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</si>
  <si>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</si>
  <si>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</si>
  <si>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</si>
  <si>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</si>
  <si>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</si>
  <si>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</si>
  <si>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</si>
  <si>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</si>
  <si>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</si>
  <si>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</si>
  <si>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</si>
  <si>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</si>
  <si>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</si>
  <si>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</si>
  <si>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</si>
  <si>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</si>
  <si>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</si>
  <si>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</si>
  <si>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</si>
  <si>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</si>
  <si>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</si>
  <si>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</si>
  <si>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</si>
  <si>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</si>
  <si>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</si>
  <si>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</si>
  <si>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</si>
  <si>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</si>
  <si>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</si>
  <si>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</si>
  <si>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</si>
  <si>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</si>
  <si>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</si>
  <si>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</si>
  <si>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</si>
  <si>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</si>
  <si>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</si>
  <si>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</si>
  <si>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</si>
  <si>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</si>
  <si>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</si>
  <si>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</si>
  <si>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</si>
  <si>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</si>
  <si>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</si>
  <si>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</si>
  <si>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</si>
  <si>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</si>
  <si>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</si>
  <si>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</si>
  <si>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</si>
  <si>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</si>
  <si>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</si>
  <si>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</si>
  <si>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</si>
  <si>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</si>
  <si>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</si>
  <si>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</si>
  <si>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</si>
  <si>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</si>
  <si>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</si>
  <si>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</si>
  <si>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</si>
  <si>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</si>
  <si>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</si>
  <si>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</si>
  <si>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</si>
  <si>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</si>
  <si>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</si>
  <si>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</si>
  <si>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</si>
  <si>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</si>
  <si>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</si>
  <si>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</si>
  <si>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</si>
  <si>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</si>
  <si>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</si>
  <si>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</si>
  <si>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</si>
  <si>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</si>
  <si>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</si>
  <si>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</si>
  <si>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</si>
  <si>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</si>
  <si>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</si>
  <si>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</si>
  <si>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</si>
  <si>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</si>
  <si>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</si>
  <si>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</si>
  <si>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</si>
  <si>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</si>
  <si>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</si>
  <si>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</si>
  <si>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</si>
  <si>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</si>
  <si>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</si>
  <si>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</si>
  <si>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</si>
  <si>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</si>
  <si>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</si>
  <si>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</si>
  <si>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市場</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</si>
  <si>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</si>
  <si>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</si>
  <si>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</si>
  <si>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</si>
  <si>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</si>
  <si>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</si>
  <si>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</si>
  <si>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</si>
  <si>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</si>
  <si>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</si>
  <si>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</si>
  <si>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</si>
  <si>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</si>
  <si>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</si>
  <si>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</si>
  <si>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</si>
  <si>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</si>
  <si>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</si>
  <si>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</si>
  <si>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</si>
  <si>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</si>
  <si>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</si>
  <si>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</si>
  <si>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</si>
  <si>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</si>
  <si>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</si>
  <si>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</si>
  <si>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栃木県野木町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</si>
  <si>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</si>
  <si>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</si>
  <si>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</si>
  <si>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</si>
  <si>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</si>
  <si>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</si>
  <si>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</si>
  <si>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</si>
  <si>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</si>
  <si>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</si>
  <si>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</si>
  <si>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</si>
  <si>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</si>
  <si>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</si>
  <si>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</si>
  <si>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</si>
  <si>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</si>
  <si>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</si>
  <si>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</si>
  <si>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</si>
  <si>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町営墓地事業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</si>
  <si>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</si>
  <si>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</si>
  <si>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</si>
  <si>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</si>
  <si>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</si>
  <si>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</si>
  <si>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</si>
  <si>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</si>
  <si>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</si>
  <si>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</si>
  <si>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</si>
  <si>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</si>
  <si>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</si>
  <si>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</si>
  <si>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</si>
  <si>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</si>
  <si>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</si>
  <si>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</si>
  <si>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</si>
  <si>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</si>
  <si>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</si>
  <si>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野木東工業団地周辺開発事業特別会計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</si>
  <si>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</si>
  <si>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</si>
  <si>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</si>
  <si>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</si>
  <si>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</si>
  <si>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</si>
  <si>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</si>
  <si>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</si>
  <si>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</si>
  <si>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</si>
  <si>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</si>
  <si>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</si>
  <si>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</si>
  <si>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</si>
  <si>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</si>
  <si>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</si>
  <si>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</si>
  <si>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</si>
  <si>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</si>
  <si>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</si>
  <si>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</si>
  <si>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</si>
  <si>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</si>
  <si>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</si>
  <si>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</si>
  <si>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</si>
  <si>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</si>
  <si>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</si>
  <si>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</si>
  <si>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</si>
  <si>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</si>
  <si>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</si>
  <si>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</si>
  <si>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</si>
  <si>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</si>
  <si>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</si>
  <si>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</si>
  <si>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</si>
  <si>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</si>
  <si>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</si>
  <si>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</si>
  <si>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</si>
  <si>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</si>
  <si>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</si>
  <si>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</si>
  <si>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</si>
  <si>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</si>
  <si>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</si>
  <si>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</si>
  <si>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</si>
  <si>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</si>
  <si>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</si>
  <si>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</si>
  <si>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</si>
  <si>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</si>
  <si>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</si>
  <si>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</si>
  <si>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</si>
  <si>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</si>
  <si>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</si>
  <si>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</si>
  <si>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</si>
  <si>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</si>
  <si>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</si>
  <si>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</si>
  <si>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</si>
  <si>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</si>
  <si>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</si>
  <si>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</si>
  <si>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</si>
  <si>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</si>
  <si>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</si>
  <si>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</si>
  <si>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</si>
  <si>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</si>
  <si>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</si>
  <si>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</si>
  <si>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</si>
  <si>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</si>
  <si>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</si>
  <si>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</si>
  <si>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</si>
  <si>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</si>
  <si>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</si>
  <si>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</si>
  <si>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</si>
  <si>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</si>
  <si>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</si>
  <si>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</si>
  <si>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</si>
  <si>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</si>
  <si>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</si>
  <si>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</si>
  <si>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</si>
  <si>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</si>
  <si>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</si>
  <si>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</si>
  <si>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</si>
  <si>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</si>
  <si>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</si>
  <si>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</si>
  <si>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</si>
  <si>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</si>
  <si>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</si>
  <si>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</si>
  <si>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</si>
  <si>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</si>
  <si>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</si>
  <si>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</si>
  <si>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</si>
  <si>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</si>
  <si>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</si>
  <si>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</si>
  <si>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</si>
  <si>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</si>
  <si>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</si>
  <si>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</si>
  <si>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</si>
  <si>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</si>
  <si>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</si>
  <si>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</si>
  <si>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</si>
  <si>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</si>
  <si>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</si>
  <si>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</si>
  <si>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</si>
  <si>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</si>
  <si>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</si>
  <si>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</si>
  <si>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</si>
  <si>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</si>
  <si>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</si>
  <si>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</si>
  <si>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</si>
  <si>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</si>
  <si>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</si>
  <si>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4.61</t>
  </si>
  <si>
    <t>▲ 8.21</t>
  </si>
  <si>
    <t>▲ 4.91</t>
  </si>
  <si>
    <t>▲ 6.92</t>
  </si>
  <si>
    <t>▲ 10.19</t>
  </si>
  <si>
    <t>水道事業会計</t>
  </si>
  <si>
    <t>一般会計</t>
  </si>
  <si>
    <t>国民健康保険事業</t>
  </si>
  <si>
    <t>介護保険事業</t>
  </si>
  <si>
    <t>公共下水道事業特別会計</t>
  </si>
  <si>
    <t>町営墓地事業</t>
  </si>
  <si>
    <t>農業集落排水事業特別会計</t>
  </si>
  <si>
    <t>後期高齢者医療事業</t>
  </si>
  <si>
    <t>その他会計（赤字）</t>
  </si>
  <si>
    <t>その他会計（黒字）</t>
  </si>
  <si>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</si>
  <si>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</si>
  <si>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</si>
  <si>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</si>
  <si>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栃木県南公設地方卸売市場事務組合</t>
    <rPh sb="0" eb="4">
      <t>トチギケンナン</t>
    </rPh>
    <rPh sb="4" eb="6">
      <t>コウセツ</t>
    </rPh>
    <rPh sb="6" eb="8">
      <t>チホウ</t>
    </rPh>
    <rPh sb="8" eb="10">
      <t>オロシウ</t>
    </rPh>
    <rPh sb="10" eb="12">
      <t>イチバ</t>
    </rPh>
    <rPh sb="12" eb="14">
      <t>ジム</t>
    </rPh>
    <rPh sb="14" eb="16">
      <t>クミアイ</t>
    </rPh>
    <phoneticPr fontId="2"/>
  </si>
  <si>
    <t>小山広域保健衛生組合</t>
    <rPh sb="0" eb="2">
      <t>オヤマ</t>
    </rPh>
    <rPh sb="2" eb="4">
      <t>コウイキ</t>
    </rPh>
    <rPh sb="4" eb="6">
      <t>ホケン</t>
    </rPh>
    <rPh sb="6" eb="8">
      <t>エイセイ</t>
    </rPh>
    <rPh sb="8" eb="10">
      <t>クミアイ</t>
    </rPh>
    <phoneticPr fontId="2"/>
  </si>
  <si>
    <t>渡良瀬遊水地アクリメーション振興財団</t>
    <rPh sb="0" eb="3">
      <t>ワタラセ</t>
    </rPh>
    <rPh sb="3" eb="6">
      <t>ユウスイチ</t>
    </rPh>
    <rPh sb="14" eb="16">
      <t>シンコウ</t>
    </rPh>
    <rPh sb="16" eb="18">
      <t>ザイダン</t>
    </rPh>
    <phoneticPr fontId="2"/>
  </si>
  <si>
    <t>野木町施設振興事業団</t>
    <rPh sb="0" eb="3">
      <t>ノギマチ</t>
    </rPh>
    <rPh sb="3" eb="5">
      <t>シセツ</t>
    </rPh>
    <rPh sb="5" eb="7">
      <t>シンコウ</t>
    </rPh>
    <rPh sb="7" eb="10">
      <t>ジギョウダン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</si>
  <si>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</si>
  <si>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</si>
  <si>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</si>
  <si>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</si>
  <si>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</si>
  <si>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将来負担比率がマイナスのため数値が発生していない。</t>
    <rPh sb="0" eb="2">
      <t>ショウライ</t>
    </rPh>
    <rPh sb="2" eb="4">
      <t>フタン</t>
    </rPh>
    <rPh sb="4" eb="6">
      <t>ヒリツ</t>
    </rPh>
    <rPh sb="14" eb="16">
      <t>スウチ</t>
    </rPh>
    <rPh sb="17" eb="19">
      <t>ハッセイ</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</si>
  <si>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</si>
  <si>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</si>
  <si>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</si>
  <si>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</si>
  <si>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</si>
  <si>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</si>
  <si>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将来負担比率がマイナスのため数値が発生していない。</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</si>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</sst>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extLst xmlns:c16r2="http://schemas.microsoft.com/office/drawing/2015/06/chart">
            <c:ext xmlns:c16="http://schemas.microsoft.com/office/drawing/2014/chart" uri="{C3380CC4-5D6E-409C-BE32-E72D297353CC}">
              <c16:uniqueId val="{00000000-C850-4616-B5D1-4F3374BBA59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31943</c:v>
                </c:pt>
                <c:pt idx="1">
                  <c:v>35718</c:v>
                </c:pt>
                <c:pt idx="2">
                  <c:v>43323</c:v>
                </c:pt>
                <c:pt idx="3">
                  <c:v>69371</c:v>
                </c:pt>
                <c:pt idx="4">
                  <c:v>38326</c:v>
                </c:pt>
              </c:numCache>
            </c:numRef>
          </c:val>
          <c:smooth val="0"/>
          <c:extLst xmlns:c16r2="http://schemas.microsoft.com/office/drawing/2015/06/chart">
            <c:ext xmlns:c16="http://schemas.microsoft.com/office/drawing/2014/chart" uri="{C3380CC4-5D6E-409C-BE32-E72D297353CC}">
              <c16:uniqueId val="{00000001-C850-4616-B5D1-4F3374BBA590}"/>
            </c:ext>
          </c:extLst>
        </c:ser>
        <c:dLbls>
          <c:showLegendKey val="0"/>
          <c:showVal val="0"/>
          <c:showCatName val="0"/>
          <c:showSerName val="0"/>
          <c:showPercent val="0"/>
          <c:showBubbleSize val="0"/>
        </c:dLbls>
        <c:marker val="1"/>
        <c:smooth val="0"/>
        <c:axId val="187047416"/>
        <c:axId val="186962776"/>
      </c:lineChart>
      <c:catAx>
        <c:axId val="187047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962776"/>
        <c:crosses val="autoZero"/>
        <c:auto val="1"/>
        <c:lblAlgn val="ctr"/>
        <c:lblOffset val="100"/>
        <c:tickLblSkip val="1"/>
        <c:tickMarkSkip val="1"/>
        <c:noMultiLvlLbl val="0"/>
      </c:catAx>
      <c:valAx>
        <c:axId val="18696277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7047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7.66</c:v>
                </c:pt>
                <c:pt idx="1">
                  <c:v>6</c:v>
                </c:pt>
                <c:pt idx="2">
                  <c:v>5.64</c:v>
                </c:pt>
                <c:pt idx="3">
                  <c:v>7.71</c:v>
                </c:pt>
                <c:pt idx="4">
                  <c:v>6.09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30.16</c:v>
                </c:pt>
                <c:pt idx="1">
                  <c:v>27.39</c:v>
                </c:pt>
                <c:pt idx="2">
                  <c:v>25.74</c:v>
                </c:pt>
                <c:pt idx="3">
                  <c:v>17.84</c:v>
                </c:pt>
                <c:pt idx="4">
                  <c:v>13.03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35822768"/>
        <c:axId val="186652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-4.6100000000000003</c:v>
                </c:pt>
                <c:pt idx="1">
                  <c:v>-8.2100000000000009</c:v>
                </c:pt>
                <c:pt idx="2">
                  <c:v>-4.91</c:v>
                </c:pt>
                <c:pt idx="3">
                  <c:v>-6.92</c:v>
                </c:pt>
                <c:pt idx="4">
                  <c:v>-10.19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35822768"/>
        <c:axId val="186652072"/>
      </c:lineChart>
      <c:catAx>
        <c:axId val="23582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6652072"/>
        <c:crosses val="autoZero"/>
        <c:auto val="1"/>
        <c:lblAlgn val="ctr"/>
        <c:lblOffset val="100"/>
        <c:tickLblSkip val="1"/>
        <c:tickMarkSkip val="1"/>
        <c:noMultiLvlLbl val="0"/>
      </c:catAx>
      <c:valAx>
        <c:axId val="186652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5822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0.05</c:v>
                </c:pt>
                <c:pt idx="2">
                  <c:v>#N/A</c:v>
                </c:pt>
                <c:pt idx="3">
                  <c:v>0.05</c:v>
                </c:pt>
                <c:pt idx="4">
                  <c:v>#N/A</c:v>
                </c:pt>
                <c:pt idx="5">
                  <c:v>0.06</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0.03</c:v>
                </c:pt>
                <c:pt idx="4">
                  <c:v>#N/A</c:v>
                </c:pt>
                <c:pt idx="5">
                  <c:v>0.05</c:v>
                </c:pt>
                <c:pt idx="6">
                  <c:v>#N/A</c:v>
                </c:pt>
                <c:pt idx="7">
                  <c:v>0.05</c:v>
                </c:pt>
                <c:pt idx="8">
                  <c:v>#N/A</c:v>
                </c:pt>
                <c:pt idx="9">
                  <c:v>0.13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町営墓地事業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0.08</c:v>
                </c:pt>
                <c:pt idx="2">
                  <c:v>#N/A</c:v>
                </c:pt>
                <c:pt idx="3">
                  <c:v>1.27</c:v>
                </c:pt>
                <c:pt idx="4">
                  <c:v>#N/A</c:v>
                </c:pt>
                <c:pt idx="5">
                  <c:v>1.29</c:v>
                </c:pt>
                <c:pt idx="6">
                  <c:v>#N/A</c:v>
                </c:pt>
                <c:pt idx="7">
                  <c:v>0.18</c:v>
                </c:pt>
                <c:pt idx="8">
                  <c:v>#N/A</c:v>
                </c:pt>
                <c:pt idx="9">
                  <c:v>0.27</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0.22</c:v>
                </c:pt>
                <c:pt idx="2">
                  <c:v>#N/A</c:v>
                </c:pt>
                <c:pt idx="3">
                  <c:v>0.38</c:v>
                </c:pt>
                <c:pt idx="4">
                  <c:v>#N/A</c:v>
                </c:pt>
                <c:pt idx="5">
                  <c:v>0.22</c:v>
                </c:pt>
                <c:pt idx="6">
                  <c:v>#N/A</c:v>
                </c:pt>
                <c:pt idx="7">
                  <c:v>0.3</c:v>
                </c:pt>
                <c:pt idx="8">
                  <c:v>#N/A</c:v>
                </c:pt>
                <c:pt idx="9">
                  <c:v>0.51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0.39</c:v>
                </c:pt>
                <c:pt idx="2">
                  <c:v>#N/A</c:v>
                </c:pt>
                <c:pt idx="3">
                  <c:v>0.62</c:v>
                </c:pt>
                <c:pt idx="4">
                  <c:v>#N/A</c:v>
                </c:pt>
                <c:pt idx="5">
                  <c:v>0.61</c:v>
                </c:pt>
                <c:pt idx="6">
                  <c:v>#N/A</c:v>
                </c:pt>
                <c:pt idx="7">
                  <c:v>1.45</c:v>
                </c:pt>
                <c:pt idx="8">
                  <c:v>#N/A</c:v>
                </c:pt>
                <c:pt idx="9">
                  <c:v>1.29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5.85</c:v>
                </c:pt>
                <c:pt idx="2">
                  <c:v>#N/A</c:v>
                </c:pt>
                <c:pt idx="3">
                  <c:v>4.2699999999999996</c:v>
                </c:pt>
                <c:pt idx="4">
                  <c:v>#N/A</c:v>
                </c:pt>
                <c:pt idx="5">
                  <c:v>2.0099999999999998</c:v>
                </c:pt>
                <c:pt idx="6">
                  <c:v>#N/A</c:v>
                </c:pt>
                <c:pt idx="7">
                  <c:v>3.59</c:v>
                </c:pt>
                <c:pt idx="8">
                  <c:v>#N/A</c:v>
                </c:pt>
                <c:pt idx="9">
                  <c:v>3.87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7.57</c:v>
                </c:pt>
                <c:pt idx="2">
                  <c:v>#N/A</c:v>
                </c:pt>
                <c:pt idx="3">
                  <c:v>4.7300000000000004</c:v>
                </c:pt>
                <c:pt idx="4">
                  <c:v>#N/A</c:v>
                </c:pt>
                <c:pt idx="5">
                  <c:v>4.33</c:v>
                </c:pt>
                <c:pt idx="6">
                  <c:v>#N/A</c:v>
                </c:pt>
                <c:pt idx="7">
                  <c:v>7.52</c:v>
                </c:pt>
                <c:pt idx="8">
                  <c:v>#N/A</c:v>
                </c:pt>
                <c:pt idx="9">
                  <c:v>5.82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15.71</c:v>
                </c:pt>
                <c:pt idx="2">
                  <c:v>#N/A</c:v>
                </c:pt>
                <c:pt idx="3">
                  <c:v>16.46</c:v>
                </c:pt>
                <c:pt idx="4">
                  <c:v>#N/A</c:v>
                </c:pt>
                <c:pt idx="5">
                  <c:v>17.53</c:v>
                </c:pt>
                <c:pt idx="6">
                  <c:v>#N/A</c:v>
                </c:pt>
                <c:pt idx="7">
                  <c:v>18.059999999999999</c:v>
                </c:pt>
                <c:pt idx="8">
                  <c:v>#N/A</c:v>
                </c:pt>
                <c:pt idx="9">
                  <c:v>12.62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45988184"/>
        <c:axId val="187055992"/>
      </c:barChart>
      <c:catAx>
        <c:axId val="245988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7055992"/>
        <c:crosses val="autoZero"/>
        <c:auto val="1"/>
        <c:lblAlgn val="ctr"/>
        <c:lblOffset val="100"/>
        <c:tickLblSkip val="1"/>
        <c:tickMarkSkip val="1"/>
        <c:noMultiLvlLbl val="0"/>
      </c:catAx>
      <c:valAx>
        <c:axId val="187055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5988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519</c:v>
                </c:pt>
                <c:pt idx="5">
                  <c:v>531</c:v>
                </c:pt>
                <c:pt idx="8">
                  <c:v>548</c:v>
                </c:pt>
                <c:pt idx="11">
                  <c:v>508</c:v>
                </c:pt>
                <c:pt idx="14">
                  <c:v>532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37</c:v>
                </c:pt>
                <c:pt idx="3">
                  <c:v>30</c:v>
                </c:pt>
                <c:pt idx="6">
                  <c:v>39</c:v>
                </c:pt>
                <c:pt idx="9">
                  <c:v>15</c:v>
                </c:pt>
                <c:pt idx="12">
                  <c:v>50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230</c:v>
                </c:pt>
                <c:pt idx="3">
                  <c:v>237</c:v>
                </c:pt>
                <c:pt idx="6">
                  <c:v>248</c:v>
                </c:pt>
                <c:pt idx="9">
                  <c:v>281</c:v>
                </c:pt>
                <c:pt idx="12">
                  <c:v>293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425</c:v>
                </c:pt>
                <c:pt idx="3">
                  <c:v>481</c:v>
                </c:pt>
                <c:pt idx="6">
                  <c:v>426</c:v>
                </c:pt>
                <c:pt idx="9">
                  <c:v>488</c:v>
                </c:pt>
                <c:pt idx="12">
                  <c:v>496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87077048"/>
        <c:axId val="242522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173</c:v>
                </c:pt>
                <c:pt idx="2">
                  <c:v>#N/A</c:v>
                </c:pt>
                <c:pt idx="3">
                  <c:v>#N/A</c:v>
                </c:pt>
                <c:pt idx="4">
                  <c:v>217</c:v>
                </c:pt>
                <c:pt idx="5">
                  <c:v>#N/A</c:v>
                </c:pt>
                <c:pt idx="6">
                  <c:v>#N/A</c:v>
                </c:pt>
                <c:pt idx="7">
                  <c:v>165</c:v>
                </c:pt>
                <c:pt idx="8">
                  <c:v>#N/A</c:v>
                </c:pt>
                <c:pt idx="9">
                  <c:v>#N/A</c:v>
                </c:pt>
                <c:pt idx="10">
                  <c:v>276</c:v>
                </c:pt>
                <c:pt idx="11">
                  <c:v>#N/A</c:v>
                </c:pt>
                <c:pt idx="12">
                  <c:v>#N/A</c:v>
                </c:pt>
                <c:pt idx="13">
                  <c:v>307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87077048"/>
        <c:axId val="242522792"/>
      </c:lineChart>
      <c:catAx>
        <c:axId val="187077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2522792"/>
        <c:crosses val="autoZero"/>
        <c:auto val="1"/>
        <c:lblAlgn val="ctr"/>
        <c:lblOffset val="100"/>
        <c:tickLblSkip val="1"/>
        <c:tickMarkSkip val="1"/>
        <c:noMultiLvlLbl val="0"/>
      </c:catAx>
      <c:valAx>
        <c:axId val="242522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7077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7257</c:v>
                </c:pt>
                <c:pt idx="5">
                  <c:v>7384</c:v>
                </c:pt>
                <c:pt idx="8">
                  <c:v>7508</c:v>
                </c:pt>
                <c:pt idx="11">
                  <c:v>7921</c:v>
                </c:pt>
                <c:pt idx="14">
                  <c:v>8105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c:v>
                </c:pt>
                <c:pt idx="5">
                  <c:v>4</c:v>
                </c:pt>
                <c:pt idx="8">
                  <c:v>2</c:v>
                </c:pt>
                <c:pt idx="11">
                  <c:v>1</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2988</c:v>
                </c:pt>
                <c:pt idx="5">
                  <c:v>2790</c:v>
                </c:pt>
                <c:pt idx="8">
                  <c:v>2458</c:v>
                </c:pt>
                <c:pt idx="11">
                  <c:v>2402</c:v>
                </c:pt>
                <c:pt idx="14">
                  <c:v>2284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13</c:v>
                </c:pt>
                <c:pt idx="3">
                  <c:v>13</c:v>
                </c:pt>
                <c:pt idx="6">
                  <c:v>12</c:v>
                </c:pt>
                <c:pt idx="9">
                  <c:v>12</c:v>
                </c:pt>
                <c:pt idx="12">
                  <c:v>12</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238</c:v>
                </c:pt>
                <c:pt idx="3">
                  <c:v>178</c:v>
                </c:pt>
                <c:pt idx="6">
                  <c:v>0</c:v>
                </c:pt>
                <c:pt idx="9">
                  <c:v>0</c:v>
                </c:pt>
                <c:pt idx="12">
                  <c:v>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154</c:v>
                </c:pt>
                <c:pt idx="3">
                  <c:v>136</c:v>
                </c:pt>
                <c:pt idx="6">
                  <c:v>129</c:v>
                </c:pt>
                <c:pt idx="9">
                  <c:v>284</c:v>
                </c:pt>
                <c:pt idx="12">
                  <c:v>260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3759</c:v>
                </c:pt>
                <c:pt idx="3">
                  <c:v>3371</c:v>
                </c:pt>
                <c:pt idx="6">
                  <c:v>3250</c:v>
                </c:pt>
                <c:pt idx="9">
                  <c:v>3357</c:v>
                </c:pt>
                <c:pt idx="12">
                  <c:v>3475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4941</c:v>
                </c:pt>
                <c:pt idx="3">
                  <c:v>5123</c:v>
                </c:pt>
                <c:pt idx="6">
                  <c:v>5481</c:v>
                </c:pt>
                <c:pt idx="9">
                  <c:v>6041</c:v>
                </c:pt>
                <c:pt idx="12">
                  <c:v>6424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45841432"/>
        <c:axId val="236256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45841432"/>
        <c:axId val="236256136"/>
      </c:lineChart>
      <c:catAx>
        <c:axId val="245841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6256136"/>
        <c:crosses val="autoZero"/>
        <c:auto val="1"/>
        <c:lblAlgn val="ctr"/>
        <c:lblOffset val="100"/>
        <c:tickLblSkip val="1"/>
        <c:tickMarkSkip val="1"/>
        <c:noMultiLvlLbl val="0"/>
      </c:catAx>
      <c:valAx>
        <c:axId val="236256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5841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9583-44AA-83BF-D188E3117ED7}"/>
                </c:ext>
                <c:ext xmlns:c15="http://schemas.microsoft.com/office/drawing/2012/chart" uri="{CE6537A1-D6FC-4f65-9D91-7224C49458BB}">
                  <c15:dlblFieldTable>
                    <c15:dlblFTEntry>
                      <c15:txfldGUID>{83D142D0-9369-40D3-957F-1DC05A07F101}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9583-44AA-83BF-D188E3117ED7}"/>
                </c:ext>
                <c:ext xmlns:c15="http://schemas.microsoft.com/office/drawing/2012/chart" uri="{CE6537A1-D6FC-4f65-9D91-7224C49458BB}">
                  <c15:dlblFieldTable>
                    <c15:dlblFTEntry>
                      <c15:txfldGUID>{AE639FA9-5388-43C0-89DB-F8E932F6EC50}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9583-44AA-83BF-D188E3117ED7}"/>
                </c:ext>
                <c:ext xmlns:c15="http://schemas.microsoft.com/office/drawing/2012/chart" uri="{CE6537A1-D6FC-4f65-9D91-7224C49458BB}">
                  <c15:dlblFieldTable>
                    <c15:dlblFTEntry>
                      <c15:txfldGUID>{464D0694-1F5E-4C8D-9D84-B925854516DB}</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9583-44AA-83BF-D188E3117ED7}"/>
                </c:ext>
                <c:ext xmlns:c15="http://schemas.microsoft.com/office/drawing/2012/chart" uri="{CE6537A1-D6FC-4f65-9D91-7224C49458BB}">
                  <c15:dlblFieldTable>
                    <c15:dlblFTEntry>
                      <c15:txfldGUID>{39784034-4AE9-46E8-9C01-88C8137C498E}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9583-44AA-83BF-D188E3117ED7}"/>
                </c:ext>
                <c:ext xmlns:c15="http://schemas.microsoft.com/office/drawing/2012/chart" uri="{CE6537A1-D6FC-4f65-9D91-7224C49458BB}">
                  <c15:dlblFieldTable>
                    <c15:dlblFTEntry>
                      <c15:txfldGUID>{96AD4293-B8C6-4F86-97A3-317BF6736317}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65</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9583-44AA-83BF-D188E3117ED7}"/>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9583-44AA-83BF-D188E3117ED7}"/>
                </c:ext>
                <c:ext xmlns:c15="http://schemas.microsoft.com/office/drawing/2012/chart" uri="{CE6537A1-D6FC-4f65-9D91-7224C49458BB}">
                  <c15:dlblFieldTable>
                    <c15:dlblFTEntry>
                      <c15:txfldGUID>{E78AC9CD-F670-4DAF-AF3A-E5F648CF4E7B}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9583-44AA-83BF-D188E3117ED7}"/>
                </c:ext>
                <c:ext xmlns:c15="http://schemas.microsoft.com/office/drawing/2012/chart" uri="{CE6537A1-D6FC-4f65-9D91-7224C49458BB}">
                  <c15:dlblFieldTable>
                    <c15:dlblFTEntry>
                      <c15:txfldGUID>{E4B51E15-2D16-4747-A618-131FB6A1EACC}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9583-44AA-83BF-D188E3117ED7}"/>
                </c:ext>
                <c:ext xmlns:c15="http://schemas.microsoft.com/office/drawing/2012/chart" uri="{CE6537A1-D6FC-4f65-9D91-7224C49458BB}">
                  <c15:dlblFieldTable>
                    <c15:dlblFTEntry>
                      <c15:txfldGUID>{500A6E5F-776D-437B-A21B-E96364B15C87}</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9583-44AA-83BF-D188E3117ED7}"/>
                </c:ext>
                <c:ext xmlns:c15="http://schemas.microsoft.com/office/drawing/2012/chart" uri="{CE6537A1-D6FC-4f65-9D91-7224C49458BB}">
                  <c15:dlblFieldTable>
                    <c15:dlblFTEntry>
                      <c15:txfldGUID>{960F55AE-EEAD-452C-BE2B-CB3FBA5A9DEF}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583-44AA-83BF-D188E3117ED7}"/>
                </c:ext>
                <c:ext xmlns:c15="http://schemas.microsoft.com/office/drawing/2012/chart" uri="{CE6537A1-D6FC-4f65-9D91-7224C49458BB}">
                  <c15:dlblFieldTable>
                    <c15:dlblFTEntry>
                      <c15:txfldGUID>{2C133518-AA94-49A1-BF42-6F2041B6E91D}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c:v>
                </c:pt>
              </c:numCache>
            </c:numRef>
          </c:yVal>
          <c:smooth val="0"/>
          <c:extLst xmlns:c16r2="http://schemas.microsoft.com/office/drawing/2015/06/chart">
            <c:ext xmlns:c16="http://schemas.microsoft.com/office/drawing/2014/chart" uri="{C3380CC4-5D6E-409C-BE32-E72D297353CC}">
              <c16:uniqueId val="{0000000B-9583-44AA-83BF-D188E3117ED7}"/>
            </c:ext>
          </c:extLst>
        </c:ser>
        <c:dLbls>
          <c:showLegendKey val="0"/>
          <c:showVal val="0"/>
          <c:showCatName val="0"/>
          <c:showSerName val="0"/>
          <c:showPercent val="0"/>
          <c:showBubbleSize val="0"/>
        </c:dLbls>
        <c:axId val="247866464"/>
        <c:axId val="246717792"/>
      </c:scatterChart>
      <c:valAx>
        <c:axId val="247866464"/>
        <c:scaling>
          <c:orientation val="minMax"/>
          <c:max val="64.099999999999994"/>
          <c:min val="42.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6717792"/>
        <c:crosses val="autoZero"/>
        <c:crossBetween val="midCat"/>
      </c:valAx>
      <c:valAx>
        <c:axId val="246717792"/>
        <c:scaling>
          <c:orientation val="minMax"/>
          <c:max val="15.6"/>
          <c:min val="1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78664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9C9E-4300-B197-041477F1BDAE}"/>
                </c:ext>
                <c:ext xmlns:c15="http://schemas.microsoft.com/office/drawing/2012/chart" uri="{CE6537A1-D6FC-4f65-9D91-7224C49458BB}">
                  <c15:dlblFieldTable>
                    <c15:dlblFTEntry>
                      <c15:txfldGUID>{EE1028F3-4A92-40E9-AB25-9CF8018CCC73}</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9C9E-4300-B197-041477F1BDAE}"/>
                </c:ext>
                <c:ext xmlns:c15="http://schemas.microsoft.com/office/drawing/2012/chart" uri="{CE6537A1-D6FC-4f65-9D91-7224C49458BB}">
                  <c15:dlblFieldTable>
                    <c15:dlblFTEntry>
                      <c15:txfldGUID>{31D02C30-E3B8-48A2-BD60-A4970B982DE5}</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9C9E-4300-B197-041477F1BDAE}"/>
                </c:ext>
                <c:ext xmlns:c15="http://schemas.microsoft.com/office/drawing/2012/chart" uri="{CE6537A1-D6FC-4f65-9D91-7224C49458BB}">
                  <c15:dlblFieldTable>
                    <c15:dlblFTEntry>
                      <c15:txfldGUID>{3F140C90-5DB3-4F67-934F-172B257BD81A}</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9C9E-4300-B197-041477F1BDAE}"/>
                </c:ext>
                <c:ext xmlns:c15="http://schemas.microsoft.com/office/drawing/2012/chart" uri="{CE6537A1-D6FC-4f65-9D91-7224C49458BB}">
                  <c15:dlblFieldTable>
                    <c15:dlblFTEntry>
                      <c15:txfldGUID>{9FA02785-5124-4BB1-8B88-B0E412430C4B}</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9C9E-4300-B197-041477F1BDAE}"/>
                </c:ext>
                <c:ext xmlns:c15="http://schemas.microsoft.com/office/drawing/2012/chart" uri="{CE6537A1-D6FC-4f65-9D91-7224C49458BB}">
                  <c15:dlblFieldTable>
                    <c15:dlblFTEntry>
                      <c15:txfldGUID>{DE55AFCC-D727-45E0-A242-5DF07FB00DCB}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4.4000000000000004</c:v>
                </c:pt>
                <c:pt idx="1">
                  <c:v>4.3</c:v>
                </c:pt>
                <c:pt idx="2">
                  <c:v>4</c:v>
                </c:pt>
                <c:pt idx="3">
                  <c:v>4.5999999999999996</c:v>
                </c:pt>
                <c:pt idx="4">
                  <c:v>5.3</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9C9E-4300-B197-041477F1BDAE}"/>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9C9E-4300-B197-041477F1BDAE}"/>
                </c:ext>
                <c:ext xmlns:c15="http://schemas.microsoft.com/office/drawing/2012/chart" uri="{CE6537A1-D6FC-4f65-9D91-7224C49458BB}">
                  <c15:dlblFieldTable>
                    <c15:dlblFTEntry>
                      <c15:txfldGUID>{EB349FAA-E81F-4DB0-B45D-664A39CF86E1}</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9C9E-4300-B197-041477F1BDAE}"/>
                </c:ext>
                <c:ext xmlns:c15="http://schemas.microsoft.com/office/drawing/2012/chart" uri="{CE6537A1-D6FC-4f65-9D91-7224C49458BB}">
                  <c15:dlblFieldTable>
                    <c15:dlblFTEntry>
                      <c15:txfldGUID>{4F7EDF33-1E68-432A-960A-2CFDAAD2142B}</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9C9E-4300-B197-041477F1BDAE}"/>
                </c:ext>
                <c:ext xmlns:c15="http://schemas.microsoft.com/office/drawing/2012/chart" uri="{CE6537A1-D6FC-4f65-9D91-7224C49458BB}">
                  <c15:dlblFieldTable>
                    <c15:dlblFTEntry>
                      <c15:txfldGUID>{0DA760D2-EA24-4A0A-9F72-6A2CBCA78511}</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9C9E-4300-B197-041477F1BDAE}"/>
                </c:ext>
                <c:ext xmlns:c15="http://schemas.microsoft.com/office/drawing/2012/chart" uri="{CE6537A1-D6FC-4f65-9D91-7224C49458BB}">
                  <c15:dlblFieldTable>
                    <c15:dlblFTEntry>
                      <c15:txfldGUID>{47D9E5F7-F45D-44E2-BB47-979D0420DCF8}</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C9E-4300-B197-041477F1BDAE}"/>
                </c:ext>
                <c:ext xmlns:c15="http://schemas.microsoft.com/office/drawing/2012/chart" uri="{CE6537A1-D6FC-4f65-9D91-7224C49458BB}">
                  <c15:dlblFieldTable>
                    <c15:dlblFTEntry>
                      <c15:txfldGUID>{3F76738C-0038-4D70-ACC2-41FED307CDB2}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9C9E-4300-B197-041477F1BDAE}"/>
            </c:ext>
          </c:extLst>
        </c:ser>
        <c:dLbls>
          <c:showLegendKey val="0"/>
          <c:showVal val="0"/>
          <c:showCatName val="0"/>
          <c:showSerName val="0"/>
          <c:showPercent val="0"/>
          <c:showBubbleSize val="0"/>
        </c:dLbls>
        <c:axId val="244271096"/>
        <c:axId val="244271480"/>
      </c:scatterChart>
      <c:valAx>
        <c:axId val="244271096"/>
        <c:scaling>
          <c:orientation val="minMax"/>
          <c:max val="9.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271480"/>
        <c:crosses val="autoZero"/>
        <c:crossBetween val="midCat"/>
      </c:valAx>
      <c:valAx>
        <c:axId val="244271480"/>
        <c:scaling>
          <c:orientation val="minMax"/>
          <c:max val="34"/>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42710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栃木県野木町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年度に町営墓地事業の一括返済により増加している。今後も地方債を活用した事業が見込まれるが、対象事業を選別し実質公債費比率の上昇を最小限に抑える必要がある。</a:t>
          </a:r>
        </a:p>
        <a:p>
          <a:r>
            <a:rPr kumimoji="1" lang="ja-JP" altLang="en-US" sz="1400">
              <a:latin typeface="ＭＳ ゴシック" pitchFamily="49" charset="-128"/>
              <a:ea typeface="ＭＳ ゴシック" pitchFamily="49" charset="-128"/>
            </a:rPr>
            <a:t>また、交付税措置率の高い起債を優先的に活用しているため、算入公債費等は高い水準となっており、引き続き健全財政に努める。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栃木県野木町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一般会計等における地方債現在高及び公営企業等繰入見込額は、増加傾向にあるものの、基準財政需要額算入見込額が増加見込みのため、将来負担比率は良好な水準を維持している。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栃木県野木町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25,775
25,481
30.26
8,212,582
7,840,422
312,627
5,129,616
6,423,974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学校施設の建築年度の古いところから、優先的に大規模改修を行っているところである。</a:t>
          </a:r>
          <a:endParaRPr lang="ja-JP" altLang="ja-JP">
            <a:effectLst/>
          </a:endParaRPr>
        </a:p>
        <a:p>
          <a:r>
            <a:rPr kumimoji="1" lang="ja-JP" altLang="ja-JP" sz="1100">
              <a:solidFill>
                <a:schemeClr val="dk1"/>
              </a:solidFill>
              <a:effectLst/>
              <a:latin typeface="+mn-lt"/>
              <a:ea typeface="+mn-ea"/>
              <a:cs typeface="+mn-cs"/>
            </a:rPr>
            <a:t>　庁舎、体育館、図書館などは、耐震工事を実施して長寿命化に取り組んでいるところである。</a:t>
          </a:r>
          <a:endParaRPr lang="ja-JP" altLang="ja-JP">
            <a:effectLst/>
          </a:endParaRPr>
        </a:p>
        <a:p>
          <a:r>
            <a:rPr kumimoji="1" lang="ja-JP" altLang="ja-JP" sz="1100">
              <a:solidFill>
                <a:schemeClr val="dk1"/>
              </a:solidFill>
              <a:effectLst/>
              <a:latin typeface="+mn-lt"/>
              <a:ea typeface="+mn-ea"/>
              <a:cs typeface="+mn-cs"/>
            </a:rPr>
            <a:t>　公民館、公営住宅が１件づつであり、建築年度も古く減価償却率が</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％となっているため、類似団体平均値より高い償却率となっていると思われる。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8" name="テキスト ボックス 57"/>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0" name="テキスト ボックス 59"/>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2" name="テキスト ボックス 61"/>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4" name="テキスト ボックス 63"/>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6" name="テキスト ボックス 65"/>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8" name="テキスト ボックス 67"/>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70" name="テキスト ボックス 6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164556</xdr:rowOff>
    </xdr:from>
    <xdr:to>
      <xdr:col>3</xdr:col>
      <xdr:colOff>1170940</xdr:colOff>
      <xdr:row>33</xdr:row>
      <xdr:rowOff>136434</xdr:rowOff>
    </xdr:to>
    <xdr:cxnSp macro="">
      <xdr:nvCxnSpPr>
        <xdr:cNvPr id="72" name="直線コネクタ 71"/>
        <xdr:cNvCxnSpPr/>
      </xdr:nvCxnSpPr>
      <xdr:spPr>
        <a:xfrm flipV="1">
          <a:off x="4760595" y="5403306"/>
          <a:ext cx="1270" cy="1172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140261</xdr:rowOff>
    </xdr:from>
    <xdr:ext cx="405111" cy="259045"/>
    <xdr:sp macro="" textlink="">
      <xdr:nvSpPr>
        <xdr:cNvPr id="73" name="有形固定資産減価償却率最小値テキスト"/>
        <xdr:cNvSpPr txBox="1"/>
      </xdr:nvSpPr>
      <xdr:spPr>
        <a:xfrm>
          <a:off x="4813300" y="657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33</xdr:row>
      <xdr:rowOff>136434</xdr:rowOff>
    </xdr:from>
    <xdr:to>
      <xdr:col>3</xdr:col>
      <xdr:colOff>1260475</xdr:colOff>
      <xdr:row>33</xdr:row>
      <xdr:rowOff>136434</xdr:rowOff>
    </xdr:to>
    <xdr:cxnSp macro="">
      <xdr:nvCxnSpPr>
        <xdr:cNvPr id="74" name="直線コネクタ 73"/>
        <xdr:cNvCxnSpPr/>
      </xdr:nvCxnSpPr>
      <xdr:spPr>
        <a:xfrm>
          <a:off x="4673600" y="657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111233</xdr:rowOff>
    </xdr:from>
    <xdr:ext cx="405111" cy="259045"/>
    <xdr:sp macro="" textlink="">
      <xdr:nvSpPr>
        <xdr:cNvPr id="75" name="有形固定資産減価償却率最大値テキスト"/>
        <xdr:cNvSpPr txBox="1"/>
      </xdr:nvSpPr>
      <xdr:spPr>
        <a:xfrm>
          <a:off x="4813300" y="517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26</xdr:row>
      <xdr:rowOff>164556</xdr:rowOff>
    </xdr:from>
    <xdr:to>
      <xdr:col>3</xdr:col>
      <xdr:colOff>1260475</xdr:colOff>
      <xdr:row>26</xdr:row>
      <xdr:rowOff>164556</xdr:rowOff>
    </xdr:to>
    <xdr:cxnSp macro="">
      <xdr:nvCxnSpPr>
        <xdr:cNvPr id="76" name="直線コネクタ 75"/>
        <xdr:cNvCxnSpPr/>
      </xdr:nvCxnSpPr>
      <xdr:spPr>
        <a:xfrm>
          <a:off x="4673600" y="540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119397</xdr:rowOff>
    </xdr:from>
    <xdr:ext cx="405111" cy="259045"/>
    <xdr:sp macro="" textlink="">
      <xdr:nvSpPr>
        <xdr:cNvPr id="77" name="有形固定資産減価償却率平均値テキスト"/>
        <xdr:cNvSpPr txBox="1"/>
      </xdr:nvSpPr>
      <xdr:spPr>
        <a:xfrm>
          <a:off x="4813300" y="5701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140970</xdr:rowOff>
    </xdr:from>
    <xdr:to>
      <xdr:col>3</xdr:col>
      <xdr:colOff>1222375</xdr:colOff>
      <xdr:row>29</xdr:row>
      <xdr:rowOff>71120</xdr:rowOff>
    </xdr:to>
    <xdr:sp macro="" textlink="">
      <xdr:nvSpPr>
        <xdr:cNvPr id="78" name="フローチャート : 判断 77"/>
        <xdr:cNvSpPr/>
      </xdr:nvSpPr>
      <xdr:spPr>
        <a:xfrm>
          <a:off x="47117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79" name="フローチャート : 判断 78"/>
        <xdr:cNvSpPr/>
      </xdr:nvSpPr>
      <xdr:spPr>
        <a:xfrm>
          <a:off x="40005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26</xdr:row>
      <xdr:rowOff>126093</xdr:rowOff>
    </xdr:from>
    <xdr:to>
      <xdr:col>3</xdr:col>
      <xdr:colOff>511175</xdr:colOff>
      <xdr:row>27</xdr:row>
      <xdr:rowOff>56243</xdr:rowOff>
    </xdr:to>
    <xdr:sp macro="" textlink="">
      <xdr:nvSpPr>
        <xdr:cNvPr id="85" name="円/楕円 84"/>
        <xdr:cNvSpPr/>
      </xdr:nvSpPr>
      <xdr:spPr>
        <a:xfrm>
          <a:off x="4000500" y="536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62247</xdr:rowOff>
    </xdr:from>
    <xdr:ext cx="405111" cy="259045"/>
    <xdr:sp macro="" textlink="">
      <xdr:nvSpPr>
        <xdr:cNvPr id="86" name="n_1aveValue有形固定資産減価償却率"/>
        <xdr:cNvSpPr txBox="1"/>
      </xdr:nvSpPr>
      <xdr:spPr>
        <a:xfrm>
          <a:off x="3836043" y="581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72770</xdr:rowOff>
    </xdr:from>
    <xdr:ext cx="405111" cy="259045"/>
    <xdr:sp macro="" textlink="">
      <xdr:nvSpPr>
        <xdr:cNvPr id="87" name="n_1mainValue有形固定資産減価償却率"/>
        <xdr:cNvSpPr txBox="1"/>
      </xdr:nvSpPr>
      <xdr:spPr>
        <a:xfrm>
          <a:off x="3836043" y="5140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栃木県野木町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25,775
25,481
30.26
8,212,582
7,840,422
312,627
5,129,616
6,423,974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43832</xdr:rowOff>
    </xdr:from>
    <xdr:ext cx="405111" cy="259045"/>
    <xdr:sp macro="" textlink="">
      <xdr:nvSpPr>
        <xdr:cNvPr id="62" name="【道路】&#10;有形固定資産減価償却率平均値テキスト"/>
        <xdr:cNvSpPr txBox="1"/>
      </xdr:nvSpPr>
      <xdr:spPr>
        <a:xfrm>
          <a:off x="4724400" y="638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154940</xdr:rowOff>
    </xdr:from>
    <xdr:to>
      <xdr:col>5</xdr:col>
      <xdr:colOff>409575</xdr:colOff>
      <xdr:row>38</xdr:row>
      <xdr:rowOff>85090</xdr:rowOff>
    </xdr:to>
    <xdr:sp macro="" textlink="">
      <xdr:nvSpPr>
        <xdr:cNvPr id="64" name="フローチャート : 判断 63"/>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8255</xdr:rowOff>
    </xdr:from>
    <xdr:to>
      <xdr:col>5</xdr:col>
      <xdr:colOff>409575</xdr:colOff>
      <xdr:row>37</xdr:row>
      <xdr:rowOff>109855</xdr:rowOff>
    </xdr:to>
    <xdr:sp macro="" textlink="">
      <xdr:nvSpPr>
        <xdr:cNvPr id="70" name="円/楕円 69"/>
        <xdr:cNvSpPr/>
      </xdr:nvSpPr>
      <xdr:spPr>
        <a:xfrm>
          <a:off x="3746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76217</xdr:rowOff>
    </xdr:from>
    <xdr:ext cx="405111" cy="259045"/>
    <xdr:sp macro="" textlink="">
      <xdr:nvSpPr>
        <xdr:cNvPr id="71" name="n_1aveValue【道路】&#10;有形固定資産減価償却率"/>
        <xdr:cNvSpPr txBox="1"/>
      </xdr:nvSpPr>
      <xdr:spPr>
        <a:xfrm>
          <a:off x="3582043"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126382</xdr:rowOff>
    </xdr:from>
    <xdr:ext cx="405111" cy="259045"/>
    <xdr:sp macro="" textlink="">
      <xdr:nvSpPr>
        <xdr:cNvPr id="72" name="n_1mainValue【道路】&#10;有形固定資産減価償却率"/>
        <xdr:cNvSpPr txBox="1"/>
      </xdr:nvSpPr>
      <xdr:spPr>
        <a:xfrm>
          <a:off x="3582043"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14204</xdr:rowOff>
    </xdr:from>
    <xdr:to>
      <xdr:col>15</xdr:col>
      <xdr:colOff>180340</xdr:colOff>
      <xdr:row>42</xdr:row>
      <xdr:rowOff>73091</xdr:rowOff>
    </xdr:to>
    <xdr:cxnSp macro="">
      <xdr:nvCxnSpPr>
        <xdr:cNvPr id="95" name="直線コネクタ 94"/>
        <xdr:cNvCxnSpPr/>
      </xdr:nvCxnSpPr>
      <xdr:spPr>
        <a:xfrm flipV="1">
          <a:off x="10476865" y="5843504"/>
          <a:ext cx="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76918</xdr:rowOff>
    </xdr:from>
    <xdr:ext cx="469744" cy="259045"/>
    <xdr:sp macro="" textlink="">
      <xdr:nvSpPr>
        <xdr:cNvPr id="96" name="【道路】&#10;一人当たり延長最小値テキスト"/>
        <xdr:cNvSpPr txBox="1"/>
      </xdr:nvSpPr>
      <xdr:spPr>
        <a:xfrm>
          <a:off x="10566400" y="72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42</xdr:row>
      <xdr:rowOff>73091</xdr:rowOff>
    </xdr:from>
    <xdr:to>
      <xdr:col>15</xdr:col>
      <xdr:colOff>269875</xdr:colOff>
      <xdr:row>42</xdr:row>
      <xdr:rowOff>73091</xdr:rowOff>
    </xdr:to>
    <xdr:cxnSp macro="">
      <xdr:nvCxnSpPr>
        <xdr:cNvPr id="97" name="直線コネクタ 96"/>
        <xdr:cNvCxnSpPr/>
      </xdr:nvCxnSpPr>
      <xdr:spPr>
        <a:xfrm>
          <a:off x="10388600" y="727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132331</xdr:rowOff>
    </xdr:from>
    <xdr:ext cx="534377" cy="259045"/>
    <xdr:sp macro="" textlink="">
      <xdr:nvSpPr>
        <xdr:cNvPr id="98" name="【道路】&#10;一人当たり延長最大値テキスト"/>
        <xdr:cNvSpPr txBox="1"/>
      </xdr:nvSpPr>
      <xdr:spPr>
        <a:xfrm>
          <a:off x="10566400" y="561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34</xdr:row>
      <xdr:rowOff>14204</xdr:rowOff>
    </xdr:from>
    <xdr:to>
      <xdr:col>15</xdr:col>
      <xdr:colOff>269875</xdr:colOff>
      <xdr:row>34</xdr:row>
      <xdr:rowOff>14204</xdr:rowOff>
    </xdr:to>
    <xdr:cxnSp macro="">
      <xdr:nvCxnSpPr>
        <xdr:cNvPr id="99" name="直線コネクタ 98"/>
        <xdr:cNvCxnSpPr/>
      </xdr:nvCxnSpPr>
      <xdr:spPr>
        <a:xfrm>
          <a:off x="10388600" y="584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79265</xdr:rowOff>
    </xdr:from>
    <xdr:ext cx="469744" cy="259045"/>
    <xdr:sp macro="" textlink="">
      <xdr:nvSpPr>
        <xdr:cNvPr id="100" name="【道路】&#10;一人当たり延長平均値テキスト"/>
        <xdr:cNvSpPr txBox="1"/>
      </xdr:nvSpPr>
      <xdr:spPr>
        <a:xfrm>
          <a:off x="10566400" y="676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100838</xdr:rowOff>
    </xdr:from>
    <xdr:to>
      <xdr:col>15</xdr:col>
      <xdr:colOff>231775</xdr:colOff>
      <xdr:row>40</xdr:row>
      <xdr:rowOff>30988</xdr:rowOff>
    </xdr:to>
    <xdr:sp macro="" textlink="">
      <xdr:nvSpPr>
        <xdr:cNvPr id="101" name="フローチャート : 判断 100"/>
        <xdr:cNvSpPr/>
      </xdr:nvSpPr>
      <xdr:spPr>
        <a:xfrm>
          <a:off x="10426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14336</xdr:rowOff>
    </xdr:from>
    <xdr:to>
      <xdr:col>14</xdr:col>
      <xdr:colOff>79375</xdr:colOff>
      <xdr:row>39</xdr:row>
      <xdr:rowOff>115936</xdr:rowOff>
    </xdr:to>
    <xdr:sp macro="" textlink="">
      <xdr:nvSpPr>
        <xdr:cNvPr id="102" name="フローチャート : 判断 101"/>
        <xdr:cNvSpPr/>
      </xdr:nvSpPr>
      <xdr:spPr>
        <a:xfrm>
          <a:off x="9588500" y="670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127538</xdr:rowOff>
    </xdr:from>
    <xdr:to>
      <xdr:col>14</xdr:col>
      <xdr:colOff>79375</xdr:colOff>
      <xdr:row>38</xdr:row>
      <xdr:rowOff>57688</xdr:rowOff>
    </xdr:to>
    <xdr:sp macro="" textlink="">
      <xdr:nvSpPr>
        <xdr:cNvPr id="108" name="円/楕円 107"/>
        <xdr:cNvSpPr/>
      </xdr:nvSpPr>
      <xdr:spPr>
        <a:xfrm>
          <a:off x="9588500" y="647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107063</xdr:rowOff>
    </xdr:from>
    <xdr:ext cx="469744" cy="259045"/>
    <xdr:sp macro="" textlink="">
      <xdr:nvSpPr>
        <xdr:cNvPr id="109" name="n_1aveValue【道路】&#10;一人当たり延長"/>
        <xdr:cNvSpPr txBox="1"/>
      </xdr:nvSpPr>
      <xdr:spPr>
        <a:xfrm>
          <a:off x="9391727" y="679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9.496</a:t>
          </a:r>
          <a:endParaRPr kumimoji="1" lang="ja-JP" altLang="en-US" sz="1000" b="1">
            <a:solidFill>
              <a:srgbClr val="000080"/>
            </a:solidFill>
            <a:latin typeface="ＭＳ Ｐゴシック"/>
          </a:endParaRPr>
        </a:p>
      </xdr:txBody>
    </xdr:sp>
    <xdr:clientData/>
  </xdr:oneCellAnchor>
  <xdr:oneCellAnchor>
    <xdr:from>
      <xdr:col>13</xdr:col>
      <xdr:colOff>434485</xdr:colOff>
      <xdr:row>36</xdr:row>
      <xdr:rowOff>74215</xdr:rowOff>
    </xdr:from>
    <xdr:ext cx="534377" cy="259045"/>
    <xdr:sp macro="" textlink="">
      <xdr:nvSpPr>
        <xdr:cNvPr id="110" name="n_1mainValue【道路】&#10;一人当たり延長"/>
        <xdr:cNvSpPr txBox="1"/>
      </xdr:nvSpPr>
      <xdr:spPr>
        <a:xfrm>
          <a:off x="9359410" y="624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3" name="テキスト ボックス 12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1" name="テキスト ボックス 13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3" name="テキスト ボックス 13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34290</xdr:rowOff>
    </xdr:from>
    <xdr:to>
      <xdr:col>6</xdr:col>
      <xdr:colOff>510540</xdr:colOff>
      <xdr:row>63</xdr:row>
      <xdr:rowOff>114300</xdr:rowOff>
    </xdr:to>
    <xdr:cxnSp macro="">
      <xdr:nvCxnSpPr>
        <xdr:cNvPr id="135" name="直線コネクタ 134"/>
        <xdr:cNvCxnSpPr/>
      </xdr:nvCxnSpPr>
      <xdr:spPr>
        <a:xfrm flipV="1">
          <a:off x="4634865" y="98069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118127</xdr:rowOff>
    </xdr:from>
    <xdr:ext cx="405111" cy="259045"/>
    <xdr:sp macro="" textlink="">
      <xdr:nvSpPr>
        <xdr:cNvPr id="136" name="【橋りょう・トンネル】&#10;有形固定資産減価償却率最小値テキスト"/>
        <xdr:cNvSpPr txBox="1"/>
      </xdr:nvSpPr>
      <xdr:spPr>
        <a:xfrm>
          <a:off x="47244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63</xdr:row>
      <xdr:rowOff>114300</xdr:rowOff>
    </xdr:from>
    <xdr:to>
      <xdr:col>6</xdr:col>
      <xdr:colOff>600075</xdr:colOff>
      <xdr:row>63</xdr:row>
      <xdr:rowOff>114300</xdr:rowOff>
    </xdr:to>
    <xdr:cxnSp macro="">
      <xdr:nvCxnSpPr>
        <xdr:cNvPr id="137" name="直線コネクタ 136"/>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152417</xdr:rowOff>
    </xdr:from>
    <xdr:ext cx="405111" cy="259045"/>
    <xdr:sp macro="" textlink="">
      <xdr:nvSpPr>
        <xdr:cNvPr id="138" name="【橋りょう・トンネル】&#10;有形固定資産減価償却率最大値テキスト"/>
        <xdr:cNvSpPr txBox="1"/>
      </xdr:nvSpPr>
      <xdr:spPr>
        <a:xfrm>
          <a:off x="4724400" y="958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6</xdr:col>
      <xdr:colOff>422275</xdr:colOff>
      <xdr:row>57</xdr:row>
      <xdr:rowOff>34290</xdr:rowOff>
    </xdr:from>
    <xdr:to>
      <xdr:col>6</xdr:col>
      <xdr:colOff>600075</xdr:colOff>
      <xdr:row>57</xdr:row>
      <xdr:rowOff>34290</xdr:rowOff>
    </xdr:to>
    <xdr:cxnSp macro="">
      <xdr:nvCxnSpPr>
        <xdr:cNvPr id="139" name="直線コネクタ 138"/>
        <xdr:cNvCxnSpPr/>
      </xdr:nvCxnSpPr>
      <xdr:spPr>
        <a:xfrm>
          <a:off x="4546600" y="980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53357</xdr:rowOff>
    </xdr:from>
    <xdr:ext cx="405111" cy="259045"/>
    <xdr:sp macro="" textlink="">
      <xdr:nvSpPr>
        <xdr:cNvPr id="140" name="【橋りょう・トンネル】&#10;有形固定資産減価償却率平均値テキスト"/>
        <xdr:cNvSpPr txBox="1"/>
      </xdr:nvSpPr>
      <xdr:spPr>
        <a:xfrm>
          <a:off x="4724400" y="1034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74930</xdr:rowOff>
    </xdr:from>
    <xdr:to>
      <xdr:col>6</xdr:col>
      <xdr:colOff>561975</xdr:colOff>
      <xdr:row>61</xdr:row>
      <xdr:rowOff>5080</xdr:rowOff>
    </xdr:to>
    <xdr:sp macro="" textlink="">
      <xdr:nvSpPr>
        <xdr:cNvPr id="141" name="フローチャート : 判断 140"/>
        <xdr:cNvSpPr/>
      </xdr:nvSpPr>
      <xdr:spPr>
        <a:xfrm>
          <a:off x="45847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55880</xdr:rowOff>
    </xdr:from>
    <xdr:to>
      <xdr:col>5</xdr:col>
      <xdr:colOff>409575</xdr:colOff>
      <xdr:row>61</xdr:row>
      <xdr:rowOff>157480</xdr:rowOff>
    </xdr:to>
    <xdr:sp macro="" textlink="">
      <xdr:nvSpPr>
        <xdr:cNvPr id="142" name="フローチャート : 判断 141"/>
        <xdr:cNvSpPr/>
      </xdr:nvSpPr>
      <xdr:spPr>
        <a:xfrm>
          <a:off x="3746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25400</xdr:rowOff>
    </xdr:from>
    <xdr:to>
      <xdr:col>5</xdr:col>
      <xdr:colOff>409575</xdr:colOff>
      <xdr:row>55</xdr:row>
      <xdr:rowOff>127000</xdr:rowOff>
    </xdr:to>
    <xdr:sp macro="" textlink="">
      <xdr:nvSpPr>
        <xdr:cNvPr id="148" name="円/楕円 147"/>
        <xdr:cNvSpPr/>
      </xdr:nvSpPr>
      <xdr:spPr>
        <a:xfrm>
          <a:off x="3746500" y="945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148607</xdr:rowOff>
    </xdr:from>
    <xdr:ext cx="405111" cy="259045"/>
    <xdr:sp macro="" textlink="">
      <xdr:nvSpPr>
        <xdr:cNvPr id="149" name="n_1aveValue【橋りょう・トンネル】&#10;有形固定資産減価償却率"/>
        <xdr:cNvSpPr txBox="1"/>
      </xdr:nvSpPr>
      <xdr:spPr>
        <a:xfrm>
          <a:off x="3582043"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53</xdr:row>
      <xdr:rowOff>143527</xdr:rowOff>
    </xdr:from>
    <xdr:ext cx="405111" cy="259045"/>
    <xdr:sp macro="" textlink="">
      <xdr:nvSpPr>
        <xdr:cNvPr id="150" name="n_1mainValue【橋りょう・トンネル】&#10;有形固定資産減価償却率"/>
        <xdr:cNvSpPr txBox="1"/>
      </xdr:nvSpPr>
      <xdr:spPr>
        <a:xfrm>
          <a:off x="3582043" y="923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181,337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2" name="テキスト ボックス 16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4" name="テキスト ボックス 16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6" name="テキスト ボックス 16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8" name="テキスト ボックス 16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0" name="テキスト ボックス 16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2" name="テキスト ボックス 17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50509</xdr:rowOff>
    </xdr:from>
    <xdr:to>
      <xdr:col>15</xdr:col>
      <xdr:colOff>180340</xdr:colOff>
      <xdr:row>64</xdr:row>
      <xdr:rowOff>35799</xdr:rowOff>
    </xdr:to>
    <xdr:cxnSp macro="">
      <xdr:nvCxnSpPr>
        <xdr:cNvPr id="174" name="直線コネクタ 173"/>
        <xdr:cNvCxnSpPr/>
      </xdr:nvCxnSpPr>
      <xdr:spPr>
        <a:xfrm flipV="1">
          <a:off x="10476865" y="9480259"/>
          <a:ext cx="0" cy="152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39626</xdr:rowOff>
    </xdr:from>
    <xdr:ext cx="534377" cy="259045"/>
    <xdr:sp macro="" textlink="">
      <xdr:nvSpPr>
        <xdr:cNvPr id="175" name="【橋りょう・トンネル】&#10;一人当たり有形固定資産（償却資産）額最小値テキスト"/>
        <xdr:cNvSpPr txBox="1"/>
      </xdr:nvSpPr>
      <xdr:spPr>
        <a:xfrm>
          <a:off x="10566400" y="110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10,604</a:t>
          </a:r>
          <a:endParaRPr kumimoji="1" lang="ja-JP" altLang="en-US" sz="1000" b="1">
            <a:latin typeface="ＭＳ Ｐゴシック"/>
          </a:endParaRPr>
        </a:p>
      </xdr:txBody>
    </xdr:sp>
    <xdr:clientData/>
  </xdr:oneCellAnchor>
  <xdr:twoCellAnchor>
    <xdr:from>
      <xdr:col>15</xdr:col>
      <xdr:colOff>92075</xdr:colOff>
      <xdr:row>64</xdr:row>
      <xdr:rowOff>35799</xdr:rowOff>
    </xdr:from>
    <xdr:to>
      <xdr:col>15</xdr:col>
      <xdr:colOff>269875</xdr:colOff>
      <xdr:row>64</xdr:row>
      <xdr:rowOff>35799</xdr:rowOff>
    </xdr:to>
    <xdr:cxnSp macro="">
      <xdr:nvCxnSpPr>
        <xdr:cNvPr id="176" name="直線コネクタ 175"/>
        <xdr:cNvCxnSpPr/>
      </xdr:nvCxnSpPr>
      <xdr:spPr>
        <a:xfrm>
          <a:off x="10388600" y="110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168636</xdr:rowOff>
    </xdr:from>
    <xdr:ext cx="599010" cy="259045"/>
    <xdr:sp macro="" textlink="">
      <xdr:nvSpPr>
        <xdr:cNvPr id="177" name="【橋りょう・トンネル】&#10;一人当たり有形固定資産（償却資産）額最大値テキスト"/>
        <xdr:cNvSpPr txBox="1"/>
      </xdr:nvSpPr>
      <xdr:spPr>
        <a:xfrm>
          <a:off x="10566400" y="925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411,743</a:t>
          </a:r>
          <a:endParaRPr kumimoji="1" lang="ja-JP" altLang="en-US" sz="1000" b="1">
            <a:latin typeface="ＭＳ Ｐゴシック"/>
          </a:endParaRPr>
        </a:p>
      </xdr:txBody>
    </xdr:sp>
    <xdr:clientData/>
  </xdr:oneCellAnchor>
  <xdr:twoCellAnchor>
    <xdr:from>
      <xdr:col>15</xdr:col>
      <xdr:colOff>92075</xdr:colOff>
      <xdr:row>55</xdr:row>
      <xdr:rowOff>50509</xdr:rowOff>
    </xdr:from>
    <xdr:to>
      <xdr:col>15</xdr:col>
      <xdr:colOff>269875</xdr:colOff>
      <xdr:row>55</xdr:row>
      <xdr:rowOff>50509</xdr:rowOff>
    </xdr:to>
    <xdr:cxnSp macro="">
      <xdr:nvCxnSpPr>
        <xdr:cNvPr id="178" name="直線コネクタ 177"/>
        <xdr:cNvCxnSpPr/>
      </xdr:nvCxnSpPr>
      <xdr:spPr>
        <a:xfrm>
          <a:off x="10388600" y="948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157880</xdr:rowOff>
    </xdr:from>
    <xdr:ext cx="599010" cy="259045"/>
    <xdr:sp macro="" textlink="">
      <xdr:nvSpPr>
        <xdr:cNvPr id="179" name="【橋りょう・トンネル】&#10;一人当たり有形固定資産（償却資産）額平均値テキスト"/>
        <xdr:cNvSpPr txBox="1"/>
      </xdr:nvSpPr>
      <xdr:spPr>
        <a:xfrm>
          <a:off x="10566400" y="104448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139,566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8003</xdr:rowOff>
    </xdr:from>
    <xdr:to>
      <xdr:col>15</xdr:col>
      <xdr:colOff>231775</xdr:colOff>
      <xdr:row>61</xdr:row>
      <xdr:rowOff>109603</xdr:rowOff>
    </xdr:to>
    <xdr:sp macro="" textlink="">
      <xdr:nvSpPr>
        <xdr:cNvPr id="180" name="フローチャート : 判断 179"/>
        <xdr:cNvSpPr/>
      </xdr:nvSpPr>
      <xdr:spPr>
        <a:xfrm>
          <a:off x="10426700" y="104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152795</xdr:rowOff>
    </xdr:from>
    <xdr:to>
      <xdr:col>14</xdr:col>
      <xdr:colOff>79375</xdr:colOff>
      <xdr:row>61</xdr:row>
      <xdr:rowOff>82945</xdr:rowOff>
    </xdr:to>
    <xdr:sp macro="" textlink="">
      <xdr:nvSpPr>
        <xdr:cNvPr id="181" name="フローチャート : 判断 180"/>
        <xdr:cNvSpPr/>
      </xdr:nvSpPr>
      <xdr:spPr>
        <a:xfrm>
          <a:off x="9588500" y="10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140710</xdr:rowOff>
    </xdr:from>
    <xdr:to>
      <xdr:col>14</xdr:col>
      <xdr:colOff>79375</xdr:colOff>
      <xdr:row>64</xdr:row>
      <xdr:rowOff>70860</xdr:rowOff>
    </xdr:to>
    <xdr:sp macro="" textlink="">
      <xdr:nvSpPr>
        <xdr:cNvPr id="187" name="円/楕円 186"/>
        <xdr:cNvSpPr/>
      </xdr:nvSpPr>
      <xdr:spPr>
        <a:xfrm>
          <a:off x="9588500" y="1094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99472</xdr:rowOff>
    </xdr:from>
    <xdr:ext cx="599010" cy="259045"/>
    <xdr:sp macro="" textlink="">
      <xdr:nvSpPr>
        <xdr:cNvPr id="188" name="n_1aveValue【橋りょう・トンネル】&#10;一人当たり有形固定資産（償却資産）額"/>
        <xdr:cNvSpPr txBox="1"/>
      </xdr:nvSpPr>
      <xdr:spPr>
        <a:xfrm>
          <a:off x="9327094" y="1021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146,563</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61987</xdr:rowOff>
    </xdr:from>
    <xdr:ext cx="534377" cy="259045"/>
    <xdr:sp macro="" textlink="">
      <xdr:nvSpPr>
        <xdr:cNvPr id="189" name="n_1mainValue【橋りょう・トンネル】&#10;一人当たり有形固定資産（償却資産）額"/>
        <xdr:cNvSpPr txBox="1"/>
      </xdr:nvSpPr>
      <xdr:spPr>
        <a:xfrm>
          <a:off x="9359411" y="1103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0" name="テキスト ボックス 19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1" name="直線コネクタ 20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2" name="テキスト ボックス 20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3" name="直線コネクタ 20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4" name="テキスト ボックス 20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5" name="直線コネクタ 20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6" name="テキスト ボックス 20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7" name="直線コネクタ 20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8" name="テキスト ボックス 20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47244</xdr:rowOff>
    </xdr:to>
    <xdr:cxnSp macro="">
      <xdr:nvCxnSpPr>
        <xdr:cNvPr id="212" name="直線コネクタ 211"/>
        <xdr:cNvCxnSpPr/>
      </xdr:nvCxnSpPr>
      <xdr:spPr>
        <a:xfrm flipV="1">
          <a:off x="4634865" y="1341120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51071</xdr:rowOff>
    </xdr:from>
    <xdr:ext cx="405111" cy="259045"/>
    <xdr:sp macro="" textlink="">
      <xdr:nvSpPr>
        <xdr:cNvPr id="213" name="【公営住宅】&#10;有形固定資産減価償却率最小値テキスト"/>
        <xdr:cNvSpPr txBox="1"/>
      </xdr:nvSpPr>
      <xdr:spPr>
        <a:xfrm>
          <a:off x="47244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86</xdr:row>
      <xdr:rowOff>47244</xdr:rowOff>
    </xdr:from>
    <xdr:to>
      <xdr:col>6</xdr:col>
      <xdr:colOff>600075</xdr:colOff>
      <xdr:row>86</xdr:row>
      <xdr:rowOff>47244</xdr:rowOff>
    </xdr:to>
    <xdr:cxnSp macro="">
      <xdr:nvCxnSpPr>
        <xdr:cNvPr id="214" name="直線コネクタ 213"/>
        <xdr:cNvCxnSpPr/>
      </xdr:nvCxnSpPr>
      <xdr:spPr>
        <a:xfrm>
          <a:off x="4546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5" name="【公営住宅】&#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16" name="直線コネクタ 215"/>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16019</xdr:rowOff>
    </xdr:from>
    <xdr:ext cx="405111" cy="259045"/>
    <xdr:sp macro="" textlink="">
      <xdr:nvSpPr>
        <xdr:cNvPr id="217" name="【公営住宅】&#10;有形固定資産減価償却率平均値テキスト"/>
        <xdr:cNvSpPr txBox="1"/>
      </xdr:nvSpPr>
      <xdr:spPr>
        <a:xfrm>
          <a:off x="4724400" y="1407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37592</xdr:rowOff>
    </xdr:from>
    <xdr:to>
      <xdr:col>6</xdr:col>
      <xdr:colOff>561975</xdr:colOff>
      <xdr:row>82</xdr:row>
      <xdr:rowOff>139192</xdr:rowOff>
    </xdr:to>
    <xdr:sp macro="" textlink="">
      <xdr:nvSpPr>
        <xdr:cNvPr id="218" name="フローチャート : 判断 217"/>
        <xdr:cNvSpPr/>
      </xdr:nvSpPr>
      <xdr:spPr>
        <a:xfrm>
          <a:off x="45847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19" name="フローチャート : 判断 218"/>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158750</xdr:rowOff>
    </xdr:from>
    <xdr:to>
      <xdr:col>5</xdr:col>
      <xdr:colOff>409575</xdr:colOff>
      <xdr:row>78</xdr:row>
      <xdr:rowOff>88900</xdr:rowOff>
    </xdr:to>
    <xdr:sp macro="" textlink="">
      <xdr:nvSpPr>
        <xdr:cNvPr id="225" name="円/楕円 224"/>
        <xdr:cNvSpPr/>
      </xdr:nvSpPr>
      <xdr:spPr>
        <a:xfrm>
          <a:off x="3746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68597</xdr:rowOff>
    </xdr:from>
    <xdr:ext cx="405111" cy="259045"/>
    <xdr:sp macro="" textlink="">
      <xdr:nvSpPr>
        <xdr:cNvPr id="226" name="n_1aveValue【公営住宅】&#10;有形固定資産減価償却率"/>
        <xdr:cNvSpPr txBox="1"/>
      </xdr:nvSpPr>
      <xdr:spPr>
        <a:xfrm>
          <a:off x="3582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5</xdr:col>
      <xdr:colOff>111202</xdr:colOff>
      <xdr:row>76</xdr:row>
      <xdr:rowOff>105427</xdr:rowOff>
    </xdr:from>
    <xdr:ext cx="469744" cy="259045"/>
    <xdr:sp macro="" textlink="">
      <xdr:nvSpPr>
        <xdr:cNvPr id="227" name="n_1mainValue【公営住宅】&#10;有形固定資産減価償却率"/>
        <xdr:cNvSpPr txBox="1"/>
      </xdr:nvSpPr>
      <xdr:spPr>
        <a:xfrm>
          <a:off x="3549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8" name="直線コネクタ 23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9" name="テキスト ボックス 23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0" name="直線コネクタ 23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1" name="テキスト ボックス 24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2" name="直線コネクタ 24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3" name="テキスト ボックス 24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4" name="直線コネクタ 24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5" name="テキスト ボックス 24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6" name="直線コネクタ 24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7" name="テキスト ボックス 24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142875</xdr:rowOff>
    </xdr:from>
    <xdr:to>
      <xdr:col>15</xdr:col>
      <xdr:colOff>180340</xdr:colOff>
      <xdr:row>86</xdr:row>
      <xdr:rowOff>109728</xdr:rowOff>
    </xdr:to>
    <xdr:cxnSp macro="">
      <xdr:nvCxnSpPr>
        <xdr:cNvPr id="251" name="直線コネクタ 250"/>
        <xdr:cNvCxnSpPr/>
      </xdr:nvCxnSpPr>
      <xdr:spPr>
        <a:xfrm flipV="1">
          <a:off x="10476865" y="13344525"/>
          <a:ext cx="0" cy="1509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113555</xdr:rowOff>
    </xdr:from>
    <xdr:ext cx="469744" cy="259045"/>
    <xdr:sp macro="" textlink="">
      <xdr:nvSpPr>
        <xdr:cNvPr id="252" name="【公営住宅】&#10;一人当たり面積最小値テキスト"/>
        <xdr:cNvSpPr txBox="1"/>
      </xdr:nvSpPr>
      <xdr:spPr>
        <a:xfrm>
          <a:off x="105664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109728</xdr:rowOff>
    </xdr:from>
    <xdr:to>
      <xdr:col>15</xdr:col>
      <xdr:colOff>269875</xdr:colOff>
      <xdr:row>86</xdr:row>
      <xdr:rowOff>109728</xdr:rowOff>
    </xdr:to>
    <xdr:cxnSp macro="">
      <xdr:nvCxnSpPr>
        <xdr:cNvPr id="253" name="直線コネクタ 252"/>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89552</xdr:rowOff>
    </xdr:from>
    <xdr:ext cx="469744" cy="259045"/>
    <xdr:sp macro="" textlink="">
      <xdr:nvSpPr>
        <xdr:cNvPr id="254" name="【公営住宅】&#10;一人当たり面積最大値テキスト"/>
        <xdr:cNvSpPr txBox="1"/>
      </xdr:nvSpPr>
      <xdr:spPr>
        <a:xfrm>
          <a:off x="10566400" y="1311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3.975</a:t>
          </a:r>
          <a:endParaRPr kumimoji="1" lang="ja-JP" altLang="en-US" sz="1000" b="1">
            <a:latin typeface="ＭＳ Ｐゴシック"/>
          </a:endParaRPr>
        </a:p>
      </xdr:txBody>
    </xdr:sp>
    <xdr:clientData/>
  </xdr:oneCellAnchor>
  <xdr:twoCellAnchor>
    <xdr:from>
      <xdr:col>15</xdr:col>
      <xdr:colOff>92075</xdr:colOff>
      <xdr:row>77</xdr:row>
      <xdr:rowOff>142875</xdr:rowOff>
    </xdr:from>
    <xdr:to>
      <xdr:col>15</xdr:col>
      <xdr:colOff>269875</xdr:colOff>
      <xdr:row>77</xdr:row>
      <xdr:rowOff>142875</xdr:rowOff>
    </xdr:to>
    <xdr:cxnSp macro="">
      <xdr:nvCxnSpPr>
        <xdr:cNvPr id="255" name="直線コネクタ 254"/>
        <xdr:cNvCxnSpPr/>
      </xdr:nvCxnSpPr>
      <xdr:spPr>
        <a:xfrm>
          <a:off x="10388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128415</xdr:rowOff>
    </xdr:from>
    <xdr:ext cx="469744" cy="259045"/>
    <xdr:sp macro="" textlink="">
      <xdr:nvSpPr>
        <xdr:cNvPr id="256" name="【公営住宅】&#10;一人当たり面積平均値テキスト"/>
        <xdr:cNvSpPr txBox="1"/>
      </xdr:nvSpPr>
      <xdr:spPr>
        <a:xfrm>
          <a:off x="10566400" y="14530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0.673</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149988</xdr:rowOff>
    </xdr:from>
    <xdr:to>
      <xdr:col>15</xdr:col>
      <xdr:colOff>231775</xdr:colOff>
      <xdr:row>85</xdr:row>
      <xdr:rowOff>80138</xdr:rowOff>
    </xdr:to>
    <xdr:sp macro="" textlink="">
      <xdr:nvSpPr>
        <xdr:cNvPr id="257" name="フローチャート : 判断 256"/>
        <xdr:cNvSpPr/>
      </xdr:nvSpPr>
      <xdr:spPr>
        <a:xfrm>
          <a:off x="10426700" y="1455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29590</xdr:rowOff>
    </xdr:from>
    <xdr:to>
      <xdr:col>14</xdr:col>
      <xdr:colOff>79375</xdr:colOff>
      <xdr:row>85</xdr:row>
      <xdr:rowOff>131190</xdr:rowOff>
    </xdr:to>
    <xdr:sp macro="" textlink="">
      <xdr:nvSpPr>
        <xdr:cNvPr id="258" name="フローチャート : 判断 257"/>
        <xdr:cNvSpPr/>
      </xdr:nvSpPr>
      <xdr:spPr>
        <a:xfrm>
          <a:off x="9588500" y="1460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56262</xdr:rowOff>
    </xdr:from>
    <xdr:to>
      <xdr:col>14</xdr:col>
      <xdr:colOff>79375</xdr:colOff>
      <xdr:row>86</xdr:row>
      <xdr:rowOff>157862</xdr:rowOff>
    </xdr:to>
    <xdr:sp macro="" textlink="">
      <xdr:nvSpPr>
        <xdr:cNvPr id="264" name="円/楕円 263"/>
        <xdr:cNvSpPr/>
      </xdr:nvSpPr>
      <xdr:spPr>
        <a:xfrm>
          <a:off x="9588500" y="1480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147717</xdr:rowOff>
    </xdr:from>
    <xdr:ext cx="469744" cy="259045"/>
    <xdr:sp macro="" textlink="">
      <xdr:nvSpPr>
        <xdr:cNvPr id="265" name="n_1aveValue【公営住宅】&#10;一人当たり面積"/>
        <xdr:cNvSpPr txBox="1"/>
      </xdr:nvSpPr>
      <xdr:spPr>
        <a:xfrm>
          <a:off x="9391727" y="1437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0.539</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148989</xdr:rowOff>
    </xdr:from>
    <xdr:ext cx="469744" cy="259045"/>
    <xdr:sp macro="" textlink="">
      <xdr:nvSpPr>
        <xdr:cNvPr id="266" name="n_1mainValue【公営住宅】&#10;一人当たり面積"/>
        <xdr:cNvSpPr txBox="1"/>
      </xdr:nvSpPr>
      <xdr:spPr>
        <a:xfrm>
          <a:off x="9391727" y="1489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1" name="テキスト ボックス 2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3" name="直線コネクタ 29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4" name="テキスト ボックス 29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5" name="直線コネクタ 29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6" name="テキスト ボックス 29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7" name="直線コネクタ 29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8" name="テキスト ボックス 29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9" name="直線コネクタ 29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0" name="テキスト ボックス 29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1" name="直線コネクタ 30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2" name="テキスト ボックス 30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3" name="直線コネクタ 30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4" name="テキスト ボックス 30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5" name="直線コネクタ 3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6" name="テキスト ボックス 30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141514</xdr:rowOff>
    </xdr:from>
    <xdr:to>
      <xdr:col>23</xdr:col>
      <xdr:colOff>516889</xdr:colOff>
      <xdr:row>39</xdr:row>
      <xdr:rowOff>121920</xdr:rowOff>
    </xdr:to>
    <xdr:cxnSp macro="">
      <xdr:nvCxnSpPr>
        <xdr:cNvPr id="308" name="直線コネクタ 307"/>
        <xdr:cNvCxnSpPr/>
      </xdr:nvCxnSpPr>
      <xdr:spPr>
        <a:xfrm flipV="1">
          <a:off x="16318864" y="5799364"/>
          <a:ext cx="0" cy="1009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125747</xdr:rowOff>
    </xdr:from>
    <xdr:ext cx="405111" cy="259045"/>
    <xdr:sp macro="" textlink="">
      <xdr:nvSpPr>
        <xdr:cNvPr id="309" name="【認定こども園・幼稚園・保育所】&#10;有形固定資産減価償却率最小値テキスト"/>
        <xdr:cNvSpPr txBox="1"/>
      </xdr:nvSpPr>
      <xdr:spPr>
        <a:xfrm>
          <a:off x="16408400" y="681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39</xdr:row>
      <xdr:rowOff>121920</xdr:rowOff>
    </xdr:from>
    <xdr:to>
      <xdr:col>23</xdr:col>
      <xdr:colOff>606425</xdr:colOff>
      <xdr:row>39</xdr:row>
      <xdr:rowOff>121920</xdr:rowOff>
    </xdr:to>
    <xdr:cxnSp macro="">
      <xdr:nvCxnSpPr>
        <xdr:cNvPr id="310" name="直線コネクタ 309"/>
        <xdr:cNvCxnSpPr/>
      </xdr:nvCxnSpPr>
      <xdr:spPr>
        <a:xfrm>
          <a:off x="16230600" y="6808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88191</xdr:rowOff>
    </xdr:from>
    <xdr:ext cx="405111" cy="259045"/>
    <xdr:sp macro="" textlink="">
      <xdr:nvSpPr>
        <xdr:cNvPr id="311" name="【認定こども園・幼稚園・保育所】&#10;有形固定資産減価償却率最大値テキスト"/>
        <xdr:cNvSpPr txBox="1"/>
      </xdr:nvSpPr>
      <xdr:spPr>
        <a:xfrm>
          <a:off x="16408400" y="5574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33</xdr:row>
      <xdr:rowOff>141514</xdr:rowOff>
    </xdr:from>
    <xdr:to>
      <xdr:col>23</xdr:col>
      <xdr:colOff>606425</xdr:colOff>
      <xdr:row>33</xdr:row>
      <xdr:rowOff>141514</xdr:rowOff>
    </xdr:to>
    <xdr:cxnSp macro="">
      <xdr:nvCxnSpPr>
        <xdr:cNvPr id="312" name="直線コネクタ 311"/>
        <xdr:cNvCxnSpPr/>
      </xdr:nvCxnSpPr>
      <xdr:spPr>
        <a:xfrm>
          <a:off x="16230600" y="579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62610</xdr:rowOff>
    </xdr:from>
    <xdr:ext cx="405111" cy="259045"/>
    <xdr:sp macro="" textlink="">
      <xdr:nvSpPr>
        <xdr:cNvPr id="313" name="【認定こども園・幼稚園・保育所】&#10;有形固定資産減価償却率平均値テキスト"/>
        <xdr:cNvSpPr txBox="1"/>
      </xdr:nvSpPr>
      <xdr:spPr>
        <a:xfrm>
          <a:off x="16408400" y="64062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84183</xdr:rowOff>
    </xdr:from>
    <xdr:to>
      <xdr:col>23</xdr:col>
      <xdr:colOff>568325</xdr:colOff>
      <xdr:row>38</xdr:row>
      <xdr:rowOff>14332</xdr:rowOff>
    </xdr:to>
    <xdr:sp macro="" textlink="">
      <xdr:nvSpPr>
        <xdr:cNvPr id="314" name="フローチャート : 判断 313"/>
        <xdr:cNvSpPr/>
      </xdr:nvSpPr>
      <xdr:spPr>
        <a:xfrm>
          <a:off x="162687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315" name="フローチャート : 判断 314"/>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6" name="テキスト ボックス 3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7" name="テキスト ボックス 3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8" name="テキスト ボックス 3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9" name="テキスト ボックス 3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0" name="テキスト ボックス 3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4173</xdr:rowOff>
    </xdr:from>
    <xdr:to>
      <xdr:col>22</xdr:col>
      <xdr:colOff>415925</xdr:colOff>
      <xdr:row>41</xdr:row>
      <xdr:rowOff>105773</xdr:rowOff>
    </xdr:to>
    <xdr:sp macro="" textlink="">
      <xdr:nvSpPr>
        <xdr:cNvPr id="321" name="円/楕円 320"/>
        <xdr:cNvSpPr/>
      </xdr:nvSpPr>
      <xdr:spPr>
        <a:xfrm>
          <a:off x="15430500" y="703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105971</xdr:rowOff>
    </xdr:from>
    <xdr:ext cx="405111" cy="259045"/>
    <xdr:sp macro="" textlink="">
      <xdr:nvSpPr>
        <xdr:cNvPr id="322" name="n_1aveValue【認定こども園・幼稚園・保育所】&#10;有形固定資産減価償却率"/>
        <xdr:cNvSpPr txBox="1"/>
      </xdr:nvSpPr>
      <xdr:spPr>
        <a:xfrm>
          <a:off x="15266043"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96900</xdr:rowOff>
    </xdr:from>
    <xdr:ext cx="405111" cy="259045"/>
    <xdr:sp macro="" textlink="">
      <xdr:nvSpPr>
        <xdr:cNvPr id="323" name="n_1mainValue【認定こども園・幼稚園・保育所】&#10;有形固定資産減価償却率"/>
        <xdr:cNvSpPr txBox="1"/>
      </xdr:nvSpPr>
      <xdr:spPr>
        <a:xfrm>
          <a:off x="15266043" y="712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4" name="正方形/長方形 3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5" name="正方形/長方形 3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6" name="正方形/長方形 3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7" name="正方形/長方形 3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8" name="正方形/長方形 3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9" name="正方形/長方形 3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0" name="正方形/長方形 3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1" name="正方形/長方形 3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2" name="テキスト ボックス 3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3" name="直線コネクタ 3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4" name="直線コネクタ 33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5" name="テキスト ボックス 33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6" name="直線コネクタ 33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7" name="テキスト ボックス 33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8" name="直線コネクタ 33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9" name="テキスト ボックス 33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0" name="直線コネクタ 33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1" name="テキスト ボックス 34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2" name="直線コネクタ 34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3" name="テキスト ボックス 34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5" name="テキスト ボックス 34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78105</xdr:rowOff>
    </xdr:from>
    <xdr:to>
      <xdr:col>32</xdr:col>
      <xdr:colOff>186689</xdr:colOff>
      <xdr:row>42</xdr:row>
      <xdr:rowOff>11430</xdr:rowOff>
    </xdr:to>
    <xdr:cxnSp macro="">
      <xdr:nvCxnSpPr>
        <xdr:cNvPr id="347" name="直線コネクタ 346"/>
        <xdr:cNvCxnSpPr/>
      </xdr:nvCxnSpPr>
      <xdr:spPr>
        <a:xfrm flipV="1">
          <a:off x="22160864" y="590740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15257</xdr:rowOff>
    </xdr:from>
    <xdr:ext cx="469744" cy="259045"/>
    <xdr:sp macro="" textlink="">
      <xdr:nvSpPr>
        <xdr:cNvPr id="348" name="【認定こども園・幼稚園・保育所】&#10;一人当たり面積最小値テキスト"/>
        <xdr:cNvSpPr txBox="1"/>
      </xdr:nvSpPr>
      <xdr:spPr>
        <a:xfrm>
          <a:off x="222504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42</xdr:row>
      <xdr:rowOff>11430</xdr:rowOff>
    </xdr:from>
    <xdr:to>
      <xdr:col>32</xdr:col>
      <xdr:colOff>276225</xdr:colOff>
      <xdr:row>42</xdr:row>
      <xdr:rowOff>11430</xdr:rowOff>
    </xdr:to>
    <xdr:cxnSp macro="">
      <xdr:nvCxnSpPr>
        <xdr:cNvPr id="349" name="直線コネクタ 348"/>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24782</xdr:rowOff>
    </xdr:from>
    <xdr:ext cx="469744" cy="259045"/>
    <xdr:sp macro="" textlink="">
      <xdr:nvSpPr>
        <xdr:cNvPr id="350" name="【認定こども園・幼稚園・保育所】&#10;一人当たり面積最大値テキスト"/>
        <xdr:cNvSpPr txBox="1"/>
      </xdr:nvSpPr>
      <xdr:spPr>
        <a:xfrm>
          <a:off x="22250400" y="5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0.699</a:t>
          </a:r>
          <a:endParaRPr kumimoji="1" lang="ja-JP" altLang="en-US" sz="1000" b="1">
            <a:latin typeface="ＭＳ Ｐゴシック"/>
          </a:endParaRPr>
        </a:p>
      </xdr:txBody>
    </xdr:sp>
    <xdr:clientData/>
  </xdr:oneCellAnchor>
  <xdr:twoCellAnchor>
    <xdr:from>
      <xdr:col>32</xdr:col>
      <xdr:colOff>98425</xdr:colOff>
      <xdr:row>34</xdr:row>
      <xdr:rowOff>78105</xdr:rowOff>
    </xdr:from>
    <xdr:to>
      <xdr:col>32</xdr:col>
      <xdr:colOff>276225</xdr:colOff>
      <xdr:row>34</xdr:row>
      <xdr:rowOff>78105</xdr:rowOff>
    </xdr:to>
    <xdr:cxnSp macro="">
      <xdr:nvCxnSpPr>
        <xdr:cNvPr id="351" name="直線コネクタ 350"/>
        <xdr:cNvCxnSpPr/>
      </xdr:nvCxnSpPr>
      <xdr:spPr>
        <a:xfrm>
          <a:off x="22072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144797</xdr:rowOff>
    </xdr:from>
    <xdr:ext cx="469744" cy="259045"/>
    <xdr:sp macro="" textlink="">
      <xdr:nvSpPr>
        <xdr:cNvPr id="352" name="【認定こども園・幼稚園・保育所】&#10;一人当たり面積平均値テキスト"/>
        <xdr:cNvSpPr txBox="1"/>
      </xdr:nvSpPr>
      <xdr:spPr>
        <a:xfrm>
          <a:off x="22250400" y="683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166370</xdr:rowOff>
    </xdr:from>
    <xdr:to>
      <xdr:col>32</xdr:col>
      <xdr:colOff>238125</xdr:colOff>
      <xdr:row>40</xdr:row>
      <xdr:rowOff>96520</xdr:rowOff>
    </xdr:to>
    <xdr:sp macro="" textlink="">
      <xdr:nvSpPr>
        <xdr:cNvPr id="353" name="フローチャート : 判断 352"/>
        <xdr:cNvSpPr/>
      </xdr:nvSpPr>
      <xdr:spPr>
        <a:xfrm>
          <a:off x="221107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63500</xdr:rowOff>
    </xdr:from>
    <xdr:to>
      <xdr:col>31</xdr:col>
      <xdr:colOff>85725</xdr:colOff>
      <xdr:row>40</xdr:row>
      <xdr:rowOff>165100</xdr:rowOff>
    </xdr:to>
    <xdr:sp macro="" textlink="">
      <xdr:nvSpPr>
        <xdr:cNvPr id="354" name="フローチャート : 判断 353"/>
        <xdr:cNvSpPr/>
      </xdr:nvSpPr>
      <xdr:spPr>
        <a:xfrm>
          <a:off x="21272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69215</xdr:rowOff>
    </xdr:from>
    <xdr:to>
      <xdr:col>31</xdr:col>
      <xdr:colOff>85725</xdr:colOff>
      <xdr:row>41</xdr:row>
      <xdr:rowOff>170815</xdr:rowOff>
    </xdr:to>
    <xdr:sp macro="" textlink="">
      <xdr:nvSpPr>
        <xdr:cNvPr id="360" name="円/楕円 359"/>
        <xdr:cNvSpPr/>
      </xdr:nvSpPr>
      <xdr:spPr>
        <a:xfrm>
          <a:off x="21272500" y="70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10177</xdr:rowOff>
    </xdr:from>
    <xdr:ext cx="469744" cy="259045"/>
    <xdr:sp macro="" textlink="">
      <xdr:nvSpPr>
        <xdr:cNvPr id="361" name="n_1aveValue【認定こども園・幼稚園・保育所】&#10;一人当たり面積"/>
        <xdr:cNvSpPr txBox="1"/>
      </xdr:nvSpPr>
      <xdr:spPr>
        <a:xfrm>
          <a:off x="21075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161942</xdr:rowOff>
    </xdr:from>
    <xdr:ext cx="469744" cy="259045"/>
    <xdr:sp macro="" textlink="">
      <xdr:nvSpPr>
        <xdr:cNvPr id="362" name="n_1mainValue【認定こども園・幼稚園・保育所】&#10;一人当たり面積"/>
        <xdr:cNvSpPr txBox="1"/>
      </xdr:nvSpPr>
      <xdr:spPr>
        <a:xfrm>
          <a:off x="21075727" y="719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3" name="テキスト ボックス 37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4" name="直線コネクタ 37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5" name="テキスト ボックス 37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6" name="直線コネクタ 37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7" name="テキスト ボックス 37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8" name="直線コネクタ 37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9" name="テキスト ボックス 37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0" name="直線コネクタ 37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1" name="テキスト ボックス 38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2" name="直線コネクタ 38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3" name="テキスト ボックス 38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5" name="テキスト ボックス 38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167640</xdr:rowOff>
    </xdr:from>
    <xdr:to>
      <xdr:col>23</xdr:col>
      <xdr:colOff>516889</xdr:colOff>
      <xdr:row>63</xdr:row>
      <xdr:rowOff>64770</xdr:rowOff>
    </xdr:to>
    <xdr:cxnSp macro="">
      <xdr:nvCxnSpPr>
        <xdr:cNvPr id="387" name="直線コネクタ 386"/>
        <xdr:cNvCxnSpPr/>
      </xdr:nvCxnSpPr>
      <xdr:spPr>
        <a:xfrm flipV="1">
          <a:off x="16318864" y="959739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68597</xdr:rowOff>
    </xdr:from>
    <xdr:ext cx="405111" cy="259045"/>
    <xdr:sp macro="" textlink="">
      <xdr:nvSpPr>
        <xdr:cNvPr id="388" name="【学校施設】&#10;有形固定資産減価償却率最小値テキスト"/>
        <xdr:cNvSpPr txBox="1"/>
      </xdr:nvSpPr>
      <xdr:spPr>
        <a:xfrm>
          <a:off x="164084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63</xdr:row>
      <xdr:rowOff>64770</xdr:rowOff>
    </xdr:from>
    <xdr:to>
      <xdr:col>23</xdr:col>
      <xdr:colOff>606425</xdr:colOff>
      <xdr:row>63</xdr:row>
      <xdr:rowOff>64770</xdr:rowOff>
    </xdr:to>
    <xdr:cxnSp macro="">
      <xdr:nvCxnSpPr>
        <xdr:cNvPr id="389" name="直線コネクタ 388"/>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114317</xdr:rowOff>
    </xdr:from>
    <xdr:ext cx="405111" cy="259045"/>
    <xdr:sp macro="" textlink="">
      <xdr:nvSpPr>
        <xdr:cNvPr id="390" name="【学校施設】&#10;有形固定資産減価償却率最大値テキスト"/>
        <xdr:cNvSpPr txBox="1"/>
      </xdr:nvSpPr>
      <xdr:spPr>
        <a:xfrm>
          <a:off x="164084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55</xdr:row>
      <xdr:rowOff>167640</xdr:rowOff>
    </xdr:from>
    <xdr:to>
      <xdr:col>23</xdr:col>
      <xdr:colOff>606425</xdr:colOff>
      <xdr:row>55</xdr:row>
      <xdr:rowOff>167640</xdr:rowOff>
    </xdr:to>
    <xdr:cxnSp macro="">
      <xdr:nvCxnSpPr>
        <xdr:cNvPr id="391" name="直線コネクタ 390"/>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87647</xdr:rowOff>
    </xdr:from>
    <xdr:ext cx="405111" cy="259045"/>
    <xdr:sp macro="" textlink="">
      <xdr:nvSpPr>
        <xdr:cNvPr id="392" name="【学校施設】&#10;有形固定資産減価償却率平均値テキスト"/>
        <xdr:cNvSpPr txBox="1"/>
      </xdr:nvSpPr>
      <xdr:spPr>
        <a:xfrm>
          <a:off x="164084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109220</xdr:rowOff>
    </xdr:from>
    <xdr:to>
      <xdr:col>23</xdr:col>
      <xdr:colOff>568325</xdr:colOff>
      <xdr:row>60</xdr:row>
      <xdr:rowOff>39370</xdr:rowOff>
    </xdr:to>
    <xdr:sp macro="" textlink="">
      <xdr:nvSpPr>
        <xdr:cNvPr id="393" name="フローチャート : 判断 392"/>
        <xdr:cNvSpPr/>
      </xdr:nvSpPr>
      <xdr:spPr>
        <a:xfrm>
          <a:off x="16268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86360</xdr:rowOff>
    </xdr:from>
    <xdr:to>
      <xdr:col>22</xdr:col>
      <xdr:colOff>415925</xdr:colOff>
      <xdr:row>60</xdr:row>
      <xdr:rowOff>16510</xdr:rowOff>
    </xdr:to>
    <xdr:sp macro="" textlink="">
      <xdr:nvSpPr>
        <xdr:cNvPr id="394" name="フローチャート : 判断 393"/>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5" name="テキスト ボックス 3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6" name="テキスト ボックス 3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7" name="テキスト ボックス 3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8" name="テキスト ボックス 3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9" name="テキスト ボックス 3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40640</xdr:rowOff>
    </xdr:from>
    <xdr:to>
      <xdr:col>22</xdr:col>
      <xdr:colOff>415925</xdr:colOff>
      <xdr:row>58</xdr:row>
      <xdr:rowOff>142240</xdr:rowOff>
    </xdr:to>
    <xdr:sp macro="" textlink="">
      <xdr:nvSpPr>
        <xdr:cNvPr id="400" name="円/楕円 399"/>
        <xdr:cNvSpPr/>
      </xdr:nvSpPr>
      <xdr:spPr>
        <a:xfrm>
          <a:off x="15430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7637</xdr:rowOff>
    </xdr:from>
    <xdr:ext cx="405111" cy="259045"/>
    <xdr:sp macro="" textlink="">
      <xdr:nvSpPr>
        <xdr:cNvPr id="401" name="n_1aveValue【学校施設】&#10;有形固定資産減価償却率"/>
        <xdr:cNvSpPr txBox="1"/>
      </xdr:nvSpPr>
      <xdr:spPr>
        <a:xfrm>
          <a:off x="15266043"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158767</xdr:rowOff>
    </xdr:from>
    <xdr:ext cx="405111" cy="259045"/>
    <xdr:sp macro="" textlink="">
      <xdr:nvSpPr>
        <xdr:cNvPr id="402" name="n_1mainValue【学校施設】&#10;有形固定資産減価償却率"/>
        <xdr:cNvSpPr txBox="1"/>
      </xdr:nvSpPr>
      <xdr:spPr>
        <a:xfrm>
          <a:off x="15266043"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3" name="テキスト ボックス 41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4" name="直線コネクタ 41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5" name="テキスト ボックス 41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6" name="直線コネクタ 41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7" name="テキスト ボックス 41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8" name="直線コネクタ 41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9" name="テキスト ボックス 41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0" name="直線コネクタ 41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1" name="テキスト ボックス 42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2" name="直線コネクタ 42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3" name="テキスト ボックス 42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4" name="直線コネクタ 42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5" name="テキスト ボックス 42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6" name="直線コネクタ 4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7" name="テキスト ボックス 4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101237</xdr:rowOff>
    </xdr:from>
    <xdr:to>
      <xdr:col>32</xdr:col>
      <xdr:colOff>186689</xdr:colOff>
      <xdr:row>64</xdr:row>
      <xdr:rowOff>81643</xdr:rowOff>
    </xdr:to>
    <xdr:cxnSp macro="">
      <xdr:nvCxnSpPr>
        <xdr:cNvPr id="429" name="直線コネクタ 428"/>
        <xdr:cNvCxnSpPr/>
      </xdr:nvCxnSpPr>
      <xdr:spPr>
        <a:xfrm flipV="1">
          <a:off x="22160864" y="9702437"/>
          <a:ext cx="0" cy="1352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85470</xdr:rowOff>
    </xdr:from>
    <xdr:ext cx="469744" cy="259045"/>
    <xdr:sp macro="" textlink="">
      <xdr:nvSpPr>
        <xdr:cNvPr id="430" name="【学校施設】&#10;一人当たり面積最小値テキスト"/>
        <xdr:cNvSpPr txBox="1"/>
      </xdr:nvSpPr>
      <xdr:spPr>
        <a:xfrm>
          <a:off x="22250400" y="1105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64</xdr:row>
      <xdr:rowOff>81643</xdr:rowOff>
    </xdr:from>
    <xdr:to>
      <xdr:col>32</xdr:col>
      <xdr:colOff>276225</xdr:colOff>
      <xdr:row>64</xdr:row>
      <xdr:rowOff>81643</xdr:rowOff>
    </xdr:to>
    <xdr:cxnSp macro="">
      <xdr:nvCxnSpPr>
        <xdr:cNvPr id="431" name="直線コネクタ 430"/>
        <xdr:cNvCxnSpPr/>
      </xdr:nvCxnSpPr>
      <xdr:spPr>
        <a:xfrm>
          <a:off x="22072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47914</xdr:rowOff>
    </xdr:from>
    <xdr:ext cx="469744" cy="259045"/>
    <xdr:sp macro="" textlink="">
      <xdr:nvSpPr>
        <xdr:cNvPr id="432" name="【学校施設】&#10;一人当たり面積最大値テキスト"/>
        <xdr:cNvSpPr txBox="1"/>
      </xdr:nvSpPr>
      <xdr:spPr>
        <a:xfrm>
          <a:off x="22250400" y="947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56</xdr:row>
      <xdr:rowOff>101237</xdr:rowOff>
    </xdr:from>
    <xdr:to>
      <xdr:col>32</xdr:col>
      <xdr:colOff>276225</xdr:colOff>
      <xdr:row>56</xdr:row>
      <xdr:rowOff>101237</xdr:rowOff>
    </xdr:to>
    <xdr:cxnSp macro="">
      <xdr:nvCxnSpPr>
        <xdr:cNvPr id="433" name="直線コネクタ 432"/>
        <xdr:cNvCxnSpPr/>
      </xdr:nvCxnSpPr>
      <xdr:spPr>
        <a:xfrm>
          <a:off x="22072600" y="97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45193</xdr:rowOff>
    </xdr:from>
    <xdr:ext cx="469744" cy="259045"/>
    <xdr:sp macro="" textlink="">
      <xdr:nvSpPr>
        <xdr:cNvPr id="434" name="【学校施設】&#10;一人当たり面積平均値テキスト"/>
        <xdr:cNvSpPr txBox="1"/>
      </xdr:nvSpPr>
      <xdr:spPr>
        <a:xfrm>
          <a:off x="22250400" y="10332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66766</xdr:rowOff>
    </xdr:from>
    <xdr:to>
      <xdr:col>32</xdr:col>
      <xdr:colOff>238125</xdr:colOff>
      <xdr:row>60</xdr:row>
      <xdr:rowOff>168366</xdr:rowOff>
    </xdr:to>
    <xdr:sp macro="" textlink="">
      <xdr:nvSpPr>
        <xdr:cNvPr id="435" name="フローチャート : 判断 434"/>
        <xdr:cNvSpPr/>
      </xdr:nvSpPr>
      <xdr:spPr>
        <a:xfrm>
          <a:off x="221107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24312</xdr:rowOff>
    </xdr:from>
    <xdr:to>
      <xdr:col>31</xdr:col>
      <xdr:colOff>85725</xdr:colOff>
      <xdr:row>60</xdr:row>
      <xdr:rowOff>125912</xdr:rowOff>
    </xdr:to>
    <xdr:sp macro="" textlink="">
      <xdr:nvSpPr>
        <xdr:cNvPr id="436" name="フローチャート : 判断 435"/>
        <xdr:cNvSpPr/>
      </xdr:nvSpPr>
      <xdr:spPr>
        <a:xfrm>
          <a:off x="21272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7" name="テキスト ボックス 43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8" name="テキスト ボックス 43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9" name="テキスト ボックス 43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0" name="テキスト ボックス 43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1" name="テキスト ボックス 44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83094</xdr:rowOff>
    </xdr:from>
    <xdr:to>
      <xdr:col>31</xdr:col>
      <xdr:colOff>85725</xdr:colOff>
      <xdr:row>56</xdr:row>
      <xdr:rowOff>13244</xdr:rowOff>
    </xdr:to>
    <xdr:sp macro="" textlink="">
      <xdr:nvSpPr>
        <xdr:cNvPr id="442" name="円/楕円 441"/>
        <xdr:cNvSpPr/>
      </xdr:nvSpPr>
      <xdr:spPr>
        <a:xfrm>
          <a:off x="21272500" y="951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117039</xdr:rowOff>
    </xdr:from>
    <xdr:ext cx="469744" cy="259045"/>
    <xdr:sp macro="" textlink="">
      <xdr:nvSpPr>
        <xdr:cNvPr id="443" name="n_1aveValue【学校施設】&#10;一人当たり面積"/>
        <xdr:cNvSpPr txBox="1"/>
      </xdr:nvSpPr>
      <xdr:spPr>
        <a:xfrm>
          <a:off x="21075727" y="1040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29771</xdr:rowOff>
    </xdr:from>
    <xdr:ext cx="469744" cy="259045"/>
    <xdr:sp macro="" textlink="">
      <xdr:nvSpPr>
        <xdr:cNvPr id="444" name="n_1mainValue【学校施設】&#10;一人当たり面積"/>
        <xdr:cNvSpPr txBox="1"/>
      </xdr:nvSpPr>
      <xdr:spPr>
        <a:xfrm>
          <a:off x="21075727" y="928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5" name="正方形/長方形 4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6" name="正方形/長方形 4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7" name="正方形/長方形 4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8" name="正方形/長方形 4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9" name="正方形/長方形 4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0" name="正方形/長方形 4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1" name="正方形/長方形 4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2" name="正方形/長方形 45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3" name="テキスト ボックス 4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4" name="直線コネクタ 4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55" name="直線コネクタ 45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56" name="テキスト ボックス 45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7" name="直線コネクタ 45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8" name="テキスト ボックス 45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9" name="直線コネクタ 45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60" name="テキスト ボックス 45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61" name="直線コネクタ 46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62" name="テキスト ボックス 46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3" name="直線コネクタ 46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4" name="テキスト ボックス 46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5" name="直線コネクタ 46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6" name="テキスト ボックス 46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7" name="直線コネクタ 46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8" name="テキスト ボックス 46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111579</xdr:rowOff>
    </xdr:from>
    <xdr:to>
      <xdr:col>23</xdr:col>
      <xdr:colOff>516889</xdr:colOff>
      <xdr:row>86</xdr:row>
      <xdr:rowOff>93618</xdr:rowOff>
    </xdr:to>
    <xdr:cxnSp macro="">
      <xdr:nvCxnSpPr>
        <xdr:cNvPr id="470" name="直線コネクタ 469"/>
        <xdr:cNvCxnSpPr/>
      </xdr:nvCxnSpPr>
      <xdr:spPr>
        <a:xfrm flipV="1">
          <a:off x="16318864" y="13484679"/>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97445</xdr:rowOff>
    </xdr:from>
    <xdr:ext cx="340478" cy="259045"/>
    <xdr:sp macro="" textlink="">
      <xdr:nvSpPr>
        <xdr:cNvPr id="471" name="【児童館】&#10;有形固定資産減価償却率最小値テキスト"/>
        <xdr:cNvSpPr txBox="1"/>
      </xdr:nvSpPr>
      <xdr:spPr>
        <a:xfrm>
          <a:off x="164084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428625</xdr:colOff>
      <xdr:row>86</xdr:row>
      <xdr:rowOff>93618</xdr:rowOff>
    </xdr:from>
    <xdr:to>
      <xdr:col>23</xdr:col>
      <xdr:colOff>606425</xdr:colOff>
      <xdr:row>86</xdr:row>
      <xdr:rowOff>93618</xdr:rowOff>
    </xdr:to>
    <xdr:cxnSp macro="">
      <xdr:nvCxnSpPr>
        <xdr:cNvPr id="472" name="直線コネクタ 471"/>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58256</xdr:rowOff>
    </xdr:from>
    <xdr:ext cx="405111" cy="259045"/>
    <xdr:sp macro="" textlink="">
      <xdr:nvSpPr>
        <xdr:cNvPr id="473" name="【児童館】&#10;有形固定資産減価償却率最大値テキスト"/>
        <xdr:cNvSpPr txBox="1"/>
      </xdr:nvSpPr>
      <xdr:spPr>
        <a:xfrm>
          <a:off x="164084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78</xdr:row>
      <xdr:rowOff>111579</xdr:rowOff>
    </xdr:from>
    <xdr:to>
      <xdr:col>23</xdr:col>
      <xdr:colOff>606425</xdr:colOff>
      <xdr:row>78</xdr:row>
      <xdr:rowOff>111579</xdr:rowOff>
    </xdr:to>
    <xdr:cxnSp macro="">
      <xdr:nvCxnSpPr>
        <xdr:cNvPr id="474" name="直線コネクタ 473"/>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50635</xdr:rowOff>
    </xdr:from>
    <xdr:ext cx="405111" cy="259045"/>
    <xdr:sp macro="" textlink="">
      <xdr:nvSpPr>
        <xdr:cNvPr id="475" name="【児童館】&#10;有形固定資産減価償却率平均値テキスト"/>
        <xdr:cNvSpPr txBox="1"/>
      </xdr:nvSpPr>
      <xdr:spPr>
        <a:xfrm>
          <a:off x="16408400" y="14280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72208</xdr:rowOff>
    </xdr:from>
    <xdr:to>
      <xdr:col>23</xdr:col>
      <xdr:colOff>568325</xdr:colOff>
      <xdr:row>84</xdr:row>
      <xdr:rowOff>2358</xdr:rowOff>
    </xdr:to>
    <xdr:sp macro="" textlink="">
      <xdr:nvSpPr>
        <xdr:cNvPr id="476" name="フローチャート : 判断 475"/>
        <xdr:cNvSpPr/>
      </xdr:nvSpPr>
      <xdr:spPr>
        <a:xfrm>
          <a:off x="162687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165281</xdr:rowOff>
    </xdr:from>
    <xdr:to>
      <xdr:col>22</xdr:col>
      <xdr:colOff>415925</xdr:colOff>
      <xdr:row>83</xdr:row>
      <xdr:rowOff>95431</xdr:rowOff>
    </xdr:to>
    <xdr:sp macro="" textlink="">
      <xdr:nvSpPr>
        <xdr:cNvPr id="477" name="フローチャート : 判断 476"/>
        <xdr:cNvSpPr/>
      </xdr:nvSpPr>
      <xdr:spPr>
        <a:xfrm>
          <a:off x="15430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8" name="テキスト ボックス 4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9" name="テキスト ボックス 4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0" name="テキスト ボックス 4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1" name="テキスト ボックス 4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2" name="テキスト ボックス 4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93436</xdr:rowOff>
    </xdr:from>
    <xdr:to>
      <xdr:col>22</xdr:col>
      <xdr:colOff>415925</xdr:colOff>
      <xdr:row>82</xdr:row>
      <xdr:rowOff>23586</xdr:rowOff>
    </xdr:to>
    <xdr:sp macro="" textlink="">
      <xdr:nvSpPr>
        <xdr:cNvPr id="483" name="円/楕円 482"/>
        <xdr:cNvSpPr/>
      </xdr:nvSpPr>
      <xdr:spPr>
        <a:xfrm>
          <a:off x="15430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86558</xdr:rowOff>
    </xdr:from>
    <xdr:ext cx="405111" cy="259045"/>
    <xdr:sp macro="" textlink="">
      <xdr:nvSpPr>
        <xdr:cNvPr id="484" name="n_1aveValue【児童館】&#10;有形固定資産減価償却率"/>
        <xdr:cNvSpPr txBox="1"/>
      </xdr:nvSpPr>
      <xdr:spPr>
        <a:xfrm>
          <a:off x="15266043"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40113</xdr:rowOff>
    </xdr:from>
    <xdr:ext cx="405111" cy="259045"/>
    <xdr:sp macro="" textlink="">
      <xdr:nvSpPr>
        <xdr:cNvPr id="485" name="n_1mainValue【児童館】&#10;有形固定資産減価償却率"/>
        <xdr:cNvSpPr txBox="1"/>
      </xdr:nvSpPr>
      <xdr:spPr>
        <a:xfrm>
          <a:off x="15266043"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6" name="正方形/長方形 4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7" name="正方形/長方形 4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8" name="正方形/長方形 4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9" name="正方形/長方形 4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0" name="正方形/長方形 4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1" name="正方形/長方形 4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2" name="正方形/長方形 4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3" name="正方形/長方形 4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4" name="テキスト ボックス 4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5" name="直線コネクタ 4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6" name="直線コネクタ 4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7" name="テキスト ボックス 4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8" name="直線コネクタ 4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9" name="テキスト ボックス 4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00" name="直線コネクタ 4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1" name="テキスト ボックス 5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2" name="直線コネクタ 5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3" name="テキスト ボックス 5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4" name="直線コネクタ 5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5" name="テキスト ボックス 5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6" name="直線コネクタ 5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7" name="テキスト ボックス 5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0</xdr:rowOff>
    </xdr:from>
    <xdr:to>
      <xdr:col>32</xdr:col>
      <xdr:colOff>186689</xdr:colOff>
      <xdr:row>86</xdr:row>
      <xdr:rowOff>57150</xdr:rowOff>
    </xdr:to>
    <xdr:cxnSp macro="">
      <xdr:nvCxnSpPr>
        <xdr:cNvPr id="509" name="直線コネクタ 508"/>
        <xdr:cNvCxnSpPr/>
      </xdr:nvCxnSpPr>
      <xdr:spPr>
        <a:xfrm flipV="1">
          <a:off x="22160864" y="13544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510" name="【児童館】&#10;一人当たり面積最小値テキスト"/>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511" name="直線コネクタ 510"/>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118127</xdr:rowOff>
    </xdr:from>
    <xdr:ext cx="469744" cy="259045"/>
    <xdr:sp macro="" textlink="">
      <xdr:nvSpPr>
        <xdr:cNvPr id="512" name="【児童館】&#10;一人当たり面積最大値テキスト"/>
        <xdr:cNvSpPr txBox="1"/>
      </xdr:nvSpPr>
      <xdr:spPr>
        <a:xfrm>
          <a:off x="222504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79</xdr:row>
      <xdr:rowOff>0</xdr:rowOff>
    </xdr:from>
    <xdr:to>
      <xdr:col>32</xdr:col>
      <xdr:colOff>276225</xdr:colOff>
      <xdr:row>79</xdr:row>
      <xdr:rowOff>0</xdr:rowOff>
    </xdr:to>
    <xdr:cxnSp macro="">
      <xdr:nvCxnSpPr>
        <xdr:cNvPr id="513" name="直線コネクタ 512"/>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60977</xdr:rowOff>
    </xdr:from>
    <xdr:ext cx="469744" cy="259045"/>
    <xdr:sp macro="" textlink="">
      <xdr:nvSpPr>
        <xdr:cNvPr id="514" name="【児童館】&#10;一人当たり面積平均値テキスト"/>
        <xdr:cNvSpPr txBox="1"/>
      </xdr:nvSpPr>
      <xdr:spPr>
        <a:xfrm>
          <a:off x="222504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515" name="フローチャート : 判断 514"/>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82550</xdr:rowOff>
    </xdr:from>
    <xdr:to>
      <xdr:col>31</xdr:col>
      <xdr:colOff>85725</xdr:colOff>
      <xdr:row>83</xdr:row>
      <xdr:rowOff>12700</xdr:rowOff>
    </xdr:to>
    <xdr:sp macro="" textlink="">
      <xdr:nvSpPr>
        <xdr:cNvPr id="516" name="フローチャート : 判断 515"/>
        <xdr:cNvSpPr/>
      </xdr:nvSpPr>
      <xdr:spPr>
        <a:xfrm>
          <a:off x="21272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7" name="テキスト ボックス 5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8" name="テキスト ボックス 5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9" name="テキスト ボックス 5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0" name="テキスト ボックス 5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1" name="テキスト ボックス 5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158750</xdr:rowOff>
    </xdr:from>
    <xdr:to>
      <xdr:col>31</xdr:col>
      <xdr:colOff>85725</xdr:colOff>
      <xdr:row>82</xdr:row>
      <xdr:rowOff>88900</xdr:rowOff>
    </xdr:to>
    <xdr:sp macro="" textlink="">
      <xdr:nvSpPr>
        <xdr:cNvPr id="522" name="円/楕円 521"/>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3827</xdr:rowOff>
    </xdr:from>
    <xdr:ext cx="469744" cy="259045"/>
    <xdr:sp macro="" textlink="">
      <xdr:nvSpPr>
        <xdr:cNvPr id="523" name="n_1aveValue【児童館】&#10;一人当たり面積"/>
        <xdr:cNvSpPr txBox="1"/>
      </xdr:nvSpPr>
      <xdr:spPr>
        <a:xfrm>
          <a:off x="21075727" y="1423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oneCellAnchor>
    <xdr:from>
      <xdr:col>30</xdr:col>
      <xdr:colOff>473152</xdr:colOff>
      <xdr:row>80</xdr:row>
      <xdr:rowOff>105427</xdr:rowOff>
    </xdr:from>
    <xdr:ext cx="469744" cy="259045"/>
    <xdr:sp macro="" textlink="">
      <xdr:nvSpPr>
        <xdr:cNvPr id="524" name="n_1mainValue【児童館】&#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5" name="正方形/長方形 5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6" name="正方形/長方形 5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7" name="正方形/長方形 5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8" name="正方形/長方形 5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9" name="正方形/長方形 5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0" name="正方形/長方形 5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1" name="正方形/長方形 5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2" name="正方形/長方形 5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3" name="テキスト ボックス 5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4" name="直線コネクタ 5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5" name="テキスト ボックス 53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36" name="直線コネクタ 53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37" name="テキスト ボックス 53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38" name="直線コネクタ 53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39" name="テキスト ボックス 53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40" name="直線コネクタ 53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41" name="テキスト ボックス 54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42" name="直線コネクタ 54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43" name="テキスト ボックス 54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4" name="直線コネクタ 5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5" name="テキスト ボックス 54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102</xdr:row>
      <xdr:rowOff>76200</xdr:rowOff>
    </xdr:from>
    <xdr:to>
      <xdr:col>23</xdr:col>
      <xdr:colOff>516889</xdr:colOff>
      <xdr:row>107</xdr:row>
      <xdr:rowOff>133350</xdr:rowOff>
    </xdr:to>
    <xdr:cxnSp macro="">
      <xdr:nvCxnSpPr>
        <xdr:cNvPr id="547" name="直線コネクタ 546"/>
        <xdr:cNvCxnSpPr/>
      </xdr:nvCxnSpPr>
      <xdr:spPr>
        <a:xfrm flipV="1">
          <a:off x="16318864" y="1756410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137177</xdr:rowOff>
    </xdr:from>
    <xdr:ext cx="405111" cy="259045"/>
    <xdr:sp macro="" textlink="">
      <xdr:nvSpPr>
        <xdr:cNvPr id="548" name="【公民館】&#10;有形固定資産減価償却率最小値テキスト"/>
        <xdr:cNvSpPr txBox="1"/>
      </xdr:nvSpPr>
      <xdr:spPr>
        <a:xfrm>
          <a:off x="164084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23</xdr:col>
      <xdr:colOff>428625</xdr:colOff>
      <xdr:row>107</xdr:row>
      <xdr:rowOff>133350</xdr:rowOff>
    </xdr:from>
    <xdr:to>
      <xdr:col>23</xdr:col>
      <xdr:colOff>606425</xdr:colOff>
      <xdr:row>107</xdr:row>
      <xdr:rowOff>133350</xdr:rowOff>
    </xdr:to>
    <xdr:cxnSp macro="">
      <xdr:nvCxnSpPr>
        <xdr:cNvPr id="549" name="直線コネクタ 548"/>
        <xdr:cNvCxnSpPr/>
      </xdr:nvCxnSpPr>
      <xdr:spPr>
        <a:xfrm>
          <a:off x="16230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101</xdr:row>
      <xdr:rowOff>22877</xdr:rowOff>
    </xdr:from>
    <xdr:ext cx="405111" cy="259045"/>
    <xdr:sp macro="" textlink="">
      <xdr:nvSpPr>
        <xdr:cNvPr id="550" name="【公民館】&#10;有形固定資産減価償却率最大値テキスト"/>
        <xdr:cNvSpPr txBox="1"/>
      </xdr:nvSpPr>
      <xdr:spPr>
        <a:xfrm>
          <a:off x="16408400" y="1733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428625</xdr:colOff>
      <xdr:row>102</xdr:row>
      <xdr:rowOff>76200</xdr:rowOff>
    </xdr:from>
    <xdr:to>
      <xdr:col>23</xdr:col>
      <xdr:colOff>606425</xdr:colOff>
      <xdr:row>102</xdr:row>
      <xdr:rowOff>76200</xdr:rowOff>
    </xdr:to>
    <xdr:cxnSp macro="">
      <xdr:nvCxnSpPr>
        <xdr:cNvPr id="551" name="直線コネクタ 550"/>
        <xdr:cNvCxnSpPr/>
      </xdr:nvCxnSpPr>
      <xdr:spPr>
        <a:xfrm>
          <a:off x="16230600" y="175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19829</xdr:rowOff>
    </xdr:from>
    <xdr:ext cx="405111" cy="259045"/>
    <xdr:sp macro="" textlink="">
      <xdr:nvSpPr>
        <xdr:cNvPr id="552" name="【公民館】&#10;有形固定資産減価償却率平均値テキスト"/>
        <xdr:cNvSpPr txBox="1"/>
      </xdr:nvSpPr>
      <xdr:spPr>
        <a:xfrm>
          <a:off x="16408400" y="180220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41402</xdr:rowOff>
    </xdr:from>
    <xdr:to>
      <xdr:col>23</xdr:col>
      <xdr:colOff>568325</xdr:colOff>
      <xdr:row>105</xdr:row>
      <xdr:rowOff>143002</xdr:rowOff>
    </xdr:to>
    <xdr:sp macro="" textlink="">
      <xdr:nvSpPr>
        <xdr:cNvPr id="553" name="フローチャート : 判断 552"/>
        <xdr:cNvSpPr/>
      </xdr:nvSpPr>
      <xdr:spPr>
        <a:xfrm>
          <a:off x="162687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87122</xdr:rowOff>
    </xdr:from>
    <xdr:to>
      <xdr:col>22</xdr:col>
      <xdr:colOff>415925</xdr:colOff>
      <xdr:row>106</xdr:row>
      <xdr:rowOff>17272</xdr:rowOff>
    </xdr:to>
    <xdr:sp macro="" textlink="">
      <xdr:nvSpPr>
        <xdr:cNvPr id="554" name="フローチャート : 判断 553"/>
        <xdr:cNvSpPr/>
      </xdr:nvSpPr>
      <xdr:spPr>
        <a:xfrm>
          <a:off x="15430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5" name="テキスト ボックス 5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6" name="テキスト ボックス 5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7" name="テキスト ボックス 5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8" name="テキスト ボックス 5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9" name="テキスト ボックス 5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25400</xdr:rowOff>
    </xdr:from>
    <xdr:to>
      <xdr:col>22</xdr:col>
      <xdr:colOff>415925</xdr:colOff>
      <xdr:row>100</xdr:row>
      <xdr:rowOff>127000</xdr:rowOff>
    </xdr:to>
    <xdr:sp macro="" textlink="">
      <xdr:nvSpPr>
        <xdr:cNvPr id="560" name="円/楕円 559"/>
        <xdr:cNvSpPr/>
      </xdr:nvSpPr>
      <xdr:spPr>
        <a:xfrm>
          <a:off x="15430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8399</xdr:rowOff>
    </xdr:from>
    <xdr:ext cx="405111" cy="259045"/>
    <xdr:sp macro="" textlink="">
      <xdr:nvSpPr>
        <xdr:cNvPr id="561" name="n_1aveValue【公民館】&#10;有形固定資産減価償却率"/>
        <xdr:cNvSpPr txBox="1"/>
      </xdr:nvSpPr>
      <xdr:spPr>
        <a:xfrm>
          <a:off x="15266043" y="1818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117552</xdr:colOff>
      <xdr:row>98</xdr:row>
      <xdr:rowOff>143527</xdr:rowOff>
    </xdr:from>
    <xdr:ext cx="469744" cy="259045"/>
    <xdr:sp macro="" textlink="">
      <xdr:nvSpPr>
        <xdr:cNvPr id="562" name="n_1mainValue【公民館】&#10;有形固定資産減価償却率"/>
        <xdr:cNvSpPr txBox="1"/>
      </xdr:nvSpPr>
      <xdr:spPr>
        <a:xfrm>
          <a:off x="152337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3" name="正方形/長方形 5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4" name="正方形/長方形 5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5" name="正方形/長方形 5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6" name="正方形/長方形 5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7" name="正方形/長方形 5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8" name="正方形/長方形 5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9" name="正方形/長方形 5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0" name="正方形/長方形 5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1" name="テキスト ボックス 5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2" name="直線コネクタ 5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3" name="直線コネクタ 57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4" name="テキスト ボックス 57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5" name="直線コネクタ 57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6" name="テキスト ボックス 57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7" name="直線コネクタ 57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8" name="テキスト ボックス 57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9" name="直線コネクタ 57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0" name="テキスト ボックス 57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1" name="直線コネクタ 58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2" name="テキスト ボックス 58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3" name="直線コネクタ 5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4" name="テキスト ボックス 5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87630</xdr:rowOff>
    </xdr:from>
    <xdr:to>
      <xdr:col>32</xdr:col>
      <xdr:colOff>186689</xdr:colOff>
      <xdr:row>108</xdr:row>
      <xdr:rowOff>99061</xdr:rowOff>
    </xdr:to>
    <xdr:cxnSp macro="">
      <xdr:nvCxnSpPr>
        <xdr:cNvPr id="586" name="直線コネクタ 585"/>
        <xdr:cNvCxnSpPr/>
      </xdr:nvCxnSpPr>
      <xdr:spPr>
        <a:xfrm flipV="1">
          <a:off x="22160864" y="1740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102888</xdr:rowOff>
    </xdr:from>
    <xdr:ext cx="469744" cy="259045"/>
    <xdr:sp macro="" textlink="">
      <xdr:nvSpPr>
        <xdr:cNvPr id="587" name="【公民館】&#10;一人当たり面積最小値テキスト"/>
        <xdr:cNvSpPr txBox="1"/>
      </xdr:nvSpPr>
      <xdr:spPr>
        <a:xfrm>
          <a:off x="22250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108</xdr:row>
      <xdr:rowOff>99061</xdr:rowOff>
    </xdr:from>
    <xdr:to>
      <xdr:col>32</xdr:col>
      <xdr:colOff>276225</xdr:colOff>
      <xdr:row>108</xdr:row>
      <xdr:rowOff>99061</xdr:rowOff>
    </xdr:to>
    <xdr:cxnSp macro="">
      <xdr:nvCxnSpPr>
        <xdr:cNvPr id="588" name="直線コネクタ 587"/>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34307</xdr:rowOff>
    </xdr:from>
    <xdr:ext cx="469744" cy="259045"/>
    <xdr:sp macro="" textlink="">
      <xdr:nvSpPr>
        <xdr:cNvPr id="589" name="【公民館】&#10;一人当たり面積最大値テキスト"/>
        <xdr:cNvSpPr txBox="1"/>
      </xdr:nvSpPr>
      <xdr:spPr>
        <a:xfrm>
          <a:off x="222504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0.332</a:t>
          </a:r>
          <a:endParaRPr kumimoji="1" lang="ja-JP" altLang="en-US" sz="1000" b="1">
            <a:latin typeface="ＭＳ Ｐゴシック"/>
          </a:endParaRPr>
        </a:p>
      </xdr:txBody>
    </xdr:sp>
    <xdr:clientData/>
  </xdr:oneCellAnchor>
  <xdr:twoCellAnchor>
    <xdr:from>
      <xdr:col>32</xdr:col>
      <xdr:colOff>98425</xdr:colOff>
      <xdr:row>101</xdr:row>
      <xdr:rowOff>87630</xdr:rowOff>
    </xdr:from>
    <xdr:to>
      <xdr:col>32</xdr:col>
      <xdr:colOff>276225</xdr:colOff>
      <xdr:row>101</xdr:row>
      <xdr:rowOff>87630</xdr:rowOff>
    </xdr:to>
    <xdr:cxnSp macro="">
      <xdr:nvCxnSpPr>
        <xdr:cNvPr id="590" name="直線コネクタ 589"/>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591" name="【公民館】&#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592" name="フローチャート : 判断 591"/>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6350</xdr:rowOff>
    </xdr:from>
    <xdr:to>
      <xdr:col>31</xdr:col>
      <xdr:colOff>85725</xdr:colOff>
      <xdr:row>105</xdr:row>
      <xdr:rowOff>107950</xdr:rowOff>
    </xdr:to>
    <xdr:sp macro="" textlink="">
      <xdr:nvSpPr>
        <xdr:cNvPr id="593" name="フローチャート : 判断 592"/>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4" name="テキスト ボックス 5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5" name="テキスト ボックス 5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6" name="テキスト ボックス 5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7" name="テキスト ボックス 5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8" name="テキスト ボックス 5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120650</xdr:rowOff>
    </xdr:from>
    <xdr:to>
      <xdr:col>31</xdr:col>
      <xdr:colOff>85725</xdr:colOff>
      <xdr:row>107</xdr:row>
      <xdr:rowOff>50800</xdr:rowOff>
    </xdr:to>
    <xdr:sp macro="" textlink="">
      <xdr:nvSpPr>
        <xdr:cNvPr id="599" name="円/楕円 598"/>
        <xdr:cNvSpPr/>
      </xdr:nvSpPr>
      <xdr:spPr>
        <a:xfrm>
          <a:off x="212725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124477</xdr:rowOff>
    </xdr:from>
    <xdr:ext cx="469744" cy="259045"/>
    <xdr:sp macro="" textlink="">
      <xdr:nvSpPr>
        <xdr:cNvPr id="600" name="n_1aveValue【公民館】&#10;一人当たり面積"/>
        <xdr:cNvSpPr txBox="1"/>
      </xdr:nvSpPr>
      <xdr:spPr>
        <a:xfrm>
          <a:off x="21075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41927</xdr:rowOff>
    </xdr:from>
    <xdr:ext cx="469744" cy="259045"/>
    <xdr:sp macro="" textlink="">
      <xdr:nvSpPr>
        <xdr:cNvPr id="601" name="n_1mainValue【公民館】&#10;一人当たり面積"/>
        <xdr:cNvSpPr txBox="1"/>
      </xdr:nvSpPr>
      <xdr:spPr>
        <a:xfrm>
          <a:off x="210757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2" name="正方形/長方形 6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3" name="正方形/長方形 6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4" name="テキスト ボックス 6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道路については、償却率、一人当たりの延長も類似団体と同水準となっている。橋りょう・トンネルについては、新設の橋りょうもなく改修も実施してないため償却率が</a:t>
          </a:r>
          <a:r>
            <a:rPr kumimoji="1" lang="en-US" altLang="ja-JP" sz="1100">
              <a:solidFill>
                <a:schemeClr val="dk1"/>
              </a:solidFill>
              <a:effectLst/>
              <a:latin typeface="+mn-lt"/>
              <a:ea typeface="+mn-ea"/>
              <a:cs typeface="+mn-cs"/>
            </a:rPr>
            <a:t>80.5</a:t>
          </a:r>
          <a:r>
            <a:rPr kumimoji="1" lang="ja-JP" altLang="ja-JP" sz="1100">
              <a:solidFill>
                <a:schemeClr val="dk1"/>
              </a:solidFill>
              <a:effectLst/>
              <a:latin typeface="+mn-lt"/>
              <a:ea typeface="+mn-ea"/>
              <a:cs typeface="+mn-cs"/>
            </a:rPr>
            <a:t>％と高くなっている。</a:t>
          </a:r>
          <a:endParaRPr lang="ja-JP" altLang="ja-JP" sz="1400">
            <a:effectLst/>
          </a:endParaRPr>
        </a:p>
        <a:p>
          <a:r>
            <a:rPr kumimoji="1" lang="ja-JP" altLang="ja-JP" sz="1100">
              <a:solidFill>
                <a:schemeClr val="dk1"/>
              </a:solidFill>
              <a:effectLst/>
              <a:latin typeface="+mn-lt"/>
              <a:ea typeface="+mn-ea"/>
              <a:cs typeface="+mn-cs"/>
            </a:rPr>
            <a:t>　認定こども園・幼稚園・保育所については、町営の保育所はなくなったため、償却率は低くなっている。学校施設については、建築年度の古い学校より大規模改修を実施しているため、類似団体と同水準の償却率となっている。学校施設においては、一人当たりの面積が類似団体や県平均よりも大きく上回っている。</a:t>
          </a:r>
          <a:endParaRPr lang="ja-JP" altLang="ja-JP" sz="1400">
            <a:effectLst/>
          </a:endParaRPr>
        </a:p>
        <a:p>
          <a:r>
            <a:rPr kumimoji="1" lang="ja-JP" altLang="ja-JP" sz="1100">
              <a:solidFill>
                <a:schemeClr val="dk1"/>
              </a:solidFill>
              <a:effectLst/>
              <a:latin typeface="+mn-lt"/>
              <a:ea typeface="+mn-ea"/>
              <a:cs typeface="+mn-cs"/>
            </a:rPr>
            <a:t>　児童館については、償却率、一人当たりの面積とも類似団体と同水準となっている。</a:t>
          </a:r>
          <a:endParaRPr lang="ja-JP" altLang="ja-JP" sz="1400">
            <a:effectLst/>
          </a:endParaRPr>
        </a:p>
        <a:p>
          <a:r>
            <a:rPr kumimoji="1" lang="ja-JP" altLang="ja-JP" sz="1100">
              <a:solidFill>
                <a:schemeClr val="dk1"/>
              </a:solidFill>
              <a:effectLst/>
              <a:latin typeface="+mn-lt"/>
              <a:ea typeface="+mn-ea"/>
              <a:cs typeface="+mn-cs"/>
            </a:rPr>
            <a:t>　公営住宅と公民館については、１件づつであり建築年度も古く３５年以上も経過していることから、償却率が</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％となっている。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栃木県野木町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25,775
25,481
30.26
8,212,582
7,840,422
312,627
5,129,616
6,423,974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23622</xdr:rowOff>
    </xdr:from>
    <xdr:to>
      <xdr:col>6</xdr:col>
      <xdr:colOff>510540</xdr:colOff>
      <xdr:row>41</xdr:row>
      <xdr:rowOff>149352</xdr:rowOff>
    </xdr:to>
    <xdr:cxnSp macro="">
      <xdr:nvCxnSpPr>
        <xdr:cNvPr id="55" name="直線コネクタ 54"/>
        <xdr:cNvCxnSpPr/>
      </xdr:nvCxnSpPr>
      <xdr:spPr>
        <a:xfrm flipV="1">
          <a:off x="4634865" y="585292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153179</xdr:rowOff>
    </xdr:from>
    <xdr:ext cx="405111" cy="259045"/>
    <xdr:sp macro="" textlink="">
      <xdr:nvSpPr>
        <xdr:cNvPr id="56" name="【図書館】&#10;有形固定資産減価償却率最小値テキスト"/>
        <xdr:cNvSpPr txBox="1"/>
      </xdr:nvSpPr>
      <xdr:spPr>
        <a:xfrm>
          <a:off x="4724400" y="718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422275</xdr:colOff>
      <xdr:row>41</xdr:row>
      <xdr:rowOff>149352</xdr:rowOff>
    </xdr:from>
    <xdr:to>
      <xdr:col>6</xdr:col>
      <xdr:colOff>600075</xdr:colOff>
      <xdr:row>41</xdr:row>
      <xdr:rowOff>149352</xdr:rowOff>
    </xdr:to>
    <xdr:cxnSp macro="">
      <xdr:nvCxnSpPr>
        <xdr:cNvPr id="57" name="直線コネクタ 56"/>
        <xdr:cNvCxnSpPr/>
      </xdr:nvCxnSpPr>
      <xdr:spPr>
        <a:xfrm>
          <a:off x="4546600" y="717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141749</xdr:rowOff>
    </xdr:from>
    <xdr:ext cx="405111" cy="259045"/>
    <xdr:sp macro="" textlink="">
      <xdr:nvSpPr>
        <xdr:cNvPr id="58" name="【図書館】&#10;有形固定資産減価償却率最大値テキスト"/>
        <xdr:cNvSpPr txBox="1"/>
      </xdr:nvSpPr>
      <xdr:spPr>
        <a:xfrm>
          <a:off x="4724400" y="562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34</xdr:row>
      <xdr:rowOff>23622</xdr:rowOff>
    </xdr:from>
    <xdr:to>
      <xdr:col>6</xdr:col>
      <xdr:colOff>600075</xdr:colOff>
      <xdr:row>34</xdr:row>
      <xdr:rowOff>23622</xdr:rowOff>
    </xdr:to>
    <xdr:cxnSp macro="">
      <xdr:nvCxnSpPr>
        <xdr:cNvPr id="59" name="直線コネクタ 58"/>
        <xdr:cNvCxnSpPr/>
      </xdr:nvCxnSpPr>
      <xdr:spPr>
        <a:xfrm>
          <a:off x="4546600" y="585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111269</xdr:rowOff>
    </xdr:from>
    <xdr:ext cx="405111" cy="259045"/>
    <xdr:sp macro="" textlink="">
      <xdr:nvSpPr>
        <xdr:cNvPr id="60" name="【図書館】&#10;有形固定資産減価償却率平均値テキスト"/>
        <xdr:cNvSpPr txBox="1"/>
      </xdr:nvSpPr>
      <xdr:spPr>
        <a:xfrm>
          <a:off x="4724400" y="6626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132842</xdr:rowOff>
    </xdr:from>
    <xdr:to>
      <xdr:col>6</xdr:col>
      <xdr:colOff>561975</xdr:colOff>
      <xdr:row>39</xdr:row>
      <xdr:rowOff>62992</xdr:rowOff>
    </xdr:to>
    <xdr:sp macro="" textlink="">
      <xdr:nvSpPr>
        <xdr:cNvPr id="61" name="フローチャート : 判断 60"/>
        <xdr:cNvSpPr/>
      </xdr:nvSpPr>
      <xdr:spPr>
        <a:xfrm>
          <a:off x="4584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119126</xdr:rowOff>
    </xdr:from>
    <xdr:to>
      <xdr:col>5</xdr:col>
      <xdr:colOff>409575</xdr:colOff>
      <xdr:row>39</xdr:row>
      <xdr:rowOff>49276</xdr:rowOff>
    </xdr:to>
    <xdr:sp macro="" textlink="">
      <xdr:nvSpPr>
        <xdr:cNvPr id="62" name="フローチャート : 判断 61"/>
        <xdr:cNvSpPr/>
      </xdr:nvSpPr>
      <xdr:spPr>
        <a:xfrm>
          <a:off x="3746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40403</xdr:rowOff>
    </xdr:from>
    <xdr:ext cx="405111" cy="259045"/>
    <xdr:sp macro="" textlink="">
      <xdr:nvSpPr>
        <xdr:cNvPr id="63" name="n_1aveValue【図書館】&#10;有形固定資産減価償却率"/>
        <xdr:cNvSpPr txBox="1"/>
      </xdr:nvSpPr>
      <xdr:spPr>
        <a:xfrm>
          <a:off x="3582043" y="672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103124</xdr:rowOff>
    </xdr:from>
    <xdr:to>
      <xdr:col>5</xdr:col>
      <xdr:colOff>409575</xdr:colOff>
      <xdr:row>35</xdr:row>
      <xdr:rowOff>33274</xdr:rowOff>
    </xdr:to>
    <xdr:sp macro="" textlink="">
      <xdr:nvSpPr>
        <xdr:cNvPr id="69" name="円/楕円 68"/>
        <xdr:cNvSpPr/>
      </xdr:nvSpPr>
      <xdr:spPr>
        <a:xfrm>
          <a:off x="3746500" y="593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49801</xdr:rowOff>
    </xdr:from>
    <xdr:ext cx="405111" cy="259045"/>
    <xdr:sp macro="" textlink="">
      <xdr:nvSpPr>
        <xdr:cNvPr id="70" name="n_1mainValue【図書館】&#10;有形固定資産減価償却率"/>
        <xdr:cNvSpPr txBox="1"/>
      </xdr:nvSpPr>
      <xdr:spPr>
        <a:xfrm>
          <a:off x="3582043" y="570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127000</xdr:rowOff>
    </xdr:from>
    <xdr:to>
      <xdr:col>15</xdr:col>
      <xdr:colOff>180340</xdr:colOff>
      <xdr:row>42</xdr:row>
      <xdr:rowOff>127000</xdr:rowOff>
    </xdr:to>
    <xdr:cxnSp macro="">
      <xdr:nvCxnSpPr>
        <xdr:cNvPr id="95" name="直線コネクタ 94"/>
        <xdr:cNvCxnSpPr/>
      </xdr:nvCxnSpPr>
      <xdr:spPr>
        <a:xfrm flipV="1">
          <a:off x="10476865" y="5956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130827</xdr:rowOff>
    </xdr:from>
    <xdr:ext cx="469744" cy="259045"/>
    <xdr:sp macro="" textlink="">
      <xdr:nvSpPr>
        <xdr:cNvPr id="96" name="【図書館】&#10;一人当たり面積最小値テキスト"/>
        <xdr:cNvSpPr txBox="1"/>
      </xdr:nvSpPr>
      <xdr:spPr>
        <a:xfrm>
          <a:off x="10566400" y="733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42</xdr:row>
      <xdr:rowOff>127000</xdr:rowOff>
    </xdr:from>
    <xdr:to>
      <xdr:col>15</xdr:col>
      <xdr:colOff>269875</xdr:colOff>
      <xdr:row>42</xdr:row>
      <xdr:rowOff>127000</xdr:rowOff>
    </xdr:to>
    <xdr:cxnSp macro="">
      <xdr:nvCxnSpPr>
        <xdr:cNvPr id="97" name="直線コネクタ 96"/>
        <xdr:cNvCxnSpPr/>
      </xdr:nvCxnSpPr>
      <xdr:spPr>
        <a:xfrm>
          <a:off x="10388600" y="732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73677</xdr:rowOff>
    </xdr:from>
    <xdr:ext cx="469744" cy="259045"/>
    <xdr:sp macro="" textlink="">
      <xdr:nvSpPr>
        <xdr:cNvPr id="98" name="【図書館】&#10;一人当たり面積最大値テキスト"/>
        <xdr:cNvSpPr txBox="1"/>
      </xdr:nvSpPr>
      <xdr:spPr>
        <a:xfrm>
          <a:off x="10566400"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34</xdr:row>
      <xdr:rowOff>127000</xdr:rowOff>
    </xdr:from>
    <xdr:to>
      <xdr:col>15</xdr:col>
      <xdr:colOff>269875</xdr:colOff>
      <xdr:row>34</xdr:row>
      <xdr:rowOff>127000</xdr:rowOff>
    </xdr:to>
    <xdr:cxnSp macro="">
      <xdr:nvCxnSpPr>
        <xdr:cNvPr id="99" name="直線コネクタ 98"/>
        <xdr:cNvCxnSpPr/>
      </xdr:nvCxnSpPr>
      <xdr:spPr>
        <a:xfrm>
          <a:off x="103886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29227</xdr:rowOff>
    </xdr:from>
    <xdr:ext cx="469744" cy="259045"/>
    <xdr:sp macro="" textlink="">
      <xdr:nvSpPr>
        <xdr:cNvPr id="100" name="【図書館】&#10;一人当たり面積平均値テキスト"/>
        <xdr:cNvSpPr txBox="1"/>
      </xdr:nvSpPr>
      <xdr:spPr>
        <a:xfrm>
          <a:off x="10566400" y="688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50800</xdr:rowOff>
    </xdr:from>
    <xdr:to>
      <xdr:col>15</xdr:col>
      <xdr:colOff>231775</xdr:colOff>
      <xdr:row>40</xdr:row>
      <xdr:rowOff>152400</xdr:rowOff>
    </xdr:to>
    <xdr:sp macro="" textlink="">
      <xdr:nvSpPr>
        <xdr:cNvPr id="101" name="フローチャート : 判断 100"/>
        <xdr:cNvSpPr/>
      </xdr:nvSpPr>
      <xdr:spPr>
        <a:xfrm>
          <a:off x="10426700" y="690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25400</xdr:rowOff>
    </xdr:from>
    <xdr:to>
      <xdr:col>14</xdr:col>
      <xdr:colOff>79375</xdr:colOff>
      <xdr:row>40</xdr:row>
      <xdr:rowOff>127000</xdr:rowOff>
    </xdr:to>
    <xdr:sp macro="" textlink="">
      <xdr:nvSpPr>
        <xdr:cNvPr id="102" name="フローチャート : 判断 101"/>
        <xdr:cNvSpPr/>
      </xdr:nvSpPr>
      <xdr:spPr>
        <a:xfrm>
          <a:off x="9588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118127</xdr:rowOff>
    </xdr:from>
    <xdr:ext cx="469744" cy="259045"/>
    <xdr:sp macro="" textlink="">
      <xdr:nvSpPr>
        <xdr:cNvPr id="103" name="n_1ave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109" name="円/楕円 1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111777</xdr:rowOff>
    </xdr:from>
    <xdr:ext cx="469744" cy="259045"/>
    <xdr:sp macro="" textlink="">
      <xdr:nvSpPr>
        <xdr:cNvPr id="110" name="n_1mainValue【図書館】&#10;一人当たり面積"/>
        <xdr:cNvSpPr txBox="1"/>
      </xdr:nvSpPr>
      <xdr:spPr>
        <a:xfrm>
          <a:off x="93917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106135</xdr:rowOff>
    </xdr:from>
    <xdr:to>
      <xdr:col>6</xdr:col>
      <xdr:colOff>510540</xdr:colOff>
      <xdr:row>64</xdr:row>
      <xdr:rowOff>111034</xdr:rowOff>
    </xdr:to>
    <xdr:cxnSp macro="">
      <xdr:nvCxnSpPr>
        <xdr:cNvPr id="137" name="直線コネクタ 136"/>
        <xdr:cNvCxnSpPr/>
      </xdr:nvCxnSpPr>
      <xdr:spPr>
        <a:xfrm flipV="1">
          <a:off x="4634865" y="9535885"/>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114861</xdr:rowOff>
    </xdr:from>
    <xdr:ext cx="405111" cy="259045"/>
    <xdr:sp macro="" textlink="">
      <xdr:nvSpPr>
        <xdr:cNvPr id="138" name="【体育館・プール】&#10;有形固定資産減価償却率最小値テキスト"/>
        <xdr:cNvSpPr txBox="1"/>
      </xdr:nvSpPr>
      <xdr:spPr>
        <a:xfrm>
          <a:off x="47244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64</xdr:row>
      <xdr:rowOff>111034</xdr:rowOff>
    </xdr:from>
    <xdr:to>
      <xdr:col>6</xdr:col>
      <xdr:colOff>600075</xdr:colOff>
      <xdr:row>64</xdr:row>
      <xdr:rowOff>111034</xdr:rowOff>
    </xdr:to>
    <xdr:cxnSp macro="">
      <xdr:nvCxnSpPr>
        <xdr:cNvPr id="139" name="直線コネクタ 138"/>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52812</xdr:rowOff>
    </xdr:from>
    <xdr:ext cx="405111" cy="259045"/>
    <xdr:sp macro="" textlink="">
      <xdr:nvSpPr>
        <xdr:cNvPr id="140" name="【体育館・プール】&#10;有形固定資産減価償却率最大値テキスト"/>
        <xdr:cNvSpPr txBox="1"/>
      </xdr:nvSpPr>
      <xdr:spPr>
        <a:xfrm>
          <a:off x="47244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55</xdr:row>
      <xdr:rowOff>106135</xdr:rowOff>
    </xdr:from>
    <xdr:to>
      <xdr:col>6</xdr:col>
      <xdr:colOff>600075</xdr:colOff>
      <xdr:row>55</xdr:row>
      <xdr:rowOff>106135</xdr:rowOff>
    </xdr:to>
    <xdr:cxnSp macro="">
      <xdr:nvCxnSpPr>
        <xdr:cNvPr id="141" name="直線コネクタ 140"/>
        <xdr:cNvCxnSpPr/>
      </xdr:nvCxnSpPr>
      <xdr:spPr>
        <a:xfrm>
          <a:off x="4546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2" name="【体育館・プー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3" name="フローチャート : 判断 142"/>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6350</xdr:rowOff>
    </xdr:from>
    <xdr:to>
      <xdr:col>5</xdr:col>
      <xdr:colOff>409575</xdr:colOff>
      <xdr:row>61</xdr:row>
      <xdr:rowOff>107950</xdr:rowOff>
    </xdr:to>
    <xdr:sp macro="" textlink="">
      <xdr:nvSpPr>
        <xdr:cNvPr id="144" name="フローチャート : 判断 143"/>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99077</xdr:rowOff>
    </xdr:from>
    <xdr:ext cx="405111" cy="259045"/>
    <xdr:sp macro="" textlink="">
      <xdr:nvSpPr>
        <xdr:cNvPr id="145" name="n_1aveValue【体育館・プール】&#10;有形固定資産減価償却率"/>
        <xdr:cNvSpPr txBox="1"/>
      </xdr:nvSpPr>
      <xdr:spPr>
        <a:xfrm>
          <a:off x="3582043"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123916</xdr:rowOff>
    </xdr:from>
    <xdr:to>
      <xdr:col>5</xdr:col>
      <xdr:colOff>409575</xdr:colOff>
      <xdr:row>56</xdr:row>
      <xdr:rowOff>54066</xdr:rowOff>
    </xdr:to>
    <xdr:sp macro="" textlink="">
      <xdr:nvSpPr>
        <xdr:cNvPr id="151" name="円/楕円 150"/>
        <xdr:cNvSpPr/>
      </xdr:nvSpPr>
      <xdr:spPr>
        <a:xfrm>
          <a:off x="3746500" y="955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70593</xdr:rowOff>
    </xdr:from>
    <xdr:ext cx="405111" cy="259045"/>
    <xdr:sp macro="" textlink="">
      <xdr:nvSpPr>
        <xdr:cNvPr id="152" name="n_1mainValue【体育館・プール】&#10;有形固定資産減価償却率"/>
        <xdr:cNvSpPr txBox="1"/>
      </xdr:nvSpPr>
      <xdr:spPr>
        <a:xfrm>
          <a:off x="3582043" y="932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0</xdr:rowOff>
    </xdr:to>
    <xdr:cxnSp macro="">
      <xdr:nvCxnSpPr>
        <xdr:cNvPr id="176" name="直線コネクタ 175"/>
        <xdr:cNvCxnSpPr/>
      </xdr:nvCxnSpPr>
      <xdr:spPr>
        <a:xfrm flipV="1">
          <a:off x="10476865" y="977646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77"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78" name="直線コネクタ 177"/>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79"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80" name="直線コネクタ 179"/>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60977</xdr:rowOff>
    </xdr:from>
    <xdr:ext cx="469744" cy="259045"/>
    <xdr:sp macro="" textlink="">
      <xdr:nvSpPr>
        <xdr:cNvPr id="181" name="【体育館・プール】&#10;一人当たり面積平均値テキスト"/>
        <xdr:cNvSpPr txBox="1"/>
      </xdr:nvSpPr>
      <xdr:spPr>
        <a:xfrm>
          <a:off x="10566400" y="1034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182" name="フローチャート : 判断 181"/>
        <xdr:cNvSpPr/>
      </xdr:nvSpPr>
      <xdr:spPr>
        <a:xfrm>
          <a:off x="10426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101600</xdr:rowOff>
    </xdr:from>
    <xdr:to>
      <xdr:col>14</xdr:col>
      <xdr:colOff>79375</xdr:colOff>
      <xdr:row>61</xdr:row>
      <xdr:rowOff>31750</xdr:rowOff>
    </xdr:to>
    <xdr:sp macro="" textlink="">
      <xdr:nvSpPr>
        <xdr:cNvPr id="183" name="フローチャート : 判断 182"/>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48277</xdr:rowOff>
    </xdr:from>
    <xdr:ext cx="469744" cy="259045"/>
    <xdr:sp macro="" textlink="">
      <xdr:nvSpPr>
        <xdr:cNvPr id="184" name="n_1aveValue【体育館・プール】&#10;一人当たり面積"/>
        <xdr:cNvSpPr txBox="1"/>
      </xdr:nvSpPr>
      <xdr:spPr>
        <a:xfrm>
          <a:off x="93917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151130</xdr:rowOff>
    </xdr:from>
    <xdr:to>
      <xdr:col>14</xdr:col>
      <xdr:colOff>79375</xdr:colOff>
      <xdr:row>62</xdr:row>
      <xdr:rowOff>81280</xdr:rowOff>
    </xdr:to>
    <xdr:sp macro="" textlink="">
      <xdr:nvSpPr>
        <xdr:cNvPr id="190" name="円/楕円 189"/>
        <xdr:cNvSpPr/>
      </xdr:nvSpPr>
      <xdr:spPr>
        <a:xfrm>
          <a:off x="9588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72407</xdr:rowOff>
    </xdr:from>
    <xdr:ext cx="469744" cy="259045"/>
    <xdr:sp macro="" textlink="">
      <xdr:nvSpPr>
        <xdr:cNvPr id="191" name="n_1mainValue【体育館・プール】&#10;一人当たり面積"/>
        <xdr:cNvSpPr txBox="1"/>
      </xdr:nvSpPr>
      <xdr:spPr>
        <a:xfrm>
          <a:off x="9391727"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2" name="テキスト ボックス 20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3" name="直線コネクタ 20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4" name="テキスト ボックス 20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5" name="直線コネクタ 20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6" name="テキスト ボックス 20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7" name="直線コネクタ 20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8" name="テキスト ボックス 20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9" name="直線コネクタ 20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0" name="テキスト ボックス 20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145542</xdr:rowOff>
    </xdr:from>
    <xdr:to>
      <xdr:col>6</xdr:col>
      <xdr:colOff>510540</xdr:colOff>
      <xdr:row>86</xdr:row>
      <xdr:rowOff>15239</xdr:rowOff>
    </xdr:to>
    <xdr:cxnSp macro="">
      <xdr:nvCxnSpPr>
        <xdr:cNvPr id="214" name="直線コネクタ 213"/>
        <xdr:cNvCxnSpPr/>
      </xdr:nvCxnSpPr>
      <xdr:spPr>
        <a:xfrm flipV="1">
          <a:off x="4634865" y="13518642"/>
          <a:ext cx="0" cy="1241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19066</xdr:rowOff>
    </xdr:from>
    <xdr:ext cx="405111" cy="259045"/>
    <xdr:sp macro="" textlink="">
      <xdr:nvSpPr>
        <xdr:cNvPr id="215" name="【福祉施設】&#10;有形固定資産減価償却率最小値テキスト"/>
        <xdr:cNvSpPr txBox="1"/>
      </xdr:nvSpPr>
      <xdr:spPr>
        <a:xfrm>
          <a:off x="4724400"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86</xdr:row>
      <xdr:rowOff>15239</xdr:rowOff>
    </xdr:from>
    <xdr:to>
      <xdr:col>6</xdr:col>
      <xdr:colOff>600075</xdr:colOff>
      <xdr:row>86</xdr:row>
      <xdr:rowOff>15239</xdr:rowOff>
    </xdr:to>
    <xdr:cxnSp macro="">
      <xdr:nvCxnSpPr>
        <xdr:cNvPr id="216" name="直線コネクタ 215"/>
        <xdr:cNvCxnSpPr/>
      </xdr:nvCxnSpPr>
      <xdr:spPr>
        <a:xfrm>
          <a:off x="4546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92219</xdr:rowOff>
    </xdr:from>
    <xdr:ext cx="405111" cy="259045"/>
    <xdr:sp macro="" textlink="">
      <xdr:nvSpPr>
        <xdr:cNvPr id="217" name="【福祉施設】&#10;有形固定資産減価償却率最大値テキスト"/>
        <xdr:cNvSpPr txBox="1"/>
      </xdr:nvSpPr>
      <xdr:spPr>
        <a:xfrm>
          <a:off x="47244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6</xdr:col>
      <xdr:colOff>422275</xdr:colOff>
      <xdr:row>78</xdr:row>
      <xdr:rowOff>145542</xdr:rowOff>
    </xdr:from>
    <xdr:to>
      <xdr:col>6</xdr:col>
      <xdr:colOff>600075</xdr:colOff>
      <xdr:row>78</xdr:row>
      <xdr:rowOff>145542</xdr:rowOff>
    </xdr:to>
    <xdr:cxnSp macro="">
      <xdr:nvCxnSpPr>
        <xdr:cNvPr id="218" name="直線コネクタ 217"/>
        <xdr:cNvCxnSpPr/>
      </xdr:nvCxnSpPr>
      <xdr:spPr>
        <a:xfrm>
          <a:off x="4546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73169</xdr:rowOff>
    </xdr:from>
    <xdr:ext cx="405111" cy="259045"/>
    <xdr:sp macro="" textlink="">
      <xdr:nvSpPr>
        <xdr:cNvPr id="219" name="【福祉施設】&#10;有形固定資産減価償却率平均値テキスト"/>
        <xdr:cNvSpPr txBox="1"/>
      </xdr:nvSpPr>
      <xdr:spPr>
        <a:xfrm>
          <a:off x="4724400" y="144749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94742</xdr:rowOff>
    </xdr:from>
    <xdr:to>
      <xdr:col>6</xdr:col>
      <xdr:colOff>561975</xdr:colOff>
      <xdr:row>85</xdr:row>
      <xdr:rowOff>24892</xdr:rowOff>
    </xdr:to>
    <xdr:sp macro="" textlink="">
      <xdr:nvSpPr>
        <xdr:cNvPr id="220" name="フローチャート : 判断 219"/>
        <xdr:cNvSpPr/>
      </xdr:nvSpPr>
      <xdr:spPr>
        <a:xfrm>
          <a:off x="4584700" y="1449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42163</xdr:rowOff>
    </xdr:from>
    <xdr:to>
      <xdr:col>5</xdr:col>
      <xdr:colOff>409575</xdr:colOff>
      <xdr:row>84</xdr:row>
      <xdr:rowOff>143763</xdr:rowOff>
    </xdr:to>
    <xdr:sp macro="" textlink="">
      <xdr:nvSpPr>
        <xdr:cNvPr id="221" name="フローチャート : 判断 220"/>
        <xdr:cNvSpPr/>
      </xdr:nvSpPr>
      <xdr:spPr>
        <a:xfrm>
          <a:off x="3746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134890</xdr:rowOff>
    </xdr:from>
    <xdr:ext cx="405111" cy="259045"/>
    <xdr:sp macro="" textlink="">
      <xdr:nvSpPr>
        <xdr:cNvPr id="222" name="n_1aveValue【福祉施設】&#10;有形固定資産減価償却率"/>
        <xdr:cNvSpPr txBox="1"/>
      </xdr:nvSpPr>
      <xdr:spPr>
        <a:xfrm>
          <a:off x="3582043"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14732</xdr:rowOff>
    </xdr:from>
    <xdr:to>
      <xdr:col>5</xdr:col>
      <xdr:colOff>409575</xdr:colOff>
      <xdr:row>78</xdr:row>
      <xdr:rowOff>116332</xdr:rowOff>
    </xdr:to>
    <xdr:sp macro="" textlink="">
      <xdr:nvSpPr>
        <xdr:cNvPr id="228" name="円/楕円 227"/>
        <xdr:cNvSpPr/>
      </xdr:nvSpPr>
      <xdr:spPr>
        <a:xfrm>
          <a:off x="3746500" y="1338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76</xdr:row>
      <xdr:rowOff>132859</xdr:rowOff>
    </xdr:from>
    <xdr:ext cx="405111" cy="259045"/>
    <xdr:sp macro="" textlink="">
      <xdr:nvSpPr>
        <xdr:cNvPr id="229" name="n_1mainValue【福祉施設】&#10;有形固定資産減価償却率"/>
        <xdr:cNvSpPr txBox="1"/>
      </xdr:nvSpPr>
      <xdr:spPr>
        <a:xfrm>
          <a:off x="3582043" y="1316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240" name="直線コネクタ 239"/>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1" name="テキスト ボックス 240"/>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2" name="直線コネクタ 24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3" name="テキスト ボックス 24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44" name="直線コネクタ 243"/>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45" name="テキスト ボックス 244"/>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20955</xdr:rowOff>
    </xdr:from>
    <xdr:to>
      <xdr:col>15</xdr:col>
      <xdr:colOff>180340</xdr:colOff>
      <xdr:row>85</xdr:row>
      <xdr:rowOff>89536</xdr:rowOff>
    </xdr:to>
    <xdr:cxnSp macro="">
      <xdr:nvCxnSpPr>
        <xdr:cNvPr id="249" name="直線コネクタ 248"/>
        <xdr:cNvCxnSpPr/>
      </xdr:nvCxnSpPr>
      <xdr:spPr>
        <a:xfrm flipV="1">
          <a:off x="10476865" y="13394055"/>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93363</xdr:rowOff>
    </xdr:from>
    <xdr:ext cx="469744" cy="259045"/>
    <xdr:sp macro="" textlink="">
      <xdr:nvSpPr>
        <xdr:cNvPr id="250" name="【福祉施設】&#10;一人当たり面積最小値テキスト"/>
        <xdr:cNvSpPr txBox="1"/>
      </xdr:nvSpPr>
      <xdr:spPr>
        <a:xfrm>
          <a:off x="105664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85</xdr:row>
      <xdr:rowOff>89536</xdr:rowOff>
    </xdr:from>
    <xdr:to>
      <xdr:col>15</xdr:col>
      <xdr:colOff>269875</xdr:colOff>
      <xdr:row>85</xdr:row>
      <xdr:rowOff>89536</xdr:rowOff>
    </xdr:to>
    <xdr:cxnSp macro="">
      <xdr:nvCxnSpPr>
        <xdr:cNvPr id="251" name="直線コネクタ 250"/>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139082</xdr:rowOff>
    </xdr:from>
    <xdr:ext cx="469744" cy="259045"/>
    <xdr:sp macro="" textlink="">
      <xdr:nvSpPr>
        <xdr:cNvPr id="252" name="【福祉施設】&#10;一人当たり面積最大値テキスト"/>
        <xdr:cNvSpPr txBox="1"/>
      </xdr:nvSpPr>
      <xdr:spPr>
        <a:xfrm>
          <a:off x="10566400" y="1316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0.223</a:t>
          </a:r>
          <a:endParaRPr kumimoji="1" lang="ja-JP" altLang="en-US" sz="1000" b="1">
            <a:latin typeface="ＭＳ Ｐゴシック"/>
          </a:endParaRPr>
        </a:p>
      </xdr:txBody>
    </xdr:sp>
    <xdr:clientData/>
  </xdr:oneCellAnchor>
  <xdr:twoCellAnchor>
    <xdr:from>
      <xdr:col>15</xdr:col>
      <xdr:colOff>92075</xdr:colOff>
      <xdr:row>78</xdr:row>
      <xdr:rowOff>20955</xdr:rowOff>
    </xdr:from>
    <xdr:to>
      <xdr:col>15</xdr:col>
      <xdr:colOff>269875</xdr:colOff>
      <xdr:row>78</xdr:row>
      <xdr:rowOff>20955</xdr:rowOff>
    </xdr:to>
    <xdr:cxnSp macro="">
      <xdr:nvCxnSpPr>
        <xdr:cNvPr id="253" name="直線コネクタ 252"/>
        <xdr:cNvCxnSpPr/>
      </xdr:nvCxnSpPr>
      <xdr:spPr>
        <a:xfrm>
          <a:off x="10388600" y="1339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91457</xdr:rowOff>
    </xdr:from>
    <xdr:ext cx="469744" cy="259045"/>
    <xdr:sp macro="" textlink="">
      <xdr:nvSpPr>
        <xdr:cNvPr id="254" name="【福祉施設】&#10;一人当たり面積平均値テキスト"/>
        <xdr:cNvSpPr txBox="1"/>
      </xdr:nvSpPr>
      <xdr:spPr>
        <a:xfrm>
          <a:off x="10566400" y="14150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113030</xdr:rowOff>
    </xdr:from>
    <xdr:to>
      <xdr:col>15</xdr:col>
      <xdr:colOff>231775</xdr:colOff>
      <xdr:row>83</xdr:row>
      <xdr:rowOff>43180</xdr:rowOff>
    </xdr:to>
    <xdr:sp macro="" textlink="">
      <xdr:nvSpPr>
        <xdr:cNvPr id="255" name="フローチャート : 判断 254"/>
        <xdr:cNvSpPr/>
      </xdr:nvSpPr>
      <xdr:spPr>
        <a:xfrm>
          <a:off x="10426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95886</xdr:rowOff>
    </xdr:from>
    <xdr:to>
      <xdr:col>14</xdr:col>
      <xdr:colOff>79375</xdr:colOff>
      <xdr:row>83</xdr:row>
      <xdr:rowOff>26036</xdr:rowOff>
    </xdr:to>
    <xdr:sp macro="" textlink="">
      <xdr:nvSpPr>
        <xdr:cNvPr id="256" name="フローチャート : 判断 255"/>
        <xdr:cNvSpPr/>
      </xdr:nvSpPr>
      <xdr:spPr>
        <a:xfrm>
          <a:off x="958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42563</xdr:rowOff>
    </xdr:from>
    <xdr:ext cx="469744" cy="259045"/>
    <xdr:sp macro="" textlink="">
      <xdr:nvSpPr>
        <xdr:cNvPr id="257" name="n_1aveValue【福祉施設】&#10;一人当たり面積"/>
        <xdr:cNvSpPr txBox="1"/>
      </xdr:nvSpPr>
      <xdr:spPr>
        <a:xfrm>
          <a:off x="9391727" y="139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44450</xdr:rowOff>
    </xdr:from>
    <xdr:to>
      <xdr:col>14</xdr:col>
      <xdr:colOff>79375</xdr:colOff>
      <xdr:row>83</xdr:row>
      <xdr:rowOff>146050</xdr:rowOff>
    </xdr:to>
    <xdr:sp macro="" textlink="">
      <xdr:nvSpPr>
        <xdr:cNvPr id="263" name="円/楕円 262"/>
        <xdr:cNvSpPr/>
      </xdr:nvSpPr>
      <xdr:spPr>
        <a:xfrm>
          <a:off x="9588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137177</xdr:rowOff>
    </xdr:from>
    <xdr:ext cx="469744" cy="259045"/>
    <xdr:sp macro="" textlink="">
      <xdr:nvSpPr>
        <xdr:cNvPr id="264" name="n_1mainValue【福祉施設】&#10;一人当たり面積"/>
        <xdr:cNvSpPr txBox="1"/>
      </xdr:nvSpPr>
      <xdr:spPr>
        <a:xfrm>
          <a:off x="9391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3" name="テキスト ボックス 27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4" name="直線コネクタ 27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5" name="テキスト ボックス 27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6" name="直線コネクタ 27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7" name="テキスト ボックス 27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8" name="直線コネクタ 27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9" name="テキスト ボックス 27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0" name="直線コネクタ 27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1" name="テキスト ボックス 28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2" name="直線コネクタ 28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3" name="テキスト ボックス 28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4" name="直線コネクタ 28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5" name="テキスト ボックス 28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6" name="直線コネクタ 28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7" name="テキスト ボックス 28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9525</xdr:rowOff>
    </xdr:from>
    <xdr:to>
      <xdr:col>6</xdr:col>
      <xdr:colOff>510540</xdr:colOff>
      <xdr:row>108</xdr:row>
      <xdr:rowOff>137161</xdr:rowOff>
    </xdr:to>
    <xdr:cxnSp macro="">
      <xdr:nvCxnSpPr>
        <xdr:cNvPr id="289" name="直線コネクタ 288"/>
        <xdr:cNvCxnSpPr/>
      </xdr:nvCxnSpPr>
      <xdr:spPr>
        <a:xfrm flipV="1">
          <a:off x="4634865" y="17154525"/>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140988</xdr:rowOff>
    </xdr:from>
    <xdr:ext cx="405111" cy="259045"/>
    <xdr:sp macro="" textlink="">
      <xdr:nvSpPr>
        <xdr:cNvPr id="290" name="【市民会館】&#10;有形固定資産減価償却率最小値テキスト"/>
        <xdr:cNvSpPr txBox="1"/>
      </xdr:nvSpPr>
      <xdr:spPr>
        <a:xfrm>
          <a:off x="4724400"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6</xdr:col>
      <xdr:colOff>422275</xdr:colOff>
      <xdr:row>108</xdr:row>
      <xdr:rowOff>137161</xdr:rowOff>
    </xdr:from>
    <xdr:to>
      <xdr:col>6</xdr:col>
      <xdr:colOff>600075</xdr:colOff>
      <xdr:row>108</xdr:row>
      <xdr:rowOff>137161</xdr:rowOff>
    </xdr:to>
    <xdr:cxnSp macro="">
      <xdr:nvCxnSpPr>
        <xdr:cNvPr id="291" name="直線コネクタ 290"/>
        <xdr:cNvCxnSpPr/>
      </xdr:nvCxnSpPr>
      <xdr:spPr>
        <a:xfrm>
          <a:off x="4546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127652</xdr:rowOff>
    </xdr:from>
    <xdr:ext cx="405111" cy="259045"/>
    <xdr:sp macro="" textlink="">
      <xdr:nvSpPr>
        <xdr:cNvPr id="292" name="【市民会館】&#10;有形固定資産減価償却率最大値テキスト"/>
        <xdr:cNvSpPr txBox="1"/>
      </xdr:nvSpPr>
      <xdr:spPr>
        <a:xfrm>
          <a:off x="47244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100</xdr:row>
      <xdr:rowOff>9525</xdr:rowOff>
    </xdr:from>
    <xdr:to>
      <xdr:col>6</xdr:col>
      <xdr:colOff>600075</xdr:colOff>
      <xdr:row>100</xdr:row>
      <xdr:rowOff>9525</xdr:rowOff>
    </xdr:to>
    <xdr:cxnSp macro="">
      <xdr:nvCxnSpPr>
        <xdr:cNvPr id="293" name="直線コネクタ 292"/>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129557</xdr:rowOff>
    </xdr:from>
    <xdr:ext cx="405111" cy="259045"/>
    <xdr:sp macro="" textlink="">
      <xdr:nvSpPr>
        <xdr:cNvPr id="294" name="【市民会館】&#10;有形固定資産減価償却率平均値テキスト"/>
        <xdr:cNvSpPr txBox="1"/>
      </xdr:nvSpPr>
      <xdr:spPr>
        <a:xfrm>
          <a:off x="47244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151130</xdr:rowOff>
    </xdr:from>
    <xdr:to>
      <xdr:col>6</xdr:col>
      <xdr:colOff>561975</xdr:colOff>
      <xdr:row>104</xdr:row>
      <xdr:rowOff>81280</xdr:rowOff>
    </xdr:to>
    <xdr:sp macro="" textlink="">
      <xdr:nvSpPr>
        <xdr:cNvPr id="295" name="フローチャート : 判断 294"/>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13970</xdr:rowOff>
    </xdr:from>
    <xdr:to>
      <xdr:col>5</xdr:col>
      <xdr:colOff>409575</xdr:colOff>
      <xdr:row>105</xdr:row>
      <xdr:rowOff>115570</xdr:rowOff>
    </xdr:to>
    <xdr:sp macro="" textlink="">
      <xdr:nvSpPr>
        <xdr:cNvPr id="296" name="フローチャート : 判断 295"/>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106697</xdr:rowOff>
    </xdr:from>
    <xdr:ext cx="405111" cy="259045"/>
    <xdr:sp macro="" textlink="">
      <xdr:nvSpPr>
        <xdr:cNvPr id="297" name="n_1aveValue【市民会館】&#10;有形固定資産減価償却率"/>
        <xdr:cNvSpPr txBox="1"/>
      </xdr:nvSpPr>
      <xdr:spPr>
        <a:xfrm>
          <a:off x="3582043"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8" name="テキスト ボックス 29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9" name="テキスト ボックス 29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0" name="テキスト ボックス 29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1" name="テキスト ボックス 30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2" name="テキスト ボックス 30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104</xdr:row>
      <xdr:rowOff>55880</xdr:rowOff>
    </xdr:from>
    <xdr:to>
      <xdr:col>5</xdr:col>
      <xdr:colOff>409575</xdr:colOff>
      <xdr:row>104</xdr:row>
      <xdr:rowOff>157480</xdr:rowOff>
    </xdr:to>
    <xdr:sp macro="" textlink="">
      <xdr:nvSpPr>
        <xdr:cNvPr id="303" name="円/楕円 302"/>
        <xdr:cNvSpPr/>
      </xdr:nvSpPr>
      <xdr:spPr>
        <a:xfrm>
          <a:off x="3746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2557</xdr:rowOff>
    </xdr:from>
    <xdr:ext cx="405111" cy="259045"/>
    <xdr:sp macro="" textlink="">
      <xdr:nvSpPr>
        <xdr:cNvPr id="304" name="n_1mainValue【市民会館】&#10;有形固定資産減価償却率"/>
        <xdr:cNvSpPr txBox="1"/>
      </xdr:nvSpPr>
      <xdr:spPr>
        <a:xfrm>
          <a:off x="3582043"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5" name="正方形/長方形 3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6" name="正方形/長方形 3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7" name="正方形/長方形 3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8" name="正方形/長方形 3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9" name="正方形/長方形 3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0" name="正方形/長方形 3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1" name="正方形/長方形 3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2" name="正方形/長方形 31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3" name="テキスト ボックス 31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4" name="直線コネクタ 31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5" name="直線コネクタ 31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6" name="テキスト ボックス 31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7" name="直線コネクタ 31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8" name="テキスト ボックス 31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9" name="直線コネクタ 31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0" name="テキスト ボックス 31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1" name="直線コネクタ 32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2" name="テキスト ボックス 32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3" name="直線コネクタ 32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4" name="テキスト ボックス 32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5" name="直線コネクタ 32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6" name="テキスト ボックス 32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105</xdr:row>
      <xdr:rowOff>41911</xdr:rowOff>
    </xdr:from>
    <xdr:to>
      <xdr:col>15</xdr:col>
      <xdr:colOff>180340</xdr:colOff>
      <xdr:row>107</xdr:row>
      <xdr:rowOff>154305</xdr:rowOff>
    </xdr:to>
    <xdr:cxnSp macro="">
      <xdr:nvCxnSpPr>
        <xdr:cNvPr id="328" name="直線コネクタ 327"/>
        <xdr:cNvCxnSpPr/>
      </xdr:nvCxnSpPr>
      <xdr:spPr>
        <a:xfrm flipV="1">
          <a:off x="10476865" y="18044161"/>
          <a:ext cx="0" cy="455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158132</xdr:rowOff>
    </xdr:from>
    <xdr:ext cx="469744" cy="259045"/>
    <xdr:sp macro="" textlink="">
      <xdr:nvSpPr>
        <xdr:cNvPr id="329" name="【市民会館】&#10;一人当たり面積最小値テキスト"/>
        <xdr:cNvSpPr txBox="1"/>
      </xdr:nvSpPr>
      <xdr:spPr>
        <a:xfrm>
          <a:off x="10566400" y="1850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107</xdr:row>
      <xdr:rowOff>154305</xdr:rowOff>
    </xdr:from>
    <xdr:to>
      <xdr:col>15</xdr:col>
      <xdr:colOff>269875</xdr:colOff>
      <xdr:row>107</xdr:row>
      <xdr:rowOff>154305</xdr:rowOff>
    </xdr:to>
    <xdr:cxnSp macro="">
      <xdr:nvCxnSpPr>
        <xdr:cNvPr id="330" name="直線コネクタ 329"/>
        <xdr:cNvCxnSpPr/>
      </xdr:nvCxnSpPr>
      <xdr:spPr>
        <a:xfrm>
          <a:off x="10388600" y="1849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160038</xdr:rowOff>
    </xdr:from>
    <xdr:ext cx="469744" cy="259045"/>
    <xdr:sp macro="" textlink="">
      <xdr:nvSpPr>
        <xdr:cNvPr id="331" name="【市民会館】&#10;一人当たり面積最大値テキスト"/>
        <xdr:cNvSpPr txBox="1"/>
      </xdr:nvSpPr>
      <xdr:spPr>
        <a:xfrm>
          <a:off x="10566400" y="1781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0.328</a:t>
          </a:r>
          <a:endParaRPr kumimoji="1" lang="ja-JP" altLang="en-US" sz="1000" b="1">
            <a:latin typeface="ＭＳ Ｐゴシック"/>
          </a:endParaRPr>
        </a:p>
      </xdr:txBody>
    </xdr:sp>
    <xdr:clientData/>
  </xdr:oneCellAnchor>
  <xdr:twoCellAnchor>
    <xdr:from>
      <xdr:col>15</xdr:col>
      <xdr:colOff>92075</xdr:colOff>
      <xdr:row>105</xdr:row>
      <xdr:rowOff>41911</xdr:rowOff>
    </xdr:from>
    <xdr:to>
      <xdr:col>15</xdr:col>
      <xdr:colOff>269875</xdr:colOff>
      <xdr:row>105</xdr:row>
      <xdr:rowOff>41911</xdr:rowOff>
    </xdr:to>
    <xdr:cxnSp macro="">
      <xdr:nvCxnSpPr>
        <xdr:cNvPr id="332" name="直線コネクタ 331"/>
        <xdr:cNvCxnSpPr/>
      </xdr:nvCxnSpPr>
      <xdr:spPr>
        <a:xfrm>
          <a:off x="10388600" y="1804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146702</xdr:rowOff>
    </xdr:from>
    <xdr:ext cx="469744" cy="259045"/>
    <xdr:sp macro="" textlink="">
      <xdr:nvSpPr>
        <xdr:cNvPr id="333" name="【市民会館】&#10;一人当たり面積平均値テキスト"/>
        <xdr:cNvSpPr txBox="1"/>
      </xdr:nvSpPr>
      <xdr:spPr>
        <a:xfrm>
          <a:off x="10566400" y="18320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168275</xdr:rowOff>
    </xdr:from>
    <xdr:to>
      <xdr:col>15</xdr:col>
      <xdr:colOff>231775</xdr:colOff>
      <xdr:row>107</xdr:row>
      <xdr:rowOff>98425</xdr:rowOff>
    </xdr:to>
    <xdr:sp macro="" textlink="">
      <xdr:nvSpPr>
        <xdr:cNvPr id="334" name="フローチャート : 判断 333"/>
        <xdr:cNvSpPr/>
      </xdr:nvSpPr>
      <xdr:spPr>
        <a:xfrm>
          <a:off x="104267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168275</xdr:rowOff>
    </xdr:from>
    <xdr:to>
      <xdr:col>14</xdr:col>
      <xdr:colOff>79375</xdr:colOff>
      <xdr:row>107</xdr:row>
      <xdr:rowOff>98425</xdr:rowOff>
    </xdr:to>
    <xdr:sp macro="" textlink="">
      <xdr:nvSpPr>
        <xdr:cNvPr id="335" name="フローチャート : 判断 334"/>
        <xdr:cNvSpPr/>
      </xdr:nvSpPr>
      <xdr:spPr>
        <a:xfrm>
          <a:off x="9588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89552</xdr:rowOff>
    </xdr:from>
    <xdr:ext cx="469744" cy="259045"/>
    <xdr:sp macro="" textlink="">
      <xdr:nvSpPr>
        <xdr:cNvPr id="336" name="n_1aveValue【市民会館】&#10;一人当たり面積"/>
        <xdr:cNvSpPr txBox="1"/>
      </xdr:nvSpPr>
      <xdr:spPr>
        <a:xfrm>
          <a:off x="9391727"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7" name="テキスト ボックス 33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8" name="テキスト ボックス 33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9" name="テキスト ボックス 33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0" name="テキスト ボックス 33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1" name="テキスト ボックス 34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99</xdr:row>
      <xdr:rowOff>103505</xdr:rowOff>
    </xdr:from>
    <xdr:to>
      <xdr:col>14</xdr:col>
      <xdr:colOff>79375</xdr:colOff>
      <xdr:row>100</xdr:row>
      <xdr:rowOff>33655</xdr:rowOff>
    </xdr:to>
    <xdr:sp macro="" textlink="">
      <xdr:nvSpPr>
        <xdr:cNvPr id="342" name="円/楕円 341"/>
        <xdr:cNvSpPr/>
      </xdr:nvSpPr>
      <xdr:spPr>
        <a:xfrm>
          <a:off x="9588500" y="1707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98</xdr:row>
      <xdr:rowOff>50182</xdr:rowOff>
    </xdr:from>
    <xdr:ext cx="469744" cy="259045"/>
    <xdr:sp macro="" textlink="">
      <xdr:nvSpPr>
        <xdr:cNvPr id="343" name="n_1mainValue【市民会館】&#10;一人当たり面積"/>
        <xdr:cNvSpPr txBox="1"/>
      </xdr:nvSpPr>
      <xdr:spPr>
        <a:xfrm>
          <a:off x="9391727" y="1685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0.809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1" name="正方形/長方形 35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9" name="正方形/長方形 35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0" name="正方形/長方形 3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1" name="正方形/長方形 3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2" name="正方形/長方形 3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3" name="正方形/長方形 3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4" name="正方形/長方形 3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5" name="正方形/長方形 3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6" name="正方形/長方形 3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7" name="正方形/長方形 3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8" name="テキスト ボックス 3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9" name="直線コネクタ 3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0" name="テキスト ボックス 36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1" name="直線コネクタ 37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2" name="テキスト ボックス 37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3" name="直線コネクタ 37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4" name="テキスト ボックス 37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5" name="直線コネクタ 37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6" name="テキスト ボックス 37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7" name="直線コネクタ 37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8" name="テキスト ボックス 37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9" name="直線コネクタ 37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80" name="テキスト ボックス 37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2" name="テキスト ボックス 3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66675</xdr:rowOff>
    </xdr:from>
    <xdr:to>
      <xdr:col>23</xdr:col>
      <xdr:colOff>516889</xdr:colOff>
      <xdr:row>64</xdr:row>
      <xdr:rowOff>89535</xdr:rowOff>
    </xdr:to>
    <xdr:cxnSp macro="">
      <xdr:nvCxnSpPr>
        <xdr:cNvPr id="384" name="直線コネクタ 383"/>
        <xdr:cNvCxnSpPr/>
      </xdr:nvCxnSpPr>
      <xdr:spPr>
        <a:xfrm flipV="1">
          <a:off x="16318864" y="9667875"/>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93362</xdr:rowOff>
    </xdr:from>
    <xdr:ext cx="405111" cy="259045"/>
    <xdr:sp macro="" textlink="">
      <xdr:nvSpPr>
        <xdr:cNvPr id="385" name="【保健センター・保健所】&#10;有形固定資産減価償却率最小値テキスト"/>
        <xdr:cNvSpPr txBox="1"/>
      </xdr:nvSpPr>
      <xdr:spPr>
        <a:xfrm>
          <a:off x="164084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428625</xdr:colOff>
      <xdr:row>64</xdr:row>
      <xdr:rowOff>89535</xdr:rowOff>
    </xdr:from>
    <xdr:to>
      <xdr:col>23</xdr:col>
      <xdr:colOff>606425</xdr:colOff>
      <xdr:row>64</xdr:row>
      <xdr:rowOff>89535</xdr:rowOff>
    </xdr:to>
    <xdr:cxnSp macro="">
      <xdr:nvCxnSpPr>
        <xdr:cNvPr id="386" name="直線コネクタ 385"/>
        <xdr:cNvCxnSpPr/>
      </xdr:nvCxnSpPr>
      <xdr:spPr>
        <a:xfrm>
          <a:off x="16230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13352</xdr:rowOff>
    </xdr:from>
    <xdr:ext cx="405111" cy="259045"/>
    <xdr:sp macro="" textlink="">
      <xdr:nvSpPr>
        <xdr:cNvPr id="387" name="【保健センター・保健所】&#10;有形固定資産減価償却率最大値テキスト"/>
        <xdr:cNvSpPr txBox="1"/>
      </xdr:nvSpPr>
      <xdr:spPr>
        <a:xfrm>
          <a:off x="164084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56</xdr:row>
      <xdr:rowOff>66675</xdr:rowOff>
    </xdr:from>
    <xdr:to>
      <xdr:col>23</xdr:col>
      <xdr:colOff>606425</xdr:colOff>
      <xdr:row>56</xdr:row>
      <xdr:rowOff>66675</xdr:rowOff>
    </xdr:to>
    <xdr:cxnSp macro="">
      <xdr:nvCxnSpPr>
        <xdr:cNvPr id="388" name="直線コネクタ 387"/>
        <xdr:cNvCxnSpPr/>
      </xdr:nvCxnSpPr>
      <xdr:spPr>
        <a:xfrm>
          <a:off x="16230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1922</xdr:rowOff>
    </xdr:from>
    <xdr:ext cx="405111" cy="259045"/>
    <xdr:sp macro="" textlink="">
      <xdr:nvSpPr>
        <xdr:cNvPr id="389" name="【保健センター・保健所】&#10;有形固定資産減価償却率平均値テキスト"/>
        <xdr:cNvSpPr txBox="1"/>
      </xdr:nvSpPr>
      <xdr:spPr>
        <a:xfrm>
          <a:off x="164084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23495</xdr:rowOff>
    </xdr:from>
    <xdr:to>
      <xdr:col>23</xdr:col>
      <xdr:colOff>568325</xdr:colOff>
      <xdr:row>61</xdr:row>
      <xdr:rowOff>125095</xdr:rowOff>
    </xdr:to>
    <xdr:sp macro="" textlink="">
      <xdr:nvSpPr>
        <xdr:cNvPr id="390" name="フローチャート : 判断 389"/>
        <xdr:cNvSpPr/>
      </xdr:nvSpPr>
      <xdr:spPr>
        <a:xfrm>
          <a:off x="16268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153035</xdr:rowOff>
    </xdr:from>
    <xdr:to>
      <xdr:col>22</xdr:col>
      <xdr:colOff>415925</xdr:colOff>
      <xdr:row>62</xdr:row>
      <xdr:rowOff>83185</xdr:rowOff>
    </xdr:to>
    <xdr:sp macro="" textlink="">
      <xdr:nvSpPr>
        <xdr:cNvPr id="391" name="フローチャート : 判断 390"/>
        <xdr:cNvSpPr/>
      </xdr:nvSpPr>
      <xdr:spPr>
        <a:xfrm>
          <a:off x="15430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74312</xdr:rowOff>
    </xdr:from>
    <xdr:ext cx="405111" cy="259045"/>
    <xdr:sp macro="" textlink="">
      <xdr:nvSpPr>
        <xdr:cNvPr id="392" name="n_1aveValue【保健センター・保健所】&#10;有形固定資産減価償却率"/>
        <xdr:cNvSpPr txBox="1"/>
      </xdr:nvSpPr>
      <xdr:spPr>
        <a:xfrm>
          <a:off x="15266043"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3" name="テキスト ボックス 3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4" name="テキスト ボックス 3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5" name="テキスト ボックス 3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6" name="テキスト ボックス 3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7" name="テキスト ボックス 3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135890</xdr:rowOff>
    </xdr:from>
    <xdr:to>
      <xdr:col>22</xdr:col>
      <xdr:colOff>415925</xdr:colOff>
      <xdr:row>58</xdr:row>
      <xdr:rowOff>66040</xdr:rowOff>
    </xdr:to>
    <xdr:sp macro="" textlink="">
      <xdr:nvSpPr>
        <xdr:cNvPr id="398" name="円/楕円 397"/>
        <xdr:cNvSpPr/>
      </xdr:nvSpPr>
      <xdr:spPr>
        <a:xfrm>
          <a:off x="15430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82567</xdr:rowOff>
    </xdr:from>
    <xdr:ext cx="405111" cy="259045"/>
    <xdr:sp macro="" textlink="">
      <xdr:nvSpPr>
        <xdr:cNvPr id="399" name="n_1mainValue【保健センター・保健所】&#10;有形固定資産減価償却率"/>
        <xdr:cNvSpPr txBox="1"/>
      </xdr:nvSpPr>
      <xdr:spPr>
        <a:xfrm>
          <a:off x="15266043"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10" name="直線コネクタ 40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1" name="テキスト ボックス 41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2" name="直線コネクタ 41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3" name="テキスト ボックス 41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4" name="直線コネクタ 41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5" name="テキスト ボックス 41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6" name="直線コネクタ 41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7" name="テキスト ボックス 41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8" name="直線コネクタ 4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9" name="テキスト ボックス 4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52578</xdr:rowOff>
    </xdr:from>
    <xdr:to>
      <xdr:col>32</xdr:col>
      <xdr:colOff>186689</xdr:colOff>
      <xdr:row>63</xdr:row>
      <xdr:rowOff>89154</xdr:rowOff>
    </xdr:to>
    <xdr:cxnSp macro="">
      <xdr:nvCxnSpPr>
        <xdr:cNvPr id="421" name="直線コネクタ 420"/>
        <xdr:cNvCxnSpPr/>
      </xdr:nvCxnSpPr>
      <xdr:spPr>
        <a:xfrm flipV="1">
          <a:off x="22160864" y="982522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92981</xdr:rowOff>
    </xdr:from>
    <xdr:ext cx="469744" cy="259045"/>
    <xdr:sp macro="" textlink="">
      <xdr:nvSpPr>
        <xdr:cNvPr id="422" name="【保健センター・保健所】&#10;一人当たり面積最小値テキスト"/>
        <xdr:cNvSpPr txBox="1"/>
      </xdr:nvSpPr>
      <xdr:spPr>
        <a:xfrm>
          <a:off x="222504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63</xdr:row>
      <xdr:rowOff>89154</xdr:rowOff>
    </xdr:from>
    <xdr:to>
      <xdr:col>32</xdr:col>
      <xdr:colOff>276225</xdr:colOff>
      <xdr:row>63</xdr:row>
      <xdr:rowOff>89154</xdr:rowOff>
    </xdr:to>
    <xdr:cxnSp macro="">
      <xdr:nvCxnSpPr>
        <xdr:cNvPr id="423" name="直線コネクタ 422"/>
        <xdr:cNvCxnSpPr/>
      </xdr:nvCxnSpPr>
      <xdr:spPr>
        <a:xfrm>
          <a:off x="22072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170705</xdr:rowOff>
    </xdr:from>
    <xdr:ext cx="469744" cy="259045"/>
    <xdr:sp macro="" textlink="">
      <xdr:nvSpPr>
        <xdr:cNvPr id="424" name="【保健センター・保健所】&#10;一人当たり面積最大値テキスト"/>
        <xdr:cNvSpPr txBox="1"/>
      </xdr:nvSpPr>
      <xdr:spPr>
        <a:xfrm>
          <a:off x="22250400" y="96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0.251</a:t>
          </a:r>
          <a:endParaRPr kumimoji="1" lang="ja-JP" altLang="en-US" sz="1000" b="1">
            <a:latin typeface="ＭＳ Ｐゴシック"/>
          </a:endParaRPr>
        </a:p>
      </xdr:txBody>
    </xdr:sp>
    <xdr:clientData/>
  </xdr:oneCellAnchor>
  <xdr:twoCellAnchor>
    <xdr:from>
      <xdr:col>32</xdr:col>
      <xdr:colOff>98425</xdr:colOff>
      <xdr:row>57</xdr:row>
      <xdr:rowOff>52578</xdr:rowOff>
    </xdr:from>
    <xdr:to>
      <xdr:col>32</xdr:col>
      <xdr:colOff>276225</xdr:colOff>
      <xdr:row>57</xdr:row>
      <xdr:rowOff>52578</xdr:rowOff>
    </xdr:to>
    <xdr:cxnSp macro="">
      <xdr:nvCxnSpPr>
        <xdr:cNvPr id="425" name="直線コネクタ 424"/>
        <xdr:cNvCxnSpPr/>
      </xdr:nvCxnSpPr>
      <xdr:spPr>
        <a:xfrm>
          <a:off x="22072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149369</xdr:rowOff>
    </xdr:from>
    <xdr:ext cx="469744" cy="259045"/>
    <xdr:sp macro="" textlink="">
      <xdr:nvSpPr>
        <xdr:cNvPr id="426" name="【保健センター・保健所】&#10;一人当たり面積平均値テキスト"/>
        <xdr:cNvSpPr txBox="1"/>
      </xdr:nvSpPr>
      <xdr:spPr>
        <a:xfrm>
          <a:off x="22250400" y="1060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170942</xdr:rowOff>
    </xdr:from>
    <xdr:to>
      <xdr:col>32</xdr:col>
      <xdr:colOff>238125</xdr:colOff>
      <xdr:row>62</xdr:row>
      <xdr:rowOff>101092</xdr:rowOff>
    </xdr:to>
    <xdr:sp macro="" textlink="">
      <xdr:nvSpPr>
        <xdr:cNvPr id="427" name="フローチャート : 判断 426"/>
        <xdr:cNvSpPr/>
      </xdr:nvSpPr>
      <xdr:spPr>
        <a:xfrm>
          <a:off x="221107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134366</xdr:rowOff>
    </xdr:from>
    <xdr:to>
      <xdr:col>31</xdr:col>
      <xdr:colOff>85725</xdr:colOff>
      <xdr:row>62</xdr:row>
      <xdr:rowOff>64516</xdr:rowOff>
    </xdr:to>
    <xdr:sp macro="" textlink="">
      <xdr:nvSpPr>
        <xdr:cNvPr id="428" name="フローチャート : 判断 427"/>
        <xdr:cNvSpPr/>
      </xdr:nvSpPr>
      <xdr:spPr>
        <a:xfrm>
          <a:off x="21272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81043</xdr:rowOff>
    </xdr:from>
    <xdr:ext cx="469744" cy="259045"/>
    <xdr:sp macro="" textlink="">
      <xdr:nvSpPr>
        <xdr:cNvPr id="429" name="n_1aveValue【保健センター・保健所】&#10;一人当たり面積"/>
        <xdr:cNvSpPr txBox="1"/>
      </xdr:nvSpPr>
      <xdr:spPr>
        <a:xfrm>
          <a:off x="210757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159512</xdr:rowOff>
    </xdr:from>
    <xdr:to>
      <xdr:col>31</xdr:col>
      <xdr:colOff>85725</xdr:colOff>
      <xdr:row>63</xdr:row>
      <xdr:rowOff>89662</xdr:rowOff>
    </xdr:to>
    <xdr:sp macro="" textlink="">
      <xdr:nvSpPr>
        <xdr:cNvPr id="435" name="円/楕円 434"/>
        <xdr:cNvSpPr/>
      </xdr:nvSpPr>
      <xdr:spPr>
        <a:xfrm>
          <a:off x="21272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80789</xdr:rowOff>
    </xdr:from>
    <xdr:ext cx="469744" cy="259045"/>
    <xdr:sp macro="" textlink="">
      <xdr:nvSpPr>
        <xdr:cNvPr id="436" name="n_1mainValue【保健センター・保健所】&#10;一人当たり面積"/>
        <xdr:cNvSpPr txBox="1"/>
      </xdr:nvSpPr>
      <xdr:spPr>
        <a:xfrm>
          <a:off x="21075727" y="108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7" name="正方形/長方形 4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8" name="正方形/長方形 4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9" name="正方形/長方形 4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0" name="正方形/長方形 4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1" name="正方形/長方形 4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2" name="正方形/長方形 4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3" name="正方形/長方形 4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4" name="正方形/長方形 4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5" name="テキスト ボックス 4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6" name="直線コネクタ 4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47" name="直線コネクタ 44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48" name="テキスト ボックス 44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49" name="直線コネクタ 44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0" name="テキスト ボックス 44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1" name="直線コネクタ 45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2" name="テキスト ボックス 45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3" name="直線コネクタ 45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4" name="テキスト ボックス 45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5" name="直線コネクタ 45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6" name="テキスト ボックス 45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57" name="直線コネクタ 45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58" name="テキスト ボックス 45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9" name="直線コネクタ 4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0" name="テキスト ボックス 4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70757</xdr:rowOff>
    </xdr:from>
    <xdr:to>
      <xdr:col>23</xdr:col>
      <xdr:colOff>516889</xdr:colOff>
      <xdr:row>85</xdr:row>
      <xdr:rowOff>100149</xdr:rowOff>
    </xdr:to>
    <xdr:cxnSp macro="">
      <xdr:nvCxnSpPr>
        <xdr:cNvPr id="462" name="直線コネクタ 461"/>
        <xdr:cNvCxnSpPr/>
      </xdr:nvCxnSpPr>
      <xdr:spPr>
        <a:xfrm flipV="1">
          <a:off x="16318864" y="13443857"/>
          <a:ext cx="0" cy="1229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103976</xdr:rowOff>
    </xdr:from>
    <xdr:ext cx="405111" cy="259045"/>
    <xdr:sp macro="" textlink="">
      <xdr:nvSpPr>
        <xdr:cNvPr id="463" name="【消防施設】&#10;有形固定資産減価償却率最小値テキスト"/>
        <xdr:cNvSpPr txBox="1"/>
      </xdr:nvSpPr>
      <xdr:spPr>
        <a:xfrm>
          <a:off x="164084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23</xdr:col>
      <xdr:colOff>428625</xdr:colOff>
      <xdr:row>85</xdr:row>
      <xdr:rowOff>100149</xdr:rowOff>
    </xdr:from>
    <xdr:to>
      <xdr:col>23</xdr:col>
      <xdr:colOff>606425</xdr:colOff>
      <xdr:row>85</xdr:row>
      <xdr:rowOff>100149</xdr:rowOff>
    </xdr:to>
    <xdr:cxnSp macro="">
      <xdr:nvCxnSpPr>
        <xdr:cNvPr id="464" name="直線コネクタ 463"/>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17434</xdr:rowOff>
    </xdr:from>
    <xdr:ext cx="405111" cy="259045"/>
    <xdr:sp macro="" textlink="">
      <xdr:nvSpPr>
        <xdr:cNvPr id="465" name="【消防施設】&#10;有形固定資産減価償却率最大値テキスト"/>
        <xdr:cNvSpPr txBox="1"/>
      </xdr:nvSpPr>
      <xdr:spPr>
        <a:xfrm>
          <a:off x="164084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70757</xdr:rowOff>
    </xdr:from>
    <xdr:to>
      <xdr:col>23</xdr:col>
      <xdr:colOff>606425</xdr:colOff>
      <xdr:row>78</xdr:row>
      <xdr:rowOff>70757</xdr:rowOff>
    </xdr:to>
    <xdr:cxnSp macro="">
      <xdr:nvCxnSpPr>
        <xdr:cNvPr id="466" name="直線コネクタ 465"/>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40839</xdr:rowOff>
    </xdr:from>
    <xdr:ext cx="405111" cy="259045"/>
    <xdr:sp macro="" textlink="">
      <xdr:nvSpPr>
        <xdr:cNvPr id="467" name="【消防施設】&#10;有形固定資産減価償却率平均値テキスト"/>
        <xdr:cNvSpPr txBox="1"/>
      </xdr:nvSpPr>
      <xdr:spPr>
        <a:xfrm>
          <a:off x="16408400" y="1427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62412</xdr:rowOff>
    </xdr:from>
    <xdr:to>
      <xdr:col>23</xdr:col>
      <xdr:colOff>568325</xdr:colOff>
      <xdr:row>83</xdr:row>
      <xdr:rowOff>164012</xdr:rowOff>
    </xdr:to>
    <xdr:sp macro="" textlink="">
      <xdr:nvSpPr>
        <xdr:cNvPr id="468" name="フローチャート : 判断 467"/>
        <xdr:cNvSpPr/>
      </xdr:nvSpPr>
      <xdr:spPr>
        <a:xfrm>
          <a:off x="162687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31387</xdr:rowOff>
    </xdr:from>
    <xdr:to>
      <xdr:col>22</xdr:col>
      <xdr:colOff>415925</xdr:colOff>
      <xdr:row>82</xdr:row>
      <xdr:rowOff>132987</xdr:rowOff>
    </xdr:to>
    <xdr:sp macro="" textlink="">
      <xdr:nvSpPr>
        <xdr:cNvPr id="469" name="フローチャート : 判断 468"/>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124114</xdr:rowOff>
    </xdr:from>
    <xdr:ext cx="405111" cy="259045"/>
    <xdr:sp macro="" textlink="">
      <xdr:nvSpPr>
        <xdr:cNvPr id="470" name="n_1aveValue【消防施設】&#10;有形固定資産減価償却率"/>
        <xdr:cNvSpPr txBox="1"/>
      </xdr:nvSpPr>
      <xdr:spPr>
        <a:xfrm>
          <a:off x="15266043"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1" name="テキスト ボックス 4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2" name="テキスト ボックス 4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3" name="テキスト ボックス 4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4" name="テキスト ボックス 4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5" name="テキスト ボックス 4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90170</xdr:rowOff>
    </xdr:from>
    <xdr:to>
      <xdr:col>22</xdr:col>
      <xdr:colOff>415925</xdr:colOff>
      <xdr:row>80</xdr:row>
      <xdr:rowOff>20320</xdr:rowOff>
    </xdr:to>
    <xdr:sp macro="" textlink="">
      <xdr:nvSpPr>
        <xdr:cNvPr id="476" name="円/楕円 475"/>
        <xdr:cNvSpPr/>
      </xdr:nvSpPr>
      <xdr:spPr>
        <a:xfrm>
          <a:off x="15430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36847</xdr:rowOff>
    </xdr:from>
    <xdr:ext cx="405111" cy="259045"/>
    <xdr:sp macro="" textlink="">
      <xdr:nvSpPr>
        <xdr:cNvPr id="477" name="n_1mainValue【消防施設】&#10;有形固定資産減価償却率"/>
        <xdr:cNvSpPr txBox="1"/>
      </xdr:nvSpPr>
      <xdr:spPr>
        <a:xfrm>
          <a:off x="15266043"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8" name="正方形/長方形 4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9" name="正方形/長方形 4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0" name="正方形/長方形 4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1" name="正方形/長方形 4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2" name="正方形/長方形 4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3" name="正方形/長方形 4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4" name="正方形/長方形 4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5" name="正方形/長方形 4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6" name="テキスト ボックス 4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7" name="直線コネクタ 4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88" name="直線コネクタ 4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89" name="テキスト ボックス 4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0" name="直線コネクタ 4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1" name="テキスト ボックス 4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2" name="直線コネクタ 4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3" name="テキスト ボックス 4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4" name="直線コネクタ 4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5" name="テキスト ボックス 4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6" name="直線コネクタ 4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97" name="テキスト ボックス 4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8" name="直線コネクタ 4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9" name="テキスト ボックス 4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95250</xdr:rowOff>
    </xdr:from>
    <xdr:to>
      <xdr:col>32</xdr:col>
      <xdr:colOff>186689</xdr:colOff>
      <xdr:row>85</xdr:row>
      <xdr:rowOff>133350</xdr:rowOff>
    </xdr:to>
    <xdr:cxnSp macro="">
      <xdr:nvCxnSpPr>
        <xdr:cNvPr id="501" name="直線コネクタ 500"/>
        <xdr:cNvCxnSpPr/>
      </xdr:nvCxnSpPr>
      <xdr:spPr>
        <a:xfrm flipV="1">
          <a:off x="22160864" y="13296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502" name="【消防施設】&#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503" name="直線コネクタ 502"/>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41927</xdr:rowOff>
    </xdr:from>
    <xdr:ext cx="469744" cy="259045"/>
    <xdr:sp macro="" textlink="">
      <xdr:nvSpPr>
        <xdr:cNvPr id="504" name="【消防施設】&#10;一人当たり面積最大値テキスト"/>
        <xdr:cNvSpPr txBox="1"/>
      </xdr:nvSpPr>
      <xdr:spPr>
        <a:xfrm>
          <a:off x="222504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0.123</a:t>
          </a:r>
          <a:endParaRPr kumimoji="1" lang="ja-JP" altLang="en-US" sz="1000" b="1">
            <a:latin typeface="ＭＳ Ｐゴシック"/>
          </a:endParaRPr>
        </a:p>
      </xdr:txBody>
    </xdr:sp>
    <xdr:clientData/>
  </xdr:oneCellAnchor>
  <xdr:twoCellAnchor>
    <xdr:from>
      <xdr:col>32</xdr:col>
      <xdr:colOff>98425</xdr:colOff>
      <xdr:row>77</xdr:row>
      <xdr:rowOff>95250</xdr:rowOff>
    </xdr:from>
    <xdr:to>
      <xdr:col>32</xdr:col>
      <xdr:colOff>276225</xdr:colOff>
      <xdr:row>77</xdr:row>
      <xdr:rowOff>95250</xdr:rowOff>
    </xdr:to>
    <xdr:cxnSp macro="">
      <xdr:nvCxnSpPr>
        <xdr:cNvPr id="505" name="直線コネクタ 504"/>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506" name="【消防施設】&#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07" name="フローチャート : 判断 506"/>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69850</xdr:rowOff>
    </xdr:from>
    <xdr:to>
      <xdr:col>31</xdr:col>
      <xdr:colOff>85725</xdr:colOff>
      <xdr:row>82</xdr:row>
      <xdr:rowOff>0</xdr:rowOff>
    </xdr:to>
    <xdr:sp macro="" textlink="">
      <xdr:nvSpPr>
        <xdr:cNvPr id="508" name="フローチャート : 判断 507"/>
        <xdr:cNvSpPr/>
      </xdr:nvSpPr>
      <xdr:spPr>
        <a:xfrm>
          <a:off x="21272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16527</xdr:rowOff>
    </xdr:from>
    <xdr:ext cx="469744" cy="259045"/>
    <xdr:sp macro="" textlink="">
      <xdr:nvSpPr>
        <xdr:cNvPr id="509" name="n_1aveValue【消防施設】&#10;一人当たり面積"/>
        <xdr:cNvSpPr txBox="1"/>
      </xdr:nvSpPr>
      <xdr:spPr>
        <a:xfrm>
          <a:off x="21075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0" name="テキスト ボックス 5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1" name="テキスト ボックス 5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2" name="テキスト ボックス 5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3" name="テキスト ボックス 5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4" name="テキスト ボックス 5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57150</xdr:rowOff>
    </xdr:from>
    <xdr:to>
      <xdr:col>31</xdr:col>
      <xdr:colOff>85725</xdr:colOff>
      <xdr:row>83</xdr:row>
      <xdr:rowOff>158750</xdr:rowOff>
    </xdr:to>
    <xdr:sp macro="" textlink="">
      <xdr:nvSpPr>
        <xdr:cNvPr id="515" name="円/楕円 514"/>
        <xdr:cNvSpPr/>
      </xdr:nvSpPr>
      <xdr:spPr>
        <a:xfrm>
          <a:off x="21272500" y="1428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149877</xdr:rowOff>
    </xdr:from>
    <xdr:ext cx="469744" cy="259045"/>
    <xdr:sp macro="" textlink="">
      <xdr:nvSpPr>
        <xdr:cNvPr id="516" name="n_1mainValue【消防施設】&#10;一人当たり面積"/>
        <xdr:cNvSpPr txBox="1"/>
      </xdr:nvSpPr>
      <xdr:spPr>
        <a:xfrm>
          <a:off x="210757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7" name="正方形/長方形 5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8" name="正方形/長方形 5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9" name="正方形/長方形 5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0" name="正方形/長方形 5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1" name="正方形/長方形 5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2" name="正方形/長方形 5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3" name="正方形/長方形 5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4" name="正方形/長方形 5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5" name="テキスト ボックス 5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6" name="直線コネクタ 5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27" name="直線コネクタ 52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28" name="テキスト ボックス 52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29" name="直線コネクタ 52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0" name="テキスト ボックス 52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1" name="直線コネクタ 53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2" name="テキスト ボックス 53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3" name="直線コネクタ 53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4" name="テキスト ボックス 53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5" name="直線コネクタ 53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6" name="テキスト ボックス 53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7" name="直線コネクタ 53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38" name="テキスト ボックス 53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9" name="直線コネクタ 5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0" name="テキスト ボックス 5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542" name="直線コネクタ 541"/>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543" name="【庁舎】&#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544" name="直線コネクタ 543"/>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545" name="【庁舎】&#10;有形固定資産減価償却率最大値テキスト"/>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546" name="直線コネクタ 545"/>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10358</xdr:rowOff>
    </xdr:from>
    <xdr:ext cx="405111" cy="259045"/>
    <xdr:sp macro="" textlink="">
      <xdr:nvSpPr>
        <xdr:cNvPr id="547" name="【庁舎】&#10;有形固定資産減価償却率平均値テキスト"/>
        <xdr:cNvSpPr txBox="1"/>
      </xdr:nvSpPr>
      <xdr:spPr>
        <a:xfrm>
          <a:off x="164084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548" name="フローチャート : 判断 547"/>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20501</xdr:rowOff>
    </xdr:from>
    <xdr:to>
      <xdr:col>22</xdr:col>
      <xdr:colOff>415925</xdr:colOff>
      <xdr:row>104</xdr:row>
      <xdr:rowOff>122101</xdr:rowOff>
    </xdr:to>
    <xdr:sp macro="" textlink="">
      <xdr:nvSpPr>
        <xdr:cNvPr id="549" name="フローチャート : 判断 548"/>
        <xdr:cNvSpPr/>
      </xdr:nvSpPr>
      <xdr:spPr>
        <a:xfrm>
          <a:off x="15430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113228</xdr:rowOff>
    </xdr:from>
    <xdr:ext cx="405111" cy="259045"/>
    <xdr:sp macro="" textlink="">
      <xdr:nvSpPr>
        <xdr:cNvPr id="550" name="n_1aveValue【庁舎】&#10;有形固定資産減価償却率"/>
        <xdr:cNvSpPr txBox="1"/>
      </xdr:nvSpPr>
      <xdr:spPr>
        <a:xfrm>
          <a:off x="15266043"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1" name="テキスト ボックス 5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2" name="テキスト ボックス 5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3" name="テキスト ボックス 5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4" name="テキスト ボックス 5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5" name="テキスト ボックス 5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170724</xdr:rowOff>
    </xdr:from>
    <xdr:to>
      <xdr:col>22</xdr:col>
      <xdr:colOff>415925</xdr:colOff>
      <xdr:row>101</xdr:row>
      <xdr:rowOff>100874</xdr:rowOff>
    </xdr:to>
    <xdr:sp macro="" textlink="">
      <xdr:nvSpPr>
        <xdr:cNvPr id="556" name="円/楕円 555"/>
        <xdr:cNvSpPr/>
      </xdr:nvSpPr>
      <xdr:spPr>
        <a:xfrm>
          <a:off x="15430500" y="1731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117401</xdr:rowOff>
    </xdr:from>
    <xdr:ext cx="405111" cy="259045"/>
    <xdr:sp macro="" textlink="">
      <xdr:nvSpPr>
        <xdr:cNvPr id="557" name="n_1mainValue【庁舎】&#10;有形固定資産減価償却率"/>
        <xdr:cNvSpPr txBox="1"/>
      </xdr:nvSpPr>
      <xdr:spPr>
        <a:xfrm>
          <a:off x="15266043" y="1709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8" name="正方形/長方形 5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9" name="正方形/長方形 5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0" name="正方形/長方形 5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1" name="正方形/長方形 5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2" name="正方形/長方形 5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3" name="正方形/長方形 5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4" name="正方形/長方形 5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5" name="正方形/長方形 5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6" name="テキスト ボックス 5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7" name="直線コネクタ 5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68" name="直線コネクタ 56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69" name="テキスト ボックス 56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70" name="直線コネクタ 56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71" name="テキスト ボックス 57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72" name="直線コネクタ 57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73" name="テキスト ボックス 57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74" name="直線コネクタ 57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75" name="テキスト ボックス 57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6" name="直線コネクタ 5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7" name="テキスト ボックス 5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147065</xdr:rowOff>
    </xdr:from>
    <xdr:to>
      <xdr:col>32</xdr:col>
      <xdr:colOff>186689</xdr:colOff>
      <xdr:row>106</xdr:row>
      <xdr:rowOff>85344</xdr:rowOff>
    </xdr:to>
    <xdr:cxnSp macro="">
      <xdr:nvCxnSpPr>
        <xdr:cNvPr id="579" name="直線コネクタ 578"/>
        <xdr:cNvCxnSpPr/>
      </xdr:nvCxnSpPr>
      <xdr:spPr>
        <a:xfrm flipV="1">
          <a:off x="22160864" y="17120615"/>
          <a:ext cx="0" cy="113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89171</xdr:rowOff>
    </xdr:from>
    <xdr:ext cx="469744" cy="259045"/>
    <xdr:sp macro="" textlink="">
      <xdr:nvSpPr>
        <xdr:cNvPr id="580" name="【庁舎】&#10;一人当たり面積最小値テキスト"/>
        <xdr:cNvSpPr txBox="1"/>
      </xdr:nvSpPr>
      <xdr:spPr>
        <a:xfrm>
          <a:off x="22250400" y="182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106</xdr:row>
      <xdr:rowOff>85344</xdr:rowOff>
    </xdr:from>
    <xdr:to>
      <xdr:col>32</xdr:col>
      <xdr:colOff>276225</xdr:colOff>
      <xdr:row>106</xdr:row>
      <xdr:rowOff>85344</xdr:rowOff>
    </xdr:to>
    <xdr:cxnSp macro="">
      <xdr:nvCxnSpPr>
        <xdr:cNvPr id="581" name="直線コネクタ 580"/>
        <xdr:cNvCxnSpPr/>
      </xdr:nvCxnSpPr>
      <xdr:spPr>
        <a:xfrm>
          <a:off x="22072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93742</xdr:rowOff>
    </xdr:from>
    <xdr:ext cx="469744" cy="259045"/>
    <xdr:sp macro="" textlink="">
      <xdr:nvSpPr>
        <xdr:cNvPr id="582" name="【庁舎】&#10;一人当たり面積最大値テキスト"/>
        <xdr:cNvSpPr txBox="1"/>
      </xdr:nvSpPr>
      <xdr:spPr>
        <a:xfrm>
          <a:off x="22250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99</xdr:row>
      <xdr:rowOff>147065</xdr:rowOff>
    </xdr:from>
    <xdr:to>
      <xdr:col>32</xdr:col>
      <xdr:colOff>276225</xdr:colOff>
      <xdr:row>99</xdr:row>
      <xdr:rowOff>147065</xdr:rowOff>
    </xdr:to>
    <xdr:cxnSp macro="">
      <xdr:nvCxnSpPr>
        <xdr:cNvPr id="583" name="直線コネクタ 582"/>
        <xdr:cNvCxnSpPr/>
      </xdr:nvCxnSpPr>
      <xdr:spPr>
        <a:xfrm>
          <a:off x="22072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15257</xdr:rowOff>
    </xdr:from>
    <xdr:ext cx="469744" cy="259045"/>
    <xdr:sp macro="" textlink="">
      <xdr:nvSpPr>
        <xdr:cNvPr id="584" name="【庁舎】&#10;一人当たり面積平均値テキスト"/>
        <xdr:cNvSpPr txBox="1"/>
      </xdr:nvSpPr>
      <xdr:spPr>
        <a:xfrm>
          <a:off x="22250400" y="17674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36830</xdr:rowOff>
    </xdr:from>
    <xdr:to>
      <xdr:col>32</xdr:col>
      <xdr:colOff>238125</xdr:colOff>
      <xdr:row>103</xdr:row>
      <xdr:rowOff>138430</xdr:rowOff>
    </xdr:to>
    <xdr:sp macro="" textlink="">
      <xdr:nvSpPr>
        <xdr:cNvPr id="585" name="フローチャート : 判断 584"/>
        <xdr:cNvSpPr/>
      </xdr:nvSpPr>
      <xdr:spPr>
        <a:xfrm>
          <a:off x="22110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153415</xdr:rowOff>
    </xdr:from>
    <xdr:to>
      <xdr:col>31</xdr:col>
      <xdr:colOff>85725</xdr:colOff>
      <xdr:row>103</xdr:row>
      <xdr:rowOff>83565</xdr:rowOff>
    </xdr:to>
    <xdr:sp macro="" textlink="">
      <xdr:nvSpPr>
        <xdr:cNvPr id="586" name="フローチャート : 判断 585"/>
        <xdr:cNvSpPr/>
      </xdr:nvSpPr>
      <xdr:spPr>
        <a:xfrm>
          <a:off x="21272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74692</xdr:rowOff>
    </xdr:from>
    <xdr:ext cx="469744" cy="259045"/>
    <xdr:sp macro="" textlink="">
      <xdr:nvSpPr>
        <xdr:cNvPr id="587" name="n_1aveValue【庁舎】&#10;一人当たり面積"/>
        <xdr:cNvSpPr txBox="1"/>
      </xdr:nvSpPr>
      <xdr:spPr>
        <a:xfrm>
          <a:off x="21075727" y="1773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88" name="テキスト ボックス 5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9" name="テキスト ボックス 5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0" name="テキスト ボックス 5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1" name="テキスト ボックス 5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2" name="テキスト ボックス 5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89408</xdr:rowOff>
    </xdr:from>
    <xdr:to>
      <xdr:col>31</xdr:col>
      <xdr:colOff>85725</xdr:colOff>
      <xdr:row>103</xdr:row>
      <xdr:rowOff>19558</xdr:rowOff>
    </xdr:to>
    <xdr:sp macro="" textlink="">
      <xdr:nvSpPr>
        <xdr:cNvPr id="593" name="円/楕円 592"/>
        <xdr:cNvSpPr/>
      </xdr:nvSpPr>
      <xdr:spPr>
        <a:xfrm>
          <a:off x="21272500" y="1757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36085</xdr:rowOff>
    </xdr:from>
    <xdr:ext cx="469744" cy="259045"/>
    <xdr:sp macro="" textlink="">
      <xdr:nvSpPr>
        <xdr:cNvPr id="594" name="n_1mainValue【庁舎】&#10;一人当たり面積"/>
        <xdr:cNvSpPr txBox="1"/>
      </xdr:nvSpPr>
      <xdr:spPr>
        <a:xfrm>
          <a:off x="21075727" y="1735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5" name="正方形/長方形 5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6" name="正方形/長方形 5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7" name="テキスト ボックス 5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図書館については、建築から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年経過しているため、類似団体より</a:t>
          </a:r>
          <a:r>
            <a:rPr kumimoji="1" lang="en-US" altLang="ja-JP" sz="1100">
              <a:solidFill>
                <a:schemeClr val="dk1"/>
              </a:solidFill>
              <a:effectLst/>
              <a:latin typeface="+mn-lt"/>
              <a:ea typeface="+mn-ea"/>
              <a:cs typeface="+mn-cs"/>
            </a:rPr>
            <a:t>30.7</a:t>
          </a:r>
          <a:r>
            <a:rPr kumimoji="1" lang="ja-JP" altLang="ja-JP" sz="1100">
              <a:solidFill>
                <a:schemeClr val="dk1"/>
              </a:solidFill>
              <a:effectLst/>
              <a:latin typeface="+mn-lt"/>
              <a:ea typeface="+mn-ea"/>
              <a:cs typeface="+mn-cs"/>
            </a:rPr>
            <a:t>ポイント高くなっている。しかし、一人当たりの面積については、類似団体、県平均より高い数値となっている。</a:t>
          </a:r>
          <a:endParaRPr lang="ja-JP" altLang="ja-JP" sz="1400">
            <a:effectLst/>
          </a:endParaRPr>
        </a:p>
        <a:p>
          <a:r>
            <a:rPr kumimoji="1" lang="ja-JP" altLang="ja-JP" sz="1100">
              <a:solidFill>
                <a:schemeClr val="dk1"/>
              </a:solidFill>
              <a:effectLst/>
              <a:latin typeface="+mn-lt"/>
              <a:ea typeface="+mn-ea"/>
              <a:cs typeface="+mn-cs"/>
            </a:rPr>
            <a:t>　体育館については、建築から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年経過しているため、類似団体より</a:t>
          </a:r>
          <a:r>
            <a:rPr kumimoji="1" lang="en-US" altLang="ja-JP" sz="1100">
              <a:solidFill>
                <a:schemeClr val="dk1"/>
              </a:solidFill>
              <a:effectLst/>
              <a:latin typeface="+mn-lt"/>
              <a:ea typeface="+mn-ea"/>
              <a:cs typeface="+mn-cs"/>
            </a:rPr>
            <a:t>27.9</a:t>
          </a:r>
          <a:r>
            <a:rPr kumimoji="1" lang="ja-JP" altLang="ja-JP" sz="1100">
              <a:solidFill>
                <a:schemeClr val="dk1"/>
              </a:solidFill>
              <a:effectLst/>
              <a:latin typeface="+mn-lt"/>
              <a:ea typeface="+mn-ea"/>
              <a:cs typeface="+mn-cs"/>
            </a:rPr>
            <a:t>ポイント高くなっている。図書館、体育館とも町内に１施設しかないため、今後も償却率は高くなっていくと思われる。</a:t>
          </a:r>
          <a:endParaRPr lang="ja-JP" altLang="ja-JP" sz="1400">
            <a:effectLst/>
          </a:endParaRPr>
        </a:p>
        <a:p>
          <a:r>
            <a:rPr kumimoji="1" lang="ja-JP" altLang="ja-JP" sz="1100">
              <a:solidFill>
                <a:schemeClr val="dk1"/>
              </a:solidFill>
              <a:effectLst/>
              <a:latin typeface="+mn-lt"/>
              <a:ea typeface="+mn-ea"/>
              <a:cs typeface="+mn-cs"/>
            </a:rPr>
            <a:t>　福祉施設、保健センターも類似団体より大きく償却率が高くなっているが、一人当たりの面積については、類似団体とほぼ同じ水準となっている。</a:t>
          </a:r>
          <a:endParaRPr lang="ja-JP" altLang="ja-JP" sz="1400">
            <a:effectLst/>
          </a:endParaRPr>
        </a:p>
        <a:p>
          <a:r>
            <a:rPr kumimoji="1" lang="ja-JP" altLang="ja-JP" sz="1100">
              <a:solidFill>
                <a:schemeClr val="dk1"/>
              </a:solidFill>
              <a:effectLst/>
              <a:latin typeface="+mn-lt"/>
              <a:ea typeface="+mn-ea"/>
              <a:cs typeface="+mn-cs"/>
            </a:rPr>
            <a:t>　市民会館については、償却率は、類似団体と同じ水準であるが、一人当たりの面積は、大きくなっている。</a:t>
          </a:r>
          <a:endParaRPr lang="ja-JP" altLang="ja-JP" sz="1400">
            <a:effectLst/>
          </a:endParaRPr>
        </a:p>
        <a:p>
          <a:r>
            <a:rPr kumimoji="1" lang="ja-JP" altLang="ja-JP" sz="1100">
              <a:solidFill>
                <a:schemeClr val="dk1"/>
              </a:solidFill>
              <a:effectLst/>
              <a:latin typeface="+mn-lt"/>
              <a:ea typeface="+mn-ea"/>
              <a:cs typeface="+mn-cs"/>
            </a:rPr>
            <a:t>　消防施設については、随時改修や建替えを実施しているが、類似団体より、</a:t>
          </a:r>
          <a:r>
            <a:rPr kumimoji="1" lang="en-US" altLang="ja-JP" sz="1100">
              <a:solidFill>
                <a:schemeClr val="dk1"/>
              </a:solidFill>
              <a:effectLst/>
              <a:latin typeface="+mn-lt"/>
              <a:ea typeface="+mn-ea"/>
              <a:cs typeface="+mn-cs"/>
            </a:rPr>
            <a:t>27.9</a:t>
          </a:r>
          <a:r>
            <a:rPr kumimoji="1" lang="ja-JP" altLang="ja-JP" sz="1100">
              <a:solidFill>
                <a:schemeClr val="dk1"/>
              </a:solidFill>
              <a:effectLst/>
              <a:latin typeface="+mn-lt"/>
              <a:ea typeface="+mn-ea"/>
              <a:cs typeface="+mn-cs"/>
            </a:rPr>
            <a:t>ポイント償却率が高くなっている。</a:t>
          </a:r>
          <a:endParaRPr lang="ja-JP" altLang="ja-JP" sz="1400">
            <a:effectLst/>
          </a:endParaRPr>
        </a:p>
        <a:p>
          <a:r>
            <a:rPr kumimoji="1" lang="ja-JP" altLang="ja-JP" sz="1100">
              <a:solidFill>
                <a:schemeClr val="dk1"/>
              </a:solidFill>
              <a:effectLst/>
              <a:latin typeface="+mn-lt"/>
              <a:ea typeface="+mn-ea"/>
              <a:cs typeface="+mn-cs"/>
            </a:rPr>
            <a:t>　庁舎については、耐震工事は済んでいるが、類似団体と比較すると</a:t>
          </a:r>
          <a:r>
            <a:rPr kumimoji="1" lang="en-US" altLang="ja-JP" sz="1100">
              <a:solidFill>
                <a:schemeClr val="dk1"/>
              </a:solidFill>
              <a:effectLst/>
              <a:latin typeface="+mn-lt"/>
              <a:ea typeface="+mn-ea"/>
              <a:cs typeface="+mn-cs"/>
            </a:rPr>
            <a:t>32.8</a:t>
          </a:r>
          <a:r>
            <a:rPr kumimoji="1" lang="ja-JP" altLang="ja-JP" sz="1100">
              <a:solidFill>
                <a:schemeClr val="dk1"/>
              </a:solidFill>
              <a:effectLst/>
              <a:latin typeface="+mn-lt"/>
              <a:ea typeface="+mn-ea"/>
              <a:cs typeface="+mn-cs"/>
            </a:rPr>
            <a:t>ポイント高くなっているが、一人当たりの面積は、同程度である。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栃木県野木町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25,775
25,481
30.26
8,212,582
7,840,422
312,627
5,129,616
6,423,974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収入全体に占める町税の割合は、</a:t>
          </a:r>
          <a:r>
            <a:rPr kumimoji="1" lang="en-US" altLang="ja-JP" sz="1300">
              <a:latin typeface="ＭＳ Ｐゴシック"/>
            </a:rPr>
            <a:t>44.7</a:t>
          </a:r>
          <a:r>
            <a:rPr kumimoji="1" lang="ja-JP" altLang="en-US" sz="1300">
              <a:latin typeface="ＭＳ Ｐゴシック"/>
            </a:rPr>
            <a:t>％で、前年度より</a:t>
          </a:r>
          <a:r>
            <a:rPr kumimoji="1" lang="en-US" altLang="ja-JP" sz="1300">
              <a:latin typeface="ＭＳ Ｐゴシック"/>
            </a:rPr>
            <a:t>5.1</a:t>
          </a:r>
          <a:r>
            <a:rPr kumimoji="1" lang="ja-JP" altLang="en-US" sz="1300">
              <a:latin typeface="ＭＳ Ｐゴシック"/>
            </a:rPr>
            <a:t>ポイント上昇したが、景気低迷による税収全体の減少傾向に歯止めはかからず、厳しい財政運営が続くと思われる。</a:t>
          </a:r>
        </a:p>
        <a:p>
          <a:r>
            <a:rPr kumimoji="1" lang="ja-JP" altLang="en-US" sz="1300">
              <a:latin typeface="ＭＳ Ｐゴシック"/>
            </a:rPr>
            <a:t>今後も財政の効率化、健全化を進め、財政基盤の強化に努めていく。</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22578</xdr:rowOff>
    </xdr:from>
    <xdr:to>
      <xdr:col>7</xdr:col>
      <xdr:colOff>152400</xdr:colOff>
      <xdr:row>41</xdr:row>
      <xdr:rowOff>22578</xdr:rowOff>
    </xdr:to>
    <xdr:cxnSp macro="">
      <xdr:nvCxnSpPr>
        <xdr:cNvPr id="68" name="直線コネクタ 67"/>
        <xdr:cNvCxnSpPr/>
      </xdr:nvCxnSpPr>
      <xdr:spPr>
        <a:xfrm>
          <a:off x="4114800" y="7052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22578</xdr:rowOff>
    </xdr:from>
    <xdr:to>
      <xdr:col>6</xdr:col>
      <xdr:colOff>0</xdr:colOff>
      <xdr:row>41</xdr:row>
      <xdr:rowOff>22578</xdr:rowOff>
    </xdr:to>
    <xdr:cxnSp macro="">
      <xdr:nvCxnSpPr>
        <xdr:cNvPr id="71" name="直線コネクタ 70"/>
        <xdr:cNvCxnSpPr/>
      </xdr:nvCxnSpPr>
      <xdr:spPr>
        <a:xfrm>
          <a:off x="3225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9172</xdr:rowOff>
    </xdr:from>
    <xdr:to>
      <xdr:col>4</xdr:col>
      <xdr:colOff>482600</xdr:colOff>
      <xdr:row>41</xdr:row>
      <xdr:rowOff>22578</xdr:rowOff>
    </xdr:to>
    <xdr:cxnSp macro="">
      <xdr:nvCxnSpPr>
        <xdr:cNvPr id="74" name="直線コネクタ 73"/>
        <xdr:cNvCxnSpPr/>
      </xdr:nvCxnSpPr>
      <xdr:spPr>
        <a:xfrm>
          <a:off x="2336800" y="703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9172</xdr:rowOff>
    </xdr:from>
    <xdr:to>
      <xdr:col>3</xdr:col>
      <xdr:colOff>279400</xdr:colOff>
      <xdr:row>41</xdr:row>
      <xdr:rowOff>22578</xdr:rowOff>
    </xdr:to>
    <xdr:cxnSp macro="">
      <xdr:nvCxnSpPr>
        <xdr:cNvPr id="77" name="直線コネクタ 76"/>
        <xdr:cNvCxnSpPr/>
      </xdr:nvCxnSpPr>
      <xdr:spPr>
        <a:xfrm flipV="1">
          <a:off x="1447800" y="703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143228</xdr:rowOff>
    </xdr:from>
    <xdr:to>
      <xdr:col>7</xdr:col>
      <xdr:colOff>203200</xdr:colOff>
      <xdr:row>41</xdr:row>
      <xdr:rowOff>73378</xdr:rowOff>
    </xdr:to>
    <xdr:sp macro="" textlink="">
      <xdr:nvSpPr>
        <xdr:cNvPr id="87" name="円/楕円 86"/>
        <xdr:cNvSpPr/>
      </xdr:nvSpPr>
      <xdr:spPr>
        <a:xfrm>
          <a:off x="49022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159755</xdr:rowOff>
    </xdr:from>
    <xdr:ext cx="762000" cy="259045"/>
    <xdr:sp macro="" textlink="">
      <xdr:nvSpPr>
        <xdr:cNvPr id="88" name="財政力該当値テキスト"/>
        <xdr:cNvSpPr txBox="1"/>
      </xdr:nvSpPr>
      <xdr:spPr>
        <a:xfrm>
          <a:off x="5041900" y="684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143228</xdr:rowOff>
    </xdr:from>
    <xdr:to>
      <xdr:col>6</xdr:col>
      <xdr:colOff>50800</xdr:colOff>
      <xdr:row>41</xdr:row>
      <xdr:rowOff>73378</xdr:rowOff>
    </xdr:to>
    <xdr:sp macro="" textlink="">
      <xdr:nvSpPr>
        <xdr:cNvPr id="89" name="円/楕円 88"/>
        <xdr:cNvSpPr/>
      </xdr:nvSpPr>
      <xdr:spPr>
        <a:xfrm>
          <a:off x="4064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83555</xdr:rowOff>
    </xdr:from>
    <xdr:ext cx="736600" cy="259045"/>
    <xdr:sp macro="" textlink="">
      <xdr:nvSpPr>
        <xdr:cNvPr id="90" name="テキスト ボックス 89"/>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143228</xdr:rowOff>
    </xdr:from>
    <xdr:to>
      <xdr:col>4</xdr:col>
      <xdr:colOff>533400</xdr:colOff>
      <xdr:row>41</xdr:row>
      <xdr:rowOff>73378</xdr:rowOff>
    </xdr:to>
    <xdr:sp macro="" textlink="">
      <xdr:nvSpPr>
        <xdr:cNvPr id="91" name="円/楕円 90"/>
        <xdr:cNvSpPr/>
      </xdr:nvSpPr>
      <xdr:spPr>
        <a:xfrm>
          <a:off x="3175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83555</xdr:rowOff>
    </xdr:from>
    <xdr:ext cx="762000" cy="259045"/>
    <xdr:sp macro="" textlink="">
      <xdr:nvSpPr>
        <xdr:cNvPr id="92" name="テキスト ボックス 91"/>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129822</xdr:rowOff>
    </xdr:from>
    <xdr:to>
      <xdr:col>3</xdr:col>
      <xdr:colOff>330200</xdr:colOff>
      <xdr:row>41</xdr:row>
      <xdr:rowOff>59972</xdr:rowOff>
    </xdr:to>
    <xdr:sp macro="" textlink="">
      <xdr:nvSpPr>
        <xdr:cNvPr id="93" name="円/楕円 92"/>
        <xdr:cNvSpPr/>
      </xdr:nvSpPr>
      <xdr:spPr>
        <a:xfrm>
          <a:off x="2286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70149</xdr:rowOff>
    </xdr:from>
    <xdr:ext cx="762000" cy="259045"/>
    <xdr:sp macro="" textlink="">
      <xdr:nvSpPr>
        <xdr:cNvPr id="94" name="テキスト ボックス 93"/>
        <xdr:cNvSpPr txBox="1"/>
      </xdr:nvSpPr>
      <xdr:spPr>
        <a:xfrm>
          <a:off x="1955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143228</xdr:rowOff>
    </xdr:from>
    <xdr:to>
      <xdr:col>2</xdr:col>
      <xdr:colOff>127000</xdr:colOff>
      <xdr:row>41</xdr:row>
      <xdr:rowOff>73378</xdr:rowOff>
    </xdr:to>
    <xdr:sp macro="" textlink="">
      <xdr:nvSpPr>
        <xdr:cNvPr id="95" name="円/楕円 94"/>
        <xdr:cNvSpPr/>
      </xdr:nvSpPr>
      <xdr:spPr>
        <a:xfrm>
          <a:off x="1397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83555</xdr:rowOff>
    </xdr:from>
    <xdr:ext cx="762000" cy="259045"/>
    <xdr:sp macro="" textlink="">
      <xdr:nvSpPr>
        <xdr:cNvPr id="96" name="テキスト ボックス 95"/>
        <xdr:cNvSpPr txBox="1"/>
      </xdr:nvSpPr>
      <xdr:spPr>
        <a:xfrm>
          <a:off x="1066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類似団体平均値に対して</a:t>
          </a:r>
          <a:r>
            <a:rPr kumimoji="1" lang="en-US" altLang="ja-JP" sz="1300">
              <a:latin typeface="ＭＳ Ｐゴシック"/>
            </a:rPr>
            <a:t>4.7</a:t>
          </a:r>
          <a:r>
            <a:rPr kumimoji="1" lang="ja-JP" altLang="en-US" sz="1300">
              <a:latin typeface="ＭＳ Ｐゴシック"/>
            </a:rPr>
            <a:t>ポイント下回っているが、経常収支比率の人件費は</a:t>
          </a:r>
          <a:r>
            <a:rPr kumimoji="1" lang="en-US" altLang="ja-JP" sz="1300">
              <a:latin typeface="ＭＳ Ｐゴシック"/>
            </a:rPr>
            <a:t>0.6</a:t>
          </a:r>
          <a:r>
            <a:rPr kumimoji="1" lang="ja-JP" altLang="en-US" sz="1300">
              <a:latin typeface="ＭＳ Ｐゴシック"/>
            </a:rPr>
            <a:t>ポイント、公債費は</a:t>
          </a:r>
          <a:r>
            <a:rPr kumimoji="1" lang="en-US" altLang="ja-JP" sz="1300">
              <a:latin typeface="ＭＳ Ｐゴシック"/>
            </a:rPr>
            <a:t>1.1</a:t>
          </a:r>
          <a:r>
            <a:rPr kumimoji="1" lang="ja-JP" altLang="en-US" sz="1300">
              <a:latin typeface="ＭＳ Ｐゴシック"/>
            </a:rPr>
            <a:t>ポイント増加している。</a:t>
          </a:r>
        </a:p>
        <a:p>
          <a:r>
            <a:rPr kumimoji="1" lang="ja-JP" altLang="en-US" sz="1300">
              <a:latin typeface="ＭＳ Ｐゴシック"/>
            </a:rPr>
            <a:t>今後も財源の確保や経常経費の縮減に努め、弾力的な財政構造の構築に努める。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102362</xdr:rowOff>
    </xdr:from>
    <xdr:to>
      <xdr:col>7</xdr:col>
      <xdr:colOff>152400</xdr:colOff>
      <xdr:row>63</xdr:row>
      <xdr:rowOff>41910</xdr:rowOff>
    </xdr:to>
    <xdr:cxnSp macro="">
      <xdr:nvCxnSpPr>
        <xdr:cNvPr id="129" name="直線コネクタ 128"/>
        <xdr:cNvCxnSpPr/>
      </xdr:nvCxnSpPr>
      <xdr:spPr>
        <a:xfrm>
          <a:off x="4114800" y="10732262"/>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18559</xdr:rowOff>
    </xdr:from>
    <xdr:ext cx="762000" cy="259045"/>
    <xdr:sp macro="" textlink="">
      <xdr:nvSpPr>
        <xdr:cNvPr id="130" name="財政構造の弾力性平均値テキスト"/>
        <xdr:cNvSpPr txBox="1"/>
      </xdr:nvSpPr>
      <xdr:spPr>
        <a:xfrm>
          <a:off x="5041900" y="1099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102362</xdr:rowOff>
    </xdr:from>
    <xdr:to>
      <xdr:col>6</xdr:col>
      <xdr:colOff>0</xdr:colOff>
      <xdr:row>63</xdr:row>
      <xdr:rowOff>3302</xdr:rowOff>
    </xdr:to>
    <xdr:cxnSp macro="">
      <xdr:nvCxnSpPr>
        <xdr:cNvPr id="132" name="直線コネクタ 131"/>
        <xdr:cNvCxnSpPr/>
      </xdr:nvCxnSpPr>
      <xdr:spPr>
        <a:xfrm flipV="1">
          <a:off x="3225800" y="1073226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3302</xdr:rowOff>
    </xdr:from>
    <xdr:to>
      <xdr:col>4</xdr:col>
      <xdr:colOff>482600</xdr:colOff>
      <xdr:row>63</xdr:row>
      <xdr:rowOff>12954</xdr:rowOff>
    </xdr:to>
    <xdr:cxnSp macro="">
      <xdr:nvCxnSpPr>
        <xdr:cNvPr id="135" name="直線コネクタ 134"/>
        <xdr:cNvCxnSpPr/>
      </xdr:nvCxnSpPr>
      <xdr:spPr>
        <a:xfrm flipV="1">
          <a:off x="2336800" y="108046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68580</xdr:rowOff>
    </xdr:from>
    <xdr:to>
      <xdr:col>3</xdr:col>
      <xdr:colOff>279400</xdr:colOff>
      <xdr:row>63</xdr:row>
      <xdr:rowOff>12954</xdr:rowOff>
    </xdr:to>
    <xdr:cxnSp macro="">
      <xdr:nvCxnSpPr>
        <xdr:cNvPr id="138" name="直線コネクタ 137"/>
        <xdr:cNvCxnSpPr/>
      </xdr:nvCxnSpPr>
      <xdr:spPr>
        <a:xfrm>
          <a:off x="1447800" y="1069848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42" name="テキスト ボックス 141"/>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48" name="円/楕円 147"/>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7637</xdr:rowOff>
    </xdr:from>
    <xdr:ext cx="762000" cy="259045"/>
    <xdr:sp macro="" textlink="">
      <xdr:nvSpPr>
        <xdr:cNvPr id="149" name="財政構造の弾力性該当値テキスト"/>
        <xdr:cNvSpPr txBox="1"/>
      </xdr:nvSpPr>
      <xdr:spPr>
        <a:xfrm>
          <a:off x="5041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51562</xdr:rowOff>
    </xdr:from>
    <xdr:to>
      <xdr:col>6</xdr:col>
      <xdr:colOff>50800</xdr:colOff>
      <xdr:row>62</xdr:row>
      <xdr:rowOff>153162</xdr:rowOff>
    </xdr:to>
    <xdr:sp macro="" textlink="">
      <xdr:nvSpPr>
        <xdr:cNvPr id="150" name="円/楕円 149"/>
        <xdr:cNvSpPr/>
      </xdr:nvSpPr>
      <xdr:spPr>
        <a:xfrm>
          <a:off x="4064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163339</xdr:rowOff>
    </xdr:from>
    <xdr:ext cx="736600" cy="259045"/>
    <xdr:sp macro="" textlink="">
      <xdr:nvSpPr>
        <xdr:cNvPr id="151" name="テキスト ボックス 150"/>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123952</xdr:rowOff>
    </xdr:from>
    <xdr:to>
      <xdr:col>4</xdr:col>
      <xdr:colOff>533400</xdr:colOff>
      <xdr:row>63</xdr:row>
      <xdr:rowOff>54102</xdr:rowOff>
    </xdr:to>
    <xdr:sp macro="" textlink="">
      <xdr:nvSpPr>
        <xdr:cNvPr id="152" name="円/楕円 151"/>
        <xdr:cNvSpPr/>
      </xdr:nvSpPr>
      <xdr:spPr>
        <a:xfrm>
          <a:off x="3175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64279</xdr:rowOff>
    </xdr:from>
    <xdr:ext cx="762000" cy="259045"/>
    <xdr:sp macro="" textlink="">
      <xdr:nvSpPr>
        <xdr:cNvPr id="153" name="テキスト ボックス 152"/>
        <xdr:cNvSpPr txBox="1"/>
      </xdr:nvSpPr>
      <xdr:spPr>
        <a:xfrm>
          <a:off x="2844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133604</xdr:rowOff>
    </xdr:from>
    <xdr:to>
      <xdr:col>3</xdr:col>
      <xdr:colOff>330200</xdr:colOff>
      <xdr:row>63</xdr:row>
      <xdr:rowOff>63754</xdr:rowOff>
    </xdr:to>
    <xdr:sp macro="" textlink="">
      <xdr:nvSpPr>
        <xdr:cNvPr id="154" name="円/楕円 153"/>
        <xdr:cNvSpPr/>
      </xdr:nvSpPr>
      <xdr:spPr>
        <a:xfrm>
          <a:off x="2286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73931</xdr:rowOff>
    </xdr:from>
    <xdr:ext cx="762000" cy="259045"/>
    <xdr:sp macro="" textlink="">
      <xdr:nvSpPr>
        <xdr:cNvPr id="155" name="テキスト ボックス 154"/>
        <xdr:cNvSpPr txBox="1"/>
      </xdr:nvSpPr>
      <xdr:spPr>
        <a:xfrm>
          <a:off x="1955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17780</xdr:rowOff>
    </xdr:from>
    <xdr:to>
      <xdr:col>2</xdr:col>
      <xdr:colOff>127000</xdr:colOff>
      <xdr:row>62</xdr:row>
      <xdr:rowOff>119380</xdr:rowOff>
    </xdr:to>
    <xdr:sp macro="" textlink="">
      <xdr:nvSpPr>
        <xdr:cNvPr id="156" name="円/楕円 155"/>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129557</xdr:rowOff>
    </xdr:from>
    <xdr:ext cx="762000" cy="259045"/>
    <xdr:sp macro="" textlink="">
      <xdr:nvSpPr>
        <xdr:cNvPr id="157" name="テキスト ボックス 156"/>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[109,139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a:t>
          </a:r>
          <a:r>
            <a:rPr kumimoji="1" lang="en-US" altLang="ja-JP" sz="1300">
              <a:latin typeface="ＭＳ Ｐゴシック"/>
            </a:rPr>
            <a:t>4,474</a:t>
          </a:r>
          <a:r>
            <a:rPr kumimoji="1" lang="ja-JP" altLang="en-US" sz="1300">
              <a:latin typeface="ＭＳ Ｐゴシック"/>
            </a:rPr>
            <a:t>円負担は少ないが、前年より</a:t>
          </a:r>
          <a:r>
            <a:rPr kumimoji="1" lang="en-US" altLang="ja-JP" sz="1300">
              <a:latin typeface="ＭＳ Ｐゴシック"/>
            </a:rPr>
            <a:t>4,016</a:t>
          </a:r>
          <a:r>
            <a:rPr kumimoji="1" lang="ja-JP" altLang="en-US" sz="1300">
              <a:latin typeface="ＭＳ Ｐゴシック"/>
            </a:rPr>
            <a:t>円負担が増加している。</a:t>
          </a:r>
        </a:p>
        <a:p>
          <a:r>
            <a:rPr kumimoji="1" lang="ja-JP" altLang="en-US" sz="1300">
              <a:latin typeface="ＭＳ Ｐゴシック"/>
            </a:rPr>
            <a:t>さらに事務的経費の圧縮を図り、義務的経費の削減に努める。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18374</xdr:rowOff>
    </xdr:from>
    <xdr:to>
      <xdr:col>7</xdr:col>
      <xdr:colOff>152400</xdr:colOff>
      <xdr:row>81</xdr:row>
      <xdr:rowOff>37754</xdr:rowOff>
    </xdr:to>
    <xdr:cxnSp macro="">
      <xdr:nvCxnSpPr>
        <xdr:cNvPr id="190" name="直線コネクタ 189"/>
        <xdr:cNvCxnSpPr/>
      </xdr:nvCxnSpPr>
      <xdr:spPr>
        <a:xfrm>
          <a:off x="4114800" y="13905824"/>
          <a:ext cx="838200" cy="1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5531</xdr:rowOff>
    </xdr:from>
    <xdr:to>
      <xdr:col>6</xdr:col>
      <xdr:colOff>0</xdr:colOff>
      <xdr:row>81</xdr:row>
      <xdr:rowOff>18374</xdr:rowOff>
    </xdr:to>
    <xdr:cxnSp macro="">
      <xdr:nvCxnSpPr>
        <xdr:cNvPr id="193" name="直線コネクタ 192"/>
        <xdr:cNvCxnSpPr/>
      </xdr:nvCxnSpPr>
      <xdr:spPr>
        <a:xfrm>
          <a:off x="3225800" y="13892981"/>
          <a:ext cx="889000" cy="1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70590</xdr:rowOff>
    </xdr:from>
    <xdr:ext cx="736600" cy="259045"/>
    <xdr:sp macro="" textlink="">
      <xdr:nvSpPr>
        <xdr:cNvPr id="195" name="テキスト ボックス 194"/>
        <xdr:cNvSpPr txBox="1"/>
      </xdr:nvSpPr>
      <xdr:spPr>
        <a:xfrm>
          <a:off x="3733800" y="13958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136333</xdr:rowOff>
    </xdr:from>
    <xdr:to>
      <xdr:col>4</xdr:col>
      <xdr:colOff>482600</xdr:colOff>
      <xdr:row>81</xdr:row>
      <xdr:rowOff>5531</xdr:rowOff>
    </xdr:to>
    <xdr:cxnSp macro="">
      <xdr:nvCxnSpPr>
        <xdr:cNvPr id="196" name="直線コネクタ 195"/>
        <xdr:cNvCxnSpPr/>
      </xdr:nvCxnSpPr>
      <xdr:spPr>
        <a:xfrm>
          <a:off x="2336800" y="13852333"/>
          <a:ext cx="889000" cy="4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136333</xdr:rowOff>
    </xdr:from>
    <xdr:to>
      <xdr:col>3</xdr:col>
      <xdr:colOff>279400</xdr:colOff>
      <xdr:row>80</xdr:row>
      <xdr:rowOff>160897</xdr:rowOff>
    </xdr:to>
    <xdr:cxnSp macro="">
      <xdr:nvCxnSpPr>
        <xdr:cNvPr id="199" name="直線コネクタ 198"/>
        <xdr:cNvCxnSpPr/>
      </xdr:nvCxnSpPr>
      <xdr:spPr>
        <a:xfrm flipV="1">
          <a:off x="1447800" y="13852333"/>
          <a:ext cx="889000" cy="2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158404</xdr:rowOff>
    </xdr:from>
    <xdr:to>
      <xdr:col>7</xdr:col>
      <xdr:colOff>203200</xdr:colOff>
      <xdr:row>81</xdr:row>
      <xdr:rowOff>88554</xdr:rowOff>
    </xdr:to>
    <xdr:sp macro="" textlink="">
      <xdr:nvSpPr>
        <xdr:cNvPr id="209" name="円/楕円 208"/>
        <xdr:cNvSpPr/>
      </xdr:nvSpPr>
      <xdr:spPr>
        <a:xfrm>
          <a:off x="4902200" y="1387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3481</xdr:rowOff>
    </xdr:from>
    <xdr:ext cx="762000" cy="259045"/>
    <xdr:sp macro="" textlink="">
      <xdr:nvSpPr>
        <xdr:cNvPr id="210" name="人件費・物件費等の状況該当値テキスト"/>
        <xdr:cNvSpPr txBox="1"/>
      </xdr:nvSpPr>
      <xdr:spPr>
        <a:xfrm>
          <a:off x="5041900" y="1371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109,139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139024</xdr:rowOff>
    </xdr:from>
    <xdr:to>
      <xdr:col>6</xdr:col>
      <xdr:colOff>50800</xdr:colOff>
      <xdr:row>81</xdr:row>
      <xdr:rowOff>69174</xdr:rowOff>
    </xdr:to>
    <xdr:sp macro="" textlink="">
      <xdr:nvSpPr>
        <xdr:cNvPr id="211" name="円/楕円 210"/>
        <xdr:cNvSpPr/>
      </xdr:nvSpPr>
      <xdr:spPr>
        <a:xfrm>
          <a:off x="4064000" y="1385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79351</xdr:rowOff>
    </xdr:from>
    <xdr:ext cx="736600" cy="259045"/>
    <xdr:sp macro="" textlink="">
      <xdr:nvSpPr>
        <xdr:cNvPr id="212" name="テキスト ボックス 211"/>
        <xdr:cNvSpPr txBox="1"/>
      </xdr:nvSpPr>
      <xdr:spPr>
        <a:xfrm>
          <a:off x="3733800" y="13623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105,123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126181</xdr:rowOff>
    </xdr:from>
    <xdr:to>
      <xdr:col>4</xdr:col>
      <xdr:colOff>533400</xdr:colOff>
      <xdr:row>81</xdr:row>
      <xdr:rowOff>56331</xdr:rowOff>
    </xdr:to>
    <xdr:sp macro="" textlink="">
      <xdr:nvSpPr>
        <xdr:cNvPr id="213" name="円/楕円 212"/>
        <xdr:cNvSpPr/>
      </xdr:nvSpPr>
      <xdr:spPr>
        <a:xfrm>
          <a:off x="3175000" y="1384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66508</xdr:rowOff>
    </xdr:from>
    <xdr:ext cx="762000" cy="259045"/>
    <xdr:sp macro="" textlink="">
      <xdr:nvSpPr>
        <xdr:cNvPr id="214" name="テキスト ボックス 213"/>
        <xdr:cNvSpPr txBox="1"/>
      </xdr:nvSpPr>
      <xdr:spPr>
        <a:xfrm>
          <a:off x="2844800" y="1361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102,462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85533</xdr:rowOff>
    </xdr:from>
    <xdr:to>
      <xdr:col>3</xdr:col>
      <xdr:colOff>330200</xdr:colOff>
      <xdr:row>81</xdr:row>
      <xdr:rowOff>15683</xdr:rowOff>
    </xdr:to>
    <xdr:sp macro="" textlink="">
      <xdr:nvSpPr>
        <xdr:cNvPr id="215" name="円/楕円 214"/>
        <xdr:cNvSpPr/>
      </xdr:nvSpPr>
      <xdr:spPr>
        <a:xfrm>
          <a:off x="2286000" y="1380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25860</xdr:rowOff>
    </xdr:from>
    <xdr:ext cx="762000" cy="259045"/>
    <xdr:sp macro="" textlink="">
      <xdr:nvSpPr>
        <xdr:cNvPr id="216" name="テキスト ボックス 215"/>
        <xdr:cNvSpPr txBox="1"/>
      </xdr:nvSpPr>
      <xdr:spPr>
        <a:xfrm>
          <a:off x="1955800" y="13570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94,039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110097</xdr:rowOff>
    </xdr:from>
    <xdr:to>
      <xdr:col>2</xdr:col>
      <xdr:colOff>127000</xdr:colOff>
      <xdr:row>81</xdr:row>
      <xdr:rowOff>40247</xdr:rowOff>
    </xdr:to>
    <xdr:sp macro="" textlink="">
      <xdr:nvSpPr>
        <xdr:cNvPr id="217" name="円/楕円 216"/>
        <xdr:cNvSpPr/>
      </xdr:nvSpPr>
      <xdr:spPr>
        <a:xfrm>
          <a:off x="1397000" y="1382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50424</xdr:rowOff>
    </xdr:from>
    <xdr:ext cx="762000" cy="259045"/>
    <xdr:sp macro="" textlink="">
      <xdr:nvSpPr>
        <xdr:cNvPr id="218" name="テキスト ボックス 217"/>
        <xdr:cNvSpPr txBox="1"/>
      </xdr:nvSpPr>
      <xdr:spPr>
        <a:xfrm>
          <a:off x="1066800" y="1359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99,129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1.8</a:t>
          </a:r>
          <a:r>
            <a:rPr kumimoji="1" lang="ja-JP" altLang="en-US" sz="1300">
              <a:latin typeface="ＭＳ Ｐゴシック"/>
            </a:rPr>
            <a:t>ポイント上回っており、給与水準が高い水準であるため、近隣市町村の状況や国の制度等を踏まえ、更なる給与の適正化に努める。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92711</xdr:rowOff>
    </xdr:from>
    <xdr:to>
      <xdr:col>24</xdr:col>
      <xdr:colOff>558800</xdr:colOff>
      <xdr:row>86</xdr:row>
      <xdr:rowOff>77470</xdr:rowOff>
    </xdr:to>
    <xdr:cxnSp macro="">
      <xdr:nvCxnSpPr>
        <xdr:cNvPr id="247" name="直線コネクタ 246"/>
        <xdr:cNvCxnSpPr/>
      </xdr:nvCxnSpPr>
      <xdr:spPr>
        <a:xfrm flipV="1">
          <a:off x="17018000" y="13808711"/>
          <a:ext cx="0" cy="1013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49547</xdr:rowOff>
    </xdr:from>
    <xdr:ext cx="762000" cy="259045"/>
    <xdr:sp macro="" textlink="">
      <xdr:nvSpPr>
        <xdr:cNvPr id="248" name="給与水準   （国との比較）最小値テキスト"/>
        <xdr:cNvSpPr txBox="1"/>
      </xdr:nvSpPr>
      <xdr:spPr>
        <a:xfrm>
          <a:off x="17106900" y="1479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86</xdr:row>
      <xdr:rowOff>77470</xdr:rowOff>
    </xdr:from>
    <xdr:to>
      <xdr:col>24</xdr:col>
      <xdr:colOff>647700</xdr:colOff>
      <xdr:row>86</xdr:row>
      <xdr:rowOff>77470</xdr:rowOff>
    </xdr:to>
    <xdr:cxnSp macro="">
      <xdr:nvCxnSpPr>
        <xdr:cNvPr id="249" name="直線コネクタ 248"/>
        <xdr:cNvCxnSpPr/>
      </xdr:nvCxnSpPr>
      <xdr:spPr>
        <a:xfrm>
          <a:off x="16929100" y="1482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7638</xdr:rowOff>
    </xdr:from>
    <xdr:ext cx="762000" cy="259045"/>
    <xdr:sp macro="" textlink="">
      <xdr:nvSpPr>
        <xdr:cNvPr id="250" name="給与水準   （国との比較）最大値テキスト"/>
        <xdr:cNvSpPr txBox="1"/>
      </xdr:nvSpPr>
      <xdr:spPr>
        <a:xfrm>
          <a:off x="17106900" y="1355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92711</xdr:rowOff>
    </xdr:from>
    <xdr:to>
      <xdr:col>24</xdr:col>
      <xdr:colOff>647700</xdr:colOff>
      <xdr:row>80</xdr:row>
      <xdr:rowOff>92711</xdr:rowOff>
    </xdr:to>
    <xdr:cxnSp macro="">
      <xdr:nvCxnSpPr>
        <xdr:cNvPr id="251" name="直線コネクタ 250"/>
        <xdr:cNvCxnSpPr/>
      </xdr:nvCxnSpPr>
      <xdr:spPr>
        <a:xfrm>
          <a:off x="16929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82550</xdr:rowOff>
    </xdr:from>
    <xdr:to>
      <xdr:col>24</xdr:col>
      <xdr:colOff>558800</xdr:colOff>
      <xdr:row>84</xdr:row>
      <xdr:rowOff>130811</xdr:rowOff>
    </xdr:to>
    <xdr:cxnSp macro="">
      <xdr:nvCxnSpPr>
        <xdr:cNvPr id="252" name="直線コネクタ 251"/>
        <xdr:cNvCxnSpPr/>
      </xdr:nvCxnSpPr>
      <xdr:spPr>
        <a:xfrm>
          <a:off x="16179800" y="14484350"/>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123207</xdr:rowOff>
    </xdr:from>
    <xdr:ext cx="762000" cy="259045"/>
    <xdr:sp macro="" textlink="">
      <xdr:nvSpPr>
        <xdr:cNvPr id="253" name="給与水準   （国との比較）平均値テキスト"/>
        <xdr:cNvSpPr txBox="1"/>
      </xdr:nvSpPr>
      <xdr:spPr>
        <a:xfrm>
          <a:off x="17106900" y="1418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4" name="フローチャート : 判断 253"/>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66463</xdr:rowOff>
    </xdr:from>
    <xdr:to>
      <xdr:col>23</xdr:col>
      <xdr:colOff>406400</xdr:colOff>
      <xdr:row>84</xdr:row>
      <xdr:rowOff>82550</xdr:rowOff>
    </xdr:to>
    <xdr:cxnSp macro="">
      <xdr:nvCxnSpPr>
        <xdr:cNvPr id="255" name="直線コネクタ 254"/>
        <xdr:cNvCxnSpPr/>
      </xdr:nvCxnSpPr>
      <xdr:spPr>
        <a:xfrm>
          <a:off x="15290800" y="144682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98637</xdr:rowOff>
    </xdr:from>
    <xdr:to>
      <xdr:col>23</xdr:col>
      <xdr:colOff>457200</xdr:colOff>
      <xdr:row>84</xdr:row>
      <xdr:rowOff>28787</xdr:rowOff>
    </xdr:to>
    <xdr:sp macro="" textlink="">
      <xdr:nvSpPr>
        <xdr:cNvPr id="256" name="フローチャート : 判断 255"/>
        <xdr:cNvSpPr/>
      </xdr:nvSpPr>
      <xdr:spPr>
        <a:xfrm>
          <a:off x="161290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38964</xdr:rowOff>
    </xdr:from>
    <xdr:ext cx="736600" cy="259045"/>
    <xdr:sp macro="" textlink="">
      <xdr:nvSpPr>
        <xdr:cNvPr id="257" name="テキスト ボックス 256"/>
        <xdr:cNvSpPr txBox="1"/>
      </xdr:nvSpPr>
      <xdr:spPr>
        <a:xfrm>
          <a:off x="15798800" y="1409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66463</xdr:rowOff>
    </xdr:from>
    <xdr:to>
      <xdr:col>22</xdr:col>
      <xdr:colOff>203200</xdr:colOff>
      <xdr:row>85</xdr:row>
      <xdr:rowOff>88054</xdr:rowOff>
    </xdr:to>
    <xdr:cxnSp macro="">
      <xdr:nvCxnSpPr>
        <xdr:cNvPr id="258" name="直線コネクタ 257"/>
        <xdr:cNvCxnSpPr/>
      </xdr:nvCxnSpPr>
      <xdr:spPr>
        <a:xfrm flipV="1">
          <a:off x="14401800" y="14468263"/>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59" name="フローチャート : 判断 258"/>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0" name="テキスト ボックス 259"/>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88054</xdr:rowOff>
    </xdr:from>
    <xdr:to>
      <xdr:col>21</xdr:col>
      <xdr:colOff>0</xdr:colOff>
      <xdr:row>88</xdr:row>
      <xdr:rowOff>96520</xdr:rowOff>
    </xdr:to>
    <xdr:cxnSp macro="">
      <xdr:nvCxnSpPr>
        <xdr:cNvPr id="261" name="直線コネクタ 260"/>
        <xdr:cNvCxnSpPr/>
      </xdr:nvCxnSpPr>
      <xdr:spPr>
        <a:xfrm flipV="1">
          <a:off x="13512800" y="14661304"/>
          <a:ext cx="889000" cy="5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58420</xdr:rowOff>
    </xdr:from>
    <xdr:to>
      <xdr:col>21</xdr:col>
      <xdr:colOff>50800</xdr:colOff>
      <xdr:row>83</xdr:row>
      <xdr:rowOff>160020</xdr:rowOff>
    </xdr:to>
    <xdr:sp macro="" textlink="">
      <xdr:nvSpPr>
        <xdr:cNvPr id="262" name="フローチャート : 判断 261"/>
        <xdr:cNvSpPr/>
      </xdr:nvSpPr>
      <xdr:spPr>
        <a:xfrm>
          <a:off x="14351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170197</xdr:rowOff>
    </xdr:from>
    <xdr:ext cx="762000" cy="259045"/>
    <xdr:sp macro="" textlink="">
      <xdr:nvSpPr>
        <xdr:cNvPr id="263" name="テキスト ボックス 262"/>
        <xdr:cNvSpPr txBox="1"/>
      </xdr:nvSpPr>
      <xdr:spPr>
        <a:xfrm>
          <a:off x="14020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64" name="フローチャート : 判断 263"/>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65" name="テキスト ボックス 264"/>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80011</xdr:rowOff>
    </xdr:from>
    <xdr:to>
      <xdr:col>24</xdr:col>
      <xdr:colOff>609600</xdr:colOff>
      <xdr:row>85</xdr:row>
      <xdr:rowOff>10161</xdr:rowOff>
    </xdr:to>
    <xdr:sp macro="" textlink="">
      <xdr:nvSpPr>
        <xdr:cNvPr id="271" name="円/楕円 270"/>
        <xdr:cNvSpPr/>
      </xdr:nvSpPr>
      <xdr:spPr>
        <a:xfrm>
          <a:off x="169672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52088</xdr:rowOff>
    </xdr:from>
    <xdr:ext cx="762000" cy="259045"/>
    <xdr:sp macro="" textlink="">
      <xdr:nvSpPr>
        <xdr:cNvPr id="272" name="給与水準   （国との比較）該当値テキスト"/>
        <xdr:cNvSpPr txBox="1"/>
      </xdr:nvSpPr>
      <xdr:spPr>
        <a:xfrm>
          <a:off x="17106900" y="1445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31750</xdr:rowOff>
    </xdr:from>
    <xdr:to>
      <xdr:col>23</xdr:col>
      <xdr:colOff>457200</xdr:colOff>
      <xdr:row>84</xdr:row>
      <xdr:rowOff>133350</xdr:rowOff>
    </xdr:to>
    <xdr:sp macro="" textlink="">
      <xdr:nvSpPr>
        <xdr:cNvPr id="273" name="円/楕円 272"/>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118127</xdr:rowOff>
    </xdr:from>
    <xdr:ext cx="736600" cy="259045"/>
    <xdr:sp macro="" textlink="">
      <xdr:nvSpPr>
        <xdr:cNvPr id="274" name="テキスト ボックス 273"/>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15663</xdr:rowOff>
    </xdr:from>
    <xdr:to>
      <xdr:col>22</xdr:col>
      <xdr:colOff>254000</xdr:colOff>
      <xdr:row>84</xdr:row>
      <xdr:rowOff>117263</xdr:rowOff>
    </xdr:to>
    <xdr:sp macro="" textlink="">
      <xdr:nvSpPr>
        <xdr:cNvPr id="275" name="円/楕円 274"/>
        <xdr:cNvSpPr/>
      </xdr:nvSpPr>
      <xdr:spPr>
        <a:xfrm>
          <a:off x="15240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102040</xdr:rowOff>
    </xdr:from>
    <xdr:ext cx="762000" cy="259045"/>
    <xdr:sp macro="" textlink="">
      <xdr:nvSpPr>
        <xdr:cNvPr id="276" name="テキスト ボックス 275"/>
        <xdr:cNvSpPr txBox="1"/>
      </xdr:nvSpPr>
      <xdr:spPr>
        <a:xfrm>
          <a:off x="14909800" y="1450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37254</xdr:rowOff>
    </xdr:from>
    <xdr:to>
      <xdr:col>21</xdr:col>
      <xdr:colOff>50800</xdr:colOff>
      <xdr:row>85</xdr:row>
      <xdr:rowOff>138854</xdr:rowOff>
    </xdr:to>
    <xdr:sp macro="" textlink="">
      <xdr:nvSpPr>
        <xdr:cNvPr id="277" name="円/楕円 276"/>
        <xdr:cNvSpPr/>
      </xdr:nvSpPr>
      <xdr:spPr>
        <a:xfrm>
          <a:off x="14351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123631</xdr:rowOff>
    </xdr:from>
    <xdr:ext cx="762000" cy="259045"/>
    <xdr:sp macro="" textlink="">
      <xdr:nvSpPr>
        <xdr:cNvPr id="278" name="テキスト ボックス 277"/>
        <xdr:cNvSpPr txBox="1"/>
      </xdr:nvSpPr>
      <xdr:spPr>
        <a:xfrm>
          <a:off x="14020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45720</xdr:rowOff>
    </xdr:from>
    <xdr:to>
      <xdr:col>19</xdr:col>
      <xdr:colOff>533400</xdr:colOff>
      <xdr:row>88</xdr:row>
      <xdr:rowOff>147320</xdr:rowOff>
    </xdr:to>
    <xdr:sp macro="" textlink="">
      <xdr:nvSpPr>
        <xdr:cNvPr id="279" name="円/楕円 278"/>
        <xdr:cNvSpPr/>
      </xdr:nvSpPr>
      <xdr:spPr>
        <a:xfrm>
          <a:off x="13462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132097</xdr:rowOff>
    </xdr:from>
    <xdr:ext cx="762000" cy="259045"/>
    <xdr:sp macro="" textlink="">
      <xdr:nvSpPr>
        <xdr:cNvPr id="280" name="テキスト ボックス 279"/>
        <xdr:cNvSpPr txBox="1"/>
      </xdr:nvSpPr>
      <xdr:spPr>
        <a:xfrm>
          <a:off x="13131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0.45</a:t>
          </a:r>
          <a:r>
            <a:rPr kumimoji="1" lang="ja-JP" altLang="en-US" sz="1300">
              <a:latin typeface="ＭＳ Ｐゴシック"/>
            </a:rPr>
            <a:t>人下回る数値であり、定員管理計画を見据えながら今後も適正な人員管理に努める。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2" name="直線コネクタ 311"/>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3"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4" name="直線コネクタ 313"/>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5"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6" name="直線コネクタ 315"/>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155484</xdr:rowOff>
    </xdr:from>
    <xdr:to>
      <xdr:col>24</xdr:col>
      <xdr:colOff>558800</xdr:colOff>
      <xdr:row>59</xdr:row>
      <xdr:rowOff>157208</xdr:rowOff>
    </xdr:to>
    <xdr:cxnSp macro="">
      <xdr:nvCxnSpPr>
        <xdr:cNvPr id="317" name="直線コネクタ 316"/>
        <xdr:cNvCxnSpPr/>
      </xdr:nvCxnSpPr>
      <xdr:spPr>
        <a:xfrm>
          <a:off x="16179800" y="10271034"/>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18" name="定員管理の状況平均値テキスト"/>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19" name="フローチャート : 判断 318"/>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126184</xdr:rowOff>
    </xdr:from>
    <xdr:to>
      <xdr:col>23</xdr:col>
      <xdr:colOff>406400</xdr:colOff>
      <xdr:row>59</xdr:row>
      <xdr:rowOff>155484</xdr:rowOff>
    </xdr:to>
    <xdr:cxnSp macro="">
      <xdr:nvCxnSpPr>
        <xdr:cNvPr id="320" name="直線コネクタ 319"/>
        <xdr:cNvCxnSpPr/>
      </xdr:nvCxnSpPr>
      <xdr:spPr>
        <a:xfrm>
          <a:off x="15290800" y="10241734"/>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1" name="フローチャート : 判断 320"/>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73042</xdr:rowOff>
    </xdr:from>
    <xdr:ext cx="736600" cy="259045"/>
    <xdr:sp macro="" textlink="">
      <xdr:nvSpPr>
        <xdr:cNvPr id="322" name="テキスト ボックス 321"/>
        <xdr:cNvSpPr txBox="1"/>
      </xdr:nvSpPr>
      <xdr:spPr>
        <a:xfrm>
          <a:off x="15798800" y="1036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126184</xdr:rowOff>
    </xdr:from>
    <xdr:to>
      <xdr:col>22</xdr:col>
      <xdr:colOff>203200</xdr:colOff>
      <xdr:row>59</xdr:row>
      <xdr:rowOff>136525</xdr:rowOff>
    </xdr:to>
    <xdr:cxnSp macro="">
      <xdr:nvCxnSpPr>
        <xdr:cNvPr id="323" name="直線コネクタ 322"/>
        <xdr:cNvCxnSpPr/>
      </xdr:nvCxnSpPr>
      <xdr:spPr>
        <a:xfrm flipV="1">
          <a:off x="14401800" y="10241734"/>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4" name="フローチャート : 判断 323"/>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5" name="テキスト ボックス 324"/>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136525</xdr:rowOff>
    </xdr:from>
    <xdr:to>
      <xdr:col>21</xdr:col>
      <xdr:colOff>0</xdr:colOff>
      <xdr:row>59</xdr:row>
      <xdr:rowOff>164102</xdr:rowOff>
    </xdr:to>
    <xdr:cxnSp macro="">
      <xdr:nvCxnSpPr>
        <xdr:cNvPr id="326" name="直線コネクタ 325"/>
        <xdr:cNvCxnSpPr/>
      </xdr:nvCxnSpPr>
      <xdr:spPr>
        <a:xfrm flipV="1">
          <a:off x="13512800" y="10252075"/>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7" name="フローチャート : 判断 326"/>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28" name="テキスト ボックス 327"/>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29" name="フローチャート : 判断 328"/>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30" name="テキスト ボックス 329"/>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106408</xdr:rowOff>
    </xdr:from>
    <xdr:to>
      <xdr:col>24</xdr:col>
      <xdr:colOff>609600</xdr:colOff>
      <xdr:row>60</xdr:row>
      <xdr:rowOff>36558</xdr:rowOff>
    </xdr:to>
    <xdr:sp macro="" textlink="">
      <xdr:nvSpPr>
        <xdr:cNvPr id="336" name="円/楕円 335"/>
        <xdr:cNvSpPr/>
      </xdr:nvSpPr>
      <xdr:spPr>
        <a:xfrm>
          <a:off x="16967200" y="1022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122935</xdr:rowOff>
    </xdr:from>
    <xdr:ext cx="762000" cy="259045"/>
    <xdr:sp macro="" textlink="">
      <xdr:nvSpPr>
        <xdr:cNvPr id="337" name="定員管理の状況該当値テキスト"/>
        <xdr:cNvSpPr txBox="1"/>
      </xdr:nvSpPr>
      <xdr:spPr>
        <a:xfrm>
          <a:off x="17106900" y="10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104684</xdr:rowOff>
    </xdr:from>
    <xdr:to>
      <xdr:col>23</xdr:col>
      <xdr:colOff>457200</xdr:colOff>
      <xdr:row>60</xdr:row>
      <xdr:rowOff>34834</xdr:rowOff>
    </xdr:to>
    <xdr:sp macro="" textlink="">
      <xdr:nvSpPr>
        <xdr:cNvPr id="338" name="円/楕円 337"/>
        <xdr:cNvSpPr/>
      </xdr:nvSpPr>
      <xdr:spPr>
        <a:xfrm>
          <a:off x="16129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45011</xdr:rowOff>
    </xdr:from>
    <xdr:ext cx="736600" cy="259045"/>
    <xdr:sp macro="" textlink="">
      <xdr:nvSpPr>
        <xdr:cNvPr id="339" name="テキスト ボックス 338"/>
        <xdr:cNvSpPr txBox="1"/>
      </xdr:nvSpPr>
      <xdr:spPr>
        <a:xfrm>
          <a:off x="15798800" y="9989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75384</xdr:rowOff>
    </xdr:from>
    <xdr:to>
      <xdr:col>22</xdr:col>
      <xdr:colOff>254000</xdr:colOff>
      <xdr:row>60</xdr:row>
      <xdr:rowOff>5534</xdr:rowOff>
    </xdr:to>
    <xdr:sp macro="" textlink="">
      <xdr:nvSpPr>
        <xdr:cNvPr id="340" name="円/楕円 339"/>
        <xdr:cNvSpPr/>
      </xdr:nvSpPr>
      <xdr:spPr>
        <a:xfrm>
          <a:off x="15240000" y="1019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15711</xdr:rowOff>
    </xdr:from>
    <xdr:ext cx="762000" cy="259045"/>
    <xdr:sp macro="" textlink="">
      <xdr:nvSpPr>
        <xdr:cNvPr id="341" name="テキスト ボックス 340"/>
        <xdr:cNvSpPr txBox="1"/>
      </xdr:nvSpPr>
      <xdr:spPr>
        <a:xfrm>
          <a:off x="14909800" y="995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85725</xdr:rowOff>
    </xdr:from>
    <xdr:to>
      <xdr:col>21</xdr:col>
      <xdr:colOff>50800</xdr:colOff>
      <xdr:row>60</xdr:row>
      <xdr:rowOff>15875</xdr:rowOff>
    </xdr:to>
    <xdr:sp macro="" textlink="">
      <xdr:nvSpPr>
        <xdr:cNvPr id="342" name="円/楕円 341"/>
        <xdr:cNvSpPr/>
      </xdr:nvSpPr>
      <xdr:spPr>
        <a:xfrm>
          <a:off x="14351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26052</xdr:rowOff>
    </xdr:from>
    <xdr:ext cx="762000" cy="259045"/>
    <xdr:sp macro="" textlink="">
      <xdr:nvSpPr>
        <xdr:cNvPr id="343" name="テキスト ボックス 342"/>
        <xdr:cNvSpPr txBox="1"/>
      </xdr:nvSpPr>
      <xdr:spPr>
        <a:xfrm>
          <a:off x="14020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113302</xdr:rowOff>
    </xdr:from>
    <xdr:to>
      <xdr:col>19</xdr:col>
      <xdr:colOff>533400</xdr:colOff>
      <xdr:row>60</xdr:row>
      <xdr:rowOff>43452</xdr:rowOff>
    </xdr:to>
    <xdr:sp macro="" textlink="">
      <xdr:nvSpPr>
        <xdr:cNvPr id="344" name="円/楕円 343"/>
        <xdr:cNvSpPr/>
      </xdr:nvSpPr>
      <xdr:spPr>
        <a:xfrm>
          <a:off x="13462000" y="1022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53629</xdr:rowOff>
    </xdr:from>
    <xdr:ext cx="762000" cy="259045"/>
    <xdr:sp macro="" textlink="">
      <xdr:nvSpPr>
        <xdr:cNvPr id="345" name="テキスト ボックス 344"/>
        <xdr:cNvSpPr txBox="1"/>
      </xdr:nvSpPr>
      <xdr:spPr>
        <a:xfrm>
          <a:off x="13131800" y="999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類似団体平均値より下回る数値ではあるが、前年より</a:t>
          </a:r>
          <a:r>
            <a:rPr kumimoji="1" lang="en-US" altLang="ja-JP" sz="1300">
              <a:latin typeface="ＭＳ Ｐゴシック"/>
            </a:rPr>
            <a:t>0.7</a:t>
          </a:r>
          <a:r>
            <a:rPr kumimoji="1" lang="ja-JP" altLang="en-US" sz="1300">
              <a:latin typeface="ＭＳ Ｐゴシック"/>
            </a:rPr>
            <a:t>ポイント上がっているので、町債発行事業を選別し確実な財政運営に努めていく。</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2" name="直線コネクタ 371"/>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3"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4" name="直線コネクタ 373"/>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5"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6" name="直線コネクタ 375"/>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18542</xdr:rowOff>
    </xdr:from>
    <xdr:to>
      <xdr:col>24</xdr:col>
      <xdr:colOff>558800</xdr:colOff>
      <xdr:row>39</xdr:row>
      <xdr:rowOff>86106</xdr:rowOff>
    </xdr:to>
    <xdr:cxnSp macro="">
      <xdr:nvCxnSpPr>
        <xdr:cNvPr id="377" name="直線コネクタ 376"/>
        <xdr:cNvCxnSpPr/>
      </xdr:nvCxnSpPr>
      <xdr:spPr>
        <a:xfrm>
          <a:off x="16179800" y="670509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78"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79" name="フローチャート : 判断 378"/>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132080</xdr:rowOff>
    </xdr:from>
    <xdr:to>
      <xdr:col>23</xdr:col>
      <xdr:colOff>406400</xdr:colOff>
      <xdr:row>39</xdr:row>
      <xdr:rowOff>18542</xdr:rowOff>
    </xdr:to>
    <xdr:cxnSp macro="">
      <xdr:nvCxnSpPr>
        <xdr:cNvPr id="380" name="直線コネクタ 379"/>
        <xdr:cNvCxnSpPr/>
      </xdr:nvCxnSpPr>
      <xdr:spPr>
        <a:xfrm>
          <a:off x="15290800" y="664718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1" name="フローチャート : 判断 380"/>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95013</xdr:rowOff>
    </xdr:from>
    <xdr:ext cx="736600" cy="259045"/>
    <xdr:sp macro="" textlink="">
      <xdr:nvSpPr>
        <xdr:cNvPr id="382" name="テキスト ボックス 381"/>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132080</xdr:rowOff>
    </xdr:from>
    <xdr:to>
      <xdr:col>22</xdr:col>
      <xdr:colOff>203200</xdr:colOff>
      <xdr:row>38</xdr:row>
      <xdr:rowOff>161036</xdr:rowOff>
    </xdr:to>
    <xdr:cxnSp macro="">
      <xdr:nvCxnSpPr>
        <xdr:cNvPr id="383" name="直線コネクタ 382"/>
        <xdr:cNvCxnSpPr/>
      </xdr:nvCxnSpPr>
      <xdr:spPr>
        <a:xfrm flipV="1">
          <a:off x="14401800" y="664718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4" name="フローチャート : 判断 383"/>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10431</xdr:rowOff>
    </xdr:from>
    <xdr:ext cx="762000" cy="259045"/>
    <xdr:sp macro="" textlink="">
      <xdr:nvSpPr>
        <xdr:cNvPr id="385" name="テキスト ボックス 384"/>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161036</xdr:rowOff>
    </xdr:from>
    <xdr:to>
      <xdr:col>21</xdr:col>
      <xdr:colOff>0</xdr:colOff>
      <xdr:row>38</xdr:row>
      <xdr:rowOff>170688</xdr:rowOff>
    </xdr:to>
    <xdr:cxnSp macro="">
      <xdr:nvCxnSpPr>
        <xdr:cNvPr id="386" name="直線コネクタ 385"/>
        <xdr:cNvCxnSpPr/>
      </xdr:nvCxnSpPr>
      <xdr:spPr>
        <a:xfrm flipV="1">
          <a:off x="13512800" y="66761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7" name="フローチャート : 判断 386"/>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88" name="テキスト ボックス 387"/>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89" name="フローチャート : 判断 388"/>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0" name="テキスト ボックス 389"/>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35306</xdr:rowOff>
    </xdr:from>
    <xdr:to>
      <xdr:col>24</xdr:col>
      <xdr:colOff>609600</xdr:colOff>
      <xdr:row>39</xdr:row>
      <xdr:rowOff>136906</xdr:rowOff>
    </xdr:to>
    <xdr:sp macro="" textlink="">
      <xdr:nvSpPr>
        <xdr:cNvPr id="396" name="円/楕円 395"/>
        <xdr:cNvSpPr/>
      </xdr:nvSpPr>
      <xdr:spPr>
        <a:xfrm>
          <a:off x="169672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51833</xdr:rowOff>
    </xdr:from>
    <xdr:ext cx="762000" cy="259045"/>
    <xdr:sp macro="" textlink="">
      <xdr:nvSpPr>
        <xdr:cNvPr id="397" name="公債費負担の状況該当値テキスト"/>
        <xdr:cNvSpPr txBox="1"/>
      </xdr:nvSpPr>
      <xdr:spPr>
        <a:xfrm>
          <a:off x="17106900" y="656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139192</xdr:rowOff>
    </xdr:from>
    <xdr:to>
      <xdr:col>23</xdr:col>
      <xdr:colOff>457200</xdr:colOff>
      <xdr:row>39</xdr:row>
      <xdr:rowOff>69342</xdr:rowOff>
    </xdr:to>
    <xdr:sp macro="" textlink="">
      <xdr:nvSpPr>
        <xdr:cNvPr id="398" name="円/楕円 397"/>
        <xdr:cNvSpPr/>
      </xdr:nvSpPr>
      <xdr:spPr>
        <a:xfrm>
          <a:off x="16129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79519</xdr:rowOff>
    </xdr:from>
    <xdr:ext cx="736600" cy="259045"/>
    <xdr:sp macro="" textlink="">
      <xdr:nvSpPr>
        <xdr:cNvPr id="399" name="テキスト ボックス 398"/>
        <xdr:cNvSpPr txBox="1"/>
      </xdr:nvSpPr>
      <xdr:spPr>
        <a:xfrm>
          <a:off x="15798800" y="6423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81280</xdr:rowOff>
    </xdr:from>
    <xdr:to>
      <xdr:col>22</xdr:col>
      <xdr:colOff>254000</xdr:colOff>
      <xdr:row>39</xdr:row>
      <xdr:rowOff>11430</xdr:rowOff>
    </xdr:to>
    <xdr:sp macro="" textlink="">
      <xdr:nvSpPr>
        <xdr:cNvPr id="400" name="円/楕円 399"/>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21607</xdr:rowOff>
    </xdr:from>
    <xdr:ext cx="762000" cy="259045"/>
    <xdr:sp macro="" textlink="">
      <xdr:nvSpPr>
        <xdr:cNvPr id="401" name="テキスト ボックス 400"/>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110236</xdr:rowOff>
    </xdr:from>
    <xdr:to>
      <xdr:col>21</xdr:col>
      <xdr:colOff>50800</xdr:colOff>
      <xdr:row>39</xdr:row>
      <xdr:rowOff>40386</xdr:rowOff>
    </xdr:to>
    <xdr:sp macro="" textlink="">
      <xdr:nvSpPr>
        <xdr:cNvPr id="402" name="円/楕円 401"/>
        <xdr:cNvSpPr/>
      </xdr:nvSpPr>
      <xdr:spPr>
        <a:xfrm>
          <a:off x="14351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50563</xdr:rowOff>
    </xdr:from>
    <xdr:ext cx="762000" cy="259045"/>
    <xdr:sp macro="" textlink="">
      <xdr:nvSpPr>
        <xdr:cNvPr id="403" name="テキスト ボックス 402"/>
        <xdr:cNvSpPr txBox="1"/>
      </xdr:nvSpPr>
      <xdr:spPr>
        <a:xfrm>
          <a:off x="14020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119888</xdr:rowOff>
    </xdr:from>
    <xdr:to>
      <xdr:col>19</xdr:col>
      <xdr:colOff>533400</xdr:colOff>
      <xdr:row>39</xdr:row>
      <xdr:rowOff>50038</xdr:rowOff>
    </xdr:to>
    <xdr:sp macro="" textlink="">
      <xdr:nvSpPr>
        <xdr:cNvPr id="404" name="円/楕円 403"/>
        <xdr:cNvSpPr/>
      </xdr:nvSpPr>
      <xdr:spPr>
        <a:xfrm>
          <a:off x="13462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60215</xdr:rowOff>
    </xdr:from>
    <xdr:ext cx="762000" cy="259045"/>
    <xdr:sp macro="" textlink="">
      <xdr:nvSpPr>
        <xdr:cNvPr id="405" name="テキスト ボックス 404"/>
        <xdr:cNvSpPr txBox="1"/>
      </xdr:nvSpPr>
      <xdr:spPr>
        <a:xfrm>
          <a:off x="131318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地方債現在高は前年度より約３億８千万円増加し、公営企業債等繰入額も増加傾向にある。</a:t>
          </a:r>
        </a:p>
        <a:p>
          <a:r>
            <a:rPr kumimoji="1" lang="ja-JP" altLang="en-US" sz="1300">
              <a:latin typeface="ＭＳ Ｐゴシック"/>
            </a:rPr>
            <a:t>前年度に続き将来負担はゼロ（マイナス）となっているが、今後は借入額と返済額のバランスに留意し、財政の健全化に努めていく。</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2" name="直線コネクタ 431"/>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3"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4" name="直線コネクタ 433"/>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3319</xdr:rowOff>
    </xdr:from>
    <xdr:ext cx="762000" cy="259045"/>
    <xdr:sp macro="" textlink="">
      <xdr:nvSpPr>
        <xdr:cNvPr id="437" name="将来負担の状況平均値テキスト"/>
        <xdr:cNvSpPr txBox="1"/>
      </xdr:nvSpPr>
      <xdr:spPr>
        <a:xfrm>
          <a:off x="17106900" y="25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38" name="フローチャート : 判断 437"/>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39" name="フローチャート : 判断 438"/>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0" name="テキスト ボックス 439"/>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41" name="フローチャート : 判断 440"/>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2" name="テキスト ボックス 441"/>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43790</xdr:rowOff>
    </xdr:from>
    <xdr:to>
      <xdr:col>21</xdr:col>
      <xdr:colOff>50800</xdr:colOff>
      <xdr:row>15</xdr:row>
      <xdr:rowOff>145390</xdr:rowOff>
    </xdr:to>
    <xdr:sp macro="" textlink="">
      <xdr:nvSpPr>
        <xdr:cNvPr id="443" name="フローチャート : 判断 442"/>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44" name="テキスト ボックス 443"/>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5" name="フローチャート : 判断 444"/>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46" name="テキスト ボックス 445"/>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栃木県野木町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25,775
25,481
30.26
8,212,582
7,840,422
312,627
5,129,616
6,423,974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類似団体平均と比較すると依然として高い水準にある。</a:t>
          </a:r>
          <a:endParaRPr kumimoji="1" lang="en-US" altLang="ja-JP" sz="1300">
            <a:latin typeface="ＭＳ Ｐゴシック"/>
          </a:endParaRPr>
        </a:p>
        <a:p>
          <a:r>
            <a:rPr kumimoji="1" lang="ja-JP" altLang="en-US" sz="1300">
              <a:latin typeface="ＭＳ Ｐゴシック"/>
            </a:rPr>
            <a:t>今後も事務の合理化などにより時間外手当の抑制を図り、人件費の縮減に努める。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88138</xdr:rowOff>
    </xdr:from>
    <xdr:to>
      <xdr:col>7</xdr:col>
      <xdr:colOff>15875</xdr:colOff>
      <xdr:row>37</xdr:row>
      <xdr:rowOff>115570</xdr:rowOff>
    </xdr:to>
    <xdr:cxnSp macro="">
      <xdr:nvCxnSpPr>
        <xdr:cNvPr id="64" name="直線コネクタ 63"/>
        <xdr:cNvCxnSpPr/>
      </xdr:nvCxnSpPr>
      <xdr:spPr>
        <a:xfrm>
          <a:off x="3987800" y="64317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88138</xdr:rowOff>
    </xdr:from>
    <xdr:to>
      <xdr:col>5</xdr:col>
      <xdr:colOff>549275</xdr:colOff>
      <xdr:row>37</xdr:row>
      <xdr:rowOff>143002</xdr:rowOff>
    </xdr:to>
    <xdr:cxnSp macro="">
      <xdr:nvCxnSpPr>
        <xdr:cNvPr id="67" name="直線コネクタ 66"/>
        <xdr:cNvCxnSpPr/>
      </xdr:nvCxnSpPr>
      <xdr:spPr>
        <a:xfrm flipV="1">
          <a:off x="3098800" y="64317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69" name="テキスト ボックス 68"/>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138430</xdr:rowOff>
    </xdr:from>
    <xdr:to>
      <xdr:col>4</xdr:col>
      <xdr:colOff>346075</xdr:colOff>
      <xdr:row>37</xdr:row>
      <xdr:rowOff>143002</xdr:rowOff>
    </xdr:to>
    <xdr:cxnSp macro="">
      <xdr:nvCxnSpPr>
        <xdr:cNvPr id="70" name="直線コネクタ 69"/>
        <xdr:cNvCxnSpPr/>
      </xdr:nvCxnSpPr>
      <xdr:spPr>
        <a:xfrm>
          <a:off x="2209800" y="64820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138430</xdr:rowOff>
    </xdr:from>
    <xdr:to>
      <xdr:col>3</xdr:col>
      <xdr:colOff>142875</xdr:colOff>
      <xdr:row>37</xdr:row>
      <xdr:rowOff>161290</xdr:rowOff>
    </xdr:to>
    <xdr:cxnSp macro="">
      <xdr:nvCxnSpPr>
        <xdr:cNvPr id="73" name="直線コネクタ 72"/>
        <xdr:cNvCxnSpPr/>
      </xdr:nvCxnSpPr>
      <xdr:spPr>
        <a:xfrm flipV="1">
          <a:off x="1320800" y="648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83" name="円/楕円 82"/>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36847</xdr:rowOff>
    </xdr:from>
    <xdr:ext cx="762000" cy="259045"/>
    <xdr:sp macro="" textlink="">
      <xdr:nvSpPr>
        <xdr:cNvPr id="84"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37338</xdr:rowOff>
    </xdr:from>
    <xdr:to>
      <xdr:col>5</xdr:col>
      <xdr:colOff>600075</xdr:colOff>
      <xdr:row>37</xdr:row>
      <xdr:rowOff>138938</xdr:rowOff>
    </xdr:to>
    <xdr:sp macro="" textlink="">
      <xdr:nvSpPr>
        <xdr:cNvPr id="85" name="円/楕円 84"/>
        <xdr:cNvSpPr/>
      </xdr:nvSpPr>
      <xdr:spPr>
        <a:xfrm>
          <a:off x="3937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123715</xdr:rowOff>
    </xdr:from>
    <xdr:ext cx="736600" cy="259045"/>
    <xdr:sp macro="" textlink="">
      <xdr:nvSpPr>
        <xdr:cNvPr id="86" name="テキスト ボックス 85"/>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92202</xdr:rowOff>
    </xdr:from>
    <xdr:to>
      <xdr:col>4</xdr:col>
      <xdr:colOff>396875</xdr:colOff>
      <xdr:row>38</xdr:row>
      <xdr:rowOff>22352</xdr:rowOff>
    </xdr:to>
    <xdr:sp macro="" textlink="">
      <xdr:nvSpPr>
        <xdr:cNvPr id="87" name="円/楕円 86"/>
        <xdr:cNvSpPr/>
      </xdr:nvSpPr>
      <xdr:spPr>
        <a:xfrm>
          <a:off x="3048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7129</xdr:rowOff>
    </xdr:from>
    <xdr:ext cx="762000" cy="259045"/>
    <xdr:sp macro="" textlink="">
      <xdr:nvSpPr>
        <xdr:cNvPr id="88" name="テキスト ボックス 87"/>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87630</xdr:rowOff>
    </xdr:from>
    <xdr:to>
      <xdr:col>3</xdr:col>
      <xdr:colOff>193675</xdr:colOff>
      <xdr:row>38</xdr:row>
      <xdr:rowOff>17780</xdr:rowOff>
    </xdr:to>
    <xdr:sp macro="" textlink="">
      <xdr:nvSpPr>
        <xdr:cNvPr id="89" name="円/楕円 88"/>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2557</xdr:rowOff>
    </xdr:from>
    <xdr:ext cx="762000" cy="259045"/>
    <xdr:sp macro="" textlink="">
      <xdr:nvSpPr>
        <xdr:cNvPr id="90" name="テキスト ボックス 89"/>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110490</xdr:rowOff>
    </xdr:from>
    <xdr:to>
      <xdr:col>1</xdr:col>
      <xdr:colOff>676275</xdr:colOff>
      <xdr:row>38</xdr:row>
      <xdr:rowOff>40640</xdr:rowOff>
    </xdr:to>
    <xdr:sp macro="" textlink="">
      <xdr:nvSpPr>
        <xdr:cNvPr id="91" name="円/楕円 90"/>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25417</xdr:rowOff>
    </xdr:from>
    <xdr:ext cx="762000" cy="259045"/>
    <xdr:sp macro="" textlink="">
      <xdr:nvSpPr>
        <xdr:cNvPr id="92" name="テキスト ボックス 91"/>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a:t>
          </a:r>
          <a:r>
            <a:rPr kumimoji="1" lang="en-US" altLang="ja-JP" sz="1300">
              <a:latin typeface="ＭＳ Ｐゴシック"/>
            </a:rPr>
            <a:t>3.1</a:t>
          </a:r>
          <a:r>
            <a:rPr kumimoji="1" lang="ja-JP" altLang="en-US" sz="1300">
              <a:latin typeface="ＭＳ Ｐゴシック"/>
            </a:rPr>
            <a:t>ポイント高く、前年度より</a:t>
          </a:r>
          <a:r>
            <a:rPr kumimoji="1" lang="en-US" altLang="ja-JP" sz="1300">
              <a:latin typeface="ＭＳ Ｐゴシック"/>
            </a:rPr>
            <a:t>0.9</a:t>
          </a:r>
          <a:r>
            <a:rPr kumimoji="1" lang="ja-JP" altLang="en-US" sz="1300">
              <a:latin typeface="ＭＳ Ｐゴシック"/>
            </a:rPr>
            <a:t>ポイント上昇した。</a:t>
          </a:r>
        </a:p>
        <a:p>
          <a:r>
            <a:rPr kumimoji="1" lang="ja-JP" altLang="en-US" sz="1300">
              <a:latin typeface="ＭＳ Ｐゴシック"/>
            </a:rPr>
            <a:t>増加傾向にあるので、経常的な経費についても予算時にシーリングをかけ、行政コストの削減に努める。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165100</xdr:rowOff>
    </xdr:from>
    <xdr:to>
      <xdr:col>24</xdr:col>
      <xdr:colOff>31750</xdr:colOff>
      <xdr:row>17</xdr:row>
      <xdr:rowOff>62230</xdr:rowOff>
    </xdr:to>
    <xdr:cxnSp macro="">
      <xdr:nvCxnSpPr>
        <xdr:cNvPr id="125" name="直線コネクタ 124"/>
        <xdr:cNvCxnSpPr/>
      </xdr:nvCxnSpPr>
      <xdr:spPr>
        <a:xfrm>
          <a:off x="15671800" y="29083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157480</xdr:rowOff>
    </xdr:from>
    <xdr:to>
      <xdr:col>22</xdr:col>
      <xdr:colOff>565150</xdr:colOff>
      <xdr:row>16</xdr:row>
      <xdr:rowOff>165100</xdr:rowOff>
    </xdr:to>
    <xdr:cxnSp macro="">
      <xdr:nvCxnSpPr>
        <xdr:cNvPr id="128" name="直線コネクタ 127"/>
        <xdr:cNvCxnSpPr/>
      </xdr:nvCxnSpPr>
      <xdr:spPr>
        <a:xfrm>
          <a:off x="14782800" y="2900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30" name="テキスト ボックス 129"/>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104140</xdr:rowOff>
    </xdr:from>
    <xdr:to>
      <xdr:col>21</xdr:col>
      <xdr:colOff>361950</xdr:colOff>
      <xdr:row>16</xdr:row>
      <xdr:rowOff>157480</xdr:rowOff>
    </xdr:to>
    <xdr:cxnSp macro="">
      <xdr:nvCxnSpPr>
        <xdr:cNvPr id="131" name="直線コネクタ 130"/>
        <xdr:cNvCxnSpPr/>
      </xdr:nvCxnSpPr>
      <xdr:spPr>
        <a:xfrm>
          <a:off x="13893800" y="2847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33" name="テキスト ボックス 132"/>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50800</xdr:rowOff>
    </xdr:from>
    <xdr:to>
      <xdr:col>20</xdr:col>
      <xdr:colOff>158750</xdr:colOff>
      <xdr:row>16</xdr:row>
      <xdr:rowOff>104140</xdr:rowOff>
    </xdr:to>
    <xdr:cxnSp macro="">
      <xdr:nvCxnSpPr>
        <xdr:cNvPr id="134" name="直線コネクタ 133"/>
        <xdr:cNvCxnSpPr/>
      </xdr:nvCxnSpPr>
      <xdr:spPr>
        <a:xfrm>
          <a:off x="13004800" y="2794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36" name="テキスト ボックス 135"/>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38" name="テキスト ボックス 137"/>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11430</xdr:rowOff>
    </xdr:from>
    <xdr:to>
      <xdr:col>24</xdr:col>
      <xdr:colOff>82550</xdr:colOff>
      <xdr:row>17</xdr:row>
      <xdr:rowOff>113030</xdr:rowOff>
    </xdr:to>
    <xdr:sp macro="" textlink="">
      <xdr:nvSpPr>
        <xdr:cNvPr id="144" name="円/楕円 143"/>
        <xdr:cNvSpPr/>
      </xdr:nvSpPr>
      <xdr:spPr>
        <a:xfrm>
          <a:off x="164592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154957</xdr:rowOff>
    </xdr:from>
    <xdr:ext cx="762000" cy="259045"/>
    <xdr:sp macro="" textlink="">
      <xdr:nvSpPr>
        <xdr:cNvPr id="145" name="物件費該当値テキスト"/>
        <xdr:cNvSpPr txBox="1"/>
      </xdr:nvSpPr>
      <xdr:spPr>
        <a:xfrm>
          <a:off x="165989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114300</xdr:rowOff>
    </xdr:from>
    <xdr:to>
      <xdr:col>22</xdr:col>
      <xdr:colOff>615950</xdr:colOff>
      <xdr:row>17</xdr:row>
      <xdr:rowOff>44450</xdr:rowOff>
    </xdr:to>
    <xdr:sp macro="" textlink="">
      <xdr:nvSpPr>
        <xdr:cNvPr id="146" name="円/楕円 145"/>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47" name="テキスト ボックス 146"/>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106680</xdr:rowOff>
    </xdr:from>
    <xdr:to>
      <xdr:col>21</xdr:col>
      <xdr:colOff>412750</xdr:colOff>
      <xdr:row>17</xdr:row>
      <xdr:rowOff>36830</xdr:rowOff>
    </xdr:to>
    <xdr:sp macro="" textlink="">
      <xdr:nvSpPr>
        <xdr:cNvPr id="148" name="円/楕円 147"/>
        <xdr:cNvSpPr/>
      </xdr:nvSpPr>
      <xdr:spPr>
        <a:xfrm>
          <a:off x="14732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21607</xdr:rowOff>
    </xdr:from>
    <xdr:ext cx="762000" cy="259045"/>
    <xdr:sp macro="" textlink="">
      <xdr:nvSpPr>
        <xdr:cNvPr id="149" name="テキスト ボックス 148"/>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53340</xdr:rowOff>
    </xdr:from>
    <xdr:to>
      <xdr:col>20</xdr:col>
      <xdr:colOff>209550</xdr:colOff>
      <xdr:row>16</xdr:row>
      <xdr:rowOff>154940</xdr:rowOff>
    </xdr:to>
    <xdr:sp macro="" textlink="">
      <xdr:nvSpPr>
        <xdr:cNvPr id="150" name="円/楕円 149"/>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51" name="テキスト ボックス 150"/>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52" name="円/楕円 151"/>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53" name="テキスト ボックス 152"/>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a:t>
          </a:r>
          <a:r>
            <a:rPr kumimoji="1" lang="en-US" altLang="ja-JP" sz="1300">
              <a:latin typeface="ＭＳ Ｐゴシック"/>
            </a:rPr>
            <a:t>2.1</a:t>
          </a:r>
          <a:r>
            <a:rPr kumimoji="1" lang="ja-JP" altLang="en-US" sz="1300">
              <a:latin typeface="ＭＳ Ｐゴシック"/>
            </a:rPr>
            <a:t>ポイント下回っているが、前年より</a:t>
          </a:r>
          <a:r>
            <a:rPr kumimoji="1" lang="en-US" altLang="ja-JP" sz="1300">
              <a:latin typeface="ＭＳ Ｐゴシック"/>
            </a:rPr>
            <a:t>0.9</a:t>
          </a:r>
          <a:r>
            <a:rPr kumimoji="1" lang="ja-JP" altLang="en-US" sz="1300">
              <a:latin typeface="ＭＳ Ｐゴシック"/>
            </a:rPr>
            <a:t>ポイント増加しているので、今後も少子高齢化対策事業の適正化を図った財政運営に努める。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6350</xdr:rowOff>
    </xdr:from>
    <xdr:to>
      <xdr:col>7</xdr:col>
      <xdr:colOff>15875</xdr:colOff>
      <xdr:row>55</xdr:row>
      <xdr:rowOff>120650</xdr:rowOff>
    </xdr:to>
    <xdr:cxnSp macro="">
      <xdr:nvCxnSpPr>
        <xdr:cNvPr id="186" name="直線コネクタ 185"/>
        <xdr:cNvCxnSpPr/>
      </xdr:nvCxnSpPr>
      <xdr:spPr>
        <a:xfrm>
          <a:off x="3987800" y="9436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6350</xdr:rowOff>
    </xdr:from>
    <xdr:to>
      <xdr:col>5</xdr:col>
      <xdr:colOff>549275</xdr:colOff>
      <xdr:row>55</xdr:row>
      <xdr:rowOff>19050</xdr:rowOff>
    </xdr:to>
    <xdr:cxnSp macro="">
      <xdr:nvCxnSpPr>
        <xdr:cNvPr id="189" name="直線コネクタ 188"/>
        <xdr:cNvCxnSpPr/>
      </xdr:nvCxnSpPr>
      <xdr:spPr>
        <a:xfrm flipV="1">
          <a:off x="3098800" y="943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55</xdr:row>
      <xdr:rowOff>19050</xdr:rowOff>
    </xdr:to>
    <xdr:cxnSp macro="">
      <xdr:nvCxnSpPr>
        <xdr:cNvPr id="192" name="直線コネクタ 191"/>
        <xdr:cNvCxnSpPr/>
      </xdr:nvCxnSpPr>
      <xdr:spPr>
        <a:xfrm>
          <a:off x="2209800" y="9385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4" name="テキスト ボックス 193"/>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139700</xdr:rowOff>
    </xdr:to>
    <xdr:cxnSp macro="">
      <xdr:nvCxnSpPr>
        <xdr:cNvPr id="195" name="直線コネクタ 194"/>
        <xdr:cNvCxnSpPr/>
      </xdr:nvCxnSpPr>
      <xdr:spPr>
        <a:xfrm flipV="1">
          <a:off x="1320800" y="938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22877</xdr:rowOff>
    </xdr:from>
    <xdr:ext cx="762000" cy="259045"/>
    <xdr:sp macro="" textlink="">
      <xdr:nvSpPr>
        <xdr:cNvPr id="197" name="テキスト ボックス 196"/>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168927</xdr:rowOff>
    </xdr:from>
    <xdr:ext cx="762000" cy="259045"/>
    <xdr:sp macro="" textlink="">
      <xdr:nvSpPr>
        <xdr:cNvPr id="199" name="テキスト ボックス 198"/>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69850</xdr:rowOff>
    </xdr:from>
    <xdr:to>
      <xdr:col>7</xdr:col>
      <xdr:colOff>66675</xdr:colOff>
      <xdr:row>56</xdr:row>
      <xdr:rowOff>0</xdr:rowOff>
    </xdr:to>
    <xdr:sp macro="" textlink="">
      <xdr:nvSpPr>
        <xdr:cNvPr id="205" name="円/楕円 204"/>
        <xdr:cNvSpPr/>
      </xdr:nvSpPr>
      <xdr:spPr>
        <a:xfrm>
          <a:off x="47752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86377</xdr:rowOff>
    </xdr:from>
    <xdr:ext cx="762000" cy="259045"/>
    <xdr:sp macro="" textlink="">
      <xdr:nvSpPr>
        <xdr:cNvPr id="206" name="扶助費該当値テキスト"/>
        <xdr:cNvSpPr txBox="1"/>
      </xdr:nvSpPr>
      <xdr:spPr>
        <a:xfrm>
          <a:off x="49149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127000</xdr:rowOff>
    </xdr:from>
    <xdr:to>
      <xdr:col>5</xdr:col>
      <xdr:colOff>600075</xdr:colOff>
      <xdr:row>55</xdr:row>
      <xdr:rowOff>57150</xdr:rowOff>
    </xdr:to>
    <xdr:sp macro="" textlink="">
      <xdr:nvSpPr>
        <xdr:cNvPr id="207" name="円/楕円 206"/>
        <xdr:cNvSpPr/>
      </xdr:nvSpPr>
      <xdr:spPr>
        <a:xfrm>
          <a:off x="3937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67327</xdr:rowOff>
    </xdr:from>
    <xdr:ext cx="736600" cy="259045"/>
    <xdr:sp macro="" textlink="">
      <xdr:nvSpPr>
        <xdr:cNvPr id="208" name="テキスト ボックス 207"/>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139700</xdr:rowOff>
    </xdr:from>
    <xdr:to>
      <xdr:col>4</xdr:col>
      <xdr:colOff>396875</xdr:colOff>
      <xdr:row>55</xdr:row>
      <xdr:rowOff>69850</xdr:rowOff>
    </xdr:to>
    <xdr:sp macro="" textlink="">
      <xdr:nvSpPr>
        <xdr:cNvPr id="209" name="円/楕円 208"/>
        <xdr:cNvSpPr/>
      </xdr:nvSpPr>
      <xdr:spPr>
        <a:xfrm>
          <a:off x="3048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80027</xdr:rowOff>
    </xdr:from>
    <xdr:ext cx="762000" cy="259045"/>
    <xdr:sp macro="" textlink="">
      <xdr:nvSpPr>
        <xdr:cNvPr id="210" name="テキスト ボックス 209"/>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1" name="円/楕円 210"/>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2" name="テキスト ボックス 211"/>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88900</xdr:rowOff>
    </xdr:from>
    <xdr:to>
      <xdr:col>1</xdr:col>
      <xdr:colOff>676275</xdr:colOff>
      <xdr:row>55</xdr:row>
      <xdr:rowOff>19050</xdr:rowOff>
    </xdr:to>
    <xdr:sp macro="" textlink="">
      <xdr:nvSpPr>
        <xdr:cNvPr id="213" name="円/楕円 212"/>
        <xdr:cNvSpPr/>
      </xdr:nvSpPr>
      <xdr:spPr>
        <a:xfrm>
          <a:off x="1270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29227</xdr:rowOff>
    </xdr:from>
    <xdr:ext cx="762000" cy="259045"/>
    <xdr:sp macro="" textlink="">
      <xdr:nvSpPr>
        <xdr:cNvPr id="214" name="テキスト ボックス 213"/>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5.6</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公共下水道事業への繰出金については伸びてはいるが、他団体と比較しても占める割合が低いためと考えられる。</a:t>
          </a:r>
        </a:p>
        <a:p>
          <a:r>
            <a:rPr kumimoji="1" lang="ja-JP" altLang="en-US" sz="1300">
              <a:latin typeface="ＭＳ Ｐゴシック"/>
            </a:rPr>
            <a:t>今後も採算性、公平性に立った企業会計等の運営を推進し、繰出金の抑制に努める。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134620</xdr:rowOff>
    </xdr:from>
    <xdr:to>
      <xdr:col>24</xdr:col>
      <xdr:colOff>31750</xdr:colOff>
      <xdr:row>55</xdr:row>
      <xdr:rowOff>146050</xdr:rowOff>
    </xdr:to>
    <xdr:cxnSp macro="">
      <xdr:nvCxnSpPr>
        <xdr:cNvPr id="247" name="直線コネクタ 246"/>
        <xdr:cNvCxnSpPr/>
      </xdr:nvCxnSpPr>
      <xdr:spPr>
        <a:xfrm flipV="1">
          <a:off x="15671800" y="939292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48"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69850</xdr:rowOff>
    </xdr:from>
    <xdr:to>
      <xdr:col>22</xdr:col>
      <xdr:colOff>565150</xdr:colOff>
      <xdr:row>55</xdr:row>
      <xdr:rowOff>146050</xdr:rowOff>
    </xdr:to>
    <xdr:cxnSp macro="">
      <xdr:nvCxnSpPr>
        <xdr:cNvPr id="250" name="直線コネクタ 249"/>
        <xdr:cNvCxnSpPr/>
      </xdr:nvCxnSpPr>
      <xdr:spPr>
        <a:xfrm>
          <a:off x="14782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2" name="テキスト ボックス 251"/>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69850</xdr:rowOff>
    </xdr:from>
    <xdr:to>
      <xdr:col>21</xdr:col>
      <xdr:colOff>361950</xdr:colOff>
      <xdr:row>55</xdr:row>
      <xdr:rowOff>77470</xdr:rowOff>
    </xdr:to>
    <xdr:cxnSp macro="">
      <xdr:nvCxnSpPr>
        <xdr:cNvPr id="253" name="直線コネクタ 252"/>
        <xdr:cNvCxnSpPr/>
      </xdr:nvCxnSpPr>
      <xdr:spPr>
        <a:xfrm flipV="1">
          <a:off x="13893800" y="9499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5" name="テキスト ボックス 25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1270</xdr:rowOff>
    </xdr:from>
    <xdr:to>
      <xdr:col>20</xdr:col>
      <xdr:colOff>158750</xdr:colOff>
      <xdr:row>55</xdr:row>
      <xdr:rowOff>77470</xdr:rowOff>
    </xdr:to>
    <xdr:cxnSp macro="">
      <xdr:nvCxnSpPr>
        <xdr:cNvPr id="256" name="直線コネクタ 255"/>
        <xdr:cNvCxnSpPr/>
      </xdr:nvCxnSpPr>
      <xdr:spPr>
        <a:xfrm>
          <a:off x="13004800" y="9431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58" name="テキスト ボックス 257"/>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0" name="テキスト ボックス 259"/>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83820</xdr:rowOff>
    </xdr:from>
    <xdr:to>
      <xdr:col>24</xdr:col>
      <xdr:colOff>82550</xdr:colOff>
      <xdr:row>55</xdr:row>
      <xdr:rowOff>13970</xdr:rowOff>
    </xdr:to>
    <xdr:sp macro="" textlink="">
      <xdr:nvSpPr>
        <xdr:cNvPr id="266" name="円/楕円 265"/>
        <xdr:cNvSpPr/>
      </xdr:nvSpPr>
      <xdr:spPr>
        <a:xfrm>
          <a:off x="164592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100347</xdr:rowOff>
    </xdr:from>
    <xdr:ext cx="762000" cy="259045"/>
    <xdr:sp macro="" textlink="">
      <xdr:nvSpPr>
        <xdr:cNvPr id="267" name="その他該当値テキスト"/>
        <xdr:cNvSpPr txBox="1"/>
      </xdr:nvSpPr>
      <xdr:spPr>
        <a:xfrm>
          <a:off x="165989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95250</xdr:rowOff>
    </xdr:from>
    <xdr:to>
      <xdr:col>22</xdr:col>
      <xdr:colOff>615950</xdr:colOff>
      <xdr:row>56</xdr:row>
      <xdr:rowOff>25400</xdr:rowOff>
    </xdr:to>
    <xdr:sp macro="" textlink="">
      <xdr:nvSpPr>
        <xdr:cNvPr id="268" name="円/楕円 267"/>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69" name="テキスト ボックス 268"/>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19050</xdr:rowOff>
    </xdr:from>
    <xdr:to>
      <xdr:col>21</xdr:col>
      <xdr:colOff>412750</xdr:colOff>
      <xdr:row>55</xdr:row>
      <xdr:rowOff>120650</xdr:rowOff>
    </xdr:to>
    <xdr:sp macro="" textlink="">
      <xdr:nvSpPr>
        <xdr:cNvPr id="270" name="円/楕円 269"/>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130827</xdr:rowOff>
    </xdr:from>
    <xdr:ext cx="762000" cy="259045"/>
    <xdr:sp macro="" textlink="">
      <xdr:nvSpPr>
        <xdr:cNvPr id="271" name="テキスト ボックス 270"/>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26670</xdr:rowOff>
    </xdr:from>
    <xdr:to>
      <xdr:col>20</xdr:col>
      <xdr:colOff>209550</xdr:colOff>
      <xdr:row>55</xdr:row>
      <xdr:rowOff>128270</xdr:rowOff>
    </xdr:to>
    <xdr:sp macro="" textlink="">
      <xdr:nvSpPr>
        <xdr:cNvPr id="272" name="円/楕円 271"/>
        <xdr:cNvSpPr/>
      </xdr:nvSpPr>
      <xdr:spPr>
        <a:xfrm>
          <a:off x="13843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138447</xdr:rowOff>
    </xdr:from>
    <xdr:ext cx="762000" cy="259045"/>
    <xdr:sp macro="" textlink="">
      <xdr:nvSpPr>
        <xdr:cNvPr id="273" name="テキスト ボックス 272"/>
        <xdr:cNvSpPr txBox="1"/>
      </xdr:nvSpPr>
      <xdr:spPr>
        <a:xfrm>
          <a:off x="13512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121920</xdr:rowOff>
    </xdr:from>
    <xdr:to>
      <xdr:col>19</xdr:col>
      <xdr:colOff>6350</xdr:colOff>
      <xdr:row>55</xdr:row>
      <xdr:rowOff>52070</xdr:rowOff>
    </xdr:to>
    <xdr:sp macro="" textlink="">
      <xdr:nvSpPr>
        <xdr:cNvPr id="274" name="円/楕円 273"/>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62247</xdr:rowOff>
    </xdr:from>
    <xdr:ext cx="762000" cy="259045"/>
    <xdr:sp macro="" textlink="">
      <xdr:nvSpPr>
        <xdr:cNvPr id="275" name="テキスト ボックス 274"/>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a:t>
          </a:r>
          <a:r>
            <a:rPr kumimoji="1" lang="en-US" altLang="ja-JP" sz="1300">
              <a:latin typeface="ＭＳ Ｐゴシック"/>
            </a:rPr>
            <a:t>1.1</a:t>
          </a:r>
          <a:r>
            <a:rPr kumimoji="1" lang="ja-JP" altLang="en-US" sz="1300">
              <a:latin typeface="ＭＳ Ｐゴシック"/>
            </a:rPr>
            <a:t>ポイント高く、前年度より</a:t>
          </a:r>
          <a:r>
            <a:rPr kumimoji="1" lang="en-US" altLang="ja-JP" sz="1300">
              <a:latin typeface="ＭＳ Ｐゴシック"/>
            </a:rPr>
            <a:t>1.2</a:t>
          </a:r>
          <a:r>
            <a:rPr kumimoji="1" lang="ja-JP" altLang="en-US" sz="1300">
              <a:latin typeface="ＭＳ Ｐゴシック"/>
            </a:rPr>
            <a:t>ポイントプラスとなっており依然高い水準にある。</a:t>
          </a:r>
        </a:p>
        <a:p>
          <a:r>
            <a:rPr kumimoji="1" lang="ja-JP" altLang="en-US" sz="1300">
              <a:latin typeface="ＭＳ Ｐゴシック"/>
            </a:rPr>
            <a:t>今後も事業の見直しや補助金の精査等補助費の縮減に努める。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1270</xdr:rowOff>
    </xdr:from>
    <xdr:to>
      <xdr:col>24</xdr:col>
      <xdr:colOff>31750</xdr:colOff>
      <xdr:row>37</xdr:row>
      <xdr:rowOff>56134</xdr:rowOff>
    </xdr:to>
    <xdr:cxnSp macro="">
      <xdr:nvCxnSpPr>
        <xdr:cNvPr id="305" name="直線コネクタ 304"/>
        <xdr:cNvCxnSpPr/>
      </xdr:nvCxnSpPr>
      <xdr:spPr>
        <a:xfrm>
          <a:off x="15671800" y="634492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143019</xdr:rowOff>
    </xdr:from>
    <xdr:ext cx="762000" cy="259045"/>
    <xdr:sp macro="" textlink="">
      <xdr:nvSpPr>
        <xdr:cNvPr id="306"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1270</xdr:rowOff>
    </xdr:from>
    <xdr:to>
      <xdr:col>22</xdr:col>
      <xdr:colOff>565150</xdr:colOff>
      <xdr:row>37</xdr:row>
      <xdr:rowOff>74422</xdr:rowOff>
    </xdr:to>
    <xdr:cxnSp macro="">
      <xdr:nvCxnSpPr>
        <xdr:cNvPr id="308" name="直線コネクタ 307"/>
        <xdr:cNvCxnSpPr/>
      </xdr:nvCxnSpPr>
      <xdr:spPr>
        <a:xfrm flipV="1">
          <a:off x="14782800" y="63449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43959</xdr:rowOff>
    </xdr:from>
    <xdr:ext cx="736600" cy="259045"/>
    <xdr:sp macro="" textlink="">
      <xdr:nvSpPr>
        <xdr:cNvPr id="310" name="テキスト ボックス 309"/>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74422</xdr:rowOff>
    </xdr:from>
    <xdr:to>
      <xdr:col>21</xdr:col>
      <xdr:colOff>361950</xdr:colOff>
      <xdr:row>37</xdr:row>
      <xdr:rowOff>120142</xdr:rowOff>
    </xdr:to>
    <xdr:cxnSp macro="">
      <xdr:nvCxnSpPr>
        <xdr:cNvPr id="311" name="直線コネクタ 310"/>
        <xdr:cNvCxnSpPr/>
      </xdr:nvCxnSpPr>
      <xdr:spPr>
        <a:xfrm flipV="1">
          <a:off x="13893800" y="64180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3" name="テキスト ボックス 312"/>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83566</xdr:rowOff>
    </xdr:from>
    <xdr:to>
      <xdr:col>20</xdr:col>
      <xdr:colOff>158750</xdr:colOff>
      <xdr:row>37</xdr:row>
      <xdr:rowOff>120142</xdr:rowOff>
    </xdr:to>
    <xdr:cxnSp macro="">
      <xdr:nvCxnSpPr>
        <xdr:cNvPr id="314" name="直線コネクタ 313"/>
        <xdr:cNvCxnSpPr/>
      </xdr:nvCxnSpPr>
      <xdr:spPr>
        <a:xfrm>
          <a:off x="13004800" y="64272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16" name="テキスト ボックス 315"/>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8" name="テキスト ボックス 317"/>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5334</xdr:rowOff>
    </xdr:from>
    <xdr:to>
      <xdr:col>24</xdr:col>
      <xdr:colOff>82550</xdr:colOff>
      <xdr:row>37</xdr:row>
      <xdr:rowOff>106934</xdr:rowOff>
    </xdr:to>
    <xdr:sp macro="" textlink="">
      <xdr:nvSpPr>
        <xdr:cNvPr id="324" name="円/楕円 323"/>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148861</xdr:rowOff>
    </xdr:from>
    <xdr:ext cx="762000" cy="259045"/>
    <xdr:sp macro="" textlink="">
      <xdr:nvSpPr>
        <xdr:cNvPr id="325" name="補助費等該当値テキスト"/>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121920</xdr:rowOff>
    </xdr:from>
    <xdr:to>
      <xdr:col>22</xdr:col>
      <xdr:colOff>615950</xdr:colOff>
      <xdr:row>37</xdr:row>
      <xdr:rowOff>52070</xdr:rowOff>
    </xdr:to>
    <xdr:sp macro="" textlink="">
      <xdr:nvSpPr>
        <xdr:cNvPr id="326" name="円/楕円 325"/>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36847</xdr:rowOff>
    </xdr:from>
    <xdr:ext cx="736600" cy="259045"/>
    <xdr:sp macro="" textlink="">
      <xdr:nvSpPr>
        <xdr:cNvPr id="327" name="テキスト ボックス 326"/>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23622</xdr:rowOff>
    </xdr:from>
    <xdr:to>
      <xdr:col>21</xdr:col>
      <xdr:colOff>412750</xdr:colOff>
      <xdr:row>37</xdr:row>
      <xdr:rowOff>125222</xdr:rowOff>
    </xdr:to>
    <xdr:sp macro="" textlink="">
      <xdr:nvSpPr>
        <xdr:cNvPr id="328" name="円/楕円 327"/>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109999</xdr:rowOff>
    </xdr:from>
    <xdr:ext cx="762000" cy="259045"/>
    <xdr:sp macro="" textlink="">
      <xdr:nvSpPr>
        <xdr:cNvPr id="329" name="テキスト ボックス 328"/>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69342</xdr:rowOff>
    </xdr:from>
    <xdr:to>
      <xdr:col>20</xdr:col>
      <xdr:colOff>209550</xdr:colOff>
      <xdr:row>37</xdr:row>
      <xdr:rowOff>170942</xdr:rowOff>
    </xdr:to>
    <xdr:sp macro="" textlink="">
      <xdr:nvSpPr>
        <xdr:cNvPr id="330" name="円/楕円 329"/>
        <xdr:cNvSpPr/>
      </xdr:nvSpPr>
      <xdr:spPr>
        <a:xfrm>
          <a:off x="13843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155719</xdr:rowOff>
    </xdr:from>
    <xdr:ext cx="762000" cy="259045"/>
    <xdr:sp macro="" textlink="">
      <xdr:nvSpPr>
        <xdr:cNvPr id="331" name="テキスト ボックス 330"/>
        <xdr:cNvSpPr txBox="1"/>
      </xdr:nvSpPr>
      <xdr:spPr>
        <a:xfrm>
          <a:off x="13512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32766</xdr:rowOff>
    </xdr:from>
    <xdr:to>
      <xdr:col>19</xdr:col>
      <xdr:colOff>6350</xdr:colOff>
      <xdr:row>37</xdr:row>
      <xdr:rowOff>134366</xdr:rowOff>
    </xdr:to>
    <xdr:sp macro="" textlink="">
      <xdr:nvSpPr>
        <xdr:cNvPr id="332" name="円/楕円 331"/>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119143</xdr:rowOff>
    </xdr:from>
    <xdr:ext cx="762000" cy="259045"/>
    <xdr:sp macro="" textlink="">
      <xdr:nvSpPr>
        <xdr:cNvPr id="333" name="テキスト ボックス 332"/>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a:t>
          </a:r>
          <a:r>
            <a:rPr kumimoji="1" lang="en-US" altLang="ja-JP" sz="1300">
              <a:latin typeface="ＭＳ Ｐゴシック"/>
            </a:rPr>
            <a:t>4.2</a:t>
          </a:r>
          <a:r>
            <a:rPr kumimoji="1" lang="ja-JP" altLang="en-US" sz="1300">
              <a:latin typeface="ＭＳ Ｐゴシック"/>
            </a:rPr>
            <a:t>ポイントと下回った水準を維持している。</a:t>
          </a:r>
        </a:p>
        <a:p>
          <a:r>
            <a:rPr kumimoji="1" lang="ja-JP" altLang="en-US" sz="1300">
              <a:latin typeface="ＭＳ Ｐゴシック"/>
            </a:rPr>
            <a:t>しかし、増加傾向にあるので、今後は、町債発行対象事業を選別し将来負担の抑制に努める。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88900</xdr:rowOff>
    </xdr:from>
    <xdr:to>
      <xdr:col>7</xdr:col>
      <xdr:colOff>15875</xdr:colOff>
      <xdr:row>75</xdr:row>
      <xdr:rowOff>1270</xdr:rowOff>
    </xdr:to>
    <xdr:cxnSp macro="">
      <xdr:nvCxnSpPr>
        <xdr:cNvPr id="366" name="直線コネクタ 365"/>
        <xdr:cNvCxnSpPr/>
      </xdr:nvCxnSpPr>
      <xdr:spPr>
        <a:xfrm>
          <a:off x="3987800" y="127762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66040</xdr:rowOff>
    </xdr:from>
    <xdr:to>
      <xdr:col>5</xdr:col>
      <xdr:colOff>549275</xdr:colOff>
      <xdr:row>74</xdr:row>
      <xdr:rowOff>88900</xdr:rowOff>
    </xdr:to>
    <xdr:cxnSp macro="">
      <xdr:nvCxnSpPr>
        <xdr:cNvPr id="369" name="直線コネクタ 368"/>
        <xdr:cNvCxnSpPr/>
      </xdr:nvCxnSpPr>
      <xdr:spPr>
        <a:xfrm>
          <a:off x="3098800" y="12753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1" name="テキスト ボックス 370"/>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66040</xdr:rowOff>
    </xdr:from>
    <xdr:to>
      <xdr:col>4</xdr:col>
      <xdr:colOff>346075</xdr:colOff>
      <xdr:row>74</xdr:row>
      <xdr:rowOff>96520</xdr:rowOff>
    </xdr:to>
    <xdr:cxnSp macro="">
      <xdr:nvCxnSpPr>
        <xdr:cNvPr id="372" name="直線コネクタ 371"/>
        <xdr:cNvCxnSpPr/>
      </xdr:nvCxnSpPr>
      <xdr:spPr>
        <a:xfrm flipV="1">
          <a:off x="2209800" y="12753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58420</xdr:rowOff>
    </xdr:from>
    <xdr:to>
      <xdr:col>3</xdr:col>
      <xdr:colOff>142875</xdr:colOff>
      <xdr:row>74</xdr:row>
      <xdr:rowOff>96520</xdr:rowOff>
    </xdr:to>
    <xdr:cxnSp macro="">
      <xdr:nvCxnSpPr>
        <xdr:cNvPr id="375" name="直線コネクタ 374"/>
        <xdr:cNvCxnSpPr/>
      </xdr:nvCxnSpPr>
      <xdr:spPr>
        <a:xfrm>
          <a:off x="1320800" y="12745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77" name="テキスト ボックス 376"/>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9" name="テキスト ボックス 378"/>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121920</xdr:rowOff>
    </xdr:from>
    <xdr:to>
      <xdr:col>7</xdr:col>
      <xdr:colOff>66675</xdr:colOff>
      <xdr:row>75</xdr:row>
      <xdr:rowOff>52070</xdr:rowOff>
    </xdr:to>
    <xdr:sp macro="" textlink="">
      <xdr:nvSpPr>
        <xdr:cNvPr id="385" name="円/楕円 384"/>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138447</xdr:rowOff>
    </xdr:from>
    <xdr:ext cx="762000" cy="259045"/>
    <xdr:sp macro="" textlink="">
      <xdr:nvSpPr>
        <xdr:cNvPr id="386" name="公債費該当値テキスト"/>
        <xdr:cNvSpPr txBox="1"/>
      </xdr:nvSpPr>
      <xdr:spPr>
        <a:xfrm>
          <a:off x="4914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38100</xdr:rowOff>
    </xdr:from>
    <xdr:to>
      <xdr:col>5</xdr:col>
      <xdr:colOff>600075</xdr:colOff>
      <xdr:row>74</xdr:row>
      <xdr:rowOff>139700</xdr:rowOff>
    </xdr:to>
    <xdr:sp macro="" textlink="">
      <xdr:nvSpPr>
        <xdr:cNvPr id="387" name="円/楕円 386"/>
        <xdr:cNvSpPr/>
      </xdr:nvSpPr>
      <xdr:spPr>
        <a:xfrm>
          <a:off x="3937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149877</xdr:rowOff>
    </xdr:from>
    <xdr:ext cx="736600" cy="259045"/>
    <xdr:sp macro="" textlink="">
      <xdr:nvSpPr>
        <xdr:cNvPr id="388" name="テキスト ボックス 387"/>
        <xdr:cNvSpPr txBox="1"/>
      </xdr:nvSpPr>
      <xdr:spPr>
        <a:xfrm>
          <a:off x="3606800" y="1249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15240</xdr:rowOff>
    </xdr:from>
    <xdr:to>
      <xdr:col>4</xdr:col>
      <xdr:colOff>396875</xdr:colOff>
      <xdr:row>74</xdr:row>
      <xdr:rowOff>116840</xdr:rowOff>
    </xdr:to>
    <xdr:sp macro="" textlink="">
      <xdr:nvSpPr>
        <xdr:cNvPr id="389" name="円/楕円 388"/>
        <xdr:cNvSpPr/>
      </xdr:nvSpPr>
      <xdr:spPr>
        <a:xfrm>
          <a:off x="3048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127017</xdr:rowOff>
    </xdr:from>
    <xdr:ext cx="762000" cy="259045"/>
    <xdr:sp macro="" textlink="">
      <xdr:nvSpPr>
        <xdr:cNvPr id="390" name="テキスト ボックス 389"/>
        <xdr:cNvSpPr txBox="1"/>
      </xdr:nvSpPr>
      <xdr:spPr>
        <a:xfrm>
          <a:off x="2717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45720</xdr:rowOff>
    </xdr:from>
    <xdr:to>
      <xdr:col>3</xdr:col>
      <xdr:colOff>193675</xdr:colOff>
      <xdr:row>74</xdr:row>
      <xdr:rowOff>147320</xdr:rowOff>
    </xdr:to>
    <xdr:sp macro="" textlink="">
      <xdr:nvSpPr>
        <xdr:cNvPr id="391" name="円/楕円 390"/>
        <xdr:cNvSpPr/>
      </xdr:nvSpPr>
      <xdr:spPr>
        <a:xfrm>
          <a:off x="2159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157497</xdr:rowOff>
    </xdr:from>
    <xdr:ext cx="762000" cy="259045"/>
    <xdr:sp macro="" textlink="">
      <xdr:nvSpPr>
        <xdr:cNvPr id="392" name="テキスト ボックス 391"/>
        <xdr:cNvSpPr txBox="1"/>
      </xdr:nvSpPr>
      <xdr:spPr>
        <a:xfrm>
          <a:off x="1828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7620</xdr:rowOff>
    </xdr:from>
    <xdr:to>
      <xdr:col>1</xdr:col>
      <xdr:colOff>676275</xdr:colOff>
      <xdr:row>74</xdr:row>
      <xdr:rowOff>109220</xdr:rowOff>
    </xdr:to>
    <xdr:sp macro="" textlink="">
      <xdr:nvSpPr>
        <xdr:cNvPr id="393" name="円/楕円 392"/>
        <xdr:cNvSpPr/>
      </xdr:nvSpPr>
      <xdr:spPr>
        <a:xfrm>
          <a:off x="1270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119397</xdr:rowOff>
    </xdr:from>
    <xdr:ext cx="762000" cy="259045"/>
    <xdr:sp macro="" textlink="">
      <xdr:nvSpPr>
        <xdr:cNvPr id="394" name="テキスト ボックス 393"/>
        <xdr:cNvSpPr txBox="1"/>
      </xdr:nvSpPr>
      <xdr:spPr>
        <a:xfrm>
          <a:off x="939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a:t>
          </a:r>
          <a:r>
            <a:rPr kumimoji="1" lang="en-US" altLang="ja-JP" sz="1300">
              <a:latin typeface="ＭＳ Ｐゴシック"/>
            </a:rPr>
            <a:t>0.5</a:t>
          </a:r>
          <a:r>
            <a:rPr kumimoji="1" lang="ja-JP" altLang="en-US" sz="1300">
              <a:latin typeface="ＭＳ Ｐゴシック"/>
            </a:rPr>
            <a:t>ポイント下回っているが、前年より</a:t>
          </a:r>
          <a:r>
            <a:rPr kumimoji="1" lang="en-US" altLang="ja-JP" sz="1300">
              <a:latin typeface="ＭＳ Ｐゴシック"/>
            </a:rPr>
            <a:t>1.2</a:t>
          </a:r>
          <a:r>
            <a:rPr kumimoji="1" lang="ja-JP" altLang="en-US" sz="1300">
              <a:latin typeface="ＭＳ Ｐゴシック"/>
            </a:rPr>
            <a:t>ポイント上昇している。これは扶助費、物件費、補助費等の上昇が主な要因である。</a:t>
          </a:r>
        </a:p>
        <a:p>
          <a:r>
            <a:rPr kumimoji="1" lang="ja-JP" altLang="en-US" sz="1300">
              <a:latin typeface="ＭＳ Ｐゴシック"/>
            </a:rPr>
            <a:t>今後も公債費以外の人件費、扶助費、物件費、補助費等の経費縮減に努めていく。</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78994</xdr:rowOff>
    </xdr:from>
    <xdr:to>
      <xdr:col>24</xdr:col>
      <xdr:colOff>31750</xdr:colOff>
      <xdr:row>77</xdr:row>
      <xdr:rowOff>133858</xdr:rowOff>
    </xdr:to>
    <xdr:cxnSp macro="">
      <xdr:nvCxnSpPr>
        <xdr:cNvPr id="425" name="直線コネクタ 424"/>
        <xdr:cNvCxnSpPr/>
      </xdr:nvCxnSpPr>
      <xdr:spPr>
        <a:xfrm>
          <a:off x="15671800" y="1328064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77995</xdr:rowOff>
    </xdr:from>
    <xdr:ext cx="762000" cy="259045"/>
    <xdr:sp macro="" textlink="">
      <xdr:nvSpPr>
        <xdr:cNvPr id="426" name="公債費以外平均値テキスト"/>
        <xdr:cNvSpPr txBox="1"/>
      </xdr:nvSpPr>
      <xdr:spPr>
        <a:xfrm>
          <a:off x="16598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78994</xdr:rowOff>
    </xdr:from>
    <xdr:to>
      <xdr:col>22</xdr:col>
      <xdr:colOff>565150</xdr:colOff>
      <xdr:row>77</xdr:row>
      <xdr:rowOff>161289</xdr:rowOff>
    </xdr:to>
    <xdr:cxnSp macro="">
      <xdr:nvCxnSpPr>
        <xdr:cNvPr id="428" name="直線コネクタ 427"/>
        <xdr:cNvCxnSpPr/>
      </xdr:nvCxnSpPr>
      <xdr:spPr>
        <a:xfrm flipV="1">
          <a:off x="14782800" y="13280644"/>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98823</xdr:rowOff>
    </xdr:from>
    <xdr:ext cx="736600" cy="259045"/>
    <xdr:sp macro="" textlink="">
      <xdr:nvSpPr>
        <xdr:cNvPr id="430" name="テキスト ボックス 429"/>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152146</xdr:rowOff>
    </xdr:from>
    <xdr:to>
      <xdr:col>21</xdr:col>
      <xdr:colOff>361950</xdr:colOff>
      <xdr:row>77</xdr:row>
      <xdr:rowOff>161289</xdr:rowOff>
    </xdr:to>
    <xdr:cxnSp macro="">
      <xdr:nvCxnSpPr>
        <xdr:cNvPr id="431" name="直線コネクタ 430"/>
        <xdr:cNvCxnSpPr/>
      </xdr:nvCxnSpPr>
      <xdr:spPr>
        <a:xfrm>
          <a:off x="13893800" y="133537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65278</xdr:rowOff>
    </xdr:from>
    <xdr:to>
      <xdr:col>20</xdr:col>
      <xdr:colOff>158750</xdr:colOff>
      <xdr:row>77</xdr:row>
      <xdr:rowOff>152146</xdr:rowOff>
    </xdr:to>
    <xdr:cxnSp macro="">
      <xdr:nvCxnSpPr>
        <xdr:cNvPr id="434" name="直線コネクタ 433"/>
        <xdr:cNvCxnSpPr/>
      </xdr:nvCxnSpPr>
      <xdr:spPr>
        <a:xfrm>
          <a:off x="13004800" y="132669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44" name="円/楕円 443"/>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99585</xdr:rowOff>
    </xdr:from>
    <xdr:ext cx="762000" cy="259045"/>
    <xdr:sp macro="" textlink="">
      <xdr:nvSpPr>
        <xdr:cNvPr id="445" name="公債費以外該当値テキスト"/>
        <xdr:cNvSpPr txBox="1"/>
      </xdr:nvSpPr>
      <xdr:spPr>
        <a:xfrm>
          <a:off x="16598900" y="1312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28194</xdr:rowOff>
    </xdr:from>
    <xdr:to>
      <xdr:col>22</xdr:col>
      <xdr:colOff>615950</xdr:colOff>
      <xdr:row>77</xdr:row>
      <xdr:rowOff>129794</xdr:rowOff>
    </xdr:to>
    <xdr:sp macro="" textlink="">
      <xdr:nvSpPr>
        <xdr:cNvPr id="446" name="円/楕円 445"/>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114571</xdr:rowOff>
    </xdr:from>
    <xdr:ext cx="736600" cy="259045"/>
    <xdr:sp macro="" textlink="">
      <xdr:nvSpPr>
        <xdr:cNvPr id="447" name="テキスト ボックス 446"/>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110489</xdr:rowOff>
    </xdr:from>
    <xdr:to>
      <xdr:col>21</xdr:col>
      <xdr:colOff>412750</xdr:colOff>
      <xdr:row>78</xdr:row>
      <xdr:rowOff>40639</xdr:rowOff>
    </xdr:to>
    <xdr:sp macro="" textlink="">
      <xdr:nvSpPr>
        <xdr:cNvPr id="448" name="円/楕円 447"/>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25416</xdr:rowOff>
    </xdr:from>
    <xdr:ext cx="762000" cy="259045"/>
    <xdr:sp macro="" textlink="">
      <xdr:nvSpPr>
        <xdr:cNvPr id="449" name="テキスト ボックス 448"/>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101346</xdr:rowOff>
    </xdr:from>
    <xdr:to>
      <xdr:col>20</xdr:col>
      <xdr:colOff>209550</xdr:colOff>
      <xdr:row>78</xdr:row>
      <xdr:rowOff>31496</xdr:rowOff>
    </xdr:to>
    <xdr:sp macro="" textlink="">
      <xdr:nvSpPr>
        <xdr:cNvPr id="450" name="円/楕円 449"/>
        <xdr:cNvSpPr/>
      </xdr:nvSpPr>
      <xdr:spPr>
        <a:xfrm>
          <a:off x="13843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16273</xdr:rowOff>
    </xdr:from>
    <xdr:ext cx="762000" cy="259045"/>
    <xdr:sp macro="" textlink="">
      <xdr:nvSpPr>
        <xdr:cNvPr id="451" name="テキスト ボックス 450"/>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14478</xdr:rowOff>
    </xdr:from>
    <xdr:to>
      <xdr:col>19</xdr:col>
      <xdr:colOff>6350</xdr:colOff>
      <xdr:row>77</xdr:row>
      <xdr:rowOff>116078</xdr:rowOff>
    </xdr:to>
    <xdr:sp macro="" textlink="">
      <xdr:nvSpPr>
        <xdr:cNvPr id="452" name="円/楕円 451"/>
        <xdr:cNvSpPr/>
      </xdr:nvSpPr>
      <xdr:spPr>
        <a:xfrm>
          <a:off x="12954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100855</xdr:rowOff>
    </xdr:from>
    <xdr:ext cx="762000" cy="259045"/>
    <xdr:sp macro="" textlink="">
      <xdr:nvSpPr>
        <xdr:cNvPr id="453" name="テキスト ボックス 452"/>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栃木県野木町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154312</xdr:rowOff>
    </xdr:from>
    <xdr:to>
      <xdr:col>4</xdr:col>
      <xdr:colOff>1117600</xdr:colOff>
      <xdr:row>19</xdr:row>
      <xdr:rowOff>35326</xdr:rowOff>
    </xdr:to>
    <xdr:cxnSp macro="">
      <xdr:nvCxnSpPr>
        <xdr:cNvPr id="52" name="直線コネクタ 51"/>
        <xdr:cNvCxnSpPr/>
      </xdr:nvCxnSpPr>
      <xdr:spPr bwMode="auto">
        <a:xfrm flipV="1">
          <a:off x="5003800" y="3288037"/>
          <a:ext cx="647700" cy="52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147112</xdr:rowOff>
    </xdr:from>
    <xdr:ext cx="762000" cy="259045"/>
    <xdr:sp macro="" textlink="">
      <xdr:nvSpPr>
        <xdr:cNvPr id="53" name="人口1人当たり決算額の推移平均値テキスト130"/>
        <xdr:cNvSpPr txBox="1"/>
      </xdr:nvSpPr>
      <xdr:spPr>
        <a:xfrm>
          <a:off x="5740400" y="293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27341</xdr:rowOff>
    </xdr:from>
    <xdr:to>
      <xdr:col>4</xdr:col>
      <xdr:colOff>469900</xdr:colOff>
      <xdr:row>19</xdr:row>
      <xdr:rowOff>35326</xdr:rowOff>
    </xdr:to>
    <xdr:cxnSp macro="">
      <xdr:nvCxnSpPr>
        <xdr:cNvPr id="55" name="直線コネクタ 54"/>
        <xdr:cNvCxnSpPr/>
      </xdr:nvCxnSpPr>
      <xdr:spPr bwMode="auto">
        <a:xfrm>
          <a:off x="4305300" y="3332516"/>
          <a:ext cx="698500" cy="7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91829</xdr:rowOff>
    </xdr:from>
    <xdr:ext cx="736600" cy="259045"/>
    <xdr:sp macro="" textlink="">
      <xdr:nvSpPr>
        <xdr:cNvPr id="57" name="テキスト ボックス 56"/>
        <xdr:cNvSpPr txBox="1"/>
      </xdr:nvSpPr>
      <xdr:spPr>
        <a:xfrm>
          <a:off x="4622800" y="288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27341</xdr:rowOff>
    </xdr:from>
    <xdr:to>
      <xdr:col>3</xdr:col>
      <xdr:colOff>904875</xdr:colOff>
      <xdr:row>19</xdr:row>
      <xdr:rowOff>95464</xdr:rowOff>
    </xdr:to>
    <xdr:cxnSp macro="">
      <xdr:nvCxnSpPr>
        <xdr:cNvPr id="58" name="直線コネクタ 57"/>
        <xdr:cNvCxnSpPr/>
      </xdr:nvCxnSpPr>
      <xdr:spPr bwMode="auto">
        <a:xfrm flipV="1">
          <a:off x="3606800" y="3332516"/>
          <a:ext cx="698500" cy="68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39000</xdr:rowOff>
    </xdr:from>
    <xdr:to>
      <xdr:col>3</xdr:col>
      <xdr:colOff>206375</xdr:colOff>
      <xdr:row>19</xdr:row>
      <xdr:rowOff>95464</xdr:rowOff>
    </xdr:to>
    <xdr:cxnSp macro="">
      <xdr:nvCxnSpPr>
        <xdr:cNvPr id="61" name="直線コネクタ 60"/>
        <xdr:cNvCxnSpPr/>
      </xdr:nvCxnSpPr>
      <xdr:spPr bwMode="auto">
        <a:xfrm>
          <a:off x="2908300" y="3344175"/>
          <a:ext cx="698500" cy="56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103512</xdr:rowOff>
    </xdr:from>
    <xdr:to>
      <xdr:col>5</xdr:col>
      <xdr:colOff>34925</xdr:colOff>
      <xdr:row>19</xdr:row>
      <xdr:rowOff>33662</xdr:rowOff>
    </xdr:to>
    <xdr:sp macro="" textlink="">
      <xdr:nvSpPr>
        <xdr:cNvPr id="71" name="円/楕円 70"/>
        <xdr:cNvSpPr/>
      </xdr:nvSpPr>
      <xdr:spPr bwMode="auto">
        <a:xfrm>
          <a:off x="5600700" y="3237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75589</xdr:rowOff>
    </xdr:from>
    <xdr:ext cx="762000" cy="259045"/>
    <xdr:sp macro="" textlink="">
      <xdr:nvSpPr>
        <xdr:cNvPr id="72" name="人口1人当たり決算額の推移該当値テキスト130"/>
        <xdr:cNvSpPr txBox="1"/>
      </xdr:nvSpPr>
      <xdr:spPr>
        <a:xfrm>
          <a:off x="5740400" y="320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59,744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155976</xdr:rowOff>
    </xdr:from>
    <xdr:to>
      <xdr:col>4</xdr:col>
      <xdr:colOff>520700</xdr:colOff>
      <xdr:row>19</xdr:row>
      <xdr:rowOff>86126</xdr:rowOff>
    </xdr:to>
    <xdr:sp macro="" textlink="">
      <xdr:nvSpPr>
        <xdr:cNvPr id="73" name="円/楕円 72"/>
        <xdr:cNvSpPr/>
      </xdr:nvSpPr>
      <xdr:spPr bwMode="auto">
        <a:xfrm>
          <a:off x="4953000" y="3289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70903</xdr:rowOff>
    </xdr:from>
    <xdr:ext cx="736600" cy="259045"/>
    <xdr:sp macro="" textlink="">
      <xdr:nvSpPr>
        <xdr:cNvPr id="74" name="テキスト ボックス 73"/>
        <xdr:cNvSpPr txBox="1"/>
      </xdr:nvSpPr>
      <xdr:spPr>
        <a:xfrm>
          <a:off x="4622800" y="3376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56,531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147991</xdr:rowOff>
    </xdr:from>
    <xdr:to>
      <xdr:col>3</xdr:col>
      <xdr:colOff>955675</xdr:colOff>
      <xdr:row>19</xdr:row>
      <xdr:rowOff>78141</xdr:rowOff>
    </xdr:to>
    <xdr:sp macro="" textlink="">
      <xdr:nvSpPr>
        <xdr:cNvPr id="75" name="円/楕円 74"/>
        <xdr:cNvSpPr/>
      </xdr:nvSpPr>
      <xdr:spPr bwMode="auto">
        <a:xfrm>
          <a:off x="4254500" y="3281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62918</xdr:rowOff>
    </xdr:from>
    <xdr:ext cx="762000" cy="259045"/>
    <xdr:sp macro="" textlink="">
      <xdr:nvSpPr>
        <xdr:cNvPr id="76" name="テキスト ボックス 75"/>
        <xdr:cNvSpPr txBox="1"/>
      </xdr:nvSpPr>
      <xdr:spPr>
        <a:xfrm>
          <a:off x="3924300" y="336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57,020</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44664</xdr:rowOff>
    </xdr:from>
    <xdr:to>
      <xdr:col>3</xdr:col>
      <xdr:colOff>257175</xdr:colOff>
      <xdr:row>19</xdr:row>
      <xdr:rowOff>146264</xdr:rowOff>
    </xdr:to>
    <xdr:sp macro="" textlink="">
      <xdr:nvSpPr>
        <xdr:cNvPr id="77" name="円/楕円 76"/>
        <xdr:cNvSpPr/>
      </xdr:nvSpPr>
      <xdr:spPr bwMode="auto">
        <a:xfrm>
          <a:off x="3556000" y="3349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131041</xdr:rowOff>
    </xdr:from>
    <xdr:ext cx="762000" cy="259045"/>
    <xdr:sp macro="" textlink="">
      <xdr:nvSpPr>
        <xdr:cNvPr id="78" name="テキスト ボックス 77"/>
        <xdr:cNvSpPr txBox="1"/>
      </xdr:nvSpPr>
      <xdr:spPr>
        <a:xfrm>
          <a:off x="3225800" y="343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52,848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159650</xdr:rowOff>
    </xdr:from>
    <xdr:to>
      <xdr:col>2</xdr:col>
      <xdr:colOff>692150</xdr:colOff>
      <xdr:row>19</xdr:row>
      <xdr:rowOff>89800</xdr:rowOff>
    </xdr:to>
    <xdr:sp macro="" textlink="">
      <xdr:nvSpPr>
        <xdr:cNvPr id="79" name="円/楕円 78"/>
        <xdr:cNvSpPr/>
      </xdr:nvSpPr>
      <xdr:spPr bwMode="auto">
        <a:xfrm>
          <a:off x="2857500" y="3293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74577</xdr:rowOff>
    </xdr:from>
    <xdr:ext cx="762000" cy="259045"/>
    <xdr:sp macro="" textlink="">
      <xdr:nvSpPr>
        <xdr:cNvPr id="80" name="テキスト ボックス 79"/>
        <xdr:cNvSpPr txBox="1"/>
      </xdr:nvSpPr>
      <xdr:spPr>
        <a:xfrm>
          <a:off x="2527300" y="33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149937</xdr:rowOff>
    </xdr:from>
    <xdr:to>
      <xdr:col>4</xdr:col>
      <xdr:colOff>1117600</xdr:colOff>
      <xdr:row>37</xdr:row>
      <xdr:rowOff>24435</xdr:rowOff>
    </xdr:to>
    <xdr:cxnSp macro="">
      <xdr:nvCxnSpPr>
        <xdr:cNvPr id="114" name="直線コネクタ 113"/>
        <xdr:cNvCxnSpPr/>
      </xdr:nvCxnSpPr>
      <xdr:spPr bwMode="auto">
        <a:xfrm flipV="1">
          <a:off x="5003800" y="7103187"/>
          <a:ext cx="647700" cy="45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24435</xdr:rowOff>
    </xdr:from>
    <xdr:to>
      <xdr:col>4</xdr:col>
      <xdr:colOff>469900</xdr:colOff>
      <xdr:row>37</xdr:row>
      <xdr:rowOff>189370</xdr:rowOff>
    </xdr:to>
    <xdr:cxnSp macro="">
      <xdr:nvCxnSpPr>
        <xdr:cNvPr id="117" name="直線コネクタ 116"/>
        <xdr:cNvCxnSpPr/>
      </xdr:nvCxnSpPr>
      <xdr:spPr bwMode="auto">
        <a:xfrm flipV="1">
          <a:off x="4305300" y="7149135"/>
          <a:ext cx="698500" cy="164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213199</xdr:rowOff>
    </xdr:from>
    <xdr:ext cx="736600" cy="259045"/>
    <xdr:sp macro="" textlink="">
      <xdr:nvSpPr>
        <xdr:cNvPr id="119" name="テキスト ボックス 118"/>
        <xdr:cNvSpPr txBox="1"/>
      </xdr:nvSpPr>
      <xdr:spPr>
        <a:xfrm>
          <a:off x="4622800" y="682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113550</xdr:rowOff>
    </xdr:from>
    <xdr:to>
      <xdr:col>3</xdr:col>
      <xdr:colOff>904875</xdr:colOff>
      <xdr:row>37</xdr:row>
      <xdr:rowOff>189370</xdr:rowOff>
    </xdr:to>
    <xdr:cxnSp macro="">
      <xdr:nvCxnSpPr>
        <xdr:cNvPr id="120" name="直線コネクタ 119"/>
        <xdr:cNvCxnSpPr/>
      </xdr:nvCxnSpPr>
      <xdr:spPr bwMode="auto">
        <a:xfrm>
          <a:off x="3606800" y="7238250"/>
          <a:ext cx="698500" cy="75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160926</xdr:rowOff>
    </xdr:from>
    <xdr:ext cx="762000" cy="259045"/>
    <xdr:sp macro="" textlink="">
      <xdr:nvSpPr>
        <xdr:cNvPr id="122" name="テキスト ボックス 121"/>
        <xdr:cNvSpPr txBox="1"/>
      </xdr:nvSpPr>
      <xdr:spPr>
        <a:xfrm>
          <a:off x="3924300" y="677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113550</xdr:rowOff>
    </xdr:from>
    <xdr:to>
      <xdr:col>3</xdr:col>
      <xdr:colOff>206375</xdr:colOff>
      <xdr:row>37</xdr:row>
      <xdr:rowOff>175844</xdr:rowOff>
    </xdr:to>
    <xdr:cxnSp macro="">
      <xdr:nvCxnSpPr>
        <xdr:cNvPr id="123" name="直線コネクタ 122"/>
        <xdr:cNvCxnSpPr/>
      </xdr:nvCxnSpPr>
      <xdr:spPr bwMode="auto">
        <a:xfrm flipV="1">
          <a:off x="2908300" y="7238250"/>
          <a:ext cx="698500" cy="62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94137</xdr:rowOff>
    </xdr:from>
    <xdr:ext cx="762000" cy="259045"/>
    <xdr:sp macro="" textlink="">
      <xdr:nvSpPr>
        <xdr:cNvPr id="125" name="テキスト ボックス 124"/>
        <xdr:cNvSpPr txBox="1"/>
      </xdr:nvSpPr>
      <xdr:spPr>
        <a:xfrm>
          <a:off x="3225800" y="6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99137</xdr:rowOff>
    </xdr:from>
    <xdr:to>
      <xdr:col>5</xdr:col>
      <xdr:colOff>34925</xdr:colOff>
      <xdr:row>37</xdr:row>
      <xdr:rowOff>29287</xdr:rowOff>
    </xdr:to>
    <xdr:sp macro="" textlink="">
      <xdr:nvSpPr>
        <xdr:cNvPr id="133" name="円/楕円 132"/>
        <xdr:cNvSpPr/>
      </xdr:nvSpPr>
      <xdr:spPr bwMode="auto">
        <a:xfrm>
          <a:off x="5600700" y="7052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71214</xdr:rowOff>
    </xdr:from>
    <xdr:ext cx="762000" cy="259045"/>
    <xdr:sp macro="" textlink="">
      <xdr:nvSpPr>
        <xdr:cNvPr id="134" name="人口1人当たり決算額の推移該当値テキスト445"/>
        <xdr:cNvSpPr txBox="1"/>
      </xdr:nvSpPr>
      <xdr:spPr>
        <a:xfrm>
          <a:off x="5740400" y="702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11,898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145085</xdr:rowOff>
    </xdr:from>
    <xdr:to>
      <xdr:col>4</xdr:col>
      <xdr:colOff>520700</xdr:colOff>
      <xdr:row>37</xdr:row>
      <xdr:rowOff>75235</xdr:rowOff>
    </xdr:to>
    <xdr:sp macro="" textlink="">
      <xdr:nvSpPr>
        <xdr:cNvPr id="135" name="円/楕円 134"/>
        <xdr:cNvSpPr/>
      </xdr:nvSpPr>
      <xdr:spPr bwMode="auto">
        <a:xfrm>
          <a:off x="4953000" y="7098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60012</xdr:rowOff>
    </xdr:from>
    <xdr:ext cx="736600" cy="259045"/>
    <xdr:sp macro="" textlink="">
      <xdr:nvSpPr>
        <xdr:cNvPr id="136" name="テキスト ボックス 135"/>
        <xdr:cNvSpPr txBox="1"/>
      </xdr:nvSpPr>
      <xdr:spPr>
        <a:xfrm>
          <a:off x="4622800" y="7184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138570</xdr:rowOff>
    </xdr:from>
    <xdr:to>
      <xdr:col>3</xdr:col>
      <xdr:colOff>955675</xdr:colOff>
      <xdr:row>37</xdr:row>
      <xdr:rowOff>240170</xdr:rowOff>
    </xdr:to>
    <xdr:sp macro="" textlink="">
      <xdr:nvSpPr>
        <xdr:cNvPr id="137" name="円/楕円 136"/>
        <xdr:cNvSpPr/>
      </xdr:nvSpPr>
      <xdr:spPr bwMode="auto">
        <a:xfrm>
          <a:off x="4254500" y="7263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224947</xdr:rowOff>
    </xdr:from>
    <xdr:ext cx="762000" cy="259045"/>
    <xdr:sp macro="" textlink="">
      <xdr:nvSpPr>
        <xdr:cNvPr id="138" name="テキスト ボックス 137"/>
        <xdr:cNvSpPr txBox="1"/>
      </xdr:nvSpPr>
      <xdr:spPr>
        <a:xfrm>
          <a:off x="3924300" y="734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62750</xdr:rowOff>
    </xdr:from>
    <xdr:to>
      <xdr:col>3</xdr:col>
      <xdr:colOff>257175</xdr:colOff>
      <xdr:row>37</xdr:row>
      <xdr:rowOff>164350</xdr:rowOff>
    </xdr:to>
    <xdr:sp macro="" textlink="">
      <xdr:nvSpPr>
        <xdr:cNvPr id="139" name="円/楕円 138"/>
        <xdr:cNvSpPr/>
      </xdr:nvSpPr>
      <xdr:spPr bwMode="auto">
        <a:xfrm>
          <a:off x="3556000" y="7187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149127</xdr:rowOff>
    </xdr:from>
    <xdr:ext cx="762000" cy="259045"/>
    <xdr:sp macro="" textlink="">
      <xdr:nvSpPr>
        <xdr:cNvPr id="140" name="テキスト ボックス 139"/>
        <xdr:cNvSpPr txBox="1"/>
      </xdr:nvSpPr>
      <xdr:spPr>
        <a:xfrm>
          <a:off x="3225800" y="727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125044</xdr:rowOff>
    </xdr:from>
    <xdr:to>
      <xdr:col>2</xdr:col>
      <xdr:colOff>692150</xdr:colOff>
      <xdr:row>37</xdr:row>
      <xdr:rowOff>226644</xdr:rowOff>
    </xdr:to>
    <xdr:sp macro="" textlink="">
      <xdr:nvSpPr>
        <xdr:cNvPr id="141" name="円/楕円 140"/>
        <xdr:cNvSpPr/>
      </xdr:nvSpPr>
      <xdr:spPr bwMode="auto">
        <a:xfrm>
          <a:off x="2857500" y="7249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211421</xdr:rowOff>
    </xdr:from>
    <xdr:ext cx="762000" cy="259045"/>
    <xdr:sp macro="" textlink="">
      <xdr:nvSpPr>
        <xdr:cNvPr id="142" name="テキスト ボックス 141"/>
        <xdr:cNvSpPr txBox="1"/>
      </xdr:nvSpPr>
      <xdr:spPr>
        <a:xfrm>
          <a:off x="2527300" y="7336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栃木県野木町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25,775
25,481
30.26
8,212,582
7,840,422
312,627
5,129,616
6,423,974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61,560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55309</xdr:rowOff>
    </xdr:from>
    <xdr:to>
      <xdr:col>6</xdr:col>
      <xdr:colOff>511175</xdr:colOff>
      <xdr:row>37</xdr:row>
      <xdr:rowOff>67329</xdr:rowOff>
    </xdr:to>
    <xdr:cxnSp macro="">
      <xdr:nvCxnSpPr>
        <xdr:cNvPr id="61" name="直線コネクタ 60"/>
        <xdr:cNvCxnSpPr/>
      </xdr:nvCxnSpPr>
      <xdr:spPr>
        <a:xfrm flipV="1">
          <a:off x="3797300" y="6398959"/>
          <a:ext cx="838200" cy="1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13130</xdr:rowOff>
    </xdr:from>
    <xdr:ext cx="534377" cy="259045"/>
    <xdr:sp macro="" textlink="">
      <xdr:nvSpPr>
        <xdr:cNvPr id="62" name="人件費平均値テキスト"/>
        <xdr:cNvSpPr txBox="1"/>
      </xdr:nvSpPr>
      <xdr:spPr>
        <a:xfrm>
          <a:off x="4686300" y="6356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67329</xdr:rowOff>
    </xdr:from>
    <xdr:to>
      <xdr:col>5</xdr:col>
      <xdr:colOff>358775</xdr:colOff>
      <xdr:row>37</xdr:row>
      <xdr:rowOff>69272</xdr:rowOff>
    </xdr:to>
    <xdr:cxnSp macro="">
      <xdr:nvCxnSpPr>
        <xdr:cNvPr id="64" name="直線コネクタ 63"/>
        <xdr:cNvCxnSpPr/>
      </xdr:nvCxnSpPr>
      <xdr:spPr>
        <a:xfrm flipV="1">
          <a:off x="2908300" y="6410979"/>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136917</xdr:rowOff>
    </xdr:from>
    <xdr:ext cx="534377" cy="259045"/>
    <xdr:sp macro="" textlink="">
      <xdr:nvSpPr>
        <xdr:cNvPr id="66" name="テキスト ボックス 65"/>
        <xdr:cNvSpPr txBox="1"/>
      </xdr:nvSpPr>
      <xdr:spPr>
        <a:xfrm>
          <a:off x="3530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69272</xdr:rowOff>
    </xdr:from>
    <xdr:to>
      <xdr:col>4</xdr:col>
      <xdr:colOff>155575</xdr:colOff>
      <xdr:row>37</xdr:row>
      <xdr:rowOff>128537</xdr:rowOff>
    </xdr:to>
    <xdr:cxnSp macro="">
      <xdr:nvCxnSpPr>
        <xdr:cNvPr id="67" name="直線コネクタ 66"/>
        <xdr:cNvCxnSpPr/>
      </xdr:nvCxnSpPr>
      <xdr:spPr>
        <a:xfrm flipV="1">
          <a:off x="2019300" y="6412922"/>
          <a:ext cx="889000" cy="5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68072</xdr:rowOff>
    </xdr:from>
    <xdr:to>
      <xdr:col>2</xdr:col>
      <xdr:colOff>638175</xdr:colOff>
      <xdr:row>37</xdr:row>
      <xdr:rowOff>128537</xdr:rowOff>
    </xdr:to>
    <xdr:cxnSp macro="">
      <xdr:nvCxnSpPr>
        <xdr:cNvPr id="70" name="直線コネクタ 69"/>
        <xdr:cNvCxnSpPr/>
      </xdr:nvCxnSpPr>
      <xdr:spPr>
        <a:xfrm>
          <a:off x="1130300" y="6411722"/>
          <a:ext cx="889000" cy="6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4509</xdr:rowOff>
    </xdr:from>
    <xdr:to>
      <xdr:col>6</xdr:col>
      <xdr:colOff>561975</xdr:colOff>
      <xdr:row>37</xdr:row>
      <xdr:rowOff>106109</xdr:rowOff>
    </xdr:to>
    <xdr:sp macro="" textlink="">
      <xdr:nvSpPr>
        <xdr:cNvPr id="80" name="円/楕円 79"/>
        <xdr:cNvSpPr/>
      </xdr:nvSpPr>
      <xdr:spPr>
        <a:xfrm>
          <a:off x="4584700" y="634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27386</xdr:rowOff>
    </xdr:from>
    <xdr:ext cx="534377" cy="259045"/>
    <xdr:sp macro="" textlink="">
      <xdr:nvSpPr>
        <xdr:cNvPr id="81" name="人件費該当値テキスト"/>
        <xdr:cNvSpPr txBox="1"/>
      </xdr:nvSpPr>
      <xdr:spPr>
        <a:xfrm>
          <a:off x="4686300" y="619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57,430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16529</xdr:rowOff>
    </xdr:from>
    <xdr:to>
      <xdr:col>5</xdr:col>
      <xdr:colOff>409575</xdr:colOff>
      <xdr:row>37</xdr:row>
      <xdr:rowOff>118129</xdr:rowOff>
    </xdr:to>
    <xdr:sp macro="" textlink="">
      <xdr:nvSpPr>
        <xdr:cNvPr id="82" name="円/楕円 81"/>
        <xdr:cNvSpPr/>
      </xdr:nvSpPr>
      <xdr:spPr>
        <a:xfrm>
          <a:off x="3746500" y="636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134656</xdr:rowOff>
    </xdr:from>
    <xdr:ext cx="534377" cy="259045"/>
    <xdr:sp macro="" textlink="">
      <xdr:nvSpPr>
        <xdr:cNvPr id="83" name="テキスト ボックス 82"/>
        <xdr:cNvSpPr txBox="1"/>
      </xdr:nvSpPr>
      <xdr:spPr>
        <a:xfrm>
          <a:off x="3530111" y="613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56,799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18472</xdr:rowOff>
    </xdr:from>
    <xdr:to>
      <xdr:col>4</xdr:col>
      <xdr:colOff>206375</xdr:colOff>
      <xdr:row>37</xdr:row>
      <xdr:rowOff>120072</xdr:rowOff>
    </xdr:to>
    <xdr:sp macro="" textlink="">
      <xdr:nvSpPr>
        <xdr:cNvPr id="84" name="円/楕円 83"/>
        <xdr:cNvSpPr/>
      </xdr:nvSpPr>
      <xdr:spPr>
        <a:xfrm>
          <a:off x="2857500" y="636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111199</xdr:rowOff>
    </xdr:from>
    <xdr:ext cx="534377" cy="259045"/>
    <xdr:sp macro="" textlink="">
      <xdr:nvSpPr>
        <xdr:cNvPr id="85" name="テキスト ボックス 84"/>
        <xdr:cNvSpPr txBox="1"/>
      </xdr:nvSpPr>
      <xdr:spPr>
        <a:xfrm>
          <a:off x="2641111" y="645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56,697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77737</xdr:rowOff>
    </xdr:from>
    <xdr:to>
      <xdr:col>3</xdr:col>
      <xdr:colOff>3175</xdr:colOff>
      <xdr:row>38</xdr:row>
      <xdr:rowOff>7886</xdr:rowOff>
    </xdr:to>
    <xdr:sp macro="" textlink="">
      <xdr:nvSpPr>
        <xdr:cNvPr id="86" name="円/楕円 85"/>
        <xdr:cNvSpPr/>
      </xdr:nvSpPr>
      <xdr:spPr>
        <a:xfrm>
          <a:off x="1968500" y="64213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170463</xdr:rowOff>
    </xdr:from>
    <xdr:ext cx="534377" cy="259045"/>
    <xdr:sp macro="" textlink="">
      <xdr:nvSpPr>
        <xdr:cNvPr id="87" name="テキスト ボックス 86"/>
        <xdr:cNvSpPr txBox="1"/>
      </xdr:nvSpPr>
      <xdr:spPr>
        <a:xfrm>
          <a:off x="1752111" y="651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53,586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17272</xdr:rowOff>
    </xdr:from>
    <xdr:to>
      <xdr:col>1</xdr:col>
      <xdr:colOff>485775</xdr:colOff>
      <xdr:row>37</xdr:row>
      <xdr:rowOff>118872</xdr:rowOff>
    </xdr:to>
    <xdr:sp macro="" textlink="">
      <xdr:nvSpPr>
        <xdr:cNvPr id="88" name="円/楕円 87"/>
        <xdr:cNvSpPr/>
      </xdr:nvSpPr>
      <xdr:spPr>
        <a:xfrm>
          <a:off x="1079500" y="636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109999</xdr:rowOff>
    </xdr:from>
    <xdr:ext cx="534377" cy="259045"/>
    <xdr:sp macro="" textlink="">
      <xdr:nvSpPr>
        <xdr:cNvPr id="89" name="テキスト ボックス 88"/>
        <xdr:cNvSpPr txBox="1"/>
      </xdr:nvSpPr>
      <xdr:spPr>
        <a:xfrm>
          <a:off x="863111" y="645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71175</xdr:rowOff>
    </xdr:from>
    <xdr:to>
      <xdr:col>6</xdr:col>
      <xdr:colOff>511175</xdr:colOff>
      <xdr:row>57</xdr:row>
      <xdr:rowOff>82957</xdr:rowOff>
    </xdr:to>
    <xdr:cxnSp macro="">
      <xdr:nvCxnSpPr>
        <xdr:cNvPr id="116" name="直線コネクタ 115"/>
        <xdr:cNvCxnSpPr/>
      </xdr:nvCxnSpPr>
      <xdr:spPr>
        <a:xfrm flipV="1">
          <a:off x="3797300" y="9843825"/>
          <a:ext cx="838200" cy="1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82957</xdr:rowOff>
    </xdr:from>
    <xdr:to>
      <xdr:col>5</xdr:col>
      <xdr:colOff>358775</xdr:colOff>
      <xdr:row>57</xdr:row>
      <xdr:rowOff>93418</xdr:rowOff>
    </xdr:to>
    <xdr:cxnSp macro="">
      <xdr:nvCxnSpPr>
        <xdr:cNvPr id="119" name="直線コネクタ 118"/>
        <xdr:cNvCxnSpPr/>
      </xdr:nvCxnSpPr>
      <xdr:spPr>
        <a:xfrm flipV="1">
          <a:off x="2908300" y="9855607"/>
          <a:ext cx="889000" cy="1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132919</xdr:rowOff>
    </xdr:from>
    <xdr:ext cx="534377" cy="259045"/>
    <xdr:sp macro="" textlink="">
      <xdr:nvSpPr>
        <xdr:cNvPr id="121" name="テキスト ボックス 120"/>
        <xdr:cNvSpPr txBox="1"/>
      </xdr:nvSpPr>
      <xdr:spPr>
        <a:xfrm>
          <a:off x="3530111" y="95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93418</xdr:rowOff>
    </xdr:from>
    <xdr:to>
      <xdr:col>4</xdr:col>
      <xdr:colOff>155575</xdr:colOff>
      <xdr:row>57</xdr:row>
      <xdr:rowOff>115148</xdr:rowOff>
    </xdr:to>
    <xdr:cxnSp macro="">
      <xdr:nvCxnSpPr>
        <xdr:cNvPr id="122" name="直線コネクタ 121"/>
        <xdr:cNvCxnSpPr/>
      </xdr:nvCxnSpPr>
      <xdr:spPr>
        <a:xfrm flipV="1">
          <a:off x="2019300" y="9866068"/>
          <a:ext cx="889000" cy="2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106178</xdr:rowOff>
    </xdr:from>
    <xdr:to>
      <xdr:col>2</xdr:col>
      <xdr:colOff>638175</xdr:colOff>
      <xdr:row>57</xdr:row>
      <xdr:rowOff>115148</xdr:rowOff>
    </xdr:to>
    <xdr:cxnSp macro="">
      <xdr:nvCxnSpPr>
        <xdr:cNvPr id="125" name="直線コネクタ 124"/>
        <xdr:cNvCxnSpPr/>
      </xdr:nvCxnSpPr>
      <xdr:spPr>
        <a:xfrm>
          <a:off x="1130300" y="9878828"/>
          <a:ext cx="889000" cy="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20375</xdr:rowOff>
    </xdr:from>
    <xdr:to>
      <xdr:col>6</xdr:col>
      <xdr:colOff>561975</xdr:colOff>
      <xdr:row>57</xdr:row>
      <xdr:rowOff>121975</xdr:rowOff>
    </xdr:to>
    <xdr:sp macro="" textlink="">
      <xdr:nvSpPr>
        <xdr:cNvPr id="135" name="円/楕円 134"/>
        <xdr:cNvSpPr/>
      </xdr:nvSpPr>
      <xdr:spPr>
        <a:xfrm>
          <a:off x="4584700" y="979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143547</xdr:rowOff>
    </xdr:from>
    <xdr:ext cx="534377" cy="259045"/>
    <xdr:sp macro="" textlink="">
      <xdr:nvSpPr>
        <xdr:cNvPr id="136" name="物件費該当値テキスト"/>
        <xdr:cNvSpPr txBox="1"/>
      </xdr:nvSpPr>
      <xdr:spPr>
        <a:xfrm>
          <a:off x="4686300" y="97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52,488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32157</xdr:rowOff>
    </xdr:from>
    <xdr:to>
      <xdr:col>5</xdr:col>
      <xdr:colOff>409575</xdr:colOff>
      <xdr:row>57</xdr:row>
      <xdr:rowOff>133757</xdr:rowOff>
    </xdr:to>
    <xdr:sp macro="" textlink="">
      <xdr:nvSpPr>
        <xdr:cNvPr id="137" name="円/楕円 136"/>
        <xdr:cNvSpPr/>
      </xdr:nvSpPr>
      <xdr:spPr>
        <a:xfrm>
          <a:off x="3746500" y="980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124884</xdr:rowOff>
    </xdr:from>
    <xdr:ext cx="534377" cy="259045"/>
    <xdr:sp macro="" textlink="">
      <xdr:nvSpPr>
        <xdr:cNvPr id="138" name="テキスト ボックス 137"/>
        <xdr:cNvSpPr txBox="1"/>
      </xdr:nvSpPr>
      <xdr:spPr>
        <a:xfrm>
          <a:off x="3530111" y="989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49,911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42618</xdr:rowOff>
    </xdr:from>
    <xdr:to>
      <xdr:col>4</xdr:col>
      <xdr:colOff>206375</xdr:colOff>
      <xdr:row>57</xdr:row>
      <xdr:rowOff>144218</xdr:rowOff>
    </xdr:to>
    <xdr:sp macro="" textlink="">
      <xdr:nvSpPr>
        <xdr:cNvPr id="139" name="円/楕円 138"/>
        <xdr:cNvSpPr/>
      </xdr:nvSpPr>
      <xdr:spPr>
        <a:xfrm>
          <a:off x="2857500" y="981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135345</xdr:rowOff>
    </xdr:from>
    <xdr:ext cx="534377" cy="259045"/>
    <xdr:sp macro="" textlink="">
      <xdr:nvSpPr>
        <xdr:cNvPr id="140" name="テキスト ボックス 139"/>
        <xdr:cNvSpPr txBox="1"/>
      </xdr:nvSpPr>
      <xdr:spPr>
        <a:xfrm>
          <a:off x="2641111" y="990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47,623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64348</xdr:rowOff>
    </xdr:from>
    <xdr:to>
      <xdr:col>3</xdr:col>
      <xdr:colOff>3175</xdr:colOff>
      <xdr:row>57</xdr:row>
      <xdr:rowOff>165948</xdr:rowOff>
    </xdr:to>
    <xdr:sp macro="" textlink="">
      <xdr:nvSpPr>
        <xdr:cNvPr id="141" name="円/楕円 140"/>
        <xdr:cNvSpPr/>
      </xdr:nvSpPr>
      <xdr:spPr>
        <a:xfrm>
          <a:off x="1968500" y="983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157075</xdr:rowOff>
    </xdr:from>
    <xdr:ext cx="534377" cy="259045"/>
    <xdr:sp macro="" textlink="">
      <xdr:nvSpPr>
        <xdr:cNvPr id="142" name="テキスト ボックス 141"/>
        <xdr:cNvSpPr txBox="1"/>
      </xdr:nvSpPr>
      <xdr:spPr>
        <a:xfrm>
          <a:off x="1752111" y="992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42,870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55378</xdr:rowOff>
    </xdr:from>
    <xdr:to>
      <xdr:col>1</xdr:col>
      <xdr:colOff>485775</xdr:colOff>
      <xdr:row>57</xdr:row>
      <xdr:rowOff>156978</xdr:rowOff>
    </xdr:to>
    <xdr:sp macro="" textlink="">
      <xdr:nvSpPr>
        <xdr:cNvPr id="143" name="円/楕円 142"/>
        <xdr:cNvSpPr/>
      </xdr:nvSpPr>
      <xdr:spPr>
        <a:xfrm>
          <a:off x="1079500" y="9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148105</xdr:rowOff>
    </xdr:from>
    <xdr:ext cx="534377" cy="259045"/>
    <xdr:sp macro="" textlink="">
      <xdr:nvSpPr>
        <xdr:cNvPr id="144" name="テキスト ボックス 143"/>
        <xdr:cNvSpPr txBox="1"/>
      </xdr:nvSpPr>
      <xdr:spPr>
        <a:xfrm>
          <a:off x="863111" y="992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45517</xdr:rowOff>
    </xdr:from>
    <xdr:to>
      <xdr:col>6</xdr:col>
      <xdr:colOff>511175</xdr:colOff>
      <xdr:row>78</xdr:row>
      <xdr:rowOff>62737</xdr:rowOff>
    </xdr:to>
    <xdr:cxnSp macro="">
      <xdr:nvCxnSpPr>
        <xdr:cNvPr id="173" name="直線コネクタ 172"/>
        <xdr:cNvCxnSpPr/>
      </xdr:nvCxnSpPr>
      <xdr:spPr>
        <a:xfrm flipV="1">
          <a:off x="3797300" y="13418617"/>
          <a:ext cx="838200" cy="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62737</xdr:rowOff>
    </xdr:from>
    <xdr:to>
      <xdr:col>5</xdr:col>
      <xdr:colOff>358775</xdr:colOff>
      <xdr:row>78</xdr:row>
      <xdr:rowOff>70358</xdr:rowOff>
    </xdr:to>
    <xdr:cxnSp macro="">
      <xdr:nvCxnSpPr>
        <xdr:cNvPr id="176" name="直線コネクタ 175"/>
        <xdr:cNvCxnSpPr/>
      </xdr:nvCxnSpPr>
      <xdr:spPr>
        <a:xfrm flipV="1">
          <a:off x="2908300" y="13435837"/>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78" name="テキスト ボックス 177"/>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52832</xdr:rowOff>
    </xdr:from>
    <xdr:to>
      <xdr:col>4</xdr:col>
      <xdr:colOff>155575</xdr:colOff>
      <xdr:row>78</xdr:row>
      <xdr:rowOff>70358</xdr:rowOff>
    </xdr:to>
    <xdr:cxnSp macro="">
      <xdr:nvCxnSpPr>
        <xdr:cNvPr id="179" name="直線コネクタ 178"/>
        <xdr:cNvCxnSpPr/>
      </xdr:nvCxnSpPr>
      <xdr:spPr>
        <a:xfrm>
          <a:off x="2019300" y="13425932"/>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36601</xdr:rowOff>
    </xdr:from>
    <xdr:to>
      <xdr:col>2</xdr:col>
      <xdr:colOff>638175</xdr:colOff>
      <xdr:row>78</xdr:row>
      <xdr:rowOff>52832</xdr:rowOff>
    </xdr:to>
    <xdr:cxnSp macro="">
      <xdr:nvCxnSpPr>
        <xdr:cNvPr id="182" name="直線コネクタ 181"/>
        <xdr:cNvCxnSpPr/>
      </xdr:nvCxnSpPr>
      <xdr:spPr>
        <a:xfrm>
          <a:off x="1130300" y="13409701"/>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166167</xdr:rowOff>
    </xdr:from>
    <xdr:to>
      <xdr:col>6</xdr:col>
      <xdr:colOff>561975</xdr:colOff>
      <xdr:row>78</xdr:row>
      <xdr:rowOff>96317</xdr:rowOff>
    </xdr:to>
    <xdr:sp macro="" textlink="">
      <xdr:nvSpPr>
        <xdr:cNvPr id="192" name="円/楕円 191"/>
        <xdr:cNvSpPr/>
      </xdr:nvSpPr>
      <xdr:spPr>
        <a:xfrm>
          <a:off x="4584700" y="1336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144594</xdr:rowOff>
    </xdr:from>
    <xdr:ext cx="469744" cy="259045"/>
    <xdr:sp macro="" textlink="">
      <xdr:nvSpPr>
        <xdr:cNvPr id="193" name="維持補修費該当値テキスト"/>
        <xdr:cNvSpPr txBox="1"/>
      </xdr:nvSpPr>
      <xdr:spPr>
        <a:xfrm>
          <a:off x="4686300" y="1334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11937</xdr:rowOff>
    </xdr:from>
    <xdr:to>
      <xdr:col>5</xdr:col>
      <xdr:colOff>409575</xdr:colOff>
      <xdr:row>78</xdr:row>
      <xdr:rowOff>113537</xdr:rowOff>
    </xdr:to>
    <xdr:sp macro="" textlink="">
      <xdr:nvSpPr>
        <xdr:cNvPr id="194" name="円/楕円 193"/>
        <xdr:cNvSpPr/>
      </xdr:nvSpPr>
      <xdr:spPr>
        <a:xfrm>
          <a:off x="3746500" y="1338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104664</xdr:rowOff>
    </xdr:from>
    <xdr:ext cx="469744" cy="259045"/>
    <xdr:sp macro="" textlink="">
      <xdr:nvSpPr>
        <xdr:cNvPr id="195" name="テキスト ボックス 194"/>
        <xdr:cNvSpPr txBox="1"/>
      </xdr:nvSpPr>
      <xdr:spPr>
        <a:xfrm>
          <a:off x="3562427" y="1347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19558</xdr:rowOff>
    </xdr:from>
    <xdr:to>
      <xdr:col>4</xdr:col>
      <xdr:colOff>206375</xdr:colOff>
      <xdr:row>78</xdr:row>
      <xdr:rowOff>121158</xdr:rowOff>
    </xdr:to>
    <xdr:sp macro="" textlink="">
      <xdr:nvSpPr>
        <xdr:cNvPr id="196" name="円/楕円 195"/>
        <xdr:cNvSpPr/>
      </xdr:nvSpPr>
      <xdr:spPr>
        <a:xfrm>
          <a:off x="2857500" y="1339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112285</xdr:rowOff>
    </xdr:from>
    <xdr:ext cx="469744" cy="259045"/>
    <xdr:sp macro="" textlink="">
      <xdr:nvSpPr>
        <xdr:cNvPr id="197" name="テキスト ボックス 196"/>
        <xdr:cNvSpPr txBox="1"/>
      </xdr:nvSpPr>
      <xdr:spPr>
        <a:xfrm>
          <a:off x="2673427" y="1348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2032</xdr:rowOff>
    </xdr:from>
    <xdr:to>
      <xdr:col>3</xdr:col>
      <xdr:colOff>3175</xdr:colOff>
      <xdr:row>78</xdr:row>
      <xdr:rowOff>103632</xdr:rowOff>
    </xdr:to>
    <xdr:sp macro="" textlink="">
      <xdr:nvSpPr>
        <xdr:cNvPr id="198" name="円/楕円 197"/>
        <xdr:cNvSpPr/>
      </xdr:nvSpPr>
      <xdr:spPr>
        <a:xfrm>
          <a:off x="1968500" y="1337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94759</xdr:rowOff>
    </xdr:from>
    <xdr:ext cx="469744" cy="259045"/>
    <xdr:sp macro="" textlink="">
      <xdr:nvSpPr>
        <xdr:cNvPr id="199" name="テキスト ボックス 198"/>
        <xdr:cNvSpPr txBox="1"/>
      </xdr:nvSpPr>
      <xdr:spPr>
        <a:xfrm>
          <a:off x="1784427" y="1346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157251</xdr:rowOff>
    </xdr:from>
    <xdr:to>
      <xdr:col>1</xdr:col>
      <xdr:colOff>485775</xdr:colOff>
      <xdr:row>78</xdr:row>
      <xdr:rowOff>87401</xdr:rowOff>
    </xdr:to>
    <xdr:sp macro="" textlink="">
      <xdr:nvSpPr>
        <xdr:cNvPr id="200" name="円/楕円 199"/>
        <xdr:cNvSpPr/>
      </xdr:nvSpPr>
      <xdr:spPr>
        <a:xfrm>
          <a:off x="1079500" y="1335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78528</xdr:rowOff>
    </xdr:from>
    <xdr:ext cx="469744" cy="259045"/>
    <xdr:sp macro="" textlink="">
      <xdr:nvSpPr>
        <xdr:cNvPr id="201" name="テキスト ボックス 200"/>
        <xdr:cNvSpPr txBox="1"/>
      </xdr:nvSpPr>
      <xdr:spPr>
        <a:xfrm>
          <a:off x="895427" y="1345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113906</xdr:rowOff>
    </xdr:from>
    <xdr:to>
      <xdr:col>6</xdr:col>
      <xdr:colOff>511175</xdr:colOff>
      <xdr:row>98</xdr:row>
      <xdr:rowOff>30390</xdr:rowOff>
    </xdr:to>
    <xdr:cxnSp macro="">
      <xdr:nvCxnSpPr>
        <xdr:cNvPr id="231" name="直線コネクタ 230"/>
        <xdr:cNvCxnSpPr/>
      </xdr:nvCxnSpPr>
      <xdr:spPr>
        <a:xfrm flipV="1">
          <a:off x="3797300" y="16744556"/>
          <a:ext cx="838200" cy="8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30390</xdr:rowOff>
    </xdr:from>
    <xdr:to>
      <xdr:col>5</xdr:col>
      <xdr:colOff>358775</xdr:colOff>
      <xdr:row>98</xdr:row>
      <xdr:rowOff>55538</xdr:rowOff>
    </xdr:to>
    <xdr:cxnSp macro="">
      <xdr:nvCxnSpPr>
        <xdr:cNvPr id="234" name="直線コネクタ 233"/>
        <xdr:cNvCxnSpPr/>
      </xdr:nvCxnSpPr>
      <xdr:spPr>
        <a:xfrm flipV="1">
          <a:off x="2908300" y="16832490"/>
          <a:ext cx="889000" cy="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79221</xdr:rowOff>
    </xdr:from>
    <xdr:ext cx="534377" cy="259045"/>
    <xdr:sp macro="" textlink="">
      <xdr:nvSpPr>
        <xdr:cNvPr id="236" name="テキスト ボックス 235"/>
        <xdr:cNvSpPr txBox="1"/>
      </xdr:nvSpPr>
      <xdr:spPr>
        <a:xfrm>
          <a:off x="3530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55538</xdr:rowOff>
    </xdr:from>
    <xdr:to>
      <xdr:col>4</xdr:col>
      <xdr:colOff>155575</xdr:colOff>
      <xdr:row>98</xdr:row>
      <xdr:rowOff>153893</xdr:rowOff>
    </xdr:to>
    <xdr:cxnSp macro="">
      <xdr:nvCxnSpPr>
        <xdr:cNvPr id="237" name="直線コネクタ 236"/>
        <xdr:cNvCxnSpPr/>
      </xdr:nvCxnSpPr>
      <xdr:spPr>
        <a:xfrm flipV="1">
          <a:off x="2019300" y="16857638"/>
          <a:ext cx="889000" cy="9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141248</xdr:rowOff>
    </xdr:from>
    <xdr:ext cx="534377" cy="259045"/>
    <xdr:sp macro="" textlink="">
      <xdr:nvSpPr>
        <xdr:cNvPr id="239" name="テキスト ボックス 238"/>
        <xdr:cNvSpPr txBox="1"/>
      </xdr:nvSpPr>
      <xdr:spPr>
        <a:xfrm>
          <a:off x="2641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153893</xdr:rowOff>
    </xdr:from>
    <xdr:to>
      <xdr:col>2</xdr:col>
      <xdr:colOff>638175</xdr:colOff>
      <xdr:row>98</xdr:row>
      <xdr:rowOff>168103</xdr:rowOff>
    </xdr:to>
    <xdr:cxnSp macro="">
      <xdr:nvCxnSpPr>
        <xdr:cNvPr id="240" name="直線コネクタ 239"/>
        <xdr:cNvCxnSpPr/>
      </xdr:nvCxnSpPr>
      <xdr:spPr>
        <a:xfrm flipV="1">
          <a:off x="1130300" y="16955993"/>
          <a:ext cx="889000" cy="1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77449</xdr:rowOff>
    </xdr:from>
    <xdr:ext cx="534377" cy="259045"/>
    <xdr:sp macro="" textlink="">
      <xdr:nvSpPr>
        <xdr:cNvPr id="242" name="テキスト ボックス 241"/>
        <xdr:cNvSpPr txBox="1"/>
      </xdr:nvSpPr>
      <xdr:spPr>
        <a:xfrm>
          <a:off x="1752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92212</xdr:rowOff>
    </xdr:from>
    <xdr:ext cx="534377" cy="259045"/>
    <xdr:sp macro="" textlink="">
      <xdr:nvSpPr>
        <xdr:cNvPr id="244" name="テキスト ボックス 243"/>
        <xdr:cNvSpPr txBox="1"/>
      </xdr:nvSpPr>
      <xdr:spPr>
        <a:xfrm>
          <a:off x="863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63106</xdr:rowOff>
    </xdr:from>
    <xdr:to>
      <xdr:col>6</xdr:col>
      <xdr:colOff>561975</xdr:colOff>
      <xdr:row>97</xdr:row>
      <xdr:rowOff>164706</xdr:rowOff>
    </xdr:to>
    <xdr:sp macro="" textlink="">
      <xdr:nvSpPr>
        <xdr:cNvPr id="250" name="円/楕円 249"/>
        <xdr:cNvSpPr/>
      </xdr:nvSpPr>
      <xdr:spPr>
        <a:xfrm>
          <a:off x="4584700" y="166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41533</xdr:rowOff>
    </xdr:from>
    <xdr:ext cx="534377" cy="259045"/>
    <xdr:sp macro="" textlink="">
      <xdr:nvSpPr>
        <xdr:cNvPr id="251" name="扶助費該当値テキスト"/>
        <xdr:cNvSpPr txBox="1"/>
      </xdr:nvSpPr>
      <xdr:spPr>
        <a:xfrm>
          <a:off x="4686300" y="1667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54,354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151040</xdr:rowOff>
    </xdr:from>
    <xdr:to>
      <xdr:col>5</xdr:col>
      <xdr:colOff>409575</xdr:colOff>
      <xdr:row>98</xdr:row>
      <xdr:rowOff>81190</xdr:rowOff>
    </xdr:to>
    <xdr:sp macro="" textlink="">
      <xdr:nvSpPr>
        <xdr:cNvPr id="252" name="円/楕円 251"/>
        <xdr:cNvSpPr/>
      </xdr:nvSpPr>
      <xdr:spPr>
        <a:xfrm>
          <a:off x="3746500" y="1678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72317</xdr:rowOff>
    </xdr:from>
    <xdr:ext cx="534377" cy="259045"/>
    <xdr:sp macro="" textlink="">
      <xdr:nvSpPr>
        <xdr:cNvPr id="253" name="テキスト ボックス 252"/>
        <xdr:cNvSpPr txBox="1"/>
      </xdr:nvSpPr>
      <xdr:spPr>
        <a:xfrm>
          <a:off x="3530111" y="1687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49,738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4738</xdr:rowOff>
    </xdr:from>
    <xdr:to>
      <xdr:col>4</xdr:col>
      <xdr:colOff>206375</xdr:colOff>
      <xdr:row>98</xdr:row>
      <xdr:rowOff>106338</xdr:rowOff>
    </xdr:to>
    <xdr:sp macro="" textlink="">
      <xdr:nvSpPr>
        <xdr:cNvPr id="254" name="円/楕円 253"/>
        <xdr:cNvSpPr/>
      </xdr:nvSpPr>
      <xdr:spPr>
        <a:xfrm>
          <a:off x="2857500" y="1680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97465</xdr:rowOff>
    </xdr:from>
    <xdr:ext cx="534377" cy="259045"/>
    <xdr:sp macro="" textlink="">
      <xdr:nvSpPr>
        <xdr:cNvPr id="255" name="テキスト ボックス 254"/>
        <xdr:cNvSpPr txBox="1"/>
      </xdr:nvSpPr>
      <xdr:spPr>
        <a:xfrm>
          <a:off x="2641111" y="1689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48,418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103093</xdr:rowOff>
    </xdr:from>
    <xdr:to>
      <xdr:col>3</xdr:col>
      <xdr:colOff>3175</xdr:colOff>
      <xdr:row>99</xdr:row>
      <xdr:rowOff>33243</xdr:rowOff>
    </xdr:to>
    <xdr:sp macro="" textlink="">
      <xdr:nvSpPr>
        <xdr:cNvPr id="256" name="円/楕円 255"/>
        <xdr:cNvSpPr/>
      </xdr:nvSpPr>
      <xdr:spPr>
        <a:xfrm>
          <a:off x="1968500" y="1690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24370</xdr:rowOff>
    </xdr:from>
    <xdr:ext cx="534377" cy="259045"/>
    <xdr:sp macro="" textlink="">
      <xdr:nvSpPr>
        <xdr:cNvPr id="257" name="テキスト ボックス 256"/>
        <xdr:cNvSpPr txBox="1"/>
      </xdr:nvSpPr>
      <xdr:spPr>
        <a:xfrm>
          <a:off x="1752111" y="1699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117303</xdr:rowOff>
    </xdr:from>
    <xdr:to>
      <xdr:col>1</xdr:col>
      <xdr:colOff>485775</xdr:colOff>
      <xdr:row>99</xdr:row>
      <xdr:rowOff>47453</xdr:rowOff>
    </xdr:to>
    <xdr:sp macro="" textlink="">
      <xdr:nvSpPr>
        <xdr:cNvPr id="258" name="円/楕円 257"/>
        <xdr:cNvSpPr/>
      </xdr:nvSpPr>
      <xdr:spPr>
        <a:xfrm>
          <a:off x="1079500" y="1691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38580</xdr:rowOff>
    </xdr:from>
    <xdr:ext cx="534377" cy="259045"/>
    <xdr:sp macro="" textlink="">
      <xdr:nvSpPr>
        <xdr:cNvPr id="259" name="テキスト ボックス 258"/>
        <xdr:cNvSpPr txBox="1"/>
      </xdr:nvSpPr>
      <xdr:spPr>
        <a:xfrm>
          <a:off x="863111" y="1701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31,986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128206</xdr:rowOff>
    </xdr:from>
    <xdr:to>
      <xdr:col>15</xdr:col>
      <xdr:colOff>180975</xdr:colOff>
      <xdr:row>37</xdr:row>
      <xdr:rowOff>142772</xdr:rowOff>
    </xdr:to>
    <xdr:cxnSp macro="">
      <xdr:nvCxnSpPr>
        <xdr:cNvPr id="286" name="直線コネクタ 285"/>
        <xdr:cNvCxnSpPr/>
      </xdr:nvCxnSpPr>
      <xdr:spPr>
        <a:xfrm>
          <a:off x="9639300" y="6471856"/>
          <a:ext cx="838200" cy="1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128206</xdr:rowOff>
    </xdr:from>
    <xdr:to>
      <xdr:col>14</xdr:col>
      <xdr:colOff>28575</xdr:colOff>
      <xdr:row>37</xdr:row>
      <xdr:rowOff>158285</xdr:rowOff>
    </xdr:to>
    <xdr:cxnSp macro="">
      <xdr:nvCxnSpPr>
        <xdr:cNvPr id="289" name="直線コネクタ 288"/>
        <xdr:cNvCxnSpPr/>
      </xdr:nvCxnSpPr>
      <xdr:spPr>
        <a:xfrm flipV="1">
          <a:off x="8750300" y="6471856"/>
          <a:ext cx="889000" cy="3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15350</xdr:rowOff>
    </xdr:from>
    <xdr:ext cx="534377" cy="259045"/>
    <xdr:sp macro="" textlink="">
      <xdr:nvSpPr>
        <xdr:cNvPr id="291" name="テキスト ボックス 290"/>
        <xdr:cNvSpPr txBox="1"/>
      </xdr:nvSpPr>
      <xdr:spPr>
        <a:xfrm>
          <a:off x="9372111" y="61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103810</xdr:rowOff>
    </xdr:from>
    <xdr:to>
      <xdr:col>12</xdr:col>
      <xdr:colOff>511175</xdr:colOff>
      <xdr:row>37</xdr:row>
      <xdr:rowOff>158285</xdr:rowOff>
    </xdr:to>
    <xdr:cxnSp macro="">
      <xdr:nvCxnSpPr>
        <xdr:cNvPr id="292" name="直線コネクタ 291"/>
        <xdr:cNvCxnSpPr/>
      </xdr:nvCxnSpPr>
      <xdr:spPr>
        <a:xfrm>
          <a:off x="7861300" y="6447460"/>
          <a:ext cx="889000" cy="5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103810</xdr:rowOff>
    </xdr:from>
    <xdr:to>
      <xdr:col>11</xdr:col>
      <xdr:colOff>307975</xdr:colOff>
      <xdr:row>37</xdr:row>
      <xdr:rowOff>159954</xdr:rowOff>
    </xdr:to>
    <xdr:cxnSp macro="">
      <xdr:nvCxnSpPr>
        <xdr:cNvPr id="295" name="直線コネクタ 294"/>
        <xdr:cNvCxnSpPr/>
      </xdr:nvCxnSpPr>
      <xdr:spPr>
        <a:xfrm flipV="1">
          <a:off x="6972300" y="6447460"/>
          <a:ext cx="889000" cy="5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153587</xdr:rowOff>
    </xdr:from>
    <xdr:ext cx="534377" cy="259045"/>
    <xdr:sp macro="" textlink="">
      <xdr:nvSpPr>
        <xdr:cNvPr id="297" name="テキスト ボックス 296"/>
        <xdr:cNvSpPr txBox="1"/>
      </xdr:nvSpPr>
      <xdr:spPr>
        <a:xfrm>
          <a:off x="7594111" y="649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91972</xdr:rowOff>
    </xdr:from>
    <xdr:to>
      <xdr:col>15</xdr:col>
      <xdr:colOff>231775</xdr:colOff>
      <xdr:row>38</xdr:row>
      <xdr:rowOff>22123</xdr:rowOff>
    </xdr:to>
    <xdr:sp macro="" textlink="">
      <xdr:nvSpPr>
        <xdr:cNvPr id="305" name="円/楕円 304"/>
        <xdr:cNvSpPr/>
      </xdr:nvSpPr>
      <xdr:spPr>
        <a:xfrm>
          <a:off x="10426700" y="64356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30380</xdr:rowOff>
    </xdr:from>
    <xdr:ext cx="534377" cy="259045"/>
    <xdr:sp macro="" textlink="">
      <xdr:nvSpPr>
        <xdr:cNvPr id="306" name="補助費等該当値テキスト"/>
        <xdr:cNvSpPr txBox="1"/>
      </xdr:nvSpPr>
      <xdr:spPr>
        <a:xfrm>
          <a:off x="10528300" y="637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36,828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77406</xdr:rowOff>
    </xdr:from>
    <xdr:to>
      <xdr:col>14</xdr:col>
      <xdr:colOff>79375</xdr:colOff>
      <xdr:row>38</xdr:row>
      <xdr:rowOff>7556</xdr:rowOff>
    </xdr:to>
    <xdr:sp macro="" textlink="">
      <xdr:nvSpPr>
        <xdr:cNvPr id="307" name="円/楕円 306"/>
        <xdr:cNvSpPr/>
      </xdr:nvSpPr>
      <xdr:spPr>
        <a:xfrm>
          <a:off x="9588500" y="642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170133</xdr:rowOff>
    </xdr:from>
    <xdr:ext cx="534377" cy="259045"/>
    <xdr:sp macro="" textlink="">
      <xdr:nvSpPr>
        <xdr:cNvPr id="308" name="テキスト ボックス 307"/>
        <xdr:cNvSpPr txBox="1"/>
      </xdr:nvSpPr>
      <xdr:spPr>
        <a:xfrm>
          <a:off x="9372111" y="65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40,014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107485</xdr:rowOff>
    </xdr:from>
    <xdr:to>
      <xdr:col>12</xdr:col>
      <xdr:colOff>561975</xdr:colOff>
      <xdr:row>38</xdr:row>
      <xdr:rowOff>37635</xdr:rowOff>
    </xdr:to>
    <xdr:sp macro="" textlink="">
      <xdr:nvSpPr>
        <xdr:cNvPr id="309" name="円/楕円 308"/>
        <xdr:cNvSpPr/>
      </xdr:nvSpPr>
      <xdr:spPr>
        <a:xfrm>
          <a:off x="8699500" y="645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28762</xdr:rowOff>
    </xdr:from>
    <xdr:ext cx="534377" cy="259045"/>
    <xdr:sp macro="" textlink="">
      <xdr:nvSpPr>
        <xdr:cNvPr id="310" name="テキスト ボックス 309"/>
        <xdr:cNvSpPr txBox="1"/>
      </xdr:nvSpPr>
      <xdr:spPr>
        <a:xfrm>
          <a:off x="8483111" y="654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33,435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53010</xdr:rowOff>
    </xdr:from>
    <xdr:to>
      <xdr:col>11</xdr:col>
      <xdr:colOff>358775</xdr:colOff>
      <xdr:row>37</xdr:row>
      <xdr:rowOff>154610</xdr:rowOff>
    </xdr:to>
    <xdr:sp macro="" textlink="">
      <xdr:nvSpPr>
        <xdr:cNvPr id="311" name="円/楕円 310"/>
        <xdr:cNvSpPr/>
      </xdr:nvSpPr>
      <xdr:spPr>
        <a:xfrm>
          <a:off x="7810500" y="63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171137</xdr:rowOff>
    </xdr:from>
    <xdr:ext cx="534377" cy="259045"/>
    <xdr:sp macro="" textlink="">
      <xdr:nvSpPr>
        <xdr:cNvPr id="312" name="テキスト ボックス 311"/>
        <xdr:cNvSpPr txBox="1"/>
      </xdr:nvSpPr>
      <xdr:spPr>
        <a:xfrm>
          <a:off x="7594111" y="617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45,350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109154</xdr:rowOff>
    </xdr:from>
    <xdr:to>
      <xdr:col>10</xdr:col>
      <xdr:colOff>155575</xdr:colOff>
      <xdr:row>38</xdr:row>
      <xdr:rowOff>39304</xdr:rowOff>
    </xdr:to>
    <xdr:sp macro="" textlink="">
      <xdr:nvSpPr>
        <xdr:cNvPr id="313" name="円/楕円 312"/>
        <xdr:cNvSpPr/>
      </xdr:nvSpPr>
      <xdr:spPr>
        <a:xfrm>
          <a:off x="6921500" y="645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30431</xdr:rowOff>
    </xdr:from>
    <xdr:ext cx="534377" cy="259045"/>
    <xdr:sp macro="" textlink="">
      <xdr:nvSpPr>
        <xdr:cNvPr id="314" name="テキスト ボックス 313"/>
        <xdr:cNvSpPr txBox="1"/>
      </xdr:nvSpPr>
      <xdr:spPr>
        <a:xfrm>
          <a:off x="6705111" y="654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30193</xdr:rowOff>
    </xdr:from>
    <xdr:to>
      <xdr:col>15</xdr:col>
      <xdr:colOff>180975</xdr:colOff>
      <xdr:row>57</xdr:row>
      <xdr:rowOff>95306</xdr:rowOff>
    </xdr:to>
    <xdr:cxnSp macro="">
      <xdr:nvCxnSpPr>
        <xdr:cNvPr id="343" name="直線コネクタ 342"/>
        <xdr:cNvCxnSpPr/>
      </xdr:nvCxnSpPr>
      <xdr:spPr>
        <a:xfrm>
          <a:off x="9639300" y="9631393"/>
          <a:ext cx="838200" cy="23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4"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30193</xdr:rowOff>
    </xdr:from>
    <xdr:to>
      <xdr:col>14</xdr:col>
      <xdr:colOff>28575</xdr:colOff>
      <xdr:row>57</xdr:row>
      <xdr:rowOff>57229</xdr:rowOff>
    </xdr:to>
    <xdr:cxnSp macro="">
      <xdr:nvCxnSpPr>
        <xdr:cNvPr id="346" name="直線コネクタ 345"/>
        <xdr:cNvCxnSpPr/>
      </xdr:nvCxnSpPr>
      <xdr:spPr>
        <a:xfrm flipV="1">
          <a:off x="8750300" y="9631393"/>
          <a:ext cx="889000" cy="19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48894</xdr:rowOff>
    </xdr:from>
    <xdr:ext cx="534377" cy="259045"/>
    <xdr:sp macro="" textlink="">
      <xdr:nvSpPr>
        <xdr:cNvPr id="348" name="テキスト ボックス 347"/>
        <xdr:cNvSpPr txBox="1"/>
      </xdr:nvSpPr>
      <xdr:spPr>
        <a:xfrm>
          <a:off x="9372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57229</xdr:rowOff>
    </xdr:from>
    <xdr:to>
      <xdr:col>12</xdr:col>
      <xdr:colOff>511175</xdr:colOff>
      <xdr:row>57</xdr:row>
      <xdr:rowOff>115179</xdr:rowOff>
    </xdr:to>
    <xdr:cxnSp macro="">
      <xdr:nvCxnSpPr>
        <xdr:cNvPr id="349" name="直線コネクタ 348"/>
        <xdr:cNvCxnSpPr/>
      </xdr:nvCxnSpPr>
      <xdr:spPr>
        <a:xfrm flipV="1">
          <a:off x="7861300" y="9829879"/>
          <a:ext cx="889000" cy="5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115179</xdr:rowOff>
    </xdr:from>
    <xdr:to>
      <xdr:col>11</xdr:col>
      <xdr:colOff>307975</xdr:colOff>
      <xdr:row>57</xdr:row>
      <xdr:rowOff>143945</xdr:rowOff>
    </xdr:to>
    <xdr:cxnSp macro="">
      <xdr:nvCxnSpPr>
        <xdr:cNvPr id="352" name="直線コネクタ 351"/>
        <xdr:cNvCxnSpPr/>
      </xdr:nvCxnSpPr>
      <xdr:spPr>
        <a:xfrm flipV="1">
          <a:off x="6972300" y="9887829"/>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44506</xdr:rowOff>
    </xdr:from>
    <xdr:to>
      <xdr:col>15</xdr:col>
      <xdr:colOff>231775</xdr:colOff>
      <xdr:row>57</xdr:row>
      <xdr:rowOff>146106</xdr:rowOff>
    </xdr:to>
    <xdr:sp macro="" textlink="">
      <xdr:nvSpPr>
        <xdr:cNvPr id="362" name="円/楕円 361"/>
        <xdr:cNvSpPr/>
      </xdr:nvSpPr>
      <xdr:spPr>
        <a:xfrm>
          <a:off x="10426700" y="981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22933</xdr:rowOff>
    </xdr:from>
    <xdr:ext cx="534377" cy="259045"/>
    <xdr:sp macro="" textlink="">
      <xdr:nvSpPr>
        <xdr:cNvPr id="363" name="普通建設事業費該当値テキスト"/>
        <xdr:cNvSpPr txBox="1"/>
      </xdr:nvSpPr>
      <xdr:spPr>
        <a:xfrm>
          <a:off x="10528300" y="979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38,326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150843</xdr:rowOff>
    </xdr:from>
    <xdr:to>
      <xdr:col>14</xdr:col>
      <xdr:colOff>79375</xdr:colOff>
      <xdr:row>56</xdr:row>
      <xdr:rowOff>80993</xdr:rowOff>
    </xdr:to>
    <xdr:sp macro="" textlink="">
      <xdr:nvSpPr>
        <xdr:cNvPr id="364" name="円/楕円 363"/>
        <xdr:cNvSpPr/>
      </xdr:nvSpPr>
      <xdr:spPr>
        <a:xfrm>
          <a:off x="9588500" y="958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97520</xdr:rowOff>
    </xdr:from>
    <xdr:ext cx="534377" cy="259045"/>
    <xdr:sp macro="" textlink="">
      <xdr:nvSpPr>
        <xdr:cNvPr id="365" name="テキスト ボックス 364"/>
        <xdr:cNvSpPr txBox="1"/>
      </xdr:nvSpPr>
      <xdr:spPr>
        <a:xfrm>
          <a:off x="9372111" y="935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69,371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6429</xdr:rowOff>
    </xdr:from>
    <xdr:to>
      <xdr:col>12</xdr:col>
      <xdr:colOff>561975</xdr:colOff>
      <xdr:row>57</xdr:row>
      <xdr:rowOff>108029</xdr:rowOff>
    </xdr:to>
    <xdr:sp macro="" textlink="">
      <xdr:nvSpPr>
        <xdr:cNvPr id="366" name="円/楕円 365"/>
        <xdr:cNvSpPr/>
      </xdr:nvSpPr>
      <xdr:spPr>
        <a:xfrm>
          <a:off x="8699500" y="977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99156</xdr:rowOff>
    </xdr:from>
    <xdr:ext cx="534377" cy="259045"/>
    <xdr:sp macro="" textlink="">
      <xdr:nvSpPr>
        <xdr:cNvPr id="367" name="テキスト ボックス 366"/>
        <xdr:cNvSpPr txBox="1"/>
      </xdr:nvSpPr>
      <xdr:spPr>
        <a:xfrm>
          <a:off x="8483111" y="987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43,323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64379</xdr:rowOff>
    </xdr:from>
    <xdr:to>
      <xdr:col>11</xdr:col>
      <xdr:colOff>358775</xdr:colOff>
      <xdr:row>57</xdr:row>
      <xdr:rowOff>165979</xdr:rowOff>
    </xdr:to>
    <xdr:sp macro="" textlink="">
      <xdr:nvSpPr>
        <xdr:cNvPr id="368" name="円/楕円 367"/>
        <xdr:cNvSpPr/>
      </xdr:nvSpPr>
      <xdr:spPr>
        <a:xfrm>
          <a:off x="7810500" y="98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157106</xdr:rowOff>
    </xdr:from>
    <xdr:ext cx="534377" cy="259045"/>
    <xdr:sp macro="" textlink="">
      <xdr:nvSpPr>
        <xdr:cNvPr id="369" name="テキスト ボックス 368"/>
        <xdr:cNvSpPr txBox="1"/>
      </xdr:nvSpPr>
      <xdr:spPr>
        <a:xfrm>
          <a:off x="7594111" y="992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35,718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93145</xdr:rowOff>
    </xdr:from>
    <xdr:to>
      <xdr:col>10</xdr:col>
      <xdr:colOff>155575</xdr:colOff>
      <xdr:row>58</xdr:row>
      <xdr:rowOff>23295</xdr:rowOff>
    </xdr:to>
    <xdr:sp macro="" textlink="">
      <xdr:nvSpPr>
        <xdr:cNvPr id="370" name="円/楕円 369"/>
        <xdr:cNvSpPr/>
      </xdr:nvSpPr>
      <xdr:spPr>
        <a:xfrm>
          <a:off x="6921500" y="986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14422</xdr:rowOff>
    </xdr:from>
    <xdr:ext cx="534377" cy="259045"/>
    <xdr:sp macro="" textlink="">
      <xdr:nvSpPr>
        <xdr:cNvPr id="371" name="テキスト ボックス 370"/>
        <xdr:cNvSpPr txBox="1"/>
      </xdr:nvSpPr>
      <xdr:spPr>
        <a:xfrm>
          <a:off x="6705111" y="995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168859</xdr:rowOff>
    </xdr:from>
    <xdr:to>
      <xdr:col>15</xdr:col>
      <xdr:colOff>180975</xdr:colOff>
      <xdr:row>78</xdr:row>
      <xdr:rowOff>70765</xdr:rowOff>
    </xdr:to>
    <xdr:cxnSp macro="">
      <xdr:nvCxnSpPr>
        <xdr:cNvPr id="400" name="直線コネクタ 399"/>
        <xdr:cNvCxnSpPr/>
      </xdr:nvCxnSpPr>
      <xdr:spPr>
        <a:xfrm>
          <a:off x="9639300" y="13199059"/>
          <a:ext cx="838200" cy="2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168859</xdr:rowOff>
    </xdr:from>
    <xdr:to>
      <xdr:col>14</xdr:col>
      <xdr:colOff>28575</xdr:colOff>
      <xdr:row>77</xdr:row>
      <xdr:rowOff>160910</xdr:rowOff>
    </xdr:to>
    <xdr:cxnSp macro="">
      <xdr:nvCxnSpPr>
        <xdr:cNvPr id="403" name="直線コネクタ 402"/>
        <xdr:cNvCxnSpPr/>
      </xdr:nvCxnSpPr>
      <xdr:spPr>
        <a:xfrm flipV="1">
          <a:off x="8750300" y="13199059"/>
          <a:ext cx="889000" cy="16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121366</xdr:rowOff>
    </xdr:from>
    <xdr:ext cx="534377" cy="259045"/>
    <xdr:sp macro="" textlink="">
      <xdr:nvSpPr>
        <xdr:cNvPr id="405" name="テキスト ボックス 404"/>
        <xdr:cNvSpPr txBox="1"/>
      </xdr:nvSpPr>
      <xdr:spPr>
        <a:xfrm>
          <a:off x="9372111" y="1332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168076</xdr:rowOff>
    </xdr:from>
    <xdr:ext cx="534377" cy="259045"/>
    <xdr:sp macro="" textlink="">
      <xdr:nvSpPr>
        <xdr:cNvPr id="407" name="テキスト ボックス 406"/>
        <xdr:cNvSpPr txBox="1"/>
      </xdr:nvSpPr>
      <xdr:spPr>
        <a:xfrm>
          <a:off x="8483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19965</xdr:rowOff>
    </xdr:from>
    <xdr:to>
      <xdr:col>15</xdr:col>
      <xdr:colOff>231775</xdr:colOff>
      <xdr:row>78</xdr:row>
      <xdr:rowOff>121565</xdr:rowOff>
    </xdr:to>
    <xdr:sp macro="" textlink="">
      <xdr:nvSpPr>
        <xdr:cNvPr id="413" name="円/楕円 412"/>
        <xdr:cNvSpPr/>
      </xdr:nvSpPr>
      <xdr:spPr>
        <a:xfrm>
          <a:off x="10426700" y="1339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169842</xdr:rowOff>
    </xdr:from>
    <xdr:ext cx="534377" cy="259045"/>
    <xdr:sp macro="" textlink="">
      <xdr:nvSpPr>
        <xdr:cNvPr id="414" name="普通建設事業費 （ うち新規整備　）該当値テキスト"/>
        <xdr:cNvSpPr txBox="1"/>
      </xdr:nvSpPr>
      <xdr:spPr>
        <a:xfrm>
          <a:off x="10528300" y="1337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11,428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118059</xdr:rowOff>
    </xdr:from>
    <xdr:to>
      <xdr:col>14</xdr:col>
      <xdr:colOff>79375</xdr:colOff>
      <xdr:row>77</xdr:row>
      <xdr:rowOff>48209</xdr:rowOff>
    </xdr:to>
    <xdr:sp macro="" textlink="">
      <xdr:nvSpPr>
        <xdr:cNvPr id="415" name="円/楕円 414"/>
        <xdr:cNvSpPr/>
      </xdr:nvSpPr>
      <xdr:spPr>
        <a:xfrm>
          <a:off x="9588500" y="1314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64736</xdr:rowOff>
    </xdr:from>
    <xdr:ext cx="534377" cy="259045"/>
    <xdr:sp macro="" textlink="">
      <xdr:nvSpPr>
        <xdr:cNvPr id="416" name="テキスト ボックス 415"/>
        <xdr:cNvSpPr txBox="1"/>
      </xdr:nvSpPr>
      <xdr:spPr>
        <a:xfrm>
          <a:off x="9372111" y="1292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30,704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110110</xdr:rowOff>
    </xdr:from>
    <xdr:to>
      <xdr:col>12</xdr:col>
      <xdr:colOff>561975</xdr:colOff>
      <xdr:row>78</xdr:row>
      <xdr:rowOff>40260</xdr:rowOff>
    </xdr:to>
    <xdr:sp macro="" textlink="">
      <xdr:nvSpPr>
        <xdr:cNvPr id="417" name="円/楕円 416"/>
        <xdr:cNvSpPr/>
      </xdr:nvSpPr>
      <xdr:spPr>
        <a:xfrm>
          <a:off x="8699500" y="1331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31387</xdr:rowOff>
    </xdr:from>
    <xdr:ext cx="534377" cy="259045"/>
    <xdr:sp macro="" textlink="">
      <xdr:nvSpPr>
        <xdr:cNvPr id="418" name="テキスト ボックス 417"/>
        <xdr:cNvSpPr txBox="1"/>
      </xdr:nvSpPr>
      <xdr:spPr>
        <a:xfrm>
          <a:off x="8483111" y="134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113449</xdr:rowOff>
    </xdr:from>
    <xdr:to>
      <xdr:col>15</xdr:col>
      <xdr:colOff>180975</xdr:colOff>
      <xdr:row>97</xdr:row>
      <xdr:rowOff>150648</xdr:rowOff>
    </xdr:to>
    <xdr:cxnSp macro="">
      <xdr:nvCxnSpPr>
        <xdr:cNvPr id="447" name="直線コネクタ 446"/>
        <xdr:cNvCxnSpPr/>
      </xdr:nvCxnSpPr>
      <xdr:spPr>
        <a:xfrm flipV="1">
          <a:off x="9639300" y="16744099"/>
          <a:ext cx="838200" cy="3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141097</xdr:rowOff>
    </xdr:from>
    <xdr:to>
      <xdr:col>14</xdr:col>
      <xdr:colOff>28575</xdr:colOff>
      <xdr:row>97</xdr:row>
      <xdr:rowOff>150648</xdr:rowOff>
    </xdr:to>
    <xdr:cxnSp macro="">
      <xdr:nvCxnSpPr>
        <xdr:cNvPr id="450" name="直線コネクタ 449"/>
        <xdr:cNvCxnSpPr/>
      </xdr:nvCxnSpPr>
      <xdr:spPr>
        <a:xfrm>
          <a:off x="8750300" y="16771747"/>
          <a:ext cx="889000" cy="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30650</xdr:rowOff>
    </xdr:from>
    <xdr:ext cx="534377" cy="259045"/>
    <xdr:sp macro="" textlink="">
      <xdr:nvSpPr>
        <xdr:cNvPr id="452" name="テキスト ボックス 451"/>
        <xdr:cNvSpPr txBox="1"/>
      </xdr:nvSpPr>
      <xdr:spPr>
        <a:xfrm>
          <a:off x="9372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62649</xdr:rowOff>
    </xdr:from>
    <xdr:to>
      <xdr:col>15</xdr:col>
      <xdr:colOff>231775</xdr:colOff>
      <xdr:row>97</xdr:row>
      <xdr:rowOff>164249</xdr:rowOff>
    </xdr:to>
    <xdr:sp macro="" textlink="">
      <xdr:nvSpPr>
        <xdr:cNvPr id="460" name="円/楕円 459"/>
        <xdr:cNvSpPr/>
      </xdr:nvSpPr>
      <xdr:spPr>
        <a:xfrm>
          <a:off x="10426700" y="1669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41076</xdr:rowOff>
    </xdr:from>
    <xdr:ext cx="534377" cy="259045"/>
    <xdr:sp macro="" textlink="">
      <xdr:nvSpPr>
        <xdr:cNvPr id="461" name="普通建設事業費 （ うち更新整備　）該当値テキスト"/>
        <xdr:cNvSpPr txBox="1"/>
      </xdr:nvSpPr>
      <xdr:spPr>
        <a:xfrm>
          <a:off x="10528300" y="1667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21,567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99848</xdr:rowOff>
    </xdr:from>
    <xdr:to>
      <xdr:col>14</xdr:col>
      <xdr:colOff>79375</xdr:colOff>
      <xdr:row>98</xdr:row>
      <xdr:rowOff>29998</xdr:rowOff>
    </xdr:to>
    <xdr:sp macro="" textlink="">
      <xdr:nvSpPr>
        <xdr:cNvPr id="462" name="円/楕円 461"/>
        <xdr:cNvSpPr/>
      </xdr:nvSpPr>
      <xdr:spPr>
        <a:xfrm>
          <a:off x="9588500" y="1673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46525</xdr:rowOff>
    </xdr:from>
    <xdr:ext cx="534377" cy="259045"/>
    <xdr:sp macro="" textlink="">
      <xdr:nvSpPr>
        <xdr:cNvPr id="463" name="テキスト ボックス 462"/>
        <xdr:cNvSpPr txBox="1"/>
      </xdr:nvSpPr>
      <xdr:spPr>
        <a:xfrm>
          <a:off x="9372111" y="1650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90297</xdr:rowOff>
    </xdr:from>
    <xdr:to>
      <xdr:col>12</xdr:col>
      <xdr:colOff>561975</xdr:colOff>
      <xdr:row>98</xdr:row>
      <xdr:rowOff>20447</xdr:rowOff>
    </xdr:to>
    <xdr:sp macro="" textlink="">
      <xdr:nvSpPr>
        <xdr:cNvPr id="464" name="円/楕円 463"/>
        <xdr:cNvSpPr/>
      </xdr:nvSpPr>
      <xdr:spPr>
        <a:xfrm>
          <a:off x="8699500" y="1672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11574</xdr:rowOff>
    </xdr:from>
    <xdr:ext cx="534377" cy="259045"/>
    <xdr:sp macro="" textlink="">
      <xdr:nvSpPr>
        <xdr:cNvPr id="465" name="テキスト ボックス 464"/>
        <xdr:cNvSpPr txBox="1"/>
      </xdr:nvSpPr>
      <xdr:spPr>
        <a:xfrm>
          <a:off x="8483111" y="168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37344</xdr:rowOff>
    </xdr:from>
    <xdr:to>
      <xdr:col>23</xdr:col>
      <xdr:colOff>517525</xdr:colOff>
      <xdr:row>39</xdr:row>
      <xdr:rowOff>44450</xdr:rowOff>
    </xdr:to>
    <xdr:cxnSp macro="">
      <xdr:nvCxnSpPr>
        <xdr:cNvPr id="494" name="直線コネクタ 493"/>
        <xdr:cNvCxnSpPr/>
      </xdr:nvCxnSpPr>
      <xdr:spPr>
        <a:xfrm>
          <a:off x="15481300" y="6723894"/>
          <a:ext cx="838200" cy="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37344</xdr:rowOff>
    </xdr:from>
    <xdr:to>
      <xdr:col>22</xdr:col>
      <xdr:colOff>365125</xdr:colOff>
      <xdr:row>39</xdr:row>
      <xdr:rowOff>44450</xdr:rowOff>
    </xdr:to>
    <xdr:cxnSp macro="">
      <xdr:nvCxnSpPr>
        <xdr:cNvPr id="497" name="直線コネクタ 496"/>
        <xdr:cNvCxnSpPr/>
      </xdr:nvCxnSpPr>
      <xdr:spPr>
        <a:xfrm flipV="1">
          <a:off x="14592300" y="6723894"/>
          <a:ext cx="889000" cy="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0" name="直線コネクタ 49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3" name="直線コネクタ 50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249299" cy="259045"/>
    <xdr:sp macro="" textlink="">
      <xdr:nvSpPr>
        <xdr:cNvPr id="514" name="災害復旧事業費該当値テキスト"/>
        <xdr:cNvSpPr txBox="1"/>
      </xdr:nvSpPr>
      <xdr:spPr>
        <a:xfrm>
          <a:off x="16370300" y="662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157994</xdr:rowOff>
    </xdr:from>
    <xdr:to>
      <xdr:col>22</xdr:col>
      <xdr:colOff>415925</xdr:colOff>
      <xdr:row>39</xdr:row>
      <xdr:rowOff>88144</xdr:rowOff>
    </xdr:to>
    <xdr:sp macro="" textlink="">
      <xdr:nvSpPr>
        <xdr:cNvPr id="515" name="円/楕円 514"/>
        <xdr:cNvSpPr/>
      </xdr:nvSpPr>
      <xdr:spPr>
        <a:xfrm>
          <a:off x="15430500" y="667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79271</xdr:rowOff>
    </xdr:from>
    <xdr:ext cx="378565" cy="259045"/>
    <xdr:sp macro="" textlink="">
      <xdr:nvSpPr>
        <xdr:cNvPr id="516" name="テキスト ボックス 515"/>
        <xdr:cNvSpPr txBox="1"/>
      </xdr:nvSpPr>
      <xdr:spPr>
        <a:xfrm>
          <a:off x="15292017" y="6765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1" name="円/楕円 52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2" name="テキスト ボックス 52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61051</xdr:rowOff>
    </xdr:from>
    <xdr:to>
      <xdr:col>23</xdr:col>
      <xdr:colOff>517525</xdr:colOff>
      <xdr:row>78</xdr:row>
      <xdr:rowOff>64763</xdr:rowOff>
    </xdr:to>
    <xdr:cxnSp macro="">
      <xdr:nvCxnSpPr>
        <xdr:cNvPr id="602" name="直線コネクタ 601"/>
        <xdr:cNvCxnSpPr/>
      </xdr:nvCxnSpPr>
      <xdr:spPr>
        <a:xfrm flipV="1">
          <a:off x="15481300" y="13434151"/>
          <a:ext cx="838200" cy="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3"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64763</xdr:rowOff>
    </xdr:from>
    <xdr:to>
      <xdr:col>22</xdr:col>
      <xdr:colOff>365125</xdr:colOff>
      <xdr:row>78</xdr:row>
      <xdr:rowOff>91236</xdr:rowOff>
    </xdr:to>
    <xdr:cxnSp macro="">
      <xdr:nvCxnSpPr>
        <xdr:cNvPr id="605" name="直線コネクタ 604"/>
        <xdr:cNvCxnSpPr/>
      </xdr:nvCxnSpPr>
      <xdr:spPr>
        <a:xfrm flipV="1">
          <a:off x="14592300" y="13437863"/>
          <a:ext cx="889000" cy="2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14012</xdr:rowOff>
    </xdr:from>
    <xdr:ext cx="534377" cy="259045"/>
    <xdr:sp macro="" textlink="">
      <xdr:nvSpPr>
        <xdr:cNvPr id="607" name="テキスト ボックス 606"/>
        <xdr:cNvSpPr txBox="1"/>
      </xdr:nvSpPr>
      <xdr:spPr>
        <a:xfrm>
          <a:off x="15214111" y="13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68976</xdr:rowOff>
    </xdr:from>
    <xdr:to>
      <xdr:col>21</xdr:col>
      <xdr:colOff>161925</xdr:colOff>
      <xdr:row>78</xdr:row>
      <xdr:rowOff>91236</xdr:rowOff>
    </xdr:to>
    <xdr:cxnSp macro="">
      <xdr:nvCxnSpPr>
        <xdr:cNvPr id="608" name="直線コネクタ 607"/>
        <xdr:cNvCxnSpPr/>
      </xdr:nvCxnSpPr>
      <xdr:spPr>
        <a:xfrm>
          <a:off x="13703300" y="13442076"/>
          <a:ext cx="889000" cy="2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68976</xdr:rowOff>
    </xdr:from>
    <xdr:to>
      <xdr:col>19</xdr:col>
      <xdr:colOff>644525</xdr:colOff>
      <xdr:row>78</xdr:row>
      <xdr:rowOff>91956</xdr:rowOff>
    </xdr:to>
    <xdr:cxnSp macro="">
      <xdr:nvCxnSpPr>
        <xdr:cNvPr id="611" name="直線コネクタ 610"/>
        <xdr:cNvCxnSpPr/>
      </xdr:nvCxnSpPr>
      <xdr:spPr>
        <a:xfrm flipV="1">
          <a:off x="12814300" y="13442076"/>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5" name="テキスト ボックス 614"/>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10251</xdr:rowOff>
    </xdr:from>
    <xdr:to>
      <xdr:col>23</xdr:col>
      <xdr:colOff>568325</xdr:colOff>
      <xdr:row>78</xdr:row>
      <xdr:rowOff>111851</xdr:rowOff>
    </xdr:to>
    <xdr:sp macro="" textlink="">
      <xdr:nvSpPr>
        <xdr:cNvPr id="621" name="円/楕円 620"/>
        <xdr:cNvSpPr/>
      </xdr:nvSpPr>
      <xdr:spPr>
        <a:xfrm>
          <a:off x="16268700" y="1338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96628</xdr:rowOff>
    </xdr:from>
    <xdr:ext cx="534377" cy="259045"/>
    <xdr:sp macro="" textlink="">
      <xdr:nvSpPr>
        <xdr:cNvPr id="622" name="公債費該当値テキスト"/>
        <xdr:cNvSpPr txBox="1"/>
      </xdr:nvSpPr>
      <xdr:spPr>
        <a:xfrm>
          <a:off x="16370300" y="132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19,225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13963</xdr:rowOff>
    </xdr:from>
    <xdr:to>
      <xdr:col>22</xdr:col>
      <xdr:colOff>415925</xdr:colOff>
      <xdr:row>78</xdr:row>
      <xdr:rowOff>115563</xdr:rowOff>
    </xdr:to>
    <xdr:sp macro="" textlink="">
      <xdr:nvSpPr>
        <xdr:cNvPr id="623" name="円/楕円 622"/>
        <xdr:cNvSpPr/>
      </xdr:nvSpPr>
      <xdr:spPr>
        <a:xfrm>
          <a:off x="15430500" y="1338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106690</xdr:rowOff>
    </xdr:from>
    <xdr:ext cx="534377" cy="259045"/>
    <xdr:sp macro="" textlink="">
      <xdr:nvSpPr>
        <xdr:cNvPr id="624" name="テキスト ボックス 623"/>
        <xdr:cNvSpPr txBox="1"/>
      </xdr:nvSpPr>
      <xdr:spPr>
        <a:xfrm>
          <a:off x="15214111" y="1347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18,884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40436</xdr:rowOff>
    </xdr:from>
    <xdr:to>
      <xdr:col>21</xdr:col>
      <xdr:colOff>212725</xdr:colOff>
      <xdr:row>78</xdr:row>
      <xdr:rowOff>142036</xdr:rowOff>
    </xdr:to>
    <xdr:sp macro="" textlink="">
      <xdr:nvSpPr>
        <xdr:cNvPr id="625" name="円/楕円 624"/>
        <xdr:cNvSpPr/>
      </xdr:nvSpPr>
      <xdr:spPr>
        <a:xfrm>
          <a:off x="14541500" y="1341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133163</xdr:rowOff>
    </xdr:from>
    <xdr:ext cx="534377" cy="259045"/>
    <xdr:sp macro="" textlink="">
      <xdr:nvSpPr>
        <xdr:cNvPr id="626" name="テキスト ボックス 625"/>
        <xdr:cNvSpPr txBox="1"/>
      </xdr:nvSpPr>
      <xdr:spPr>
        <a:xfrm>
          <a:off x="14325111" y="135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16,452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18176</xdr:rowOff>
    </xdr:from>
    <xdr:to>
      <xdr:col>20</xdr:col>
      <xdr:colOff>9525</xdr:colOff>
      <xdr:row>78</xdr:row>
      <xdr:rowOff>119776</xdr:rowOff>
    </xdr:to>
    <xdr:sp macro="" textlink="">
      <xdr:nvSpPr>
        <xdr:cNvPr id="627" name="円/楕円 626"/>
        <xdr:cNvSpPr/>
      </xdr:nvSpPr>
      <xdr:spPr>
        <a:xfrm>
          <a:off x="13652500" y="1339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110903</xdr:rowOff>
    </xdr:from>
    <xdr:ext cx="534377" cy="259045"/>
    <xdr:sp macro="" textlink="">
      <xdr:nvSpPr>
        <xdr:cNvPr id="628" name="テキスト ボックス 627"/>
        <xdr:cNvSpPr txBox="1"/>
      </xdr:nvSpPr>
      <xdr:spPr>
        <a:xfrm>
          <a:off x="13436111" y="1348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41156</xdr:rowOff>
    </xdr:from>
    <xdr:to>
      <xdr:col>18</xdr:col>
      <xdr:colOff>492125</xdr:colOff>
      <xdr:row>78</xdr:row>
      <xdr:rowOff>142756</xdr:rowOff>
    </xdr:to>
    <xdr:sp macro="" textlink="">
      <xdr:nvSpPr>
        <xdr:cNvPr id="629" name="円/楕円 628"/>
        <xdr:cNvSpPr/>
      </xdr:nvSpPr>
      <xdr:spPr>
        <a:xfrm>
          <a:off x="12763500" y="1341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133883</xdr:rowOff>
    </xdr:from>
    <xdr:ext cx="534377" cy="259045"/>
    <xdr:sp macro="" textlink="">
      <xdr:nvSpPr>
        <xdr:cNvPr id="630" name="テキスト ボックス 629"/>
        <xdr:cNvSpPr txBox="1"/>
      </xdr:nvSpPr>
      <xdr:spPr>
        <a:xfrm>
          <a:off x="12547111" y="1350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19545</xdr:rowOff>
    </xdr:from>
    <xdr:to>
      <xdr:col>23</xdr:col>
      <xdr:colOff>517525</xdr:colOff>
      <xdr:row>99</xdr:row>
      <xdr:rowOff>43142</xdr:rowOff>
    </xdr:to>
    <xdr:cxnSp macro="">
      <xdr:nvCxnSpPr>
        <xdr:cNvPr id="659" name="直線コネクタ 658"/>
        <xdr:cNvCxnSpPr/>
      </xdr:nvCxnSpPr>
      <xdr:spPr>
        <a:xfrm>
          <a:off x="15481300" y="16821645"/>
          <a:ext cx="838200" cy="19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19545</xdr:rowOff>
    </xdr:from>
    <xdr:to>
      <xdr:col>22</xdr:col>
      <xdr:colOff>365125</xdr:colOff>
      <xdr:row>99</xdr:row>
      <xdr:rowOff>43371</xdr:rowOff>
    </xdr:to>
    <xdr:cxnSp macro="">
      <xdr:nvCxnSpPr>
        <xdr:cNvPr id="662" name="直線コネクタ 661"/>
        <xdr:cNvCxnSpPr/>
      </xdr:nvCxnSpPr>
      <xdr:spPr>
        <a:xfrm flipV="1">
          <a:off x="14592300" y="16821645"/>
          <a:ext cx="889000" cy="19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79139</xdr:rowOff>
    </xdr:from>
    <xdr:ext cx="534377" cy="259045"/>
    <xdr:sp macro="" textlink="">
      <xdr:nvSpPr>
        <xdr:cNvPr id="664" name="テキスト ボックス 663"/>
        <xdr:cNvSpPr txBox="1"/>
      </xdr:nvSpPr>
      <xdr:spPr>
        <a:xfrm>
          <a:off x="15214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43142</xdr:rowOff>
    </xdr:from>
    <xdr:to>
      <xdr:col>21</xdr:col>
      <xdr:colOff>161925</xdr:colOff>
      <xdr:row>99</xdr:row>
      <xdr:rowOff>43371</xdr:rowOff>
    </xdr:to>
    <xdr:cxnSp macro="">
      <xdr:nvCxnSpPr>
        <xdr:cNvPr id="665" name="直線コネクタ 664"/>
        <xdr:cNvCxnSpPr/>
      </xdr:nvCxnSpPr>
      <xdr:spPr>
        <a:xfrm>
          <a:off x="13703300" y="1701669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43090</xdr:rowOff>
    </xdr:from>
    <xdr:to>
      <xdr:col>19</xdr:col>
      <xdr:colOff>644525</xdr:colOff>
      <xdr:row>99</xdr:row>
      <xdr:rowOff>43142</xdr:rowOff>
    </xdr:to>
    <xdr:cxnSp macro="">
      <xdr:nvCxnSpPr>
        <xdr:cNvPr id="668" name="直線コネクタ 667"/>
        <xdr:cNvCxnSpPr/>
      </xdr:nvCxnSpPr>
      <xdr:spPr>
        <a:xfrm>
          <a:off x="12814300" y="17016640"/>
          <a:ext cx="88900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163792</xdr:rowOff>
    </xdr:from>
    <xdr:to>
      <xdr:col>23</xdr:col>
      <xdr:colOff>568325</xdr:colOff>
      <xdr:row>99</xdr:row>
      <xdr:rowOff>93942</xdr:rowOff>
    </xdr:to>
    <xdr:sp macro="" textlink="">
      <xdr:nvSpPr>
        <xdr:cNvPr id="678" name="円/楕円 677"/>
        <xdr:cNvSpPr/>
      </xdr:nvSpPr>
      <xdr:spPr>
        <a:xfrm>
          <a:off x="16268700" y="1696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78719</xdr:rowOff>
    </xdr:from>
    <xdr:ext cx="378565" cy="259045"/>
    <xdr:sp macro="" textlink="">
      <xdr:nvSpPr>
        <xdr:cNvPr id="679" name="積立金該当値テキスト"/>
        <xdr:cNvSpPr txBox="1"/>
      </xdr:nvSpPr>
      <xdr:spPr>
        <a:xfrm>
          <a:off x="16370300" y="16880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140195</xdr:rowOff>
    </xdr:from>
    <xdr:to>
      <xdr:col>22</xdr:col>
      <xdr:colOff>415925</xdr:colOff>
      <xdr:row>98</xdr:row>
      <xdr:rowOff>70345</xdr:rowOff>
    </xdr:to>
    <xdr:sp macro="" textlink="">
      <xdr:nvSpPr>
        <xdr:cNvPr id="680" name="円/楕円 679"/>
        <xdr:cNvSpPr/>
      </xdr:nvSpPr>
      <xdr:spPr>
        <a:xfrm>
          <a:off x="15430500" y="167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86872</xdr:rowOff>
    </xdr:from>
    <xdr:ext cx="534377" cy="259045"/>
    <xdr:sp macro="" textlink="">
      <xdr:nvSpPr>
        <xdr:cNvPr id="681" name="テキスト ボックス 680"/>
        <xdr:cNvSpPr txBox="1"/>
      </xdr:nvSpPr>
      <xdr:spPr>
        <a:xfrm>
          <a:off x="15214111" y="1654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164021</xdr:rowOff>
    </xdr:from>
    <xdr:to>
      <xdr:col>21</xdr:col>
      <xdr:colOff>212725</xdr:colOff>
      <xdr:row>99</xdr:row>
      <xdr:rowOff>94171</xdr:rowOff>
    </xdr:to>
    <xdr:sp macro="" textlink="">
      <xdr:nvSpPr>
        <xdr:cNvPr id="682" name="円/楕円 681"/>
        <xdr:cNvSpPr/>
      </xdr:nvSpPr>
      <xdr:spPr>
        <a:xfrm>
          <a:off x="14541500" y="1696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99</xdr:row>
      <xdr:rowOff>85298</xdr:rowOff>
    </xdr:from>
    <xdr:ext cx="313932" cy="259045"/>
    <xdr:sp macro="" textlink="">
      <xdr:nvSpPr>
        <xdr:cNvPr id="683" name="テキスト ボックス 682"/>
        <xdr:cNvSpPr txBox="1"/>
      </xdr:nvSpPr>
      <xdr:spPr>
        <a:xfrm>
          <a:off x="14435333" y="170588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163792</xdr:rowOff>
    </xdr:from>
    <xdr:to>
      <xdr:col>20</xdr:col>
      <xdr:colOff>9525</xdr:colOff>
      <xdr:row>99</xdr:row>
      <xdr:rowOff>93942</xdr:rowOff>
    </xdr:to>
    <xdr:sp macro="" textlink="">
      <xdr:nvSpPr>
        <xdr:cNvPr id="684" name="円/楕円 683"/>
        <xdr:cNvSpPr/>
      </xdr:nvSpPr>
      <xdr:spPr>
        <a:xfrm>
          <a:off x="13652500" y="1696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85069</xdr:rowOff>
    </xdr:from>
    <xdr:ext cx="378565" cy="259045"/>
    <xdr:sp macro="" textlink="">
      <xdr:nvSpPr>
        <xdr:cNvPr id="685" name="テキスト ボックス 684"/>
        <xdr:cNvSpPr txBox="1"/>
      </xdr:nvSpPr>
      <xdr:spPr>
        <a:xfrm>
          <a:off x="13514017" y="17058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163740</xdr:rowOff>
    </xdr:from>
    <xdr:to>
      <xdr:col>18</xdr:col>
      <xdr:colOff>492125</xdr:colOff>
      <xdr:row>99</xdr:row>
      <xdr:rowOff>93890</xdr:rowOff>
    </xdr:to>
    <xdr:sp macro="" textlink="">
      <xdr:nvSpPr>
        <xdr:cNvPr id="686" name="円/楕円 685"/>
        <xdr:cNvSpPr/>
      </xdr:nvSpPr>
      <xdr:spPr>
        <a:xfrm>
          <a:off x="12763500" y="1696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85017</xdr:rowOff>
    </xdr:from>
    <xdr:ext cx="378565" cy="259045"/>
    <xdr:sp macro="" textlink="">
      <xdr:nvSpPr>
        <xdr:cNvPr id="687" name="テキスト ボックス 686"/>
        <xdr:cNvSpPr txBox="1"/>
      </xdr:nvSpPr>
      <xdr:spPr>
        <a:xfrm>
          <a:off x="12625017" y="17058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127996</xdr:rowOff>
    </xdr:from>
    <xdr:to>
      <xdr:col>32</xdr:col>
      <xdr:colOff>187325</xdr:colOff>
      <xdr:row>58</xdr:row>
      <xdr:rowOff>128361</xdr:rowOff>
    </xdr:to>
    <xdr:cxnSp macro="">
      <xdr:nvCxnSpPr>
        <xdr:cNvPr id="773" name="直線コネクタ 772"/>
        <xdr:cNvCxnSpPr/>
      </xdr:nvCxnSpPr>
      <xdr:spPr>
        <a:xfrm flipV="1">
          <a:off x="21323300" y="10072096"/>
          <a:ext cx="8382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128361</xdr:rowOff>
    </xdr:from>
    <xdr:to>
      <xdr:col>31</xdr:col>
      <xdr:colOff>34925</xdr:colOff>
      <xdr:row>58</xdr:row>
      <xdr:rowOff>128910</xdr:rowOff>
    </xdr:to>
    <xdr:cxnSp macro="">
      <xdr:nvCxnSpPr>
        <xdr:cNvPr id="776" name="直線コネクタ 775"/>
        <xdr:cNvCxnSpPr/>
      </xdr:nvCxnSpPr>
      <xdr:spPr>
        <a:xfrm flipV="1">
          <a:off x="20434300" y="10072461"/>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128910</xdr:rowOff>
    </xdr:from>
    <xdr:to>
      <xdr:col>29</xdr:col>
      <xdr:colOff>517525</xdr:colOff>
      <xdr:row>58</xdr:row>
      <xdr:rowOff>130647</xdr:rowOff>
    </xdr:to>
    <xdr:cxnSp macro="">
      <xdr:nvCxnSpPr>
        <xdr:cNvPr id="779" name="直線コネクタ 778"/>
        <xdr:cNvCxnSpPr/>
      </xdr:nvCxnSpPr>
      <xdr:spPr>
        <a:xfrm flipV="1">
          <a:off x="19545300" y="10073010"/>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129276</xdr:rowOff>
    </xdr:from>
    <xdr:to>
      <xdr:col>28</xdr:col>
      <xdr:colOff>314325</xdr:colOff>
      <xdr:row>58</xdr:row>
      <xdr:rowOff>130647</xdr:rowOff>
    </xdr:to>
    <xdr:cxnSp macro="">
      <xdr:nvCxnSpPr>
        <xdr:cNvPr id="782" name="直線コネクタ 781"/>
        <xdr:cNvCxnSpPr/>
      </xdr:nvCxnSpPr>
      <xdr:spPr>
        <a:xfrm>
          <a:off x="18656300" y="10073376"/>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77196</xdr:rowOff>
    </xdr:from>
    <xdr:to>
      <xdr:col>32</xdr:col>
      <xdr:colOff>238125</xdr:colOff>
      <xdr:row>59</xdr:row>
      <xdr:rowOff>7346</xdr:rowOff>
    </xdr:to>
    <xdr:sp macro="" textlink="">
      <xdr:nvSpPr>
        <xdr:cNvPr id="792" name="円/楕円 791"/>
        <xdr:cNvSpPr/>
      </xdr:nvSpPr>
      <xdr:spPr>
        <a:xfrm>
          <a:off x="22110700" y="1002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168871</xdr:rowOff>
    </xdr:from>
    <xdr:ext cx="378565" cy="259045"/>
    <xdr:sp macro="" textlink="">
      <xdr:nvSpPr>
        <xdr:cNvPr id="793" name="貸付金該当値テキスト"/>
        <xdr:cNvSpPr txBox="1"/>
      </xdr:nvSpPr>
      <xdr:spPr>
        <a:xfrm>
          <a:off x="22212300" y="994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77561</xdr:rowOff>
    </xdr:from>
    <xdr:to>
      <xdr:col>31</xdr:col>
      <xdr:colOff>85725</xdr:colOff>
      <xdr:row>59</xdr:row>
      <xdr:rowOff>7711</xdr:rowOff>
    </xdr:to>
    <xdr:sp macro="" textlink="">
      <xdr:nvSpPr>
        <xdr:cNvPr id="794" name="円/楕円 793"/>
        <xdr:cNvSpPr/>
      </xdr:nvSpPr>
      <xdr:spPr>
        <a:xfrm>
          <a:off x="21272500" y="1002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170288</xdr:rowOff>
    </xdr:from>
    <xdr:ext cx="378565" cy="259045"/>
    <xdr:sp macro="" textlink="">
      <xdr:nvSpPr>
        <xdr:cNvPr id="795" name="テキスト ボックス 794"/>
        <xdr:cNvSpPr txBox="1"/>
      </xdr:nvSpPr>
      <xdr:spPr>
        <a:xfrm>
          <a:off x="21134017" y="10114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78110</xdr:rowOff>
    </xdr:from>
    <xdr:to>
      <xdr:col>29</xdr:col>
      <xdr:colOff>568325</xdr:colOff>
      <xdr:row>59</xdr:row>
      <xdr:rowOff>8260</xdr:rowOff>
    </xdr:to>
    <xdr:sp macro="" textlink="">
      <xdr:nvSpPr>
        <xdr:cNvPr id="796" name="円/楕円 795"/>
        <xdr:cNvSpPr/>
      </xdr:nvSpPr>
      <xdr:spPr>
        <a:xfrm>
          <a:off x="20383500" y="1002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170837</xdr:rowOff>
    </xdr:from>
    <xdr:ext cx="378565" cy="259045"/>
    <xdr:sp macro="" textlink="">
      <xdr:nvSpPr>
        <xdr:cNvPr id="797" name="テキスト ボックス 796"/>
        <xdr:cNvSpPr txBox="1"/>
      </xdr:nvSpPr>
      <xdr:spPr>
        <a:xfrm>
          <a:off x="20245017" y="10114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79847</xdr:rowOff>
    </xdr:from>
    <xdr:to>
      <xdr:col>28</xdr:col>
      <xdr:colOff>365125</xdr:colOff>
      <xdr:row>59</xdr:row>
      <xdr:rowOff>9997</xdr:rowOff>
    </xdr:to>
    <xdr:sp macro="" textlink="">
      <xdr:nvSpPr>
        <xdr:cNvPr id="798" name="円/楕円 797"/>
        <xdr:cNvSpPr/>
      </xdr:nvSpPr>
      <xdr:spPr>
        <a:xfrm>
          <a:off x="19494500" y="1002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1124</xdr:rowOff>
    </xdr:from>
    <xdr:ext cx="378565" cy="259045"/>
    <xdr:sp macro="" textlink="">
      <xdr:nvSpPr>
        <xdr:cNvPr id="799" name="テキスト ボックス 798"/>
        <xdr:cNvSpPr txBox="1"/>
      </xdr:nvSpPr>
      <xdr:spPr>
        <a:xfrm>
          <a:off x="19356017" y="10116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78476</xdr:rowOff>
    </xdr:from>
    <xdr:to>
      <xdr:col>27</xdr:col>
      <xdr:colOff>161925</xdr:colOff>
      <xdr:row>59</xdr:row>
      <xdr:rowOff>8626</xdr:rowOff>
    </xdr:to>
    <xdr:sp macro="" textlink="">
      <xdr:nvSpPr>
        <xdr:cNvPr id="800" name="円/楕円 799"/>
        <xdr:cNvSpPr/>
      </xdr:nvSpPr>
      <xdr:spPr>
        <a:xfrm>
          <a:off x="18605500" y="1002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171203</xdr:rowOff>
    </xdr:from>
    <xdr:ext cx="378565" cy="259045"/>
    <xdr:sp macro="" textlink="">
      <xdr:nvSpPr>
        <xdr:cNvPr id="801" name="テキスト ボックス 800"/>
        <xdr:cNvSpPr txBox="1"/>
      </xdr:nvSpPr>
      <xdr:spPr>
        <a:xfrm>
          <a:off x="18467017" y="10115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129642</xdr:rowOff>
    </xdr:from>
    <xdr:to>
      <xdr:col>32</xdr:col>
      <xdr:colOff>187325</xdr:colOff>
      <xdr:row>76</xdr:row>
      <xdr:rowOff>22496</xdr:rowOff>
    </xdr:to>
    <xdr:cxnSp macro="">
      <xdr:nvCxnSpPr>
        <xdr:cNvPr id="829" name="直線コネクタ 828"/>
        <xdr:cNvCxnSpPr/>
      </xdr:nvCxnSpPr>
      <xdr:spPr>
        <a:xfrm flipV="1">
          <a:off x="21323300" y="12988392"/>
          <a:ext cx="838200" cy="6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77591</xdr:rowOff>
    </xdr:from>
    <xdr:ext cx="534377" cy="259045"/>
    <xdr:sp macro="" textlink="">
      <xdr:nvSpPr>
        <xdr:cNvPr id="830" name="繰出金平均値テキスト"/>
        <xdr:cNvSpPr txBox="1"/>
      </xdr:nvSpPr>
      <xdr:spPr>
        <a:xfrm>
          <a:off x="22212300" y="12936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22496</xdr:rowOff>
    </xdr:from>
    <xdr:to>
      <xdr:col>31</xdr:col>
      <xdr:colOff>34925</xdr:colOff>
      <xdr:row>76</xdr:row>
      <xdr:rowOff>157896</xdr:rowOff>
    </xdr:to>
    <xdr:cxnSp macro="">
      <xdr:nvCxnSpPr>
        <xdr:cNvPr id="832" name="直線コネクタ 831"/>
        <xdr:cNvCxnSpPr/>
      </xdr:nvCxnSpPr>
      <xdr:spPr>
        <a:xfrm flipV="1">
          <a:off x="20434300" y="13052696"/>
          <a:ext cx="889000" cy="13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41841</xdr:rowOff>
    </xdr:from>
    <xdr:ext cx="534377" cy="259045"/>
    <xdr:sp macro="" textlink="">
      <xdr:nvSpPr>
        <xdr:cNvPr id="834" name="テキスト ボックス 833"/>
        <xdr:cNvSpPr txBox="1"/>
      </xdr:nvSpPr>
      <xdr:spPr>
        <a:xfrm>
          <a:off x="21056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157896</xdr:rowOff>
    </xdr:from>
    <xdr:to>
      <xdr:col>29</xdr:col>
      <xdr:colOff>517525</xdr:colOff>
      <xdr:row>77</xdr:row>
      <xdr:rowOff>24098</xdr:rowOff>
    </xdr:to>
    <xdr:cxnSp macro="">
      <xdr:nvCxnSpPr>
        <xdr:cNvPr id="835" name="直線コネクタ 834"/>
        <xdr:cNvCxnSpPr/>
      </xdr:nvCxnSpPr>
      <xdr:spPr>
        <a:xfrm flipV="1">
          <a:off x="19545300" y="13188096"/>
          <a:ext cx="889000" cy="3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56105</xdr:rowOff>
    </xdr:from>
    <xdr:ext cx="534377" cy="259045"/>
    <xdr:sp macro="" textlink="">
      <xdr:nvSpPr>
        <xdr:cNvPr id="837" name="テキスト ボックス 836"/>
        <xdr:cNvSpPr txBox="1"/>
      </xdr:nvSpPr>
      <xdr:spPr>
        <a:xfrm>
          <a:off x="20167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24098</xdr:rowOff>
    </xdr:from>
    <xdr:to>
      <xdr:col>28</xdr:col>
      <xdr:colOff>314325</xdr:colOff>
      <xdr:row>77</xdr:row>
      <xdr:rowOff>58113</xdr:rowOff>
    </xdr:to>
    <xdr:cxnSp macro="">
      <xdr:nvCxnSpPr>
        <xdr:cNvPr id="838" name="直線コネクタ 837"/>
        <xdr:cNvCxnSpPr/>
      </xdr:nvCxnSpPr>
      <xdr:spPr>
        <a:xfrm flipV="1">
          <a:off x="18656300" y="13225748"/>
          <a:ext cx="889000" cy="3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80200</xdr:rowOff>
    </xdr:from>
    <xdr:ext cx="534377" cy="259045"/>
    <xdr:sp macro="" textlink="">
      <xdr:nvSpPr>
        <xdr:cNvPr id="840" name="テキスト ボックス 839"/>
        <xdr:cNvSpPr txBox="1"/>
      </xdr:nvSpPr>
      <xdr:spPr>
        <a:xfrm>
          <a:off x="19278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103677</xdr:rowOff>
    </xdr:from>
    <xdr:ext cx="534377" cy="259045"/>
    <xdr:sp macro="" textlink="">
      <xdr:nvSpPr>
        <xdr:cNvPr id="842" name="テキスト ボックス 841"/>
        <xdr:cNvSpPr txBox="1"/>
      </xdr:nvSpPr>
      <xdr:spPr>
        <a:xfrm>
          <a:off x="18389111" y="127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78842</xdr:rowOff>
    </xdr:from>
    <xdr:to>
      <xdr:col>32</xdr:col>
      <xdr:colOff>238125</xdr:colOff>
      <xdr:row>76</xdr:row>
      <xdr:rowOff>8992</xdr:rowOff>
    </xdr:to>
    <xdr:sp macro="" textlink="">
      <xdr:nvSpPr>
        <xdr:cNvPr id="848" name="円/楕円 847"/>
        <xdr:cNvSpPr/>
      </xdr:nvSpPr>
      <xdr:spPr>
        <a:xfrm>
          <a:off x="22110700" y="1293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101719</xdr:rowOff>
    </xdr:from>
    <xdr:ext cx="534377" cy="259045"/>
    <xdr:sp macro="" textlink="">
      <xdr:nvSpPr>
        <xdr:cNvPr id="849" name="繰出金該当値テキスト"/>
        <xdr:cNvSpPr txBox="1"/>
      </xdr:nvSpPr>
      <xdr:spPr>
        <a:xfrm>
          <a:off x="22212300" y="1278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42,940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143147</xdr:rowOff>
    </xdr:from>
    <xdr:to>
      <xdr:col>31</xdr:col>
      <xdr:colOff>85725</xdr:colOff>
      <xdr:row>76</xdr:row>
      <xdr:rowOff>73298</xdr:rowOff>
    </xdr:to>
    <xdr:sp macro="" textlink="">
      <xdr:nvSpPr>
        <xdr:cNvPr id="850" name="円/楕円 849"/>
        <xdr:cNvSpPr/>
      </xdr:nvSpPr>
      <xdr:spPr>
        <a:xfrm>
          <a:off x="21272500" y="130018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64423</xdr:rowOff>
    </xdr:from>
    <xdr:ext cx="534377" cy="259045"/>
    <xdr:sp macro="" textlink="">
      <xdr:nvSpPr>
        <xdr:cNvPr id="851" name="テキスト ボックス 850"/>
        <xdr:cNvSpPr txBox="1"/>
      </xdr:nvSpPr>
      <xdr:spPr>
        <a:xfrm>
          <a:off x="21056111" y="1309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40,127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107096</xdr:rowOff>
    </xdr:from>
    <xdr:to>
      <xdr:col>29</xdr:col>
      <xdr:colOff>568325</xdr:colOff>
      <xdr:row>77</xdr:row>
      <xdr:rowOff>37246</xdr:rowOff>
    </xdr:to>
    <xdr:sp macro="" textlink="">
      <xdr:nvSpPr>
        <xdr:cNvPr id="852" name="円/楕円 851"/>
        <xdr:cNvSpPr/>
      </xdr:nvSpPr>
      <xdr:spPr>
        <a:xfrm>
          <a:off x="20383500" y="1313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28373</xdr:rowOff>
    </xdr:from>
    <xdr:ext cx="534377" cy="259045"/>
    <xdr:sp macro="" textlink="">
      <xdr:nvSpPr>
        <xdr:cNvPr id="853" name="テキスト ボックス 852"/>
        <xdr:cNvSpPr txBox="1"/>
      </xdr:nvSpPr>
      <xdr:spPr>
        <a:xfrm>
          <a:off x="20167111" y="1323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34,204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144748</xdr:rowOff>
    </xdr:from>
    <xdr:to>
      <xdr:col>28</xdr:col>
      <xdr:colOff>365125</xdr:colOff>
      <xdr:row>77</xdr:row>
      <xdr:rowOff>74898</xdr:rowOff>
    </xdr:to>
    <xdr:sp macro="" textlink="">
      <xdr:nvSpPr>
        <xdr:cNvPr id="854" name="円/楕円 853"/>
        <xdr:cNvSpPr/>
      </xdr:nvSpPr>
      <xdr:spPr>
        <a:xfrm>
          <a:off x="19494500" y="1317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66025</xdr:rowOff>
    </xdr:from>
    <xdr:ext cx="534377" cy="259045"/>
    <xdr:sp macro="" textlink="">
      <xdr:nvSpPr>
        <xdr:cNvPr id="855" name="テキスト ボックス 854"/>
        <xdr:cNvSpPr txBox="1"/>
      </xdr:nvSpPr>
      <xdr:spPr>
        <a:xfrm>
          <a:off x="19278111" y="1326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32,557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7313</xdr:rowOff>
    </xdr:from>
    <xdr:to>
      <xdr:col>27</xdr:col>
      <xdr:colOff>161925</xdr:colOff>
      <xdr:row>77</xdr:row>
      <xdr:rowOff>108913</xdr:rowOff>
    </xdr:to>
    <xdr:sp macro="" textlink="">
      <xdr:nvSpPr>
        <xdr:cNvPr id="856" name="円/楕円 855"/>
        <xdr:cNvSpPr/>
      </xdr:nvSpPr>
      <xdr:spPr>
        <a:xfrm>
          <a:off x="18605500" y="1320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100040</xdr:rowOff>
    </xdr:from>
    <xdr:ext cx="534377" cy="259045"/>
    <xdr:sp macro="" textlink="">
      <xdr:nvSpPr>
        <xdr:cNvPr id="857" name="テキスト ボックス 856"/>
        <xdr:cNvSpPr txBox="1"/>
      </xdr:nvSpPr>
      <xdr:spPr>
        <a:xfrm>
          <a:off x="18389111" y="1330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31,069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人件費については、平成</a:t>
          </a:r>
          <a:r>
            <a:rPr kumimoji="1" lang="en-US" altLang="ja-JP" sz="1300">
              <a:latin typeface="ＭＳ Ｐゴシック"/>
            </a:rPr>
            <a:t>26</a:t>
          </a:r>
          <a:r>
            <a:rPr kumimoji="1" lang="ja-JP" altLang="en-US" sz="1300">
              <a:latin typeface="ＭＳ Ｐゴシック"/>
            </a:rPr>
            <a:t>年度までは類似団体平均値を下回っていたが、平成</a:t>
          </a:r>
          <a:r>
            <a:rPr kumimoji="1" lang="en-US" altLang="ja-JP" sz="1300">
              <a:latin typeface="ＭＳ Ｐゴシック"/>
            </a:rPr>
            <a:t>27</a:t>
          </a:r>
          <a:r>
            <a:rPr kumimoji="1" lang="ja-JP" altLang="en-US" sz="1300">
              <a:latin typeface="ＭＳ Ｐゴシック"/>
            </a:rPr>
            <a:t>年度においては</a:t>
          </a:r>
          <a:r>
            <a:rPr kumimoji="1" lang="en-US" altLang="ja-JP" sz="1300">
              <a:latin typeface="ＭＳ Ｐゴシック"/>
            </a:rPr>
            <a:t>1,452</a:t>
          </a:r>
          <a:r>
            <a:rPr kumimoji="1" lang="ja-JP" altLang="en-US" sz="1300">
              <a:latin typeface="ＭＳ Ｐゴシック"/>
            </a:rPr>
            <a:t>円のコスト増、平成</a:t>
          </a:r>
          <a:r>
            <a:rPr kumimoji="1" lang="en-US" altLang="ja-JP" sz="1300">
              <a:latin typeface="ＭＳ Ｐゴシック"/>
            </a:rPr>
            <a:t>28</a:t>
          </a:r>
          <a:r>
            <a:rPr kumimoji="1" lang="ja-JP" altLang="en-US" sz="1300">
              <a:latin typeface="ＭＳ Ｐゴシック"/>
            </a:rPr>
            <a:t>年度においては</a:t>
          </a:r>
          <a:r>
            <a:rPr kumimoji="1" lang="en-US" altLang="ja-JP" sz="1300">
              <a:latin typeface="ＭＳ Ｐゴシック"/>
            </a:rPr>
            <a:t>1,585</a:t>
          </a:r>
          <a:r>
            <a:rPr kumimoji="1" lang="ja-JP" altLang="en-US" sz="1300">
              <a:latin typeface="ＭＳ Ｐゴシック"/>
            </a:rPr>
            <a:t>円のコスト増となった。</a:t>
          </a:r>
        </a:p>
        <a:p>
          <a:r>
            <a:rPr kumimoji="1" lang="ja-JP" altLang="en-US" sz="1300">
              <a:latin typeface="ＭＳ Ｐゴシック"/>
            </a:rPr>
            <a:t>今後は、事務を合理化し時間外手当の抑制などにより、コスト削減に努めたい。</a:t>
          </a:r>
        </a:p>
        <a:p>
          <a:r>
            <a:rPr kumimoji="1" lang="ja-JP" altLang="en-US" sz="1300">
              <a:latin typeface="ＭＳ Ｐゴシック"/>
            </a:rPr>
            <a:t>一方、物件費、扶助費などは、類似団体平均値より下回っているので、引き続き経費節減に努める。</a:t>
          </a:r>
        </a:p>
        <a:p>
          <a:r>
            <a:rPr kumimoji="1" lang="ja-JP" altLang="en-US" sz="1300">
              <a:latin typeface="ＭＳ Ｐゴシック"/>
            </a:rPr>
            <a:t>普通建設事業においては、前年を大きく下回ったが、平成</a:t>
          </a:r>
          <a:r>
            <a:rPr kumimoji="1" lang="en-US" altLang="ja-JP" sz="1300">
              <a:latin typeface="ＭＳ Ｐゴシック"/>
            </a:rPr>
            <a:t>27</a:t>
          </a:r>
          <a:r>
            <a:rPr kumimoji="1" lang="ja-JP" altLang="en-US" sz="1300">
              <a:latin typeface="ＭＳ Ｐゴシック"/>
            </a:rPr>
            <a:t>年度に大型建設事業が重なったことによるものである。</a:t>
          </a:r>
          <a:endParaRPr kumimoji="1" lang="en-US" altLang="ja-JP" sz="1300">
            <a:latin typeface="ＭＳ Ｐゴシック"/>
          </a:endParaRPr>
        </a:p>
        <a:p>
          <a:r>
            <a:rPr kumimoji="1" lang="ja-JP" altLang="en-US" sz="1300">
              <a:latin typeface="ＭＳ Ｐゴシック"/>
            </a:rPr>
            <a:t>今後も普通建設事業を行う際には、全体の予算規模及び後年度負担を加味しながら実施していくよう努める。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栃木県野木町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25,775
25,481
30.26
8,212,582
7,840,422
312,627
5,129,616
6,423,974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141224</xdr:rowOff>
    </xdr:from>
    <xdr:to>
      <xdr:col>6</xdr:col>
      <xdr:colOff>511175</xdr:colOff>
      <xdr:row>34</xdr:row>
      <xdr:rowOff>3302</xdr:rowOff>
    </xdr:to>
    <xdr:cxnSp macro="">
      <xdr:nvCxnSpPr>
        <xdr:cNvPr id="61" name="直線コネクタ 60"/>
        <xdr:cNvCxnSpPr/>
      </xdr:nvCxnSpPr>
      <xdr:spPr>
        <a:xfrm>
          <a:off x="3797300" y="5456174"/>
          <a:ext cx="8382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126763</xdr:rowOff>
    </xdr:from>
    <xdr:ext cx="469744" cy="259045"/>
    <xdr:sp macro="" textlink="">
      <xdr:nvSpPr>
        <xdr:cNvPr id="62" name="議会費平均値テキスト"/>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141224</xdr:rowOff>
    </xdr:from>
    <xdr:to>
      <xdr:col>5</xdr:col>
      <xdr:colOff>358775</xdr:colOff>
      <xdr:row>33</xdr:row>
      <xdr:rowOff>63881</xdr:rowOff>
    </xdr:to>
    <xdr:cxnSp macro="">
      <xdr:nvCxnSpPr>
        <xdr:cNvPr id="64" name="直線コネクタ 63"/>
        <xdr:cNvCxnSpPr/>
      </xdr:nvCxnSpPr>
      <xdr:spPr>
        <a:xfrm flipV="1">
          <a:off x="2908300" y="5456174"/>
          <a:ext cx="889000" cy="26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146956</xdr:rowOff>
    </xdr:from>
    <xdr:ext cx="469744" cy="259045"/>
    <xdr:sp macro="" textlink="">
      <xdr:nvSpPr>
        <xdr:cNvPr id="66" name="テキスト ボックス 65"/>
        <xdr:cNvSpPr txBox="1"/>
      </xdr:nvSpPr>
      <xdr:spPr>
        <a:xfrm>
          <a:off x="3562427"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63881</xdr:rowOff>
    </xdr:from>
    <xdr:to>
      <xdr:col>4</xdr:col>
      <xdr:colOff>155575</xdr:colOff>
      <xdr:row>33</xdr:row>
      <xdr:rowOff>156083</xdr:rowOff>
    </xdr:to>
    <xdr:cxnSp macro="">
      <xdr:nvCxnSpPr>
        <xdr:cNvPr id="67" name="直線コネクタ 66"/>
        <xdr:cNvCxnSpPr/>
      </xdr:nvCxnSpPr>
      <xdr:spPr>
        <a:xfrm flipV="1">
          <a:off x="2019300" y="5721731"/>
          <a:ext cx="8890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9" name="テキスト ボックス 68"/>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156083</xdr:rowOff>
    </xdr:from>
    <xdr:to>
      <xdr:col>2</xdr:col>
      <xdr:colOff>638175</xdr:colOff>
      <xdr:row>34</xdr:row>
      <xdr:rowOff>15113</xdr:rowOff>
    </xdr:to>
    <xdr:cxnSp macro="">
      <xdr:nvCxnSpPr>
        <xdr:cNvPr id="70" name="直線コネクタ 69"/>
        <xdr:cNvCxnSpPr/>
      </xdr:nvCxnSpPr>
      <xdr:spPr>
        <a:xfrm flipV="1">
          <a:off x="1130300" y="5813933"/>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123952</xdr:rowOff>
    </xdr:from>
    <xdr:to>
      <xdr:col>6</xdr:col>
      <xdr:colOff>561975</xdr:colOff>
      <xdr:row>34</xdr:row>
      <xdr:rowOff>54102</xdr:rowOff>
    </xdr:to>
    <xdr:sp macro="" textlink="">
      <xdr:nvSpPr>
        <xdr:cNvPr id="80" name="円/楕円 79"/>
        <xdr:cNvSpPr/>
      </xdr:nvSpPr>
      <xdr:spPr>
        <a:xfrm>
          <a:off x="4584700" y="578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146829</xdr:rowOff>
    </xdr:from>
    <xdr:ext cx="469744" cy="259045"/>
    <xdr:sp macro="" textlink="">
      <xdr:nvSpPr>
        <xdr:cNvPr id="81" name="議会費該当値テキスト"/>
        <xdr:cNvSpPr txBox="1"/>
      </xdr:nvSpPr>
      <xdr:spPr>
        <a:xfrm>
          <a:off x="4686300" y="563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4,358</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90424</xdr:rowOff>
    </xdr:from>
    <xdr:to>
      <xdr:col>5</xdr:col>
      <xdr:colOff>409575</xdr:colOff>
      <xdr:row>32</xdr:row>
      <xdr:rowOff>20574</xdr:rowOff>
    </xdr:to>
    <xdr:sp macro="" textlink="">
      <xdr:nvSpPr>
        <xdr:cNvPr id="82" name="円/楕円 81"/>
        <xdr:cNvSpPr/>
      </xdr:nvSpPr>
      <xdr:spPr>
        <a:xfrm>
          <a:off x="3746500" y="54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37101</xdr:rowOff>
    </xdr:from>
    <xdr:ext cx="469744" cy="259045"/>
    <xdr:sp macro="" textlink="">
      <xdr:nvSpPr>
        <xdr:cNvPr id="83" name="テキスト ボックス 82"/>
        <xdr:cNvSpPr txBox="1"/>
      </xdr:nvSpPr>
      <xdr:spPr>
        <a:xfrm>
          <a:off x="3562427" y="51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13081</xdr:rowOff>
    </xdr:from>
    <xdr:to>
      <xdr:col>4</xdr:col>
      <xdr:colOff>206375</xdr:colOff>
      <xdr:row>33</xdr:row>
      <xdr:rowOff>114681</xdr:rowOff>
    </xdr:to>
    <xdr:sp macro="" textlink="">
      <xdr:nvSpPr>
        <xdr:cNvPr id="84" name="円/楕円 83"/>
        <xdr:cNvSpPr/>
      </xdr:nvSpPr>
      <xdr:spPr>
        <a:xfrm>
          <a:off x="2857500" y="567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131208</xdr:rowOff>
    </xdr:from>
    <xdr:ext cx="469744" cy="259045"/>
    <xdr:sp macro="" textlink="">
      <xdr:nvSpPr>
        <xdr:cNvPr id="85" name="テキスト ボックス 84"/>
        <xdr:cNvSpPr txBox="1"/>
      </xdr:nvSpPr>
      <xdr:spPr>
        <a:xfrm>
          <a:off x="2673427" y="544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105283</xdr:rowOff>
    </xdr:from>
    <xdr:to>
      <xdr:col>3</xdr:col>
      <xdr:colOff>3175</xdr:colOff>
      <xdr:row>34</xdr:row>
      <xdr:rowOff>35433</xdr:rowOff>
    </xdr:to>
    <xdr:sp macro="" textlink="">
      <xdr:nvSpPr>
        <xdr:cNvPr id="86" name="円/楕円 85"/>
        <xdr:cNvSpPr/>
      </xdr:nvSpPr>
      <xdr:spPr>
        <a:xfrm>
          <a:off x="1968500" y="576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51960</xdr:rowOff>
    </xdr:from>
    <xdr:ext cx="469744" cy="259045"/>
    <xdr:sp macro="" textlink="">
      <xdr:nvSpPr>
        <xdr:cNvPr id="87" name="テキスト ボックス 86"/>
        <xdr:cNvSpPr txBox="1"/>
      </xdr:nvSpPr>
      <xdr:spPr>
        <a:xfrm>
          <a:off x="1784427" y="553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135763</xdr:rowOff>
    </xdr:from>
    <xdr:to>
      <xdr:col>1</xdr:col>
      <xdr:colOff>485775</xdr:colOff>
      <xdr:row>34</xdr:row>
      <xdr:rowOff>65913</xdr:rowOff>
    </xdr:to>
    <xdr:sp macro="" textlink="">
      <xdr:nvSpPr>
        <xdr:cNvPr id="88" name="円/楕円 87"/>
        <xdr:cNvSpPr/>
      </xdr:nvSpPr>
      <xdr:spPr>
        <a:xfrm>
          <a:off x="1079500" y="579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82440</xdr:rowOff>
    </xdr:from>
    <xdr:ext cx="469744" cy="259045"/>
    <xdr:sp macro="" textlink="">
      <xdr:nvSpPr>
        <xdr:cNvPr id="89" name="テキスト ボックス 88"/>
        <xdr:cNvSpPr txBox="1"/>
      </xdr:nvSpPr>
      <xdr:spPr>
        <a:xfrm>
          <a:off x="895427" y="556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118456</xdr:rowOff>
    </xdr:from>
    <xdr:to>
      <xdr:col>6</xdr:col>
      <xdr:colOff>511175</xdr:colOff>
      <xdr:row>57</xdr:row>
      <xdr:rowOff>78001</xdr:rowOff>
    </xdr:to>
    <xdr:cxnSp macro="">
      <xdr:nvCxnSpPr>
        <xdr:cNvPr id="118" name="直線コネクタ 117"/>
        <xdr:cNvCxnSpPr/>
      </xdr:nvCxnSpPr>
      <xdr:spPr>
        <a:xfrm>
          <a:off x="3797300" y="9719656"/>
          <a:ext cx="838200" cy="13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118456</xdr:rowOff>
    </xdr:from>
    <xdr:to>
      <xdr:col>5</xdr:col>
      <xdr:colOff>358775</xdr:colOff>
      <xdr:row>57</xdr:row>
      <xdr:rowOff>57160</xdr:rowOff>
    </xdr:to>
    <xdr:cxnSp macro="">
      <xdr:nvCxnSpPr>
        <xdr:cNvPr id="121" name="直線コネクタ 120"/>
        <xdr:cNvCxnSpPr/>
      </xdr:nvCxnSpPr>
      <xdr:spPr>
        <a:xfrm flipV="1">
          <a:off x="2908300" y="9719656"/>
          <a:ext cx="889000" cy="11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20548</xdr:rowOff>
    </xdr:from>
    <xdr:ext cx="534377" cy="259045"/>
    <xdr:sp macro="" textlink="">
      <xdr:nvSpPr>
        <xdr:cNvPr id="123" name="テキスト ボックス 122"/>
        <xdr:cNvSpPr txBox="1"/>
      </xdr:nvSpPr>
      <xdr:spPr>
        <a:xfrm>
          <a:off x="3530111" y="979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42781</xdr:rowOff>
    </xdr:from>
    <xdr:to>
      <xdr:col>4</xdr:col>
      <xdr:colOff>155575</xdr:colOff>
      <xdr:row>57</xdr:row>
      <xdr:rowOff>57160</xdr:rowOff>
    </xdr:to>
    <xdr:cxnSp macro="">
      <xdr:nvCxnSpPr>
        <xdr:cNvPr id="124" name="直線コネクタ 123"/>
        <xdr:cNvCxnSpPr/>
      </xdr:nvCxnSpPr>
      <xdr:spPr>
        <a:xfrm>
          <a:off x="2019300" y="9815431"/>
          <a:ext cx="889000" cy="1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42781</xdr:rowOff>
    </xdr:from>
    <xdr:to>
      <xdr:col>2</xdr:col>
      <xdr:colOff>638175</xdr:colOff>
      <xdr:row>57</xdr:row>
      <xdr:rowOff>84927</xdr:rowOff>
    </xdr:to>
    <xdr:cxnSp macro="">
      <xdr:nvCxnSpPr>
        <xdr:cNvPr id="127" name="直線コネクタ 126"/>
        <xdr:cNvCxnSpPr/>
      </xdr:nvCxnSpPr>
      <xdr:spPr>
        <a:xfrm flipV="1">
          <a:off x="1130300" y="9815431"/>
          <a:ext cx="889000" cy="4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27201</xdr:rowOff>
    </xdr:from>
    <xdr:to>
      <xdr:col>6</xdr:col>
      <xdr:colOff>561975</xdr:colOff>
      <xdr:row>57</xdr:row>
      <xdr:rowOff>128801</xdr:rowOff>
    </xdr:to>
    <xdr:sp macro="" textlink="">
      <xdr:nvSpPr>
        <xdr:cNvPr id="137" name="円/楕円 136"/>
        <xdr:cNvSpPr/>
      </xdr:nvSpPr>
      <xdr:spPr>
        <a:xfrm>
          <a:off x="4584700" y="979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113578</xdr:rowOff>
    </xdr:from>
    <xdr:ext cx="534377" cy="259045"/>
    <xdr:sp macro="" textlink="">
      <xdr:nvSpPr>
        <xdr:cNvPr id="138" name="総務費該当値テキスト"/>
        <xdr:cNvSpPr txBox="1"/>
      </xdr:nvSpPr>
      <xdr:spPr>
        <a:xfrm>
          <a:off x="4686300" y="971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40,597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67656</xdr:rowOff>
    </xdr:from>
    <xdr:to>
      <xdr:col>5</xdr:col>
      <xdr:colOff>409575</xdr:colOff>
      <xdr:row>56</xdr:row>
      <xdr:rowOff>169256</xdr:rowOff>
    </xdr:to>
    <xdr:sp macro="" textlink="">
      <xdr:nvSpPr>
        <xdr:cNvPr id="139" name="円/楕円 138"/>
        <xdr:cNvSpPr/>
      </xdr:nvSpPr>
      <xdr:spPr>
        <a:xfrm>
          <a:off x="3746500" y="966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14333</xdr:rowOff>
    </xdr:from>
    <xdr:ext cx="534377" cy="259045"/>
    <xdr:sp macro="" textlink="">
      <xdr:nvSpPr>
        <xdr:cNvPr id="140" name="テキスト ボックス 139"/>
        <xdr:cNvSpPr txBox="1"/>
      </xdr:nvSpPr>
      <xdr:spPr>
        <a:xfrm>
          <a:off x="3530111" y="944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57,788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6360</xdr:rowOff>
    </xdr:from>
    <xdr:to>
      <xdr:col>4</xdr:col>
      <xdr:colOff>206375</xdr:colOff>
      <xdr:row>57</xdr:row>
      <xdr:rowOff>107960</xdr:rowOff>
    </xdr:to>
    <xdr:sp macro="" textlink="">
      <xdr:nvSpPr>
        <xdr:cNvPr id="141" name="円/楕円 140"/>
        <xdr:cNvSpPr/>
      </xdr:nvSpPr>
      <xdr:spPr>
        <a:xfrm>
          <a:off x="2857500" y="977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99087</xdr:rowOff>
    </xdr:from>
    <xdr:ext cx="534377" cy="259045"/>
    <xdr:sp macro="" textlink="">
      <xdr:nvSpPr>
        <xdr:cNvPr id="142" name="テキスト ボックス 141"/>
        <xdr:cNvSpPr txBox="1"/>
      </xdr:nvSpPr>
      <xdr:spPr>
        <a:xfrm>
          <a:off x="2641111" y="987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43,332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163431</xdr:rowOff>
    </xdr:from>
    <xdr:to>
      <xdr:col>3</xdr:col>
      <xdr:colOff>3175</xdr:colOff>
      <xdr:row>57</xdr:row>
      <xdr:rowOff>93581</xdr:rowOff>
    </xdr:to>
    <xdr:sp macro="" textlink="">
      <xdr:nvSpPr>
        <xdr:cNvPr id="143" name="円/楕円 142"/>
        <xdr:cNvSpPr/>
      </xdr:nvSpPr>
      <xdr:spPr>
        <a:xfrm>
          <a:off x="1968500" y="976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84708</xdr:rowOff>
    </xdr:from>
    <xdr:ext cx="534377" cy="259045"/>
    <xdr:sp macro="" textlink="">
      <xdr:nvSpPr>
        <xdr:cNvPr id="144" name="テキスト ボックス 143"/>
        <xdr:cNvSpPr txBox="1"/>
      </xdr:nvSpPr>
      <xdr:spPr>
        <a:xfrm>
          <a:off x="1752111" y="985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45,219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34127</xdr:rowOff>
    </xdr:from>
    <xdr:to>
      <xdr:col>1</xdr:col>
      <xdr:colOff>485775</xdr:colOff>
      <xdr:row>57</xdr:row>
      <xdr:rowOff>135727</xdr:rowOff>
    </xdr:to>
    <xdr:sp macro="" textlink="">
      <xdr:nvSpPr>
        <xdr:cNvPr id="145" name="円/楕円 144"/>
        <xdr:cNvSpPr/>
      </xdr:nvSpPr>
      <xdr:spPr>
        <a:xfrm>
          <a:off x="1079500" y="980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126854</xdr:rowOff>
    </xdr:from>
    <xdr:ext cx="534377" cy="259045"/>
    <xdr:sp macro="" textlink="">
      <xdr:nvSpPr>
        <xdr:cNvPr id="146" name="テキスト ボックス 145"/>
        <xdr:cNvSpPr txBox="1"/>
      </xdr:nvSpPr>
      <xdr:spPr>
        <a:xfrm>
          <a:off x="863111" y="989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39,688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9" name="テキスト ボックス 158"/>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60681</xdr:rowOff>
    </xdr:from>
    <xdr:to>
      <xdr:col>6</xdr:col>
      <xdr:colOff>510540</xdr:colOff>
      <xdr:row>77</xdr:row>
      <xdr:rowOff>89987</xdr:rowOff>
    </xdr:to>
    <xdr:cxnSp macro="">
      <xdr:nvCxnSpPr>
        <xdr:cNvPr id="171" name="直線コネクタ 170"/>
        <xdr:cNvCxnSpPr/>
      </xdr:nvCxnSpPr>
      <xdr:spPr>
        <a:xfrm flipV="1">
          <a:off x="4633595" y="12233631"/>
          <a:ext cx="1270" cy="1058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93814</xdr:rowOff>
    </xdr:from>
    <xdr:ext cx="534377" cy="259045"/>
    <xdr:sp macro="" textlink="">
      <xdr:nvSpPr>
        <xdr:cNvPr id="172" name="民生費最小値テキスト"/>
        <xdr:cNvSpPr txBox="1"/>
      </xdr:nvSpPr>
      <xdr:spPr>
        <a:xfrm>
          <a:off x="4686300" y="132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77</xdr:row>
      <xdr:rowOff>89987</xdr:rowOff>
    </xdr:from>
    <xdr:to>
      <xdr:col>6</xdr:col>
      <xdr:colOff>600075</xdr:colOff>
      <xdr:row>77</xdr:row>
      <xdr:rowOff>89987</xdr:rowOff>
    </xdr:to>
    <xdr:cxnSp macro="">
      <xdr:nvCxnSpPr>
        <xdr:cNvPr id="173" name="直線コネクタ 172"/>
        <xdr:cNvCxnSpPr/>
      </xdr:nvCxnSpPr>
      <xdr:spPr>
        <a:xfrm>
          <a:off x="4546600" y="1329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7358</xdr:rowOff>
    </xdr:from>
    <xdr:ext cx="599010" cy="259045"/>
    <xdr:sp macro="" textlink="">
      <xdr:nvSpPr>
        <xdr:cNvPr id="174" name="民生費最大値テキスト"/>
        <xdr:cNvSpPr txBox="1"/>
      </xdr:nvSpPr>
      <xdr:spPr>
        <a:xfrm>
          <a:off x="4686300" y="1200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71</xdr:row>
      <xdr:rowOff>60681</xdr:rowOff>
    </xdr:from>
    <xdr:to>
      <xdr:col>6</xdr:col>
      <xdr:colOff>600075</xdr:colOff>
      <xdr:row>71</xdr:row>
      <xdr:rowOff>60681</xdr:rowOff>
    </xdr:to>
    <xdr:cxnSp macro="">
      <xdr:nvCxnSpPr>
        <xdr:cNvPr id="175" name="直線コネクタ 174"/>
        <xdr:cNvCxnSpPr/>
      </xdr:nvCxnSpPr>
      <xdr:spPr>
        <a:xfrm>
          <a:off x="4546600" y="1223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151831</xdr:rowOff>
    </xdr:from>
    <xdr:to>
      <xdr:col>6</xdr:col>
      <xdr:colOff>511175</xdr:colOff>
      <xdr:row>77</xdr:row>
      <xdr:rowOff>17901</xdr:rowOff>
    </xdr:to>
    <xdr:cxnSp macro="">
      <xdr:nvCxnSpPr>
        <xdr:cNvPr id="176" name="直線コネクタ 175"/>
        <xdr:cNvCxnSpPr/>
      </xdr:nvCxnSpPr>
      <xdr:spPr>
        <a:xfrm>
          <a:off x="3797300" y="13182031"/>
          <a:ext cx="838200" cy="3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154045</xdr:rowOff>
    </xdr:from>
    <xdr:ext cx="599010" cy="259045"/>
    <xdr:sp macro="" textlink="">
      <xdr:nvSpPr>
        <xdr:cNvPr id="177" name="民生費平均値テキスト"/>
        <xdr:cNvSpPr txBox="1"/>
      </xdr:nvSpPr>
      <xdr:spPr>
        <a:xfrm>
          <a:off x="4686300" y="128413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131168</xdr:rowOff>
    </xdr:from>
    <xdr:to>
      <xdr:col>6</xdr:col>
      <xdr:colOff>561975</xdr:colOff>
      <xdr:row>76</xdr:row>
      <xdr:rowOff>61317</xdr:rowOff>
    </xdr:to>
    <xdr:sp macro="" textlink="">
      <xdr:nvSpPr>
        <xdr:cNvPr id="178" name="フローチャート : 判断 177"/>
        <xdr:cNvSpPr/>
      </xdr:nvSpPr>
      <xdr:spPr>
        <a:xfrm>
          <a:off x="4584700" y="129899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151831</xdr:rowOff>
    </xdr:from>
    <xdr:to>
      <xdr:col>5</xdr:col>
      <xdr:colOff>358775</xdr:colOff>
      <xdr:row>77</xdr:row>
      <xdr:rowOff>108733</xdr:rowOff>
    </xdr:to>
    <xdr:cxnSp macro="">
      <xdr:nvCxnSpPr>
        <xdr:cNvPr id="179" name="直線コネクタ 178"/>
        <xdr:cNvCxnSpPr/>
      </xdr:nvCxnSpPr>
      <xdr:spPr>
        <a:xfrm flipV="1">
          <a:off x="2908300" y="13182031"/>
          <a:ext cx="889000" cy="12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16250</xdr:rowOff>
    </xdr:from>
    <xdr:to>
      <xdr:col>5</xdr:col>
      <xdr:colOff>409575</xdr:colOff>
      <xdr:row>76</xdr:row>
      <xdr:rowOff>117850</xdr:rowOff>
    </xdr:to>
    <xdr:sp macro="" textlink="">
      <xdr:nvSpPr>
        <xdr:cNvPr id="180" name="フローチャート : 判断 179"/>
        <xdr:cNvSpPr/>
      </xdr:nvSpPr>
      <xdr:spPr>
        <a:xfrm>
          <a:off x="37465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134378</xdr:rowOff>
    </xdr:from>
    <xdr:ext cx="599010" cy="259045"/>
    <xdr:sp macro="" textlink="">
      <xdr:nvSpPr>
        <xdr:cNvPr id="181" name="テキスト ボックス 180"/>
        <xdr:cNvSpPr txBox="1"/>
      </xdr:nvSpPr>
      <xdr:spPr>
        <a:xfrm>
          <a:off x="3497794" y="12821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108733</xdr:rowOff>
    </xdr:from>
    <xdr:to>
      <xdr:col>4</xdr:col>
      <xdr:colOff>155575</xdr:colOff>
      <xdr:row>77</xdr:row>
      <xdr:rowOff>171216</xdr:rowOff>
    </xdr:to>
    <xdr:cxnSp macro="">
      <xdr:nvCxnSpPr>
        <xdr:cNvPr id="182" name="直線コネクタ 181"/>
        <xdr:cNvCxnSpPr/>
      </xdr:nvCxnSpPr>
      <xdr:spPr>
        <a:xfrm flipV="1">
          <a:off x="2019300" y="13310383"/>
          <a:ext cx="889000" cy="6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37495</xdr:rowOff>
    </xdr:from>
    <xdr:to>
      <xdr:col>4</xdr:col>
      <xdr:colOff>206375</xdr:colOff>
      <xdr:row>76</xdr:row>
      <xdr:rowOff>139095</xdr:rowOff>
    </xdr:to>
    <xdr:sp macro="" textlink="">
      <xdr:nvSpPr>
        <xdr:cNvPr id="183" name="フローチャート : 判断 182"/>
        <xdr:cNvSpPr/>
      </xdr:nvSpPr>
      <xdr:spPr>
        <a:xfrm>
          <a:off x="2857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155622</xdr:rowOff>
    </xdr:from>
    <xdr:ext cx="599010" cy="259045"/>
    <xdr:sp macro="" textlink="">
      <xdr:nvSpPr>
        <xdr:cNvPr id="184" name="テキスト ボックス 183"/>
        <xdr:cNvSpPr txBox="1"/>
      </xdr:nvSpPr>
      <xdr:spPr>
        <a:xfrm>
          <a:off x="2608794"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171216</xdr:rowOff>
    </xdr:from>
    <xdr:to>
      <xdr:col>2</xdr:col>
      <xdr:colOff>638175</xdr:colOff>
      <xdr:row>78</xdr:row>
      <xdr:rowOff>14587</xdr:rowOff>
    </xdr:to>
    <xdr:cxnSp macro="">
      <xdr:nvCxnSpPr>
        <xdr:cNvPr id="185" name="直線コネクタ 184"/>
        <xdr:cNvCxnSpPr/>
      </xdr:nvCxnSpPr>
      <xdr:spPr>
        <a:xfrm flipV="1">
          <a:off x="1130300" y="13372866"/>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72571</xdr:rowOff>
    </xdr:from>
    <xdr:to>
      <xdr:col>3</xdr:col>
      <xdr:colOff>3175</xdr:colOff>
      <xdr:row>77</xdr:row>
      <xdr:rowOff>2721</xdr:rowOff>
    </xdr:to>
    <xdr:sp macro="" textlink="">
      <xdr:nvSpPr>
        <xdr:cNvPr id="186" name="フローチャート : 判断 185"/>
        <xdr:cNvSpPr/>
      </xdr:nvSpPr>
      <xdr:spPr>
        <a:xfrm>
          <a:off x="1968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19247</xdr:rowOff>
    </xdr:from>
    <xdr:ext cx="599010" cy="259045"/>
    <xdr:sp macro="" textlink="">
      <xdr:nvSpPr>
        <xdr:cNvPr id="187" name="テキスト ボックス 186"/>
        <xdr:cNvSpPr txBox="1"/>
      </xdr:nvSpPr>
      <xdr:spPr>
        <a:xfrm>
          <a:off x="1719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87643</xdr:rowOff>
    </xdr:from>
    <xdr:to>
      <xdr:col>1</xdr:col>
      <xdr:colOff>485775</xdr:colOff>
      <xdr:row>77</xdr:row>
      <xdr:rowOff>17793</xdr:rowOff>
    </xdr:to>
    <xdr:sp macro="" textlink="">
      <xdr:nvSpPr>
        <xdr:cNvPr id="188" name="フローチャート : 判断 187"/>
        <xdr:cNvSpPr/>
      </xdr:nvSpPr>
      <xdr:spPr>
        <a:xfrm>
          <a:off x="1079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34320</xdr:rowOff>
    </xdr:from>
    <xdr:ext cx="599010" cy="259045"/>
    <xdr:sp macro="" textlink="">
      <xdr:nvSpPr>
        <xdr:cNvPr id="189" name="テキスト ボックス 188"/>
        <xdr:cNvSpPr txBox="1"/>
      </xdr:nvSpPr>
      <xdr:spPr>
        <a:xfrm>
          <a:off x="830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138551</xdr:rowOff>
    </xdr:from>
    <xdr:to>
      <xdr:col>6</xdr:col>
      <xdr:colOff>561975</xdr:colOff>
      <xdr:row>77</xdr:row>
      <xdr:rowOff>68701</xdr:rowOff>
    </xdr:to>
    <xdr:sp macro="" textlink="">
      <xdr:nvSpPr>
        <xdr:cNvPr id="195" name="円/楕円 194"/>
        <xdr:cNvSpPr/>
      </xdr:nvSpPr>
      <xdr:spPr>
        <a:xfrm>
          <a:off x="4584700" y="1316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53478</xdr:rowOff>
    </xdr:from>
    <xdr:ext cx="534377" cy="259045"/>
    <xdr:sp macro="" textlink="">
      <xdr:nvSpPr>
        <xdr:cNvPr id="196" name="民生費該当値テキスト"/>
        <xdr:cNvSpPr txBox="1"/>
      </xdr:nvSpPr>
      <xdr:spPr>
        <a:xfrm>
          <a:off x="4686300" y="1308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98,484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101031</xdr:rowOff>
    </xdr:from>
    <xdr:to>
      <xdr:col>5</xdr:col>
      <xdr:colOff>409575</xdr:colOff>
      <xdr:row>77</xdr:row>
      <xdr:rowOff>31181</xdr:rowOff>
    </xdr:to>
    <xdr:sp macro="" textlink="">
      <xdr:nvSpPr>
        <xdr:cNvPr id="197" name="円/楕円 196"/>
        <xdr:cNvSpPr/>
      </xdr:nvSpPr>
      <xdr:spPr>
        <a:xfrm>
          <a:off x="3746500" y="1313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22308</xdr:rowOff>
    </xdr:from>
    <xdr:ext cx="599010" cy="259045"/>
    <xdr:sp macro="" textlink="">
      <xdr:nvSpPr>
        <xdr:cNvPr id="198" name="テキスト ボックス 197"/>
        <xdr:cNvSpPr txBox="1"/>
      </xdr:nvSpPr>
      <xdr:spPr>
        <a:xfrm>
          <a:off x="3497794" y="1322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103,408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57933</xdr:rowOff>
    </xdr:from>
    <xdr:to>
      <xdr:col>4</xdr:col>
      <xdr:colOff>206375</xdr:colOff>
      <xdr:row>77</xdr:row>
      <xdr:rowOff>159533</xdr:rowOff>
    </xdr:to>
    <xdr:sp macro="" textlink="">
      <xdr:nvSpPr>
        <xdr:cNvPr id="199" name="円/楕円 198"/>
        <xdr:cNvSpPr/>
      </xdr:nvSpPr>
      <xdr:spPr>
        <a:xfrm>
          <a:off x="2857500" y="1325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150660</xdr:rowOff>
    </xdr:from>
    <xdr:ext cx="534377" cy="259045"/>
    <xdr:sp macro="" textlink="">
      <xdr:nvSpPr>
        <xdr:cNvPr id="200" name="テキスト ボックス 199"/>
        <xdr:cNvSpPr txBox="1"/>
      </xdr:nvSpPr>
      <xdr:spPr>
        <a:xfrm>
          <a:off x="2641111" y="1335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86,564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120416</xdr:rowOff>
    </xdr:from>
    <xdr:to>
      <xdr:col>3</xdr:col>
      <xdr:colOff>3175</xdr:colOff>
      <xdr:row>78</xdr:row>
      <xdr:rowOff>50566</xdr:rowOff>
    </xdr:to>
    <xdr:sp macro="" textlink="">
      <xdr:nvSpPr>
        <xdr:cNvPr id="201" name="円/楕円 200"/>
        <xdr:cNvSpPr/>
      </xdr:nvSpPr>
      <xdr:spPr>
        <a:xfrm>
          <a:off x="1968500" y="1332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41693</xdr:rowOff>
    </xdr:from>
    <xdr:ext cx="534377" cy="259045"/>
    <xdr:sp macro="" textlink="">
      <xdr:nvSpPr>
        <xdr:cNvPr id="202" name="テキスト ボックス 201"/>
        <xdr:cNvSpPr txBox="1"/>
      </xdr:nvSpPr>
      <xdr:spPr>
        <a:xfrm>
          <a:off x="1752111" y="1341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78,364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135237</xdr:rowOff>
    </xdr:from>
    <xdr:to>
      <xdr:col>1</xdr:col>
      <xdr:colOff>485775</xdr:colOff>
      <xdr:row>78</xdr:row>
      <xdr:rowOff>65387</xdr:rowOff>
    </xdr:to>
    <xdr:sp macro="" textlink="">
      <xdr:nvSpPr>
        <xdr:cNvPr id="203" name="円/楕円 202"/>
        <xdr:cNvSpPr/>
      </xdr:nvSpPr>
      <xdr:spPr>
        <a:xfrm>
          <a:off x="1079500" y="1333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56514</xdr:rowOff>
    </xdr:from>
    <xdr:ext cx="534377" cy="259045"/>
    <xdr:sp macro="" textlink="">
      <xdr:nvSpPr>
        <xdr:cNvPr id="204" name="テキスト ボックス 203"/>
        <xdr:cNvSpPr txBox="1"/>
      </xdr:nvSpPr>
      <xdr:spPr>
        <a:xfrm>
          <a:off x="863111" y="1342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28" name="直線コネクタ 227"/>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29"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0" name="直線コネクタ 229"/>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1"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2" name="直線コネクタ 231"/>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100381</xdr:rowOff>
    </xdr:from>
    <xdr:to>
      <xdr:col>6</xdr:col>
      <xdr:colOff>511175</xdr:colOff>
      <xdr:row>98</xdr:row>
      <xdr:rowOff>114123</xdr:rowOff>
    </xdr:to>
    <xdr:cxnSp macro="">
      <xdr:nvCxnSpPr>
        <xdr:cNvPr id="233" name="直線コネクタ 232"/>
        <xdr:cNvCxnSpPr/>
      </xdr:nvCxnSpPr>
      <xdr:spPr>
        <a:xfrm flipV="1">
          <a:off x="3797300" y="16902481"/>
          <a:ext cx="838200" cy="1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4"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5" name="フローチャート : 判断 234"/>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111094</xdr:rowOff>
    </xdr:from>
    <xdr:to>
      <xdr:col>5</xdr:col>
      <xdr:colOff>358775</xdr:colOff>
      <xdr:row>98</xdr:row>
      <xdr:rowOff>114123</xdr:rowOff>
    </xdr:to>
    <xdr:cxnSp macro="">
      <xdr:nvCxnSpPr>
        <xdr:cNvPr id="236" name="直線コネクタ 235"/>
        <xdr:cNvCxnSpPr/>
      </xdr:nvCxnSpPr>
      <xdr:spPr>
        <a:xfrm>
          <a:off x="2908300" y="16913194"/>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7" name="フローチャート : 判断 236"/>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158618</xdr:rowOff>
    </xdr:from>
    <xdr:ext cx="534377" cy="259045"/>
    <xdr:sp macro="" textlink="">
      <xdr:nvSpPr>
        <xdr:cNvPr id="238" name="テキスト ボックス 237"/>
        <xdr:cNvSpPr txBox="1"/>
      </xdr:nvSpPr>
      <xdr:spPr>
        <a:xfrm>
          <a:off x="3530111" y="166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76530</xdr:rowOff>
    </xdr:from>
    <xdr:to>
      <xdr:col>4</xdr:col>
      <xdr:colOff>155575</xdr:colOff>
      <xdr:row>98</xdr:row>
      <xdr:rowOff>111094</xdr:rowOff>
    </xdr:to>
    <xdr:cxnSp macro="">
      <xdr:nvCxnSpPr>
        <xdr:cNvPr id="239" name="直線コネクタ 238"/>
        <xdr:cNvCxnSpPr/>
      </xdr:nvCxnSpPr>
      <xdr:spPr>
        <a:xfrm>
          <a:off x="2019300" y="16878630"/>
          <a:ext cx="889000" cy="3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0" name="フローチャート : 判断 239"/>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1" name="テキスト ボックス 240"/>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76530</xdr:rowOff>
    </xdr:from>
    <xdr:to>
      <xdr:col>2</xdr:col>
      <xdr:colOff>638175</xdr:colOff>
      <xdr:row>98</xdr:row>
      <xdr:rowOff>97642</xdr:rowOff>
    </xdr:to>
    <xdr:cxnSp macro="">
      <xdr:nvCxnSpPr>
        <xdr:cNvPr id="242" name="直線コネクタ 241"/>
        <xdr:cNvCxnSpPr/>
      </xdr:nvCxnSpPr>
      <xdr:spPr>
        <a:xfrm flipV="1">
          <a:off x="1130300" y="16878630"/>
          <a:ext cx="889000" cy="2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3" name="フローチャート : 判断 242"/>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135557</xdr:rowOff>
    </xdr:from>
    <xdr:ext cx="534377" cy="259045"/>
    <xdr:sp macro="" textlink="">
      <xdr:nvSpPr>
        <xdr:cNvPr id="244" name="テキスト ボックス 243"/>
        <xdr:cNvSpPr txBox="1"/>
      </xdr:nvSpPr>
      <xdr:spPr>
        <a:xfrm>
          <a:off x="1752111" y="1693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5" name="フローチャート : 判断 244"/>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46" name="テキスト ボックス 245"/>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49581</xdr:rowOff>
    </xdr:from>
    <xdr:to>
      <xdr:col>6</xdr:col>
      <xdr:colOff>561975</xdr:colOff>
      <xdr:row>98</xdr:row>
      <xdr:rowOff>151181</xdr:rowOff>
    </xdr:to>
    <xdr:sp macro="" textlink="">
      <xdr:nvSpPr>
        <xdr:cNvPr id="252" name="円/楕円 251"/>
        <xdr:cNvSpPr/>
      </xdr:nvSpPr>
      <xdr:spPr>
        <a:xfrm>
          <a:off x="4584700" y="1685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1502</xdr:rowOff>
    </xdr:from>
    <xdr:ext cx="534377" cy="259045"/>
    <xdr:sp macro="" textlink="">
      <xdr:nvSpPr>
        <xdr:cNvPr id="253" name="衛生費該当値テキスト"/>
        <xdr:cNvSpPr txBox="1"/>
      </xdr:nvSpPr>
      <xdr:spPr>
        <a:xfrm>
          <a:off x="4686300" y="1680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30,320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63323</xdr:rowOff>
    </xdr:from>
    <xdr:to>
      <xdr:col>5</xdr:col>
      <xdr:colOff>409575</xdr:colOff>
      <xdr:row>98</xdr:row>
      <xdr:rowOff>164923</xdr:rowOff>
    </xdr:to>
    <xdr:sp macro="" textlink="">
      <xdr:nvSpPr>
        <xdr:cNvPr id="254" name="円/楕円 253"/>
        <xdr:cNvSpPr/>
      </xdr:nvSpPr>
      <xdr:spPr>
        <a:xfrm>
          <a:off x="3746500" y="1686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156050</xdr:rowOff>
    </xdr:from>
    <xdr:ext cx="534377" cy="259045"/>
    <xdr:sp macro="" textlink="">
      <xdr:nvSpPr>
        <xdr:cNvPr id="255" name="テキスト ボックス 254"/>
        <xdr:cNvSpPr txBox="1"/>
      </xdr:nvSpPr>
      <xdr:spPr>
        <a:xfrm>
          <a:off x="3530111" y="1695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26,713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60294</xdr:rowOff>
    </xdr:from>
    <xdr:to>
      <xdr:col>4</xdr:col>
      <xdr:colOff>206375</xdr:colOff>
      <xdr:row>98</xdr:row>
      <xdr:rowOff>161894</xdr:rowOff>
    </xdr:to>
    <xdr:sp macro="" textlink="">
      <xdr:nvSpPr>
        <xdr:cNvPr id="256" name="円/楕円 255"/>
        <xdr:cNvSpPr/>
      </xdr:nvSpPr>
      <xdr:spPr>
        <a:xfrm>
          <a:off x="2857500" y="1686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153021</xdr:rowOff>
    </xdr:from>
    <xdr:ext cx="534377" cy="259045"/>
    <xdr:sp macro="" textlink="">
      <xdr:nvSpPr>
        <xdr:cNvPr id="257" name="テキスト ボックス 256"/>
        <xdr:cNvSpPr txBox="1"/>
      </xdr:nvSpPr>
      <xdr:spPr>
        <a:xfrm>
          <a:off x="2641111" y="1695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27,508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25730</xdr:rowOff>
    </xdr:from>
    <xdr:to>
      <xdr:col>3</xdr:col>
      <xdr:colOff>3175</xdr:colOff>
      <xdr:row>98</xdr:row>
      <xdr:rowOff>127330</xdr:rowOff>
    </xdr:to>
    <xdr:sp macro="" textlink="">
      <xdr:nvSpPr>
        <xdr:cNvPr id="258" name="円/楕円 257"/>
        <xdr:cNvSpPr/>
      </xdr:nvSpPr>
      <xdr:spPr>
        <a:xfrm>
          <a:off x="1968500" y="1682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143857</xdr:rowOff>
    </xdr:from>
    <xdr:ext cx="534377" cy="259045"/>
    <xdr:sp macro="" textlink="">
      <xdr:nvSpPr>
        <xdr:cNvPr id="259" name="テキスト ボックス 258"/>
        <xdr:cNvSpPr txBox="1"/>
      </xdr:nvSpPr>
      <xdr:spPr>
        <a:xfrm>
          <a:off x="1752111" y="1660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36,580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46842</xdr:rowOff>
    </xdr:from>
    <xdr:to>
      <xdr:col>1</xdr:col>
      <xdr:colOff>485775</xdr:colOff>
      <xdr:row>98</xdr:row>
      <xdr:rowOff>148442</xdr:rowOff>
    </xdr:to>
    <xdr:sp macro="" textlink="">
      <xdr:nvSpPr>
        <xdr:cNvPr id="260" name="円/楕円 259"/>
        <xdr:cNvSpPr/>
      </xdr:nvSpPr>
      <xdr:spPr>
        <a:xfrm>
          <a:off x="1079500" y="1684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139569</xdr:rowOff>
    </xdr:from>
    <xdr:ext cx="534377" cy="259045"/>
    <xdr:sp macro="" textlink="">
      <xdr:nvSpPr>
        <xdr:cNvPr id="261" name="テキスト ボックス 260"/>
        <xdr:cNvSpPr txBox="1"/>
      </xdr:nvSpPr>
      <xdr:spPr>
        <a:xfrm>
          <a:off x="863111" y="1694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5" name="直線コネクタ 284"/>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88"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89" name="直線コネクタ 288"/>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1"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2" name="フローチャート : 判断 291"/>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4" name="フローチャート : 判断 293"/>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5" name="テキスト ボックス 294"/>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6" name="直線コネクタ 295"/>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7" name="フローチャート : 判断 296"/>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298" name="テキスト ボックス 297"/>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9" name="直線コネクタ 298"/>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0" name="フローチャート : 判断 299"/>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1" name="テキスト ボックス 300"/>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2" name="フローチャート : 判断 301"/>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3" name="テキスト ボックス 302"/>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9" name="円/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1" name="円/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2" name="テキスト ボックス 311"/>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3" name="円/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4" name="テキスト ボックス 313"/>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5" name="円/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6" name="テキスト ボックス 315"/>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7" name="円/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8" name="テキスト ボックス 317"/>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2" name="直線コネクタ 341"/>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3"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4" name="直線コネクタ 343"/>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5"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6" name="直線コネクタ 345"/>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35763</xdr:rowOff>
    </xdr:from>
    <xdr:to>
      <xdr:col>15</xdr:col>
      <xdr:colOff>180975</xdr:colOff>
      <xdr:row>57</xdr:row>
      <xdr:rowOff>130175</xdr:rowOff>
    </xdr:to>
    <xdr:cxnSp macro="">
      <xdr:nvCxnSpPr>
        <xdr:cNvPr id="347" name="直線コネクタ 346"/>
        <xdr:cNvCxnSpPr/>
      </xdr:nvCxnSpPr>
      <xdr:spPr>
        <a:xfrm>
          <a:off x="9639300" y="9808413"/>
          <a:ext cx="838200" cy="9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111447</xdr:rowOff>
    </xdr:from>
    <xdr:ext cx="534377" cy="259045"/>
    <xdr:sp macro="" textlink="">
      <xdr:nvSpPr>
        <xdr:cNvPr id="348" name="農林水産業費平均値テキスト"/>
        <xdr:cNvSpPr txBox="1"/>
      </xdr:nvSpPr>
      <xdr:spPr>
        <a:xfrm>
          <a:off x="10528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49" name="フローチャート : 判断 348"/>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35763</xdr:rowOff>
    </xdr:from>
    <xdr:to>
      <xdr:col>14</xdr:col>
      <xdr:colOff>28575</xdr:colOff>
      <xdr:row>57</xdr:row>
      <xdr:rowOff>149416</xdr:rowOff>
    </xdr:to>
    <xdr:cxnSp macro="">
      <xdr:nvCxnSpPr>
        <xdr:cNvPr id="350" name="直線コネクタ 349"/>
        <xdr:cNvCxnSpPr/>
      </xdr:nvCxnSpPr>
      <xdr:spPr>
        <a:xfrm flipV="1">
          <a:off x="8750300" y="9808413"/>
          <a:ext cx="889000" cy="11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1" name="フローチャート : 判断 350"/>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81328</xdr:rowOff>
    </xdr:from>
    <xdr:ext cx="469744" cy="259045"/>
    <xdr:sp macro="" textlink="">
      <xdr:nvSpPr>
        <xdr:cNvPr id="352" name="テキスト ボックス 351"/>
        <xdr:cNvSpPr txBox="1"/>
      </xdr:nvSpPr>
      <xdr:spPr>
        <a:xfrm>
          <a:off x="9404427" y="1002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149416</xdr:rowOff>
    </xdr:from>
    <xdr:to>
      <xdr:col>12</xdr:col>
      <xdr:colOff>511175</xdr:colOff>
      <xdr:row>58</xdr:row>
      <xdr:rowOff>46165</xdr:rowOff>
    </xdr:to>
    <xdr:cxnSp macro="">
      <xdr:nvCxnSpPr>
        <xdr:cNvPr id="353" name="直線コネクタ 352"/>
        <xdr:cNvCxnSpPr/>
      </xdr:nvCxnSpPr>
      <xdr:spPr>
        <a:xfrm flipV="1">
          <a:off x="7861300" y="9922066"/>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4" name="フローチャート : 判断 353"/>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48448</xdr:rowOff>
    </xdr:from>
    <xdr:ext cx="534377" cy="259045"/>
    <xdr:sp macro="" textlink="">
      <xdr:nvSpPr>
        <xdr:cNvPr id="355" name="テキスト ボックス 354"/>
        <xdr:cNvSpPr txBox="1"/>
      </xdr:nvSpPr>
      <xdr:spPr>
        <a:xfrm>
          <a:off x="8483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44297</xdr:rowOff>
    </xdr:from>
    <xdr:to>
      <xdr:col>11</xdr:col>
      <xdr:colOff>307975</xdr:colOff>
      <xdr:row>58</xdr:row>
      <xdr:rowOff>46165</xdr:rowOff>
    </xdr:to>
    <xdr:cxnSp macro="">
      <xdr:nvCxnSpPr>
        <xdr:cNvPr id="356" name="直線コネクタ 355"/>
        <xdr:cNvCxnSpPr/>
      </xdr:nvCxnSpPr>
      <xdr:spPr>
        <a:xfrm>
          <a:off x="6972300" y="9988397"/>
          <a:ext cx="889000" cy="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7" name="フローチャート : 判断 356"/>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58" name="テキスト ボックス 357"/>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59" name="フローチャート : 判断 358"/>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0" name="テキスト ボックス 359"/>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79375</xdr:rowOff>
    </xdr:from>
    <xdr:to>
      <xdr:col>15</xdr:col>
      <xdr:colOff>231775</xdr:colOff>
      <xdr:row>58</xdr:row>
      <xdr:rowOff>9525</xdr:rowOff>
    </xdr:to>
    <xdr:sp macro="" textlink="">
      <xdr:nvSpPr>
        <xdr:cNvPr id="366" name="円/楕円 365"/>
        <xdr:cNvSpPr/>
      </xdr:nvSpPr>
      <xdr:spPr>
        <a:xfrm>
          <a:off x="10426700" y="985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102252</xdr:rowOff>
    </xdr:from>
    <xdr:ext cx="534377" cy="259045"/>
    <xdr:sp macro="" textlink="">
      <xdr:nvSpPr>
        <xdr:cNvPr id="367" name="農林水産業費該当値テキスト"/>
        <xdr:cNvSpPr txBox="1"/>
      </xdr:nvSpPr>
      <xdr:spPr>
        <a:xfrm>
          <a:off x="10528300" y="970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13,500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156413</xdr:rowOff>
    </xdr:from>
    <xdr:to>
      <xdr:col>14</xdr:col>
      <xdr:colOff>79375</xdr:colOff>
      <xdr:row>57</xdr:row>
      <xdr:rowOff>86563</xdr:rowOff>
    </xdr:to>
    <xdr:sp macro="" textlink="">
      <xdr:nvSpPr>
        <xdr:cNvPr id="368" name="円/楕円 367"/>
        <xdr:cNvSpPr/>
      </xdr:nvSpPr>
      <xdr:spPr>
        <a:xfrm>
          <a:off x="9588500" y="975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103090</xdr:rowOff>
    </xdr:from>
    <xdr:ext cx="534377" cy="259045"/>
    <xdr:sp macro="" textlink="">
      <xdr:nvSpPr>
        <xdr:cNvPr id="369" name="テキスト ボックス 368"/>
        <xdr:cNvSpPr txBox="1"/>
      </xdr:nvSpPr>
      <xdr:spPr>
        <a:xfrm>
          <a:off x="9372111" y="953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98616</xdr:rowOff>
    </xdr:from>
    <xdr:to>
      <xdr:col>12</xdr:col>
      <xdr:colOff>561975</xdr:colOff>
      <xdr:row>58</xdr:row>
      <xdr:rowOff>28766</xdr:rowOff>
    </xdr:to>
    <xdr:sp macro="" textlink="">
      <xdr:nvSpPr>
        <xdr:cNvPr id="370" name="円/楕円 369"/>
        <xdr:cNvSpPr/>
      </xdr:nvSpPr>
      <xdr:spPr>
        <a:xfrm>
          <a:off x="8699500" y="98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45293</xdr:rowOff>
    </xdr:from>
    <xdr:ext cx="534377" cy="259045"/>
    <xdr:sp macro="" textlink="">
      <xdr:nvSpPr>
        <xdr:cNvPr id="371" name="テキスト ボックス 370"/>
        <xdr:cNvSpPr txBox="1"/>
      </xdr:nvSpPr>
      <xdr:spPr>
        <a:xfrm>
          <a:off x="8483111" y="964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166815</xdr:rowOff>
    </xdr:from>
    <xdr:to>
      <xdr:col>11</xdr:col>
      <xdr:colOff>358775</xdr:colOff>
      <xdr:row>58</xdr:row>
      <xdr:rowOff>96965</xdr:rowOff>
    </xdr:to>
    <xdr:sp macro="" textlink="">
      <xdr:nvSpPr>
        <xdr:cNvPr id="372" name="円/楕円 371"/>
        <xdr:cNvSpPr/>
      </xdr:nvSpPr>
      <xdr:spPr>
        <a:xfrm>
          <a:off x="7810500" y="993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88092</xdr:rowOff>
    </xdr:from>
    <xdr:ext cx="469744" cy="259045"/>
    <xdr:sp macro="" textlink="">
      <xdr:nvSpPr>
        <xdr:cNvPr id="373" name="テキスト ボックス 372"/>
        <xdr:cNvSpPr txBox="1"/>
      </xdr:nvSpPr>
      <xdr:spPr>
        <a:xfrm>
          <a:off x="7626427" y="1003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164947</xdr:rowOff>
    </xdr:from>
    <xdr:to>
      <xdr:col>10</xdr:col>
      <xdr:colOff>155575</xdr:colOff>
      <xdr:row>58</xdr:row>
      <xdr:rowOff>95097</xdr:rowOff>
    </xdr:to>
    <xdr:sp macro="" textlink="">
      <xdr:nvSpPr>
        <xdr:cNvPr id="374" name="円/楕円 373"/>
        <xdr:cNvSpPr/>
      </xdr:nvSpPr>
      <xdr:spPr>
        <a:xfrm>
          <a:off x="6921500" y="993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86224</xdr:rowOff>
    </xdr:from>
    <xdr:ext cx="469744" cy="259045"/>
    <xdr:sp macro="" textlink="">
      <xdr:nvSpPr>
        <xdr:cNvPr id="375" name="テキスト ボックス 374"/>
        <xdr:cNvSpPr txBox="1"/>
      </xdr:nvSpPr>
      <xdr:spPr>
        <a:xfrm>
          <a:off x="6737427" y="1003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399" name="直線コネクタ 398"/>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0"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1" name="直線コネクタ 400"/>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2"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3" name="直線コネクタ 402"/>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146862</xdr:rowOff>
    </xdr:from>
    <xdr:to>
      <xdr:col>15</xdr:col>
      <xdr:colOff>180975</xdr:colOff>
      <xdr:row>78</xdr:row>
      <xdr:rowOff>111353</xdr:rowOff>
    </xdr:to>
    <xdr:cxnSp macro="">
      <xdr:nvCxnSpPr>
        <xdr:cNvPr id="404" name="直線コネクタ 403"/>
        <xdr:cNvCxnSpPr/>
      </xdr:nvCxnSpPr>
      <xdr:spPr>
        <a:xfrm>
          <a:off x="9639300" y="13348512"/>
          <a:ext cx="838200" cy="13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5"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6" name="フローチャート : 判断 405"/>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146862</xdr:rowOff>
    </xdr:from>
    <xdr:to>
      <xdr:col>14</xdr:col>
      <xdr:colOff>28575</xdr:colOff>
      <xdr:row>78</xdr:row>
      <xdr:rowOff>118478</xdr:rowOff>
    </xdr:to>
    <xdr:cxnSp macro="">
      <xdr:nvCxnSpPr>
        <xdr:cNvPr id="407" name="直線コネクタ 406"/>
        <xdr:cNvCxnSpPr/>
      </xdr:nvCxnSpPr>
      <xdr:spPr>
        <a:xfrm flipV="1">
          <a:off x="8750300" y="13348512"/>
          <a:ext cx="889000" cy="14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08" name="フローチャート : 判断 407"/>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34510</xdr:rowOff>
    </xdr:from>
    <xdr:ext cx="469744" cy="259045"/>
    <xdr:sp macro="" textlink="">
      <xdr:nvSpPr>
        <xdr:cNvPr id="409" name="テキスト ボックス 408"/>
        <xdr:cNvSpPr txBox="1"/>
      </xdr:nvSpPr>
      <xdr:spPr>
        <a:xfrm>
          <a:off x="9404427"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118478</xdr:rowOff>
    </xdr:from>
    <xdr:to>
      <xdr:col>12</xdr:col>
      <xdr:colOff>511175</xdr:colOff>
      <xdr:row>78</xdr:row>
      <xdr:rowOff>120802</xdr:rowOff>
    </xdr:to>
    <xdr:cxnSp macro="">
      <xdr:nvCxnSpPr>
        <xdr:cNvPr id="410" name="直線コネクタ 409"/>
        <xdr:cNvCxnSpPr/>
      </xdr:nvCxnSpPr>
      <xdr:spPr>
        <a:xfrm flipV="1">
          <a:off x="7861300" y="13491578"/>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1" name="フローチャート : 判断 410"/>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2" name="テキスト ボックス 411"/>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120802</xdr:rowOff>
    </xdr:from>
    <xdr:to>
      <xdr:col>11</xdr:col>
      <xdr:colOff>307975</xdr:colOff>
      <xdr:row>78</xdr:row>
      <xdr:rowOff>138748</xdr:rowOff>
    </xdr:to>
    <xdr:cxnSp macro="">
      <xdr:nvCxnSpPr>
        <xdr:cNvPr id="413" name="直線コネクタ 412"/>
        <xdr:cNvCxnSpPr/>
      </xdr:nvCxnSpPr>
      <xdr:spPr>
        <a:xfrm flipV="1">
          <a:off x="6972300" y="13493902"/>
          <a:ext cx="889000" cy="1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4" name="フローチャート : 判断 413"/>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5" name="テキスト ボックス 414"/>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6" name="フローチャート : 判断 415"/>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7" name="テキスト ボックス 416"/>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60553</xdr:rowOff>
    </xdr:from>
    <xdr:to>
      <xdr:col>15</xdr:col>
      <xdr:colOff>231775</xdr:colOff>
      <xdr:row>78</xdr:row>
      <xdr:rowOff>162153</xdr:rowOff>
    </xdr:to>
    <xdr:sp macro="" textlink="">
      <xdr:nvSpPr>
        <xdr:cNvPr id="423" name="円/楕円 422"/>
        <xdr:cNvSpPr/>
      </xdr:nvSpPr>
      <xdr:spPr>
        <a:xfrm>
          <a:off x="10426700" y="1343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146930</xdr:rowOff>
    </xdr:from>
    <xdr:ext cx="469744" cy="259045"/>
    <xdr:sp macro="" textlink="">
      <xdr:nvSpPr>
        <xdr:cNvPr id="424" name="商工費該当値テキスト"/>
        <xdr:cNvSpPr txBox="1"/>
      </xdr:nvSpPr>
      <xdr:spPr>
        <a:xfrm>
          <a:off x="10528300" y="1334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96062</xdr:rowOff>
    </xdr:from>
    <xdr:to>
      <xdr:col>14</xdr:col>
      <xdr:colOff>79375</xdr:colOff>
      <xdr:row>78</xdr:row>
      <xdr:rowOff>26212</xdr:rowOff>
    </xdr:to>
    <xdr:sp macro="" textlink="">
      <xdr:nvSpPr>
        <xdr:cNvPr id="425" name="円/楕円 424"/>
        <xdr:cNvSpPr/>
      </xdr:nvSpPr>
      <xdr:spPr>
        <a:xfrm>
          <a:off x="9588500" y="1329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17339</xdr:rowOff>
    </xdr:from>
    <xdr:ext cx="469744" cy="259045"/>
    <xdr:sp macro="" textlink="">
      <xdr:nvSpPr>
        <xdr:cNvPr id="426" name="テキスト ボックス 425"/>
        <xdr:cNvSpPr txBox="1"/>
      </xdr:nvSpPr>
      <xdr:spPr>
        <a:xfrm>
          <a:off x="9404427" y="1339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67678</xdr:rowOff>
    </xdr:from>
    <xdr:to>
      <xdr:col>12</xdr:col>
      <xdr:colOff>561975</xdr:colOff>
      <xdr:row>78</xdr:row>
      <xdr:rowOff>169278</xdr:rowOff>
    </xdr:to>
    <xdr:sp macro="" textlink="">
      <xdr:nvSpPr>
        <xdr:cNvPr id="427" name="円/楕円 426"/>
        <xdr:cNvSpPr/>
      </xdr:nvSpPr>
      <xdr:spPr>
        <a:xfrm>
          <a:off x="8699500" y="1344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160405</xdr:rowOff>
    </xdr:from>
    <xdr:ext cx="469744" cy="259045"/>
    <xdr:sp macro="" textlink="">
      <xdr:nvSpPr>
        <xdr:cNvPr id="428" name="テキスト ボックス 427"/>
        <xdr:cNvSpPr txBox="1"/>
      </xdr:nvSpPr>
      <xdr:spPr>
        <a:xfrm>
          <a:off x="8515427" y="1353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70002</xdr:rowOff>
    </xdr:from>
    <xdr:to>
      <xdr:col>11</xdr:col>
      <xdr:colOff>358775</xdr:colOff>
      <xdr:row>79</xdr:row>
      <xdr:rowOff>152</xdr:rowOff>
    </xdr:to>
    <xdr:sp macro="" textlink="">
      <xdr:nvSpPr>
        <xdr:cNvPr id="429" name="円/楕円 428"/>
        <xdr:cNvSpPr/>
      </xdr:nvSpPr>
      <xdr:spPr>
        <a:xfrm>
          <a:off x="7810500" y="1344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162729</xdr:rowOff>
    </xdr:from>
    <xdr:ext cx="469744" cy="259045"/>
    <xdr:sp macro="" textlink="">
      <xdr:nvSpPr>
        <xdr:cNvPr id="430" name="テキスト ボックス 429"/>
        <xdr:cNvSpPr txBox="1"/>
      </xdr:nvSpPr>
      <xdr:spPr>
        <a:xfrm>
          <a:off x="7626427" y="1353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87948</xdr:rowOff>
    </xdr:from>
    <xdr:to>
      <xdr:col>10</xdr:col>
      <xdr:colOff>155575</xdr:colOff>
      <xdr:row>79</xdr:row>
      <xdr:rowOff>18098</xdr:rowOff>
    </xdr:to>
    <xdr:sp macro="" textlink="">
      <xdr:nvSpPr>
        <xdr:cNvPr id="431" name="円/楕円 430"/>
        <xdr:cNvSpPr/>
      </xdr:nvSpPr>
      <xdr:spPr>
        <a:xfrm>
          <a:off x="6921500" y="134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9225</xdr:rowOff>
    </xdr:from>
    <xdr:ext cx="469744" cy="259045"/>
    <xdr:sp macro="" textlink="">
      <xdr:nvSpPr>
        <xdr:cNvPr id="432" name="テキスト ボックス 431"/>
        <xdr:cNvSpPr txBox="1"/>
      </xdr:nvSpPr>
      <xdr:spPr>
        <a:xfrm>
          <a:off x="6737427" y="1355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3" name="直線コネクタ 442"/>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4" name="テキスト ボックス 443"/>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6" name="テキスト ボックス 445"/>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7" name="直線コネクタ 446"/>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8" name="テキスト ボックス 447"/>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1" name="直線コネクタ 450"/>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2" name="テキスト ボックス 451"/>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3" name="直線コネクタ 45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4" name="テキスト ボックス 45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5" name="直線コネクタ 454"/>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6" name="テキスト ボックス 455"/>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0" name="直線コネクタ 459"/>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1"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2" name="直線コネクタ 461"/>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3"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4" name="直線コネクタ 463"/>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119765</xdr:rowOff>
    </xdr:from>
    <xdr:to>
      <xdr:col>15</xdr:col>
      <xdr:colOff>180975</xdr:colOff>
      <xdr:row>97</xdr:row>
      <xdr:rowOff>125546</xdr:rowOff>
    </xdr:to>
    <xdr:cxnSp macro="">
      <xdr:nvCxnSpPr>
        <xdr:cNvPr id="465" name="直線コネクタ 464"/>
        <xdr:cNvCxnSpPr/>
      </xdr:nvCxnSpPr>
      <xdr:spPr>
        <a:xfrm flipV="1">
          <a:off x="9639300" y="16750415"/>
          <a:ext cx="838200" cy="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6"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7" name="フローチャート : 判断 466"/>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125546</xdr:rowOff>
    </xdr:from>
    <xdr:to>
      <xdr:col>14</xdr:col>
      <xdr:colOff>28575</xdr:colOff>
      <xdr:row>98</xdr:row>
      <xdr:rowOff>31468</xdr:rowOff>
    </xdr:to>
    <xdr:cxnSp macro="">
      <xdr:nvCxnSpPr>
        <xdr:cNvPr id="468" name="直線コネクタ 467"/>
        <xdr:cNvCxnSpPr/>
      </xdr:nvCxnSpPr>
      <xdr:spPr>
        <a:xfrm flipV="1">
          <a:off x="8750300" y="16756196"/>
          <a:ext cx="889000" cy="7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69" name="フローチャート : 判断 468"/>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9822</xdr:rowOff>
    </xdr:from>
    <xdr:ext cx="534377" cy="259045"/>
    <xdr:sp macro="" textlink="">
      <xdr:nvSpPr>
        <xdr:cNvPr id="470" name="テキスト ボックス 469"/>
        <xdr:cNvSpPr txBox="1"/>
      </xdr:nvSpPr>
      <xdr:spPr>
        <a:xfrm>
          <a:off x="9372111" y="164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31468</xdr:rowOff>
    </xdr:from>
    <xdr:to>
      <xdr:col>12</xdr:col>
      <xdr:colOff>511175</xdr:colOff>
      <xdr:row>98</xdr:row>
      <xdr:rowOff>79473</xdr:rowOff>
    </xdr:to>
    <xdr:cxnSp macro="">
      <xdr:nvCxnSpPr>
        <xdr:cNvPr id="471" name="直線コネクタ 470"/>
        <xdr:cNvCxnSpPr/>
      </xdr:nvCxnSpPr>
      <xdr:spPr>
        <a:xfrm flipV="1">
          <a:off x="7861300" y="16833568"/>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2" name="フローチャート : 判断 471"/>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3" name="テキスト ボックス 472"/>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43354</xdr:rowOff>
    </xdr:from>
    <xdr:to>
      <xdr:col>11</xdr:col>
      <xdr:colOff>307975</xdr:colOff>
      <xdr:row>98</xdr:row>
      <xdr:rowOff>79473</xdr:rowOff>
    </xdr:to>
    <xdr:cxnSp macro="">
      <xdr:nvCxnSpPr>
        <xdr:cNvPr id="474" name="直線コネクタ 473"/>
        <xdr:cNvCxnSpPr/>
      </xdr:nvCxnSpPr>
      <xdr:spPr>
        <a:xfrm>
          <a:off x="6972300" y="16845454"/>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5" name="フローチャート : 判断 474"/>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76" name="テキスト ボックス 475"/>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7" name="フローチャート : 判断 476"/>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78" name="テキスト ボックス 477"/>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68965</xdr:rowOff>
    </xdr:from>
    <xdr:to>
      <xdr:col>15</xdr:col>
      <xdr:colOff>231775</xdr:colOff>
      <xdr:row>97</xdr:row>
      <xdr:rowOff>170565</xdr:rowOff>
    </xdr:to>
    <xdr:sp macro="" textlink="">
      <xdr:nvSpPr>
        <xdr:cNvPr id="484" name="円/楕円 483"/>
        <xdr:cNvSpPr/>
      </xdr:nvSpPr>
      <xdr:spPr>
        <a:xfrm>
          <a:off x="10426700" y="1669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47392</xdr:rowOff>
    </xdr:from>
    <xdr:ext cx="534377" cy="259045"/>
    <xdr:sp macro="" textlink="">
      <xdr:nvSpPr>
        <xdr:cNvPr id="485" name="土木費該当値テキスト"/>
        <xdr:cNvSpPr txBox="1"/>
      </xdr:nvSpPr>
      <xdr:spPr>
        <a:xfrm>
          <a:off x="10528300" y="1667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38,093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74746</xdr:rowOff>
    </xdr:from>
    <xdr:to>
      <xdr:col>14</xdr:col>
      <xdr:colOff>79375</xdr:colOff>
      <xdr:row>98</xdr:row>
      <xdr:rowOff>4896</xdr:rowOff>
    </xdr:to>
    <xdr:sp macro="" textlink="">
      <xdr:nvSpPr>
        <xdr:cNvPr id="486" name="円/楕円 485"/>
        <xdr:cNvSpPr/>
      </xdr:nvSpPr>
      <xdr:spPr>
        <a:xfrm>
          <a:off x="9588500" y="1670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167473</xdr:rowOff>
    </xdr:from>
    <xdr:ext cx="534377" cy="259045"/>
    <xdr:sp macro="" textlink="">
      <xdr:nvSpPr>
        <xdr:cNvPr id="487" name="テキスト ボックス 486"/>
        <xdr:cNvSpPr txBox="1"/>
      </xdr:nvSpPr>
      <xdr:spPr>
        <a:xfrm>
          <a:off x="9372111" y="1679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37,486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152118</xdr:rowOff>
    </xdr:from>
    <xdr:to>
      <xdr:col>12</xdr:col>
      <xdr:colOff>561975</xdr:colOff>
      <xdr:row>98</xdr:row>
      <xdr:rowOff>82268</xdr:rowOff>
    </xdr:to>
    <xdr:sp macro="" textlink="">
      <xdr:nvSpPr>
        <xdr:cNvPr id="488" name="円/楕円 487"/>
        <xdr:cNvSpPr/>
      </xdr:nvSpPr>
      <xdr:spPr>
        <a:xfrm>
          <a:off x="8699500" y="1678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73395</xdr:rowOff>
    </xdr:from>
    <xdr:ext cx="534377" cy="259045"/>
    <xdr:sp macro="" textlink="">
      <xdr:nvSpPr>
        <xdr:cNvPr id="489" name="テキスト ボックス 488"/>
        <xdr:cNvSpPr txBox="1"/>
      </xdr:nvSpPr>
      <xdr:spPr>
        <a:xfrm>
          <a:off x="8483111" y="1687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29,363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28673</xdr:rowOff>
    </xdr:from>
    <xdr:to>
      <xdr:col>11</xdr:col>
      <xdr:colOff>358775</xdr:colOff>
      <xdr:row>98</xdr:row>
      <xdr:rowOff>130273</xdr:rowOff>
    </xdr:to>
    <xdr:sp macro="" textlink="">
      <xdr:nvSpPr>
        <xdr:cNvPr id="490" name="円/楕円 489"/>
        <xdr:cNvSpPr/>
      </xdr:nvSpPr>
      <xdr:spPr>
        <a:xfrm>
          <a:off x="7810500" y="1683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121400</xdr:rowOff>
    </xdr:from>
    <xdr:ext cx="534377" cy="259045"/>
    <xdr:sp macro="" textlink="">
      <xdr:nvSpPr>
        <xdr:cNvPr id="491" name="テキスト ボックス 490"/>
        <xdr:cNvSpPr txBox="1"/>
      </xdr:nvSpPr>
      <xdr:spPr>
        <a:xfrm>
          <a:off x="7594111" y="1692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24,323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164004</xdr:rowOff>
    </xdr:from>
    <xdr:to>
      <xdr:col>10</xdr:col>
      <xdr:colOff>155575</xdr:colOff>
      <xdr:row>98</xdr:row>
      <xdr:rowOff>94154</xdr:rowOff>
    </xdr:to>
    <xdr:sp macro="" textlink="">
      <xdr:nvSpPr>
        <xdr:cNvPr id="492" name="円/楕円 491"/>
        <xdr:cNvSpPr/>
      </xdr:nvSpPr>
      <xdr:spPr>
        <a:xfrm>
          <a:off x="6921500" y="167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85281</xdr:rowOff>
    </xdr:from>
    <xdr:ext cx="534377" cy="259045"/>
    <xdr:sp macro="" textlink="">
      <xdr:nvSpPr>
        <xdr:cNvPr id="493" name="テキスト ボックス 492"/>
        <xdr:cNvSpPr txBox="1"/>
      </xdr:nvSpPr>
      <xdr:spPr>
        <a:xfrm>
          <a:off x="6705111" y="1688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28,115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6" name="直線コネクタ 515"/>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7"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18" name="直線コネクタ 517"/>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19"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0" name="直線コネクタ 519"/>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84562</xdr:rowOff>
    </xdr:from>
    <xdr:to>
      <xdr:col>23</xdr:col>
      <xdr:colOff>517525</xdr:colOff>
      <xdr:row>37</xdr:row>
      <xdr:rowOff>161097</xdr:rowOff>
    </xdr:to>
    <xdr:cxnSp macro="">
      <xdr:nvCxnSpPr>
        <xdr:cNvPr id="521" name="直線コネクタ 520"/>
        <xdr:cNvCxnSpPr/>
      </xdr:nvCxnSpPr>
      <xdr:spPr>
        <a:xfrm flipV="1">
          <a:off x="15481300" y="6428212"/>
          <a:ext cx="838200" cy="7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157085</xdr:rowOff>
    </xdr:from>
    <xdr:ext cx="534377" cy="259045"/>
    <xdr:sp macro="" textlink="">
      <xdr:nvSpPr>
        <xdr:cNvPr id="522" name="消防費平均値テキスト"/>
        <xdr:cNvSpPr txBox="1"/>
      </xdr:nvSpPr>
      <xdr:spPr>
        <a:xfrm>
          <a:off x="16370300" y="6157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3" name="フローチャート : 判断 522"/>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161097</xdr:rowOff>
    </xdr:from>
    <xdr:to>
      <xdr:col>22</xdr:col>
      <xdr:colOff>365125</xdr:colOff>
      <xdr:row>38</xdr:row>
      <xdr:rowOff>3180</xdr:rowOff>
    </xdr:to>
    <xdr:cxnSp macro="">
      <xdr:nvCxnSpPr>
        <xdr:cNvPr id="524" name="直線コネクタ 523"/>
        <xdr:cNvCxnSpPr/>
      </xdr:nvCxnSpPr>
      <xdr:spPr>
        <a:xfrm flipV="1">
          <a:off x="14592300" y="6504747"/>
          <a:ext cx="8890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5" name="フローチャート : 判断 524"/>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100362</xdr:rowOff>
    </xdr:from>
    <xdr:ext cx="534377" cy="259045"/>
    <xdr:sp macro="" textlink="">
      <xdr:nvSpPr>
        <xdr:cNvPr id="526" name="テキスト ボックス 525"/>
        <xdr:cNvSpPr txBox="1"/>
      </xdr:nvSpPr>
      <xdr:spPr>
        <a:xfrm>
          <a:off x="15214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3180</xdr:rowOff>
    </xdr:from>
    <xdr:to>
      <xdr:col>21</xdr:col>
      <xdr:colOff>161925</xdr:colOff>
      <xdr:row>38</xdr:row>
      <xdr:rowOff>110256</xdr:rowOff>
    </xdr:to>
    <xdr:cxnSp macro="">
      <xdr:nvCxnSpPr>
        <xdr:cNvPr id="527" name="直線コネクタ 526"/>
        <xdr:cNvCxnSpPr/>
      </xdr:nvCxnSpPr>
      <xdr:spPr>
        <a:xfrm flipV="1">
          <a:off x="13703300" y="6518280"/>
          <a:ext cx="889000" cy="10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28" name="フローチャート : 判断 527"/>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29" name="テキスト ボックス 528"/>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61885</xdr:rowOff>
    </xdr:from>
    <xdr:to>
      <xdr:col>19</xdr:col>
      <xdr:colOff>644525</xdr:colOff>
      <xdr:row>38</xdr:row>
      <xdr:rowOff>110256</xdr:rowOff>
    </xdr:to>
    <xdr:cxnSp macro="">
      <xdr:nvCxnSpPr>
        <xdr:cNvPr id="530" name="直線コネクタ 529"/>
        <xdr:cNvCxnSpPr/>
      </xdr:nvCxnSpPr>
      <xdr:spPr>
        <a:xfrm>
          <a:off x="12814300" y="6576985"/>
          <a:ext cx="889000" cy="4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1" name="フローチャート : 判断 530"/>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2" name="テキスト ボックス 531"/>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3" name="フローチャート : 判断 532"/>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4" name="テキスト ボックス 533"/>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33762</xdr:rowOff>
    </xdr:from>
    <xdr:to>
      <xdr:col>23</xdr:col>
      <xdr:colOff>568325</xdr:colOff>
      <xdr:row>37</xdr:row>
      <xdr:rowOff>135362</xdr:rowOff>
    </xdr:to>
    <xdr:sp macro="" textlink="">
      <xdr:nvSpPr>
        <xdr:cNvPr id="540" name="円/楕円 539"/>
        <xdr:cNvSpPr/>
      </xdr:nvSpPr>
      <xdr:spPr>
        <a:xfrm>
          <a:off x="16268700" y="637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12189</xdr:rowOff>
    </xdr:from>
    <xdr:ext cx="534377" cy="259045"/>
    <xdr:sp macro="" textlink="">
      <xdr:nvSpPr>
        <xdr:cNvPr id="541" name="消防費該当値テキスト"/>
        <xdr:cNvSpPr txBox="1"/>
      </xdr:nvSpPr>
      <xdr:spPr>
        <a:xfrm>
          <a:off x="16370300" y="635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14,956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110297</xdr:rowOff>
    </xdr:from>
    <xdr:to>
      <xdr:col>22</xdr:col>
      <xdr:colOff>415925</xdr:colOff>
      <xdr:row>38</xdr:row>
      <xdr:rowOff>40447</xdr:rowOff>
    </xdr:to>
    <xdr:sp macro="" textlink="">
      <xdr:nvSpPr>
        <xdr:cNvPr id="542" name="円/楕円 541"/>
        <xdr:cNvSpPr/>
      </xdr:nvSpPr>
      <xdr:spPr>
        <a:xfrm>
          <a:off x="15430500" y="645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31574</xdr:rowOff>
    </xdr:from>
    <xdr:ext cx="534377" cy="259045"/>
    <xdr:sp macro="" textlink="">
      <xdr:nvSpPr>
        <xdr:cNvPr id="543" name="テキスト ボックス 542"/>
        <xdr:cNvSpPr txBox="1"/>
      </xdr:nvSpPr>
      <xdr:spPr>
        <a:xfrm>
          <a:off x="15214111" y="654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123830</xdr:rowOff>
    </xdr:from>
    <xdr:to>
      <xdr:col>21</xdr:col>
      <xdr:colOff>212725</xdr:colOff>
      <xdr:row>38</xdr:row>
      <xdr:rowOff>53980</xdr:rowOff>
    </xdr:to>
    <xdr:sp macro="" textlink="">
      <xdr:nvSpPr>
        <xdr:cNvPr id="544" name="円/楕円 543"/>
        <xdr:cNvSpPr/>
      </xdr:nvSpPr>
      <xdr:spPr>
        <a:xfrm>
          <a:off x="14541500" y="646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45107</xdr:rowOff>
    </xdr:from>
    <xdr:ext cx="534377" cy="259045"/>
    <xdr:sp macro="" textlink="">
      <xdr:nvSpPr>
        <xdr:cNvPr id="545" name="テキスト ボックス 544"/>
        <xdr:cNvSpPr txBox="1"/>
      </xdr:nvSpPr>
      <xdr:spPr>
        <a:xfrm>
          <a:off x="14325111" y="656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59456</xdr:rowOff>
    </xdr:from>
    <xdr:to>
      <xdr:col>20</xdr:col>
      <xdr:colOff>9525</xdr:colOff>
      <xdr:row>38</xdr:row>
      <xdr:rowOff>161056</xdr:rowOff>
    </xdr:to>
    <xdr:sp macro="" textlink="">
      <xdr:nvSpPr>
        <xdr:cNvPr id="546" name="円/楕円 545"/>
        <xdr:cNvSpPr/>
      </xdr:nvSpPr>
      <xdr:spPr>
        <a:xfrm>
          <a:off x="13652500" y="657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152183</xdr:rowOff>
    </xdr:from>
    <xdr:ext cx="534377" cy="259045"/>
    <xdr:sp macro="" textlink="">
      <xdr:nvSpPr>
        <xdr:cNvPr id="547" name="テキスト ボックス 546"/>
        <xdr:cNvSpPr txBox="1"/>
      </xdr:nvSpPr>
      <xdr:spPr>
        <a:xfrm>
          <a:off x="13436111" y="666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11085</xdr:rowOff>
    </xdr:from>
    <xdr:to>
      <xdr:col>18</xdr:col>
      <xdr:colOff>492125</xdr:colOff>
      <xdr:row>38</xdr:row>
      <xdr:rowOff>112685</xdr:rowOff>
    </xdr:to>
    <xdr:sp macro="" textlink="">
      <xdr:nvSpPr>
        <xdr:cNvPr id="548" name="円/楕円 547"/>
        <xdr:cNvSpPr/>
      </xdr:nvSpPr>
      <xdr:spPr>
        <a:xfrm>
          <a:off x="12763500" y="652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103812</xdr:rowOff>
    </xdr:from>
    <xdr:ext cx="534377" cy="259045"/>
    <xdr:sp macro="" textlink="">
      <xdr:nvSpPr>
        <xdr:cNvPr id="549" name="テキスト ボックス 548"/>
        <xdr:cNvSpPr txBox="1"/>
      </xdr:nvSpPr>
      <xdr:spPr>
        <a:xfrm>
          <a:off x="12547111" y="661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1" name="テキスト ボックス 560"/>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9" name="テキスト ボックス 56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1" name="テキスト ボックス 57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5" name="直線コネクタ 574"/>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6"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7" name="直線コネクタ 576"/>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78"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79" name="直線コネクタ 578"/>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15722</xdr:rowOff>
    </xdr:from>
    <xdr:to>
      <xdr:col>23</xdr:col>
      <xdr:colOff>517525</xdr:colOff>
      <xdr:row>56</xdr:row>
      <xdr:rowOff>157008</xdr:rowOff>
    </xdr:to>
    <xdr:cxnSp macro="">
      <xdr:nvCxnSpPr>
        <xdr:cNvPr id="580" name="直線コネクタ 579"/>
        <xdr:cNvCxnSpPr/>
      </xdr:nvCxnSpPr>
      <xdr:spPr>
        <a:xfrm>
          <a:off x="15481300" y="9616922"/>
          <a:ext cx="838200" cy="14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1" name="教育費平均値テキスト"/>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2" name="フローチャート : 判断 581"/>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15722</xdr:rowOff>
    </xdr:from>
    <xdr:to>
      <xdr:col>22</xdr:col>
      <xdr:colOff>365125</xdr:colOff>
      <xdr:row>56</xdr:row>
      <xdr:rowOff>107238</xdr:rowOff>
    </xdr:to>
    <xdr:cxnSp macro="">
      <xdr:nvCxnSpPr>
        <xdr:cNvPr id="583" name="直線コネクタ 582"/>
        <xdr:cNvCxnSpPr/>
      </xdr:nvCxnSpPr>
      <xdr:spPr>
        <a:xfrm flipV="1">
          <a:off x="14592300" y="9616922"/>
          <a:ext cx="889000" cy="9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4" name="フローチャート : 判断 583"/>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154129</xdr:rowOff>
    </xdr:from>
    <xdr:ext cx="534377" cy="259045"/>
    <xdr:sp macro="" textlink="">
      <xdr:nvSpPr>
        <xdr:cNvPr id="585" name="テキスト ボックス 584"/>
        <xdr:cNvSpPr txBox="1"/>
      </xdr:nvSpPr>
      <xdr:spPr>
        <a:xfrm>
          <a:off x="15214111" y="975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107238</xdr:rowOff>
    </xdr:from>
    <xdr:to>
      <xdr:col>21</xdr:col>
      <xdr:colOff>161925</xdr:colOff>
      <xdr:row>56</xdr:row>
      <xdr:rowOff>125178</xdr:rowOff>
    </xdr:to>
    <xdr:cxnSp macro="">
      <xdr:nvCxnSpPr>
        <xdr:cNvPr id="586" name="直線コネクタ 585"/>
        <xdr:cNvCxnSpPr/>
      </xdr:nvCxnSpPr>
      <xdr:spPr>
        <a:xfrm flipV="1">
          <a:off x="13703300" y="9708438"/>
          <a:ext cx="889000" cy="1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7" name="フローチャート : 判断 586"/>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88" name="テキスト ボックス 587"/>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125178</xdr:rowOff>
    </xdr:from>
    <xdr:to>
      <xdr:col>19</xdr:col>
      <xdr:colOff>644525</xdr:colOff>
      <xdr:row>57</xdr:row>
      <xdr:rowOff>406</xdr:rowOff>
    </xdr:to>
    <xdr:cxnSp macro="">
      <xdr:nvCxnSpPr>
        <xdr:cNvPr id="589" name="直線コネクタ 588"/>
        <xdr:cNvCxnSpPr/>
      </xdr:nvCxnSpPr>
      <xdr:spPr>
        <a:xfrm flipV="1">
          <a:off x="12814300" y="9726378"/>
          <a:ext cx="889000" cy="4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0" name="フローチャート : 判断 589"/>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5028</xdr:rowOff>
    </xdr:from>
    <xdr:ext cx="534377" cy="259045"/>
    <xdr:sp macro="" textlink="">
      <xdr:nvSpPr>
        <xdr:cNvPr id="591" name="テキスト ボックス 590"/>
        <xdr:cNvSpPr txBox="1"/>
      </xdr:nvSpPr>
      <xdr:spPr>
        <a:xfrm>
          <a:off x="13436111" y="977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2" name="フローチャート : 判断 591"/>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3" name="テキスト ボックス 592"/>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106208</xdr:rowOff>
    </xdr:from>
    <xdr:to>
      <xdr:col>23</xdr:col>
      <xdr:colOff>568325</xdr:colOff>
      <xdr:row>57</xdr:row>
      <xdr:rowOff>36358</xdr:rowOff>
    </xdr:to>
    <xdr:sp macro="" textlink="">
      <xdr:nvSpPr>
        <xdr:cNvPr id="599" name="円/楕円 598"/>
        <xdr:cNvSpPr/>
      </xdr:nvSpPr>
      <xdr:spPr>
        <a:xfrm>
          <a:off x="16268700" y="970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84635</xdr:rowOff>
    </xdr:from>
    <xdr:ext cx="534377" cy="259045"/>
    <xdr:sp macro="" textlink="">
      <xdr:nvSpPr>
        <xdr:cNvPr id="600" name="教育費該当値テキスト"/>
        <xdr:cNvSpPr txBox="1"/>
      </xdr:nvSpPr>
      <xdr:spPr>
        <a:xfrm>
          <a:off x="16370300" y="968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41,910</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136372</xdr:rowOff>
    </xdr:from>
    <xdr:to>
      <xdr:col>22</xdr:col>
      <xdr:colOff>415925</xdr:colOff>
      <xdr:row>56</xdr:row>
      <xdr:rowOff>66522</xdr:rowOff>
    </xdr:to>
    <xdr:sp macro="" textlink="">
      <xdr:nvSpPr>
        <xdr:cNvPr id="601" name="円/楕円 600"/>
        <xdr:cNvSpPr/>
      </xdr:nvSpPr>
      <xdr:spPr>
        <a:xfrm>
          <a:off x="15430500" y="956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83049</xdr:rowOff>
    </xdr:from>
    <xdr:ext cx="534377" cy="259045"/>
    <xdr:sp macro="" textlink="">
      <xdr:nvSpPr>
        <xdr:cNvPr id="602" name="テキスト ボックス 601"/>
        <xdr:cNvSpPr txBox="1"/>
      </xdr:nvSpPr>
      <xdr:spPr>
        <a:xfrm>
          <a:off x="15214111" y="934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54,889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56438</xdr:rowOff>
    </xdr:from>
    <xdr:to>
      <xdr:col>21</xdr:col>
      <xdr:colOff>212725</xdr:colOff>
      <xdr:row>56</xdr:row>
      <xdr:rowOff>158038</xdr:rowOff>
    </xdr:to>
    <xdr:sp macro="" textlink="">
      <xdr:nvSpPr>
        <xdr:cNvPr id="603" name="円/楕円 602"/>
        <xdr:cNvSpPr/>
      </xdr:nvSpPr>
      <xdr:spPr>
        <a:xfrm>
          <a:off x="14541500" y="965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149165</xdr:rowOff>
    </xdr:from>
    <xdr:ext cx="534377" cy="259045"/>
    <xdr:sp macro="" textlink="">
      <xdr:nvSpPr>
        <xdr:cNvPr id="604" name="テキスト ボックス 603"/>
        <xdr:cNvSpPr txBox="1"/>
      </xdr:nvSpPr>
      <xdr:spPr>
        <a:xfrm>
          <a:off x="14325111" y="975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74378</xdr:rowOff>
    </xdr:from>
    <xdr:to>
      <xdr:col>20</xdr:col>
      <xdr:colOff>9525</xdr:colOff>
      <xdr:row>57</xdr:row>
      <xdr:rowOff>4528</xdr:rowOff>
    </xdr:to>
    <xdr:sp macro="" textlink="">
      <xdr:nvSpPr>
        <xdr:cNvPr id="605" name="円/楕円 604"/>
        <xdr:cNvSpPr/>
      </xdr:nvSpPr>
      <xdr:spPr>
        <a:xfrm>
          <a:off x="13652500" y="967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21055</xdr:rowOff>
    </xdr:from>
    <xdr:ext cx="534377" cy="259045"/>
    <xdr:sp macro="" textlink="">
      <xdr:nvSpPr>
        <xdr:cNvPr id="606" name="テキスト ボックス 605"/>
        <xdr:cNvSpPr txBox="1"/>
      </xdr:nvSpPr>
      <xdr:spPr>
        <a:xfrm>
          <a:off x="13436111" y="945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44,834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121056</xdr:rowOff>
    </xdr:from>
    <xdr:to>
      <xdr:col>18</xdr:col>
      <xdr:colOff>492125</xdr:colOff>
      <xdr:row>57</xdr:row>
      <xdr:rowOff>51206</xdr:rowOff>
    </xdr:to>
    <xdr:sp macro="" textlink="">
      <xdr:nvSpPr>
        <xdr:cNvPr id="607" name="円/楕円 606"/>
        <xdr:cNvSpPr/>
      </xdr:nvSpPr>
      <xdr:spPr>
        <a:xfrm>
          <a:off x="12763500" y="97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42333</xdr:rowOff>
    </xdr:from>
    <xdr:ext cx="534377" cy="259045"/>
    <xdr:sp macro="" textlink="">
      <xdr:nvSpPr>
        <xdr:cNvPr id="608" name="テキスト ボックス 607"/>
        <xdr:cNvSpPr txBox="1"/>
      </xdr:nvSpPr>
      <xdr:spPr>
        <a:xfrm>
          <a:off x="12547111" y="981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40,546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2" name="直線コネクタ 631"/>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3"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5"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6" name="直線コネクタ 635"/>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37345</xdr:rowOff>
    </xdr:from>
    <xdr:to>
      <xdr:col>23</xdr:col>
      <xdr:colOff>517525</xdr:colOff>
      <xdr:row>79</xdr:row>
      <xdr:rowOff>44450</xdr:rowOff>
    </xdr:to>
    <xdr:cxnSp macro="">
      <xdr:nvCxnSpPr>
        <xdr:cNvPr id="637" name="直線コネクタ 636"/>
        <xdr:cNvCxnSpPr/>
      </xdr:nvCxnSpPr>
      <xdr:spPr>
        <a:xfrm>
          <a:off x="15481300" y="13581895"/>
          <a:ext cx="838200" cy="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38"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39" name="フローチャート : 判断 638"/>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37345</xdr:rowOff>
    </xdr:from>
    <xdr:to>
      <xdr:col>22</xdr:col>
      <xdr:colOff>365125</xdr:colOff>
      <xdr:row>79</xdr:row>
      <xdr:rowOff>44450</xdr:rowOff>
    </xdr:to>
    <xdr:cxnSp macro="">
      <xdr:nvCxnSpPr>
        <xdr:cNvPr id="640" name="直線コネクタ 639"/>
        <xdr:cNvCxnSpPr/>
      </xdr:nvCxnSpPr>
      <xdr:spPr>
        <a:xfrm flipV="1">
          <a:off x="14592300" y="13581895"/>
          <a:ext cx="889000" cy="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1" name="フローチャート : 判断 640"/>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2" name="テキスト ボックス 641"/>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3" name="直線コネクタ 64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4" name="フローチャート : 判断 643"/>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5" name="テキスト ボックス 644"/>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6" name="直線コネクタ 64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7" name="フローチャート : 判断 646"/>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48" name="テキスト ボックス 647"/>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49" name="フローチャート : 判断 648"/>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0" name="テキスト ボックス 649"/>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249299" cy="259045"/>
    <xdr:sp macro="" textlink="">
      <xdr:nvSpPr>
        <xdr:cNvPr id="657" name="災害復旧費該当値テキスト"/>
        <xdr:cNvSpPr txBox="1"/>
      </xdr:nvSpPr>
      <xdr:spPr>
        <a:xfrm>
          <a:off x="16370300" y="1348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157995</xdr:rowOff>
    </xdr:from>
    <xdr:to>
      <xdr:col>22</xdr:col>
      <xdr:colOff>415925</xdr:colOff>
      <xdr:row>79</xdr:row>
      <xdr:rowOff>88145</xdr:rowOff>
    </xdr:to>
    <xdr:sp macro="" textlink="">
      <xdr:nvSpPr>
        <xdr:cNvPr id="658" name="円/楕円 657"/>
        <xdr:cNvSpPr/>
      </xdr:nvSpPr>
      <xdr:spPr>
        <a:xfrm>
          <a:off x="15430500" y="1353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79272</xdr:rowOff>
    </xdr:from>
    <xdr:ext cx="378565" cy="259045"/>
    <xdr:sp macro="" textlink="">
      <xdr:nvSpPr>
        <xdr:cNvPr id="659" name="テキスト ボックス 658"/>
        <xdr:cNvSpPr txBox="1"/>
      </xdr:nvSpPr>
      <xdr:spPr>
        <a:xfrm>
          <a:off x="15292017" y="13623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0" name="円/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1" name="テキスト ボックス 66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2" name="円/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3" name="テキスト ボックス 66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4" name="円/楕円 66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5" name="テキスト ボックス 66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5" name="テキスト ボックス 68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1" name="直線コネクタ 690"/>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2"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3" name="直線コネクタ 692"/>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4"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5" name="直線コネクタ 694"/>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61051</xdr:rowOff>
    </xdr:from>
    <xdr:to>
      <xdr:col>23</xdr:col>
      <xdr:colOff>517525</xdr:colOff>
      <xdr:row>98</xdr:row>
      <xdr:rowOff>64763</xdr:rowOff>
    </xdr:to>
    <xdr:cxnSp macro="">
      <xdr:nvCxnSpPr>
        <xdr:cNvPr id="696" name="直線コネクタ 695"/>
        <xdr:cNvCxnSpPr/>
      </xdr:nvCxnSpPr>
      <xdr:spPr>
        <a:xfrm flipV="1">
          <a:off x="15481300" y="16863151"/>
          <a:ext cx="838200" cy="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7"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698" name="フローチャート : 判断 697"/>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64763</xdr:rowOff>
    </xdr:from>
    <xdr:to>
      <xdr:col>22</xdr:col>
      <xdr:colOff>365125</xdr:colOff>
      <xdr:row>98</xdr:row>
      <xdr:rowOff>91236</xdr:rowOff>
    </xdr:to>
    <xdr:cxnSp macro="">
      <xdr:nvCxnSpPr>
        <xdr:cNvPr id="699" name="直線コネクタ 698"/>
        <xdr:cNvCxnSpPr/>
      </xdr:nvCxnSpPr>
      <xdr:spPr>
        <a:xfrm flipV="1">
          <a:off x="14592300" y="16866863"/>
          <a:ext cx="889000" cy="2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0" name="フローチャート : 判断 699"/>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14012</xdr:rowOff>
    </xdr:from>
    <xdr:ext cx="534377" cy="259045"/>
    <xdr:sp macro="" textlink="">
      <xdr:nvSpPr>
        <xdr:cNvPr id="701" name="テキスト ボックス 700"/>
        <xdr:cNvSpPr txBox="1"/>
      </xdr:nvSpPr>
      <xdr:spPr>
        <a:xfrm>
          <a:off x="15214111" y="164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68976</xdr:rowOff>
    </xdr:from>
    <xdr:to>
      <xdr:col>21</xdr:col>
      <xdr:colOff>161925</xdr:colOff>
      <xdr:row>98</xdr:row>
      <xdr:rowOff>91236</xdr:rowOff>
    </xdr:to>
    <xdr:cxnSp macro="">
      <xdr:nvCxnSpPr>
        <xdr:cNvPr id="702" name="直線コネクタ 701"/>
        <xdr:cNvCxnSpPr/>
      </xdr:nvCxnSpPr>
      <xdr:spPr>
        <a:xfrm>
          <a:off x="13703300" y="16871076"/>
          <a:ext cx="889000" cy="2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3" name="フローチャート : 判断 702"/>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4" name="テキスト ボックス 703"/>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68976</xdr:rowOff>
    </xdr:from>
    <xdr:to>
      <xdr:col>19</xdr:col>
      <xdr:colOff>644525</xdr:colOff>
      <xdr:row>98</xdr:row>
      <xdr:rowOff>91956</xdr:rowOff>
    </xdr:to>
    <xdr:cxnSp macro="">
      <xdr:nvCxnSpPr>
        <xdr:cNvPr id="705" name="直線コネクタ 704"/>
        <xdr:cNvCxnSpPr/>
      </xdr:nvCxnSpPr>
      <xdr:spPr>
        <a:xfrm flipV="1">
          <a:off x="12814300" y="16871076"/>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6" name="フローチャート : 判断 705"/>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7" name="テキスト ボックス 706"/>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08" name="フローチャート : 判断 707"/>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09" name="テキスト ボックス 708"/>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10251</xdr:rowOff>
    </xdr:from>
    <xdr:to>
      <xdr:col>23</xdr:col>
      <xdr:colOff>568325</xdr:colOff>
      <xdr:row>98</xdr:row>
      <xdr:rowOff>111851</xdr:rowOff>
    </xdr:to>
    <xdr:sp macro="" textlink="">
      <xdr:nvSpPr>
        <xdr:cNvPr id="715" name="円/楕円 714"/>
        <xdr:cNvSpPr/>
      </xdr:nvSpPr>
      <xdr:spPr>
        <a:xfrm>
          <a:off x="16268700" y="1681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96628</xdr:rowOff>
    </xdr:from>
    <xdr:ext cx="534377" cy="259045"/>
    <xdr:sp macro="" textlink="">
      <xdr:nvSpPr>
        <xdr:cNvPr id="716" name="公債費該当値テキスト"/>
        <xdr:cNvSpPr txBox="1"/>
      </xdr:nvSpPr>
      <xdr:spPr>
        <a:xfrm>
          <a:off x="16370300" y="1672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19,225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13963</xdr:rowOff>
    </xdr:from>
    <xdr:to>
      <xdr:col>22</xdr:col>
      <xdr:colOff>415925</xdr:colOff>
      <xdr:row>98</xdr:row>
      <xdr:rowOff>115563</xdr:rowOff>
    </xdr:to>
    <xdr:sp macro="" textlink="">
      <xdr:nvSpPr>
        <xdr:cNvPr id="717" name="円/楕円 716"/>
        <xdr:cNvSpPr/>
      </xdr:nvSpPr>
      <xdr:spPr>
        <a:xfrm>
          <a:off x="15430500" y="1681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106690</xdr:rowOff>
    </xdr:from>
    <xdr:ext cx="534377" cy="259045"/>
    <xdr:sp macro="" textlink="">
      <xdr:nvSpPr>
        <xdr:cNvPr id="718" name="テキスト ボックス 717"/>
        <xdr:cNvSpPr txBox="1"/>
      </xdr:nvSpPr>
      <xdr:spPr>
        <a:xfrm>
          <a:off x="15214111" y="1690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18,884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40436</xdr:rowOff>
    </xdr:from>
    <xdr:to>
      <xdr:col>21</xdr:col>
      <xdr:colOff>212725</xdr:colOff>
      <xdr:row>98</xdr:row>
      <xdr:rowOff>142036</xdr:rowOff>
    </xdr:to>
    <xdr:sp macro="" textlink="">
      <xdr:nvSpPr>
        <xdr:cNvPr id="719" name="円/楕円 718"/>
        <xdr:cNvSpPr/>
      </xdr:nvSpPr>
      <xdr:spPr>
        <a:xfrm>
          <a:off x="14541500" y="1684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133163</xdr:rowOff>
    </xdr:from>
    <xdr:ext cx="534377" cy="259045"/>
    <xdr:sp macro="" textlink="">
      <xdr:nvSpPr>
        <xdr:cNvPr id="720" name="テキスト ボックス 719"/>
        <xdr:cNvSpPr txBox="1"/>
      </xdr:nvSpPr>
      <xdr:spPr>
        <a:xfrm>
          <a:off x="14325111" y="1693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16,452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18176</xdr:rowOff>
    </xdr:from>
    <xdr:to>
      <xdr:col>20</xdr:col>
      <xdr:colOff>9525</xdr:colOff>
      <xdr:row>98</xdr:row>
      <xdr:rowOff>119776</xdr:rowOff>
    </xdr:to>
    <xdr:sp macro="" textlink="">
      <xdr:nvSpPr>
        <xdr:cNvPr id="721" name="円/楕円 720"/>
        <xdr:cNvSpPr/>
      </xdr:nvSpPr>
      <xdr:spPr>
        <a:xfrm>
          <a:off x="13652500" y="1682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110903</xdr:rowOff>
    </xdr:from>
    <xdr:ext cx="534377" cy="259045"/>
    <xdr:sp macro="" textlink="">
      <xdr:nvSpPr>
        <xdr:cNvPr id="722" name="テキスト ボックス 721"/>
        <xdr:cNvSpPr txBox="1"/>
      </xdr:nvSpPr>
      <xdr:spPr>
        <a:xfrm>
          <a:off x="13436111" y="1691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41156</xdr:rowOff>
    </xdr:from>
    <xdr:to>
      <xdr:col>18</xdr:col>
      <xdr:colOff>492125</xdr:colOff>
      <xdr:row>98</xdr:row>
      <xdr:rowOff>142756</xdr:rowOff>
    </xdr:to>
    <xdr:sp macro="" textlink="">
      <xdr:nvSpPr>
        <xdr:cNvPr id="723" name="円/楕円 722"/>
        <xdr:cNvSpPr/>
      </xdr:nvSpPr>
      <xdr:spPr>
        <a:xfrm>
          <a:off x="12763500" y="1684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133883</xdr:rowOff>
    </xdr:from>
    <xdr:ext cx="534377" cy="259045"/>
    <xdr:sp macro="" textlink="">
      <xdr:nvSpPr>
        <xdr:cNvPr id="724" name="テキスト ボックス 723"/>
        <xdr:cNvSpPr txBox="1"/>
      </xdr:nvSpPr>
      <xdr:spPr>
        <a:xfrm>
          <a:off x="12547111" y="1693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48" name="直線コネクタ 747"/>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49"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1"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2" name="直線コネクタ 751"/>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4"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5" name="フローチャート : 判断 754"/>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7" name="フローチャート : 判断 756"/>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58" name="テキスト ボックス 757"/>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0" name="フローチャート : 判断 759"/>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1" name="テキスト ボックス 760"/>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3" name="フローチャート : 判断 762"/>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4" name="テキスト ボックス 763"/>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5" name="フローチャート : 判断 764"/>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6" name="テキスト ボックス 765"/>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3"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議会費については、前年より</a:t>
          </a:r>
          <a:r>
            <a:rPr kumimoji="1" lang="en-US" altLang="ja-JP" sz="1300">
              <a:latin typeface="ＭＳ Ｐゴシック"/>
            </a:rPr>
            <a:t>988</a:t>
          </a:r>
          <a:r>
            <a:rPr kumimoji="1" lang="ja-JP" altLang="en-US" sz="1300">
              <a:latin typeface="ＭＳ Ｐゴシック"/>
            </a:rPr>
            <a:t>円減少したが、依然として類似団体平均値より高い水準で推移しているので、引き続き経費節減に努める。</a:t>
          </a:r>
        </a:p>
        <a:p>
          <a:r>
            <a:rPr kumimoji="1" lang="ja-JP" altLang="en-US" sz="1300">
              <a:latin typeface="ＭＳ Ｐゴシック"/>
            </a:rPr>
            <a:t>総務費、民生費、衛生費、商工費、土木費、消防費、教育費については、類似団体平均値と比較して一人当たりのコストは下回っているので、引き続き経費節減に努める。</a:t>
          </a:r>
        </a:p>
        <a:p>
          <a:r>
            <a:rPr kumimoji="1" lang="ja-JP" altLang="en-US" sz="1300">
              <a:latin typeface="ＭＳ Ｐゴシック"/>
            </a:rPr>
            <a:t>農林水産業費については、前年より</a:t>
          </a:r>
          <a:r>
            <a:rPr kumimoji="1" lang="en-US" altLang="ja-JP" sz="1300">
              <a:latin typeface="ＭＳ Ｐゴシック"/>
            </a:rPr>
            <a:t>4,956</a:t>
          </a:r>
          <a:r>
            <a:rPr kumimoji="1" lang="ja-JP" altLang="en-US" sz="1300">
              <a:latin typeface="ＭＳ Ｐゴシック"/>
            </a:rPr>
            <a:t>円減少したが、依然として類似団体平均値より高い水準で推移しているので、引き続き経費節減に努める。</a:t>
          </a:r>
        </a:p>
        <a:p>
          <a:r>
            <a:rPr kumimoji="1" lang="ja-JP" altLang="en-US" sz="1300">
              <a:latin typeface="ＭＳ Ｐゴシック"/>
            </a:rPr>
            <a:t>公債費については、類似団体平均値より下回っているが増加傾向にあるため、今後も町債発行事業を選別し、引き続き健全財政に努める。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栃木県野木町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財政調整基金残高比率が減少傾向にあるのは、財源不足を補うための取崩しを行っているためである。</a:t>
          </a:r>
        </a:p>
        <a:p>
          <a:r>
            <a:rPr kumimoji="1" lang="ja-JP" altLang="en-US" sz="1400">
              <a:latin typeface="ＭＳ ゴシック" pitchFamily="49" charset="-128"/>
              <a:ea typeface="ＭＳ ゴシック" pitchFamily="49" charset="-128"/>
            </a:rPr>
            <a:t>また、実質単年度収支が引き続きマイナス数値になっていることから、より一層の経費削減が必要である。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栃木県野木町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法適用の公営企業である水道事業会計については、適正な事業を実施していることなどから、安定した黒字額を維持している。</a:t>
          </a:r>
        </a:p>
        <a:p>
          <a:r>
            <a:rPr kumimoji="1" lang="ja-JP" altLang="en-US" sz="1400">
              <a:latin typeface="ＭＳ ゴシック" pitchFamily="49" charset="-128"/>
              <a:ea typeface="ＭＳ ゴシック" pitchFamily="49" charset="-128"/>
            </a:rPr>
            <a:t>その他の会計においても赤字は生じていない。</a:t>
          </a:r>
        </a:p>
        <a:p>
          <a:r>
            <a:rPr kumimoji="1" lang="ja-JP" altLang="en-US" sz="1400">
              <a:latin typeface="ＭＳ ゴシック" pitchFamily="49" charset="-128"/>
              <a:ea typeface="ＭＳ ゴシック" pitchFamily="49" charset="-128"/>
            </a:rPr>
            <a:t>今後も各会計において安定した財政運営に努める。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8212582</v>
      </c>
      <c r="BO4" s="411"/>
      <c r="BP4" s="411"/>
      <c r="BQ4" s="411"/>
      <c r="BR4" s="411"/>
      <c r="BS4" s="411"/>
      <c r="BT4" s="411"/>
      <c r="BU4" s="412"/>
      <c r="BV4" s="410">
        <v>9300944</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6.1</v>
      </c>
      <c r="CU4" s="588"/>
      <c r="CV4" s="588"/>
      <c r="CW4" s="588"/>
      <c r="CX4" s="588"/>
      <c r="CY4" s="588"/>
      <c r="CZ4" s="588"/>
      <c r="DA4" s="589"/>
      <c r="DB4" s="587">
        <v>7.7</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7840422</v>
      </c>
      <c r="BO5" s="416"/>
      <c r="BP5" s="416"/>
      <c r="BQ5" s="416"/>
      <c r="BR5" s="416"/>
      <c r="BS5" s="416"/>
      <c r="BT5" s="416"/>
      <c r="BU5" s="417"/>
      <c r="BV5" s="415">
        <v>8863552</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86</v>
      </c>
      <c r="CU5" s="386"/>
      <c r="CV5" s="386"/>
      <c r="CW5" s="386"/>
      <c r="CX5" s="386"/>
      <c r="CY5" s="386"/>
      <c r="CZ5" s="386"/>
      <c r="DA5" s="387"/>
      <c r="DB5" s="385">
        <v>83.7</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372160</v>
      </c>
      <c r="BO6" s="416"/>
      <c r="BP6" s="416"/>
      <c r="BQ6" s="416"/>
      <c r="BR6" s="416"/>
      <c r="BS6" s="416"/>
      <c r="BT6" s="416"/>
      <c r="BU6" s="417"/>
      <c r="BV6" s="415">
        <v>437392</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92.5</v>
      </c>
      <c r="CU6" s="562"/>
      <c r="CV6" s="562"/>
      <c r="CW6" s="562"/>
      <c r="CX6" s="562"/>
      <c r="CY6" s="562"/>
      <c r="CZ6" s="562"/>
      <c r="DA6" s="563"/>
      <c r="DB6" s="561">
        <v>91</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59533</v>
      </c>
      <c r="BO7" s="416"/>
      <c r="BP7" s="416"/>
      <c r="BQ7" s="416"/>
      <c r="BR7" s="416"/>
      <c r="BS7" s="416"/>
      <c r="BT7" s="416"/>
      <c r="BU7" s="417"/>
      <c r="BV7" s="415">
        <v>43802</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5129616</v>
      </c>
      <c r="CU7" s="416"/>
      <c r="CV7" s="416"/>
      <c r="CW7" s="416"/>
      <c r="CX7" s="416"/>
      <c r="CY7" s="416"/>
      <c r="CZ7" s="416"/>
      <c r="DA7" s="417"/>
      <c r="DB7" s="415">
        <v>5102813</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312627</v>
      </c>
      <c r="BO8" s="416"/>
      <c r="BP8" s="416"/>
      <c r="BQ8" s="416"/>
      <c r="BR8" s="416"/>
      <c r="BS8" s="416"/>
      <c r="BT8" s="416"/>
      <c r="BU8" s="417"/>
      <c r="BV8" s="415">
        <v>393590</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0.85</v>
      </c>
      <c r="CU8" s="525"/>
      <c r="CV8" s="525"/>
      <c r="CW8" s="525"/>
      <c r="CX8" s="525"/>
      <c r="CY8" s="525"/>
      <c r="CZ8" s="525"/>
      <c r="DA8" s="526"/>
      <c r="DB8" s="524">
        <v>0.85</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25292</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94</v>
      </c>
      <c r="AV9" s="473"/>
      <c r="AW9" s="473"/>
      <c r="AX9" s="473"/>
      <c r="AY9" s="395" t="s">
        <v>101</v>
      </c>
      <c r="AZ9" s="396"/>
      <c r="BA9" s="396"/>
      <c r="BB9" s="396"/>
      <c r="BC9" s="396"/>
      <c r="BD9" s="396"/>
      <c r="BE9" s="396"/>
      <c r="BF9" s="396"/>
      <c r="BG9" s="396"/>
      <c r="BH9" s="396"/>
      <c r="BI9" s="396"/>
      <c r="BJ9" s="396"/>
      <c r="BK9" s="396"/>
      <c r="BL9" s="396"/>
      <c r="BM9" s="397"/>
      <c r="BN9" s="415">
        <v>-80963</v>
      </c>
      <c r="BO9" s="416"/>
      <c r="BP9" s="416"/>
      <c r="BQ9" s="416"/>
      <c r="BR9" s="416"/>
      <c r="BS9" s="416"/>
      <c r="BT9" s="416"/>
      <c r="BU9" s="417"/>
      <c r="BV9" s="415">
        <v>110054</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8.1999999999999993</v>
      </c>
      <c r="CU9" s="386"/>
      <c r="CV9" s="386"/>
      <c r="CW9" s="386"/>
      <c r="CX9" s="386"/>
      <c r="CY9" s="386"/>
      <c r="CZ9" s="386"/>
      <c r="DA9" s="387"/>
      <c r="DB9" s="385">
        <v>7.6</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25720</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434</v>
      </c>
      <c r="BO10" s="416"/>
      <c r="BP10" s="416"/>
      <c r="BQ10" s="416"/>
      <c r="BR10" s="416"/>
      <c r="BS10" s="416"/>
      <c r="BT10" s="416"/>
      <c r="BU10" s="417"/>
      <c r="BV10" s="415">
        <v>526</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v>31110</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25775</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442120</v>
      </c>
      <c r="BO12" s="416"/>
      <c r="BP12" s="416"/>
      <c r="BQ12" s="416"/>
      <c r="BR12" s="416"/>
      <c r="BS12" s="416"/>
      <c r="BT12" s="416"/>
      <c r="BU12" s="417"/>
      <c r="BV12" s="415">
        <v>494646</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25481</v>
      </c>
      <c r="S13" s="517"/>
      <c r="T13" s="517"/>
      <c r="U13" s="517"/>
      <c r="V13" s="518"/>
      <c r="W13" s="504" t="s">
        <v>124</v>
      </c>
      <c r="X13" s="428"/>
      <c r="Y13" s="428"/>
      <c r="Z13" s="428"/>
      <c r="AA13" s="428"/>
      <c r="AB13" s="429"/>
      <c r="AC13" s="391">
        <v>569</v>
      </c>
      <c r="AD13" s="392"/>
      <c r="AE13" s="392"/>
      <c r="AF13" s="392"/>
      <c r="AG13" s="393"/>
      <c r="AH13" s="391">
        <v>591</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-522649</v>
      </c>
      <c r="BO13" s="416"/>
      <c r="BP13" s="416"/>
      <c r="BQ13" s="416"/>
      <c r="BR13" s="416"/>
      <c r="BS13" s="416"/>
      <c r="BT13" s="416"/>
      <c r="BU13" s="417"/>
      <c r="BV13" s="415">
        <v>-352956</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5.3</v>
      </c>
      <c r="CU13" s="386"/>
      <c r="CV13" s="386"/>
      <c r="CW13" s="386"/>
      <c r="CX13" s="386"/>
      <c r="CY13" s="386"/>
      <c r="CZ13" s="386"/>
      <c r="DA13" s="387"/>
      <c r="DB13" s="385">
        <v>4.5999999999999996</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25846</v>
      </c>
      <c r="S14" s="517"/>
      <c r="T14" s="517"/>
      <c r="U14" s="517"/>
      <c r="V14" s="518"/>
      <c r="W14" s="519"/>
      <c r="X14" s="431"/>
      <c r="Y14" s="431"/>
      <c r="Z14" s="431"/>
      <c r="AA14" s="431"/>
      <c r="AB14" s="432"/>
      <c r="AC14" s="509">
        <v>4.5999999999999996</v>
      </c>
      <c r="AD14" s="510"/>
      <c r="AE14" s="510"/>
      <c r="AF14" s="510"/>
      <c r="AG14" s="511"/>
      <c r="AH14" s="509">
        <v>4.7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25582</v>
      </c>
      <c r="S15" s="517"/>
      <c r="T15" s="517"/>
      <c r="U15" s="517"/>
      <c r="V15" s="518"/>
      <c r="W15" s="504" t="s">
        <v>130</v>
      </c>
      <c r="X15" s="428"/>
      <c r="Y15" s="428"/>
      <c r="Z15" s="428"/>
      <c r="AA15" s="428"/>
      <c r="AB15" s="429"/>
      <c r="AC15" s="391">
        <v>4024</v>
      </c>
      <c r="AD15" s="392"/>
      <c r="AE15" s="392"/>
      <c r="AF15" s="392"/>
      <c r="AG15" s="393"/>
      <c r="AH15" s="391">
        <v>4020</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3326767</v>
      </c>
      <c r="BO15" s="411"/>
      <c r="BP15" s="411"/>
      <c r="BQ15" s="411"/>
      <c r="BR15" s="411"/>
      <c r="BS15" s="411"/>
      <c r="BT15" s="411"/>
      <c r="BU15" s="412"/>
      <c r="BV15" s="410">
        <v>3214710</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32.799999999999997</v>
      </c>
      <c r="AD16" s="510"/>
      <c r="AE16" s="510"/>
      <c r="AF16" s="510"/>
      <c r="AG16" s="511"/>
      <c r="AH16" s="509">
        <v>32.1</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3858015</v>
      </c>
      <c r="BO16" s="416"/>
      <c r="BP16" s="416"/>
      <c r="BQ16" s="416"/>
      <c r="BR16" s="416"/>
      <c r="BS16" s="416"/>
      <c r="BT16" s="416"/>
      <c r="BU16" s="417"/>
      <c r="BV16" s="415">
        <v>3800752</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7679</v>
      </c>
      <c r="AD17" s="392"/>
      <c r="AE17" s="392"/>
      <c r="AF17" s="392"/>
      <c r="AG17" s="393"/>
      <c r="AH17" s="391">
        <v>7908</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4240887</v>
      </c>
      <c r="BO17" s="416"/>
      <c r="BP17" s="416"/>
      <c r="BQ17" s="416"/>
      <c r="BR17" s="416"/>
      <c r="BS17" s="416"/>
      <c r="BT17" s="416"/>
      <c r="BU17" s="417"/>
      <c r="BV17" s="415">
        <v>4091138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30.26</v>
      </c>
      <c r="M18" s="480"/>
      <c r="N18" s="480"/>
      <c r="O18" s="480"/>
      <c r="P18" s="480"/>
      <c r="Q18" s="480"/>
      <c r="R18" s="481"/>
      <c r="S18" s="481"/>
      <c r="T18" s="481"/>
      <c r="U18" s="481"/>
      <c r="V18" s="482"/>
      <c r="W18" s="496"/>
      <c r="X18" s="497"/>
      <c r="Y18" s="497"/>
      <c r="Z18" s="497"/>
      <c r="AA18" s="497"/>
      <c r="AB18" s="505"/>
      <c r="AC18" s="379">
        <v>62.6</v>
      </c>
      <c r="AD18" s="380"/>
      <c r="AE18" s="380"/>
      <c r="AF18" s="380"/>
      <c r="AG18" s="483"/>
      <c r="AH18" s="379">
        <v>63.2</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4437976</v>
      </c>
      <c r="BO18" s="416"/>
      <c r="BP18" s="416"/>
      <c r="BQ18" s="416"/>
      <c r="BR18" s="416"/>
      <c r="BS18" s="416"/>
      <c r="BT18" s="416"/>
      <c r="BU18" s="417"/>
      <c r="BV18" s="415">
        <v>4479687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836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6020701</v>
      </c>
      <c r="BO19" s="416"/>
      <c r="BP19" s="416"/>
      <c r="BQ19" s="416"/>
      <c r="BR19" s="416"/>
      <c r="BS19" s="416"/>
      <c r="BT19" s="416"/>
      <c r="BU19" s="417"/>
      <c r="BV19" s="415">
        <v>6386777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9530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6423974</v>
      </c>
      <c r="BO23" s="416"/>
      <c r="BP23" s="416"/>
      <c r="BQ23" s="416"/>
      <c r="BR23" s="416"/>
      <c r="BS23" s="416"/>
      <c r="BT23" s="416"/>
      <c r="BU23" s="417"/>
      <c r="BV23" s="415">
        <v>6040630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7020</v>
      </c>
      <c r="R24" s="392"/>
      <c r="S24" s="392"/>
      <c r="T24" s="392"/>
      <c r="U24" s="392"/>
      <c r="V24" s="393"/>
      <c r="W24" s="457"/>
      <c r="X24" s="448"/>
      <c r="Y24" s="449"/>
      <c r="Z24" s="388" t="s">
        <v>154</v>
      </c>
      <c r="AA24" s="389"/>
      <c r="AB24" s="389"/>
      <c r="AC24" s="389"/>
      <c r="AD24" s="389"/>
      <c r="AE24" s="389"/>
      <c r="AF24" s="389"/>
      <c r="AG24" s="390"/>
      <c r="AH24" s="391">
        <v>153</v>
      </c>
      <c r="AI24" s="392"/>
      <c r="AJ24" s="392"/>
      <c r="AK24" s="392"/>
      <c r="AL24" s="393"/>
      <c r="AM24" s="391">
        <v>446913</v>
      </c>
      <c r="AN24" s="392"/>
      <c r="AO24" s="392"/>
      <c r="AP24" s="392"/>
      <c r="AQ24" s="392"/>
      <c r="AR24" s="393"/>
      <c r="AS24" s="391">
        <v>2921</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4279225</v>
      </c>
      <c r="BO24" s="416"/>
      <c r="BP24" s="416"/>
      <c r="BQ24" s="416"/>
      <c r="BR24" s="416"/>
      <c r="BS24" s="416"/>
      <c r="BT24" s="416"/>
      <c r="BU24" s="417"/>
      <c r="BV24" s="415">
        <v>4270245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5890</v>
      </c>
      <c r="R25" s="392"/>
      <c r="S25" s="392"/>
      <c r="T25" s="392"/>
      <c r="U25" s="392"/>
      <c r="V25" s="393"/>
      <c r="W25" s="457"/>
      <c r="X25" s="448"/>
      <c r="Y25" s="449"/>
      <c r="Z25" s="388" t="s">
        <v>157</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1649521</v>
      </c>
      <c r="BO25" s="411"/>
      <c r="BP25" s="411"/>
      <c r="BQ25" s="411"/>
      <c r="BR25" s="411"/>
      <c r="BS25" s="411"/>
      <c r="BT25" s="411"/>
      <c r="BU25" s="412"/>
      <c r="BV25" s="410">
        <v>1750207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5680</v>
      </c>
      <c r="R26" s="392"/>
      <c r="S26" s="392"/>
      <c r="T26" s="392"/>
      <c r="U26" s="392"/>
      <c r="V26" s="393"/>
      <c r="W26" s="457"/>
      <c r="X26" s="448"/>
      <c r="Y26" s="449"/>
      <c r="Z26" s="388" t="s">
        <v>160</v>
      </c>
      <c r="AA26" s="470"/>
      <c r="AB26" s="470"/>
      <c r="AC26" s="470"/>
      <c r="AD26" s="470"/>
      <c r="AE26" s="470"/>
      <c r="AF26" s="470"/>
      <c r="AG26" s="471"/>
      <c r="AH26" s="391">
        <v>10</v>
      </c>
      <c r="AI26" s="392"/>
      <c r="AJ26" s="392"/>
      <c r="AK26" s="392"/>
      <c r="AL26" s="393"/>
      <c r="AM26" s="391">
        <v>28900</v>
      </c>
      <c r="AN26" s="392"/>
      <c r="AO26" s="392"/>
      <c r="AP26" s="392"/>
      <c r="AQ26" s="392"/>
      <c r="AR26" s="393"/>
      <c r="AS26" s="391">
        <v>2890</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3500</v>
      </c>
      <c r="R27" s="392"/>
      <c r="S27" s="392"/>
      <c r="T27" s="392"/>
      <c r="U27" s="392"/>
      <c r="V27" s="393"/>
      <c r="W27" s="457"/>
      <c r="X27" s="448"/>
      <c r="Y27" s="449"/>
      <c r="Z27" s="388" t="s">
        <v>163</v>
      </c>
      <c r="AA27" s="389"/>
      <c r="AB27" s="389"/>
      <c r="AC27" s="389"/>
      <c r="AD27" s="389"/>
      <c r="AE27" s="389"/>
      <c r="AF27" s="389"/>
      <c r="AG27" s="390"/>
      <c r="AH27" s="391">
        <v>1</v>
      </c>
      <c r="AI27" s="392"/>
      <c r="AJ27" s="392"/>
      <c r="AK27" s="392"/>
      <c r="AL27" s="393"/>
      <c r="AM27" s="391" t="s">
        <v>164</v>
      </c>
      <c r="AN27" s="392"/>
      <c r="AO27" s="392"/>
      <c r="AP27" s="392"/>
      <c r="AQ27" s="392"/>
      <c r="AR27" s="393"/>
      <c r="AS27" s="391" t="s">
        <v>164</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449113</v>
      </c>
      <c r="BO27" s="419"/>
      <c r="BP27" s="419"/>
      <c r="BQ27" s="419"/>
      <c r="BR27" s="419"/>
      <c r="BS27" s="419"/>
      <c r="BT27" s="419"/>
      <c r="BU27" s="420"/>
      <c r="BV27" s="418">
        <v>449077</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2800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668582</v>
      </c>
      <c r="BO28" s="411"/>
      <c r="BP28" s="411"/>
      <c r="BQ28" s="411"/>
      <c r="BR28" s="411"/>
      <c r="BS28" s="411"/>
      <c r="BT28" s="411"/>
      <c r="BU28" s="412"/>
      <c r="BV28" s="410">
        <v>910268</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12</v>
      </c>
      <c r="M29" s="392"/>
      <c r="N29" s="392"/>
      <c r="O29" s="392"/>
      <c r="P29" s="393"/>
      <c r="Q29" s="391">
        <v>2600</v>
      </c>
      <c r="R29" s="392"/>
      <c r="S29" s="392"/>
      <c r="T29" s="392"/>
      <c r="U29" s="392"/>
      <c r="V29" s="393"/>
      <c r="W29" s="458"/>
      <c r="X29" s="459"/>
      <c r="Y29" s="460"/>
      <c r="Z29" s="388" t="s">
        <v>171</v>
      </c>
      <c r="AA29" s="389"/>
      <c r="AB29" s="389"/>
      <c r="AC29" s="389"/>
      <c r="AD29" s="389"/>
      <c r="AE29" s="389"/>
      <c r="AF29" s="389"/>
      <c r="AG29" s="390"/>
      <c r="AH29" s="391">
        <v>154</v>
      </c>
      <c r="AI29" s="392"/>
      <c r="AJ29" s="392"/>
      <c r="AK29" s="392"/>
      <c r="AL29" s="393"/>
      <c r="AM29" s="391">
        <v>450835</v>
      </c>
      <c r="AN29" s="392"/>
      <c r="AO29" s="392"/>
      <c r="AP29" s="392"/>
      <c r="AQ29" s="392"/>
      <c r="AR29" s="393"/>
      <c r="AS29" s="391">
        <v>2928</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213188</v>
      </c>
      <c r="BO29" s="416"/>
      <c r="BP29" s="416"/>
      <c r="BQ29" s="416"/>
      <c r="BR29" s="416"/>
      <c r="BS29" s="416"/>
      <c r="BT29" s="416"/>
      <c r="BU29" s="417"/>
      <c r="BV29" s="415">
        <v>213186</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99.1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1122107</v>
      </c>
      <c r="BO30" s="419"/>
      <c r="BP30" s="419"/>
      <c r="BQ30" s="419"/>
      <c r="BR30" s="419"/>
      <c r="BS30" s="419"/>
      <c r="BT30" s="419"/>
      <c r="BU30" s="420"/>
      <c r="BV30" s="418">
        <v>1227186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栃木県市町村総合事務組合（一般会計）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16</v>
      </c>
      <c r="CP34" s="375"/>
      <c r="CQ34" s="374" t="str">
        <f>IF('各会計、関係団体の財政状況及び健全化判断比率'!BS7="","",'各会計、関係団体の財政状況及び健全化判断比率'!BS7)</f>
        <v>渡良瀬遊水地アクリメーション振興財団</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町営墓地事業</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介護保険事業</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IF('各会計、関係団体の財政状況及び健全化判断比率'!B33="","",'各会計、関係団体の財政状況及び健全化判断比率'!B33)</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栃木県市町村総合事務組合（特別会計）</v>
      </c>
      <c r="BZ35" s="374"/>
      <c r="CA35" s="374"/>
      <c r="CB35" s="374"/>
      <c r="CC35" s="374"/>
      <c r="CD35" s="374"/>
      <c r="CE35" s="374"/>
      <c r="CF35" s="374"/>
      <c r="CG35" s="374"/>
      <c r="CH35" s="374"/>
      <c r="CI35" s="374"/>
      <c r="CJ35" s="374"/>
      <c r="CK35" s="374"/>
      <c r="CL35" s="374"/>
      <c r="CM35" s="374"/>
      <c r="CN35" s="167"/>
      <c r="CO35" s="375">
        <f t="shared" ref="CO35:CO43" si="3">IF(CQ35="","",CO34+1)</f>
        <v>17</v>
      </c>
      <c r="CP35" s="375"/>
      <c r="CQ35" s="374" t="str">
        <f>IF('各会計、関係団体の財政状況及び健全化判断比率'!BS8="","",'各会計、関係団体の財政状況及び健全化判断比率'!BS8)</f>
        <v>野木町施設振興事業団</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後期高齢者医療事業</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9</v>
      </c>
      <c r="BF36" s="375"/>
      <c r="BG36" s="374" t="str">
        <f>IF('各会計、関係団体の財政状況及び健全化判断比率'!B34="","",'各会計、関係団体の財政状況及び健全化判断比率'!B34)</f>
        <v>野木東工業団地周辺開発事業特別会計</v>
      </c>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栃木県後期高齢者医療広域連合（一般会計）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栃木県後期高齢者医療広域連合（特別会計）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栃木県南公設地方卸売市場事務組合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小山広域保健衛生組合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4" t="s">
        <v>531</v>
      </c>
      <c r="D34" s="1184"/>
      <c r="E34" s="1185"/>
      <c r="F34" s="32">
        <v>15.71</v>
      </c>
      <c r="G34" s="33">
        <v>16.46</v>
      </c>
      <c r="H34" s="33">
        <v>17.53</v>
      </c>
      <c r="I34" s="33">
        <v>18.059999999999999</v>
      </c>
      <c r="J34" s="34">
        <v>12.62</v>
      </c>
      <c r="K34" s="22"/>
      <c r="L34" s="22"/>
      <c r="M34" s="22"/>
      <c r="N34" s="22"/>
      <c r="O34" s="22"/>
      <c r="P34" s="22"/>
    </row>
    <row r="35" spans="1:16" ht="39" customHeight="1">
      <c r="A35" s="22"/>
      <c r="B35" s="35"/>
      <c r="C35" s="1178" t="s">
        <v>532</v>
      </c>
      <c r="D35" s="1179"/>
      <c r="E35" s="1180"/>
      <c r="F35" s="36">
        <v>7.57</v>
      </c>
      <c r="G35" s="37">
        <v>4.7300000000000004</v>
      </c>
      <c r="H35" s="37">
        <v>4.33</v>
      </c>
      <c r="I35" s="37">
        <v>7.52</v>
      </c>
      <c r="J35" s="38">
        <v>5.82</v>
      </c>
      <c r="K35" s="22"/>
      <c r="L35" s="22"/>
      <c r="M35" s="22"/>
      <c r="N35" s="22"/>
      <c r="O35" s="22"/>
      <c r="P35" s="22"/>
    </row>
    <row r="36" spans="1:16" ht="39" customHeight="1">
      <c r="A36" s="22"/>
      <c r="B36" s="35"/>
      <c r="C36" s="1178" t="s">
        <v>533</v>
      </c>
      <c r="D36" s="1179"/>
      <c r="E36" s="1180"/>
      <c r="F36" s="36">
        <v>5.85</v>
      </c>
      <c r="G36" s="37">
        <v>4.2699999999999996</v>
      </c>
      <c r="H36" s="37">
        <v>2.0099999999999998</v>
      </c>
      <c r="I36" s="37">
        <v>3.59</v>
      </c>
      <c r="J36" s="38">
        <v>3.87</v>
      </c>
      <c r="K36" s="22"/>
      <c r="L36" s="22"/>
      <c r="M36" s="22"/>
      <c r="N36" s="22"/>
      <c r="O36" s="22"/>
      <c r="P36" s="22"/>
    </row>
    <row r="37" spans="1:16" ht="39" customHeight="1">
      <c r="A37" s="22"/>
      <c r="B37" s="35"/>
      <c r="C37" s="1178" t="s">
        <v>534</v>
      </c>
      <c r="D37" s="1179"/>
      <c r="E37" s="1180"/>
      <c r="F37" s="36">
        <v>0.39</v>
      </c>
      <c r="G37" s="37">
        <v>0.62</v>
      </c>
      <c r="H37" s="37">
        <v>0.61</v>
      </c>
      <c r="I37" s="37">
        <v>1.45</v>
      </c>
      <c r="J37" s="38">
        <v>1.29</v>
      </c>
      <c r="K37" s="22"/>
      <c r="L37" s="22"/>
      <c r="M37" s="22"/>
      <c r="N37" s="22"/>
      <c r="O37" s="22"/>
      <c r="P37" s="22"/>
    </row>
    <row r="38" spans="1:16" ht="39" customHeight="1">
      <c r="A38" s="22"/>
      <c r="B38" s="35"/>
      <c r="C38" s="1178" t="s">
        <v>535</v>
      </c>
      <c r="D38" s="1179"/>
      <c r="E38" s="1180"/>
      <c r="F38" s="36">
        <v>0.22</v>
      </c>
      <c r="G38" s="37">
        <v>0.38</v>
      </c>
      <c r="H38" s="37">
        <v>0.22</v>
      </c>
      <c r="I38" s="37">
        <v>0.3</v>
      </c>
      <c r="J38" s="38">
        <v>0.51</v>
      </c>
      <c r="K38" s="22"/>
      <c r="L38" s="22"/>
      <c r="M38" s="22"/>
      <c r="N38" s="22"/>
      <c r="O38" s="22"/>
      <c r="P38" s="22"/>
    </row>
    <row r="39" spans="1:16" ht="39" customHeight="1">
      <c r="A39" s="22"/>
      <c r="B39" s="35"/>
      <c r="C39" s="1178" t="s">
        <v>536</v>
      </c>
      <c r="D39" s="1179"/>
      <c r="E39" s="1180"/>
      <c r="F39" s="36">
        <v>0.08</v>
      </c>
      <c r="G39" s="37">
        <v>1.27</v>
      </c>
      <c r="H39" s="37">
        <v>1.29</v>
      </c>
      <c r="I39" s="37">
        <v>0.18</v>
      </c>
      <c r="J39" s="38">
        <v>0.27</v>
      </c>
      <c r="K39" s="22"/>
      <c r="L39" s="22"/>
      <c r="M39" s="22"/>
      <c r="N39" s="22"/>
      <c r="O39" s="22"/>
      <c r="P39" s="22"/>
    </row>
    <row r="40" spans="1:16" ht="39" customHeight="1">
      <c r="A40" s="22"/>
      <c r="B40" s="35"/>
      <c r="C40" s="1178" t="s">
        <v>537</v>
      </c>
      <c r="D40" s="1179"/>
      <c r="E40" s="1180"/>
      <c r="F40" s="36">
        <v>0</v>
      </c>
      <c r="G40" s="37">
        <v>0.03</v>
      </c>
      <c r="H40" s="37">
        <v>0.05</v>
      </c>
      <c r="I40" s="37">
        <v>0.05</v>
      </c>
      <c r="J40" s="38">
        <v>0.13</v>
      </c>
      <c r="K40" s="22"/>
      <c r="L40" s="22"/>
      <c r="M40" s="22"/>
      <c r="N40" s="22"/>
      <c r="O40" s="22"/>
      <c r="P40" s="22"/>
    </row>
    <row r="41" spans="1:16" ht="39" customHeight="1">
      <c r="A41" s="22"/>
      <c r="B41" s="35"/>
      <c r="C41" s="1178" t="s">
        <v>538</v>
      </c>
      <c r="D41" s="1179"/>
      <c r="E41" s="1180"/>
      <c r="F41" s="36">
        <v>0.05</v>
      </c>
      <c r="G41" s="37">
        <v>0.05</v>
      </c>
      <c r="H41" s="37">
        <v>0.06</v>
      </c>
      <c r="I41" s="37">
        <v>0.03</v>
      </c>
      <c r="J41" s="38">
        <v>0.03</v>
      </c>
      <c r="K41" s="22"/>
      <c r="L41" s="22"/>
      <c r="M41" s="22"/>
      <c r="N41" s="22"/>
      <c r="O41" s="22"/>
      <c r="P41" s="22"/>
    </row>
    <row r="42" spans="1:16" ht="39" customHeight="1">
      <c r="A42" s="22"/>
      <c r="B42" s="39"/>
      <c r="C42" s="1178" t="s">
        <v>539</v>
      </c>
      <c r="D42" s="1179"/>
      <c r="E42" s="1180"/>
      <c r="F42" s="36" t="s">
        <v>481</v>
      </c>
      <c r="G42" s="37" t="s">
        <v>481</v>
      </c>
      <c r="H42" s="37" t="s">
        <v>481</v>
      </c>
      <c r="I42" s="37" t="s">
        <v>481</v>
      </c>
      <c r="J42" s="38" t="s">
        <v>481</v>
      </c>
      <c r="K42" s="22"/>
      <c r="L42" s="22"/>
      <c r="M42" s="22"/>
      <c r="N42" s="22"/>
      <c r="O42" s="22"/>
      <c r="P42" s="22"/>
    </row>
    <row r="43" spans="1:16" ht="39" customHeight="1" thickBot="1">
      <c r="A43" s="22"/>
      <c r="B43" s="40"/>
      <c r="C43" s="1181" t="s">
        <v>540</v>
      </c>
      <c r="D43" s="1182"/>
      <c r="E43" s="1183"/>
      <c r="F43" s="41" t="s">
        <v>481</v>
      </c>
      <c r="G43" s="42" t="s">
        <v>481</v>
      </c>
      <c r="H43" s="42" t="s">
        <v>481</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4" t="s">
        <v>11</v>
      </c>
      <c r="C45" s="1195"/>
      <c r="D45" s="58"/>
      <c r="E45" s="1200" t="s">
        <v>12</v>
      </c>
      <c r="F45" s="1200"/>
      <c r="G45" s="1200"/>
      <c r="H45" s="1200"/>
      <c r="I45" s="1200"/>
      <c r="J45" s="1201"/>
      <c r="K45" s="59">
        <v>425</v>
      </c>
      <c r="L45" s="60">
        <v>481</v>
      </c>
      <c r="M45" s="60">
        <v>426</v>
      </c>
      <c r="N45" s="60">
        <v>488</v>
      </c>
      <c r="O45" s="61">
        <v>496</v>
      </c>
      <c r="P45" s="48"/>
      <c r="Q45" s="48"/>
      <c r="R45" s="48"/>
      <c r="S45" s="48"/>
      <c r="T45" s="48"/>
      <c r="U45" s="48"/>
    </row>
    <row r="46" spans="1:21" ht="30.75" customHeight="1">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c r="A48" s="48"/>
      <c r="B48" s="1196"/>
      <c r="C48" s="1197"/>
      <c r="D48" s="62"/>
      <c r="E48" s="1188" t="s">
        <v>15</v>
      </c>
      <c r="F48" s="1188"/>
      <c r="G48" s="1188"/>
      <c r="H48" s="1188"/>
      <c r="I48" s="1188"/>
      <c r="J48" s="1189"/>
      <c r="K48" s="63">
        <v>230</v>
      </c>
      <c r="L48" s="64">
        <v>237</v>
      </c>
      <c r="M48" s="64">
        <v>248</v>
      </c>
      <c r="N48" s="64">
        <v>281</v>
      </c>
      <c r="O48" s="65">
        <v>293</v>
      </c>
      <c r="P48" s="48"/>
      <c r="Q48" s="48"/>
      <c r="R48" s="48"/>
      <c r="S48" s="48"/>
      <c r="T48" s="48"/>
      <c r="U48" s="48"/>
    </row>
    <row r="49" spans="1:21" ht="30.75" customHeight="1">
      <c r="A49" s="48"/>
      <c r="B49" s="1196"/>
      <c r="C49" s="1197"/>
      <c r="D49" s="62"/>
      <c r="E49" s="1188" t="s">
        <v>16</v>
      </c>
      <c r="F49" s="1188"/>
      <c r="G49" s="1188"/>
      <c r="H49" s="1188"/>
      <c r="I49" s="1188"/>
      <c r="J49" s="1189"/>
      <c r="K49" s="63">
        <v>37</v>
      </c>
      <c r="L49" s="64">
        <v>30</v>
      </c>
      <c r="M49" s="64">
        <v>39</v>
      </c>
      <c r="N49" s="64">
        <v>15</v>
      </c>
      <c r="O49" s="65">
        <v>50</v>
      </c>
      <c r="P49" s="48"/>
      <c r="Q49" s="48"/>
      <c r="R49" s="48"/>
      <c r="S49" s="48"/>
      <c r="T49" s="48"/>
      <c r="U49" s="48"/>
    </row>
    <row r="50" spans="1:21" ht="30.75" customHeight="1">
      <c r="A50" s="48"/>
      <c r="B50" s="1196"/>
      <c r="C50" s="1197"/>
      <c r="D50" s="62"/>
      <c r="E50" s="1188" t="s">
        <v>17</v>
      </c>
      <c r="F50" s="1188"/>
      <c r="G50" s="1188"/>
      <c r="H50" s="1188"/>
      <c r="I50" s="1188"/>
      <c r="J50" s="1189"/>
      <c r="K50" s="63" t="s">
        <v>481</v>
      </c>
      <c r="L50" s="64" t="s">
        <v>481</v>
      </c>
      <c r="M50" s="64" t="s">
        <v>481</v>
      </c>
      <c r="N50" s="64" t="s">
        <v>481</v>
      </c>
      <c r="O50" s="65" t="s">
        <v>481</v>
      </c>
      <c r="P50" s="48"/>
      <c r="Q50" s="48"/>
      <c r="R50" s="48"/>
      <c r="S50" s="48"/>
      <c r="T50" s="48"/>
      <c r="U50" s="48"/>
    </row>
    <row r="51" spans="1:21" ht="30.75" customHeight="1">
      <c r="A51" s="48"/>
      <c r="B51" s="1198"/>
      <c r="C51" s="1199"/>
      <c r="D51" s="66"/>
      <c r="E51" s="1188" t="s">
        <v>18</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c r="A52" s="48"/>
      <c r="B52" s="1186" t="s">
        <v>19</v>
      </c>
      <c r="C52" s="1187"/>
      <c r="D52" s="66"/>
      <c r="E52" s="1188" t="s">
        <v>20</v>
      </c>
      <c r="F52" s="1188"/>
      <c r="G52" s="1188"/>
      <c r="H52" s="1188"/>
      <c r="I52" s="1188"/>
      <c r="J52" s="1189"/>
      <c r="K52" s="63">
        <v>519</v>
      </c>
      <c r="L52" s="64">
        <v>531</v>
      </c>
      <c r="M52" s="64">
        <v>548</v>
      </c>
      <c r="N52" s="64">
        <v>508</v>
      </c>
      <c r="O52" s="65">
        <v>532</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173</v>
      </c>
      <c r="L53" s="69">
        <v>217</v>
      </c>
      <c r="M53" s="69">
        <v>165</v>
      </c>
      <c r="N53" s="69">
        <v>276</v>
      </c>
      <c r="O53" s="70">
        <v>307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214" t="s">
        <v>24</v>
      </c>
      <c r="C41" s="1215"/>
      <c r="D41" s="81"/>
      <c r="E41" s="1216" t="s">
        <v>25</v>
      </c>
      <c r="F41" s="1216"/>
      <c r="G41" s="1216"/>
      <c r="H41" s="1217"/>
      <c r="I41" s="82">
        <v>4941</v>
      </c>
      <c r="J41" s="83">
        <v>5123</v>
      </c>
      <c r="K41" s="83">
        <v>5481</v>
      </c>
      <c r="L41" s="83">
        <v>6041</v>
      </c>
      <c r="M41" s="84">
        <v>6424</v>
      </c>
    </row>
    <row r="42" spans="2:13" ht="27.75" customHeight="1">
      <c r="B42" s="1204"/>
      <c r="C42" s="1205"/>
      <c r="D42" s="85"/>
      <c r="E42" s="1208" t="s">
        <v>26</v>
      </c>
      <c r="F42" s="1208"/>
      <c r="G42" s="1208"/>
      <c r="H42" s="1209"/>
      <c r="I42" s="86" t="s">
        <v>481</v>
      </c>
      <c r="J42" s="87" t="s">
        <v>481</v>
      </c>
      <c r="K42" s="87" t="s">
        <v>481</v>
      </c>
      <c r="L42" s="87" t="s">
        <v>481</v>
      </c>
      <c r="M42" s="88" t="s">
        <v>481</v>
      </c>
    </row>
    <row r="43" spans="2:13" ht="27.75" customHeight="1">
      <c r="B43" s="1204"/>
      <c r="C43" s="1205"/>
      <c r="D43" s="85"/>
      <c r="E43" s="1208" t="s">
        <v>27</v>
      </c>
      <c r="F43" s="1208"/>
      <c r="G43" s="1208"/>
      <c r="H43" s="1209"/>
      <c r="I43" s="86">
        <v>3759</v>
      </c>
      <c r="J43" s="87">
        <v>3371</v>
      </c>
      <c r="K43" s="87">
        <v>3250</v>
      </c>
      <c r="L43" s="87">
        <v>3357</v>
      </c>
      <c r="M43" s="88">
        <v>3475</v>
      </c>
    </row>
    <row r="44" spans="2:13" ht="27.75" customHeight="1">
      <c r="B44" s="1204"/>
      <c r="C44" s="1205"/>
      <c r="D44" s="85"/>
      <c r="E44" s="1208" t="s">
        <v>28</v>
      </c>
      <c r="F44" s="1208"/>
      <c r="G44" s="1208"/>
      <c r="H44" s="1209"/>
      <c r="I44" s="86">
        <v>154</v>
      </c>
      <c r="J44" s="87">
        <v>136</v>
      </c>
      <c r="K44" s="87">
        <v>129</v>
      </c>
      <c r="L44" s="87">
        <v>284</v>
      </c>
      <c r="M44" s="88">
        <v>260</v>
      </c>
    </row>
    <row r="45" spans="2:13" ht="27.75" customHeight="1">
      <c r="B45" s="1204"/>
      <c r="C45" s="1205"/>
      <c r="D45" s="85"/>
      <c r="E45" s="1208" t="s">
        <v>29</v>
      </c>
      <c r="F45" s="1208"/>
      <c r="G45" s="1208"/>
      <c r="H45" s="1209"/>
      <c r="I45" s="86">
        <v>238</v>
      </c>
      <c r="J45" s="87">
        <v>178</v>
      </c>
      <c r="K45" s="87" t="s">
        <v>481</v>
      </c>
      <c r="L45" s="87" t="s">
        <v>481</v>
      </c>
      <c r="M45" s="88" t="s">
        <v>481</v>
      </c>
    </row>
    <row r="46" spans="2:13" ht="27.75" customHeight="1">
      <c r="B46" s="1204"/>
      <c r="C46" s="1205"/>
      <c r="D46" s="89"/>
      <c r="E46" s="1208" t="s">
        <v>30</v>
      </c>
      <c r="F46" s="1208"/>
      <c r="G46" s="1208"/>
      <c r="H46" s="1209"/>
      <c r="I46" s="86">
        <v>13</v>
      </c>
      <c r="J46" s="87">
        <v>13</v>
      </c>
      <c r="K46" s="87">
        <v>12</v>
      </c>
      <c r="L46" s="87">
        <v>12</v>
      </c>
      <c r="M46" s="88">
        <v>12</v>
      </c>
    </row>
    <row r="47" spans="2:13" ht="27.75" customHeight="1">
      <c r="B47" s="1204"/>
      <c r="C47" s="1205"/>
      <c r="D47" s="90"/>
      <c r="E47" s="1218" t="s">
        <v>31</v>
      </c>
      <c r="F47" s="1219"/>
      <c r="G47" s="1219"/>
      <c r="H47" s="1220"/>
      <c r="I47" s="86" t="s">
        <v>481</v>
      </c>
      <c r="J47" s="87" t="s">
        <v>481</v>
      </c>
      <c r="K47" s="87" t="s">
        <v>481</v>
      </c>
      <c r="L47" s="87" t="s">
        <v>481</v>
      </c>
      <c r="M47" s="88" t="s">
        <v>481</v>
      </c>
    </row>
    <row r="48" spans="2:13" ht="27.75" customHeight="1">
      <c r="B48" s="1204"/>
      <c r="C48" s="1205"/>
      <c r="D48" s="85"/>
      <c r="E48" s="1208" t="s">
        <v>32</v>
      </c>
      <c r="F48" s="1208"/>
      <c r="G48" s="1208"/>
      <c r="H48" s="1209"/>
      <c r="I48" s="86" t="s">
        <v>481</v>
      </c>
      <c r="J48" s="87" t="s">
        <v>481</v>
      </c>
      <c r="K48" s="87" t="s">
        <v>481</v>
      </c>
      <c r="L48" s="87" t="s">
        <v>481</v>
      </c>
      <c r="M48" s="88" t="s">
        <v>481</v>
      </c>
    </row>
    <row r="49" spans="2:13" ht="27.75" customHeight="1">
      <c r="B49" s="1206"/>
      <c r="C49" s="1207"/>
      <c r="D49" s="85"/>
      <c r="E49" s="1208" t="s">
        <v>33</v>
      </c>
      <c r="F49" s="1208"/>
      <c r="G49" s="1208"/>
      <c r="H49" s="1209"/>
      <c r="I49" s="86" t="s">
        <v>481</v>
      </c>
      <c r="J49" s="87" t="s">
        <v>481</v>
      </c>
      <c r="K49" s="87" t="s">
        <v>481</v>
      </c>
      <c r="L49" s="87" t="s">
        <v>481</v>
      </c>
      <c r="M49" s="88" t="s">
        <v>481</v>
      </c>
    </row>
    <row r="50" spans="2:13" ht="27.75" customHeight="1">
      <c r="B50" s="1202" t="s">
        <v>34</v>
      </c>
      <c r="C50" s="1203"/>
      <c r="D50" s="91"/>
      <c r="E50" s="1208" t="s">
        <v>35</v>
      </c>
      <c r="F50" s="1208"/>
      <c r="G50" s="1208"/>
      <c r="H50" s="1209"/>
      <c r="I50" s="86">
        <v>2988</v>
      </c>
      <c r="J50" s="87">
        <v>2790</v>
      </c>
      <c r="K50" s="87">
        <v>2458</v>
      </c>
      <c r="L50" s="87">
        <v>2402</v>
      </c>
      <c r="M50" s="88">
        <v>2284</v>
      </c>
    </row>
    <row r="51" spans="2:13" ht="27.75" customHeight="1">
      <c r="B51" s="1204"/>
      <c r="C51" s="1205"/>
      <c r="D51" s="85"/>
      <c r="E51" s="1208" t="s">
        <v>36</v>
      </c>
      <c r="F51" s="1208"/>
      <c r="G51" s="1208"/>
      <c r="H51" s="1209"/>
      <c r="I51" s="86">
        <v>8</v>
      </c>
      <c r="J51" s="87">
        <v>4</v>
      </c>
      <c r="K51" s="87">
        <v>2</v>
      </c>
      <c r="L51" s="87">
        <v>1</v>
      </c>
      <c r="M51" s="88">
        <v>0</v>
      </c>
    </row>
    <row r="52" spans="2:13" ht="27.75" customHeight="1">
      <c r="B52" s="1206"/>
      <c r="C52" s="1207"/>
      <c r="D52" s="85"/>
      <c r="E52" s="1208" t="s">
        <v>37</v>
      </c>
      <c r="F52" s="1208"/>
      <c r="G52" s="1208"/>
      <c r="H52" s="1209"/>
      <c r="I52" s="86">
        <v>7257</v>
      </c>
      <c r="J52" s="87">
        <v>7384</v>
      </c>
      <c r="K52" s="87">
        <v>7508</v>
      </c>
      <c r="L52" s="87">
        <v>7921</v>
      </c>
      <c r="M52" s="88">
        <v>8105</v>
      </c>
    </row>
    <row r="53" spans="2:13" ht="27.75" customHeight="1" thickBot="1">
      <c r="B53" s="1210" t="s">
        <v>38</v>
      </c>
      <c r="C53" s="1211"/>
      <c r="D53" s="92"/>
      <c r="E53" s="1212" t="s">
        <v>39</v>
      </c>
      <c r="F53" s="1212"/>
      <c r="G53" s="1212"/>
      <c r="H53" s="1213"/>
      <c r="I53" s="93">
        <v>-1147</v>
      </c>
      <c r="J53" s="94">
        <v>-1358</v>
      </c>
      <c r="K53" s="94">
        <v>-1095</v>
      </c>
      <c r="L53" s="94">
        <v>-630</v>
      </c>
      <c r="M53" s="95">
        <v>-218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65" sqref="G65:O69"/>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551</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551</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552</v>
      </c>
      <c r="C41" s="248"/>
      <c r="D41" s="248"/>
      <c r="E41" s="248"/>
      <c r="F41" s="248"/>
      <c r="G41" s="248"/>
      <c r="H41" s="248"/>
      <c r="I41" s="248"/>
      <c r="J41" s="248"/>
      <c r="K41" s="248"/>
      <c r="L41" s="248"/>
      <c r="M41" s="248"/>
      <c r="N41" s="248"/>
      <c r="O41" s="248"/>
      <c r="P41" s="249"/>
    </row>
    <row r="42" spans="2:17">
      <c r="B42" s="250"/>
      <c r="C42" s="246"/>
      <c r="D42" s="246"/>
      <c r="E42" s="246"/>
      <c r="F42" s="246"/>
      <c r="G42" s="353" t="s">
        <v>553</v>
      </c>
      <c r="I42" s="354"/>
      <c r="J42" s="354"/>
      <c r="K42" s="354"/>
      <c r="L42" s="246"/>
      <c r="M42" s="246"/>
      <c r="N42" s="246"/>
      <c r="O42" s="246"/>
    </row>
    <row r="43" spans="2:17">
      <c r="B43" s="250"/>
      <c r="C43" s="246"/>
      <c r="D43" s="246"/>
      <c r="E43" s="246"/>
      <c r="F43" s="246"/>
      <c r="G43" s="1235" t="s">
        <v>554</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555</v>
      </c>
    </row>
    <row r="50" spans="1:17">
      <c r="B50" s="250"/>
      <c r="C50" s="246"/>
      <c r="D50" s="246"/>
      <c r="E50" s="246"/>
      <c r="F50" s="246"/>
      <c r="G50" s="1244"/>
      <c r="H50" s="1245"/>
      <c r="I50" s="1245"/>
      <c r="J50" s="1246"/>
      <c r="K50" s="356" t="s">
        <v>521</v>
      </c>
      <c r="L50" s="356" t="s">
        <v>522</v>
      </c>
      <c r="M50" s="356" t="s">
        <v>523</v>
      </c>
      <c r="N50" s="356" t="s">
        <v>524</v>
      </c>
      <c r="O50" s="356" t="s">
        <v>525</v>
      </c>
    </row>
    <row r="51" spans="1:17">
      <c r="B51" s="250"/>
      <c r="C51" s="246"/>
      <c r="D51" s="246"/>
      <c r="E51" s="246"/>
      <c r="F51" s="246"/>
      <c r="G51" s="1247" t="s">
        <v>556</v>
      </c>
      <c r="H51" s="1248"/>
      <c r="I51" s="1253" t="s">
        <v>557</v>
      </c>
      <c r="J51" s="1253"/>
      <c r="K51" s="1255"/>
      <c r="L51" s="1255"/>
      <c r="M51" s="1255"/>
      <c r="N51" s="1221"/>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558</v>
      </c>
      <c r="J53" s="1233"/>
      <c r="K53" s="1256"/>
      <c r="L53" s="1256"/>
      <c r="M53" s="1256"/>
      <c r="N53" s="1225">
        <v>65</v>
      </c>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559</v>
      </c>
      <c r="H55" s="1228"/>
      <c r="I55" s="1233" t="s">
        <v>557</v>
      </c>
      <c r="J55" s="1233"/>
      <c r="K55" s="1255"/>
      <c r="L55" s="1255"/>
      <c r="M55" s="1255"/>
      <c r="N55" s="1221">
        <v>13</v>
      </c>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558</v>
      </c>
      <c r="J57" s="1223"/>
      <c r="K57" s="1256"/>
      <c r="L57" s="1256"/>
      <c r="M57" s="1256"/>
      <c r="N57" s="1225">
        <v>53.4</v>
      </c>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560</v>
      </c>
      <c r="C63" s="246"/>
      <c r="D63" s="246"/>
      <c r="E63" s="246"/>
      <c r="F63" s="246"/>
      <c r="G63" s="246"/>
      <c r="H63" s="246"/>
      <c r="I63" s="246"/>
      <c r="J63" s="246"/>
      <c r="K63" s="246"/>
      <c r="L63" s="246"/>
      <c r="M63" s="246"/>
      <c r="N63" s="246"/>
      <c r="O63" s="246"/>
    </row>
    <row r="64" spans="1:17">
      <c r="B64" s="250"/>
      <c r="C64" s="246"/>
      <c r="D64" s="246"/>
      <c r="E64" s="246"/>
      <c r="F64" s="246"/>
      <c r="G64" s="353" t="s">
        <v>553</v>
      </c>
      <c r="I64" s="354"/>
      <c r="J64" s="354"/>
      <c r="K64" s="354"/>
      <c r="L64" s="246"/>
      <c r="M64" s="246"/>
      <c r="N64" s="246"/>
      <c r="O64" s="246"/>
    </row>
    <row r="65" spans="2:30">
      <c r="B65" s="250"/>
      <c r="C65" s="246"/>
      <c r="D65" s="246"/>
      <c r="E65" s="246"/>
      <c r="F65" s="246"/>
      <c r="G65" s="1235" t="s">
        <v>561</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562</v>
      </c>
      <c r="I71" s="370"/>
      <c r="J71" s="366"/>
      <c r="K71" s="366"/>
      <c r="L71" s="367"/>
      <c r="M71" s="366"/>
      <c r="N71" s="367"/>
      <c r="O71" s="368"/>
    </row>
    <row r="72" spans="2:30">
      <c r="B72" s="250"/>
      <c r="C72" s="246"/>
      <c r="D72" s="246"/>
      <c r="E72" s="246"/>
      <c r="F72" s="246"/>
      <c r="G72" s="1244"/>
      <c r="H72" s="1245"/>
      <c r="I72" s="1245"/>
      <c r="J72" s="1246"/>
      <c r="K72" s="356" t="s">
        <v>521</v>
      </c>
      <c r="L72" s="356" t="s">
        <v>522</v>
      </c>
      <c r="M72" s="356" t="s">
        <v>523</v>
      </c>
      <c r="N72" s="356" t="s">
        <v>524</v>
      </c>
      <c r="O72" s="356" t="s">
        <v>525</v>
      </c>
    </row>
    <row r="73" spans="2:30">
      <c r="B73" s="250"/>
      <c r="C73" s="246"/>
      <c r="D73" s="246"/>
      <c r="E73" s="246"/>
      <c r="F73" s="246"/>
      <c r="G73" s="1247" t="s">
        <v>556</v>
      </c>
      <c r="H73" s="1248"/>
      <c r="I73" s="1253" t="s">
        <v>557</v>
      </c>
      <c r="J73" s="1253"/>
      <c r="K73" s="1234"/>
      <c r="L73" s="1234"/>
      <c r="M73" s="1221"/>
      <c r="N73" s="1221"/>
      <c r="O73" s="1221"/>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563</v>
      </c>
      <c r="J75" s="1233"/>
      <c r="K75" s="1225">
        <v>4.4000000000000004</v>
      </c>
      <c r="L75" s="1225">
        <v>4.3</v>
      </c>
      <c r="M75" s="1225">
        <v>4</v>
      </c>
      <c r="N75" s="1225">
        <v>4.5999999999999996</v>
      </c>
      <c r="O75" s="1225">
        <v>5.3</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559</v>
      </c>
      <c r="H77" s="1228"/>
      <c r="I77" s="1233" t="s">
        <v>557</v>
      </c>
      <c r="J77" s="1233"/>
      <c r="K77" s="1234">
        <v>30.7</v>
      </c>
      <c r="L77" s="1234">
        <v>22.3</v>
      </c>
      <c r="M77" s="1221">
        <v>20.3</v>
      </c>
      <c r="N77" s="1221">
        <v>13</v>
      </c>
      <c r="O77" s="1221">
        <v>21</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563</v>
      </c>
      <c r="J79" s="1223"/>
      <c r="K79" s="1224">
        <v>9.1999999999999993</v>
      </c>
      <c r="L79" s="1224">
        <v>8.5</v>
      </c>
      <c r="M79" s="1224">
        <v>7.7</v>
      </c>
      <c r="N79" s="1224">
        <v>6.8</v>
      </c>
      <c r="O79" s="1224">
        <v>6.8</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G65" sqref="G65:O6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G65" sqref="G65:O6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520</v>
      </c>
      <c r="G2" s="113"/>
      <c r="H2" s="114"/>
    </row>
    <row r="3" spans="1:8">
      <c r="A3" s="110" t="s">
        <v>513</v>
      </c>
      <c r="B3" s="115"/>
      <c r="C3" s="116"/>
      <c r="D3" s="117">
        <v>31943</v>
      </c>
      <c r="E3" s="118"/>
      <c r="F3" s="119">
        <v>46819</v>
      </c>
      <c r="G3" s="120"/>
      <c r="H3" s="121"/>
    </row>
    <row r="4" spans="1:8">
      <c r="A4" s="122"/>
      <c r="B4" s="123"/>
      <c r="C4" s="124"/>
      <c r="D4" s="125">
        <v>21593</v>
      </c>
      <c r="E4" s="126"/>
      <c r="F4" s="127">
        <v>24121</v>
      </c>
      <c r="G4" s="128"/>
      <c r="H4" s="129"/>
    </row>
    <row r="5" spans="1:8">
      <c r="A5" s="110" t="s">
        <v>515</v>
      </c>
      <c r="B5" s="115"/>
      <c r="C5" s="116"/>
      <c r="D5" s="117">
        <v>35718</v>
      </c>
      <c r="E5" s="118"/>
      <c r="F5" s="119">
        <v>53270</v>
      </c>
      <c r="G5" s="120"/>
      <c r="H5" s="121"/>
    </row>
    <row r="6" spans="1:8">
      <c r="A6" s="122"/>
      <c r="B6" s="123"/>
      <c r="C6" s="124"/>
      <c r="D6" s="125">
        <v>13189</v>
      </c>
      <c r="E6" s="126"/>
      <c r="F6" s="127">
        <v>24316</v>
      </c>
      <c r="G6" s="128"/>
      <c r="H6" s="129"/>
    </row>
    <row r="7" spans="1:8">
      <c r="A7" s="110" t="s">
        <v>516</v>
      </c>
      <c r="B7" s="115"/>
      <c r="C7" s="116"/>
      <c r="D7" s="117">
        <v>43323</v>
      </c>
      <c r="E7" s="118"/>
      <c r="F7" s="119">
        <v>53292</v>
      </c>
      <c r="G7" s="120"/>
      <c r="H7" s="121"/>
    </row>
    <row r="8" spans="1:8">
      <c r="A8" s="122"/>
      <c r="B8" s="123"/>
      <c r="C8" s="124"/>
      <c r="D8" s="125">
        <v>21918</v>
      </c>
      <c r="E8" s="126"/>
      <c r="F8" s="127">
        <v>28900</v>
      </c>
      <c r="G8" s="128"/>
      <c r="H8" s="129"/>
    </row>
    <row r="9" spans="1:8">
      <c r="A9" s="110" t="s">
        <v>517</v>
      </c>
      <c r="B9" s="115"/>
      <c r="C9" s="116"/>
      <c r="D9" s="117">
        <v>69371</v>
      </c>
      <c r="E9" s="118"/>
      <c r="F9" s="119">
        <v>49919</v>
      </c>
      <c r="G9" s="120"/>
      <c r="H9" s="121"/>
    </row>
    <row r="10" spans="1:8">
      <c r="A10" s="122"/>
      <c r="B10" s="123"/>
      <c r="C10" s="124"/>
      <c r="D10" s="125">
        <v>34801</v>
      </c>
      <c r="E10" s="126"/>
      <c r="F10" s="127">
        <v>26398</v>
      </c>
      <c r="G10" s="128"/>
      <c r="H10" s="129"/>
    </row>
    <row r="11" spans="1:8">
      <c r="A11" s="110" t="s">
        <v>518</v>
      </c>
      <c r="B11" s="115"/>
      <c r="C11" s="116"/>
      <c r="D11" s="117">
        <v>38326</v>
      </c>
      <c r="E11" s="118"/>
      <c r="F11" s="119">
        <v>47738</v>
      </c>
      <c r="G11" s="120"/>
      <c r="H11" s="121"/>
    </row>
    <row r="12" spans="1:8">
      <c r="A12" s="122"/>
      <c r="B12" s="123"/>
      <c r="C12" s="130"/>
      <c r="D12" s="125">
        <v>26219</v>
      </c>
      <c r="E12" s="126"/>
      <c r="F12" s="127">
        <v>24937</v>
      </c>
      <c r="G12" s="128"/>
      <c r="H12" s="129"/>
    </row>
    <row r="13" spans="1:8">
      <c r="A13" s="110"/>
      <c r="B13" s="115"/>
      <c r="C13" s="131"/>
      <c r="D13" s="132">
        <v>43736</v>
      </c>
      <c r="E13" s="133"/>
      <c r="F13" s="134">
        <v>50208</v>
      </c>
      <c r="G13" s="135"/>
      <c r="H13" s="121"/>
    </row>
    <row r="14" spans="1:8">
      <c r="A14" s="122"/>
      <c r="B14" s="123"/>
      <c r="C14" s="124"/>
      <c r="D14" s="125">
        <v>23544</v>
      </c>
      <c r="E14" s="126"/>
      <c r="F14" s="127">
        <v>25734</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7.66</v>
      </c>
      <c r="C19" s="136">
        <f>ROUND(VALUE(SUBSTITUTE(実質収支比率等に係る経年分析!G$48,"▲","-")),2)</f>
        <v>6</v>
      </c>
      <c r="D19" s="136">
        <f>ROUND(VALUE(SUBSTITUTE(実質収支比率等に係る経年分析!H$48,"▲","-")),2)</f>
        <v>5.64</v>
      </c>
      <c r="E19" s="136">
        <f>ROUND(VALUE(SUBSTITUTE(実質収支比率等に係る経年分析!I$48,"▲","-")),2)</f>
        <v>7.71</v>
      </c>
      <c r="F19" s="136">
        <f>ROUND(VALUE(SUBSTITUTE(実質収支比率等に係る経年分析!J$48,"▲","-")),2)</f>
        <v>6.09</v>
      </c>
    </row>
    <row r="20" spans="1:11">
      <c r="A20" s="136" t="s">
        <v>44</v>
      </c>
      <c r="B20" s="136">
        <f>ROUND(VALUE(SUBSTITUTE(実質収支比率等に係る経年分析!F$47,"▲","-")),2)</f>
        <v>30.16</v>
      </c>
      <c r="C20" s="136">
        <f>ROUND(VALUE(SUBSTITUTE(実質収支比率等に係る経年分析!G$47,"▲","-")),2)</f>
        <v>27.39</v>
      </c>
      <c r="D20" s="136">
        <f>ROUND(VALUE(SUBSTITUTE(実質収支比率等に係る経年分析!H$47,"▲","-")),2)</f>
        <v>25.74</v>
      </c>
      <c r="E20" s="136">
        <f>ROUND(VALUE(SUBSTITUTE(実質収支比率等に係る経年分析!I$47,"▲","-")),2)</f>
        <v>17.84</v>
      </c>
      <c r="F20" s="136">
        <f>ROUND(VALUE(SUBSTITUTE(実質収支比率等に係る経年分析!J$47,"▲","-")),2)</f>
        <v>13.03</v>
      </c>
    </row>
    <row r="21" spans="1:11">
      <c r="A21" s="136" t="s">
        <v>45</v>
      </c>
      <c r="B21" s="136">
        <f>IF(ISNUMBER(VALUE(SUBSTITUTE(実質収支比率等に係る経年分析!F$49,"▲","-"))),ROUND(VALUE(SUBSTITUTE(実質収支比率等に係る経年分析!F$49,"▲","-")),2),NA())</f>
        <v>-4.6100000000000003</v>
      </c>
      <c r="C21" s="136">
        <f>IF(ISNUMBER(VALUE(SUBSTITUTE(実質収支比率等に係る経年分析!G$49,"▲","-"))),ROUND(VALUE(SUBSTITUTE(実質収支比率等に係る経年分析!G$49,"▲","-")),2),NA())</f>
        <v>-8.2100000000000009</v>
      </c>
      <c r="D21" s="136">
        <f>IF(ISNUMBER(VALUE(SUBSTITUTE(実質収支比率等に係る経年分析!H$49,"▲","-"))),ROUND(VALUE(SUBSTITUTE(実質収支比率等に係る経年分析!H$49,"▲","-")),2),NA())</f>
        <v>-4.91</v>
      </c>
      <c r="E21" s="136">
        <f>IF(ISNUMBER(VALUE(SUBSTITUTE(実質収支比率等に係る経年分析!I$49,"▲","-"))),ROUND(VALUE(SUBSTITUTE(実質収支比率等に係る経年分析!I$49,"▲","-")),2),NA())</f>
        <v>-6.92</v>
      </c>
      <c r="F21" s="136">
        <f>IF(ISNUMBER(VALUE(SUBSTITUTE(実質収支比率等に係る経年分析!J$49,"▲","-"))),ROUND(VALUE(SUBSTITUTE(実質収支比率等に係る経年分析!J$49,"▲","-")),2),NA())</f>
        <v>-10.19</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後期高齢者医療事業</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0.05</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0.05</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0.06</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0.03</v>
      </c>
    </row>
    <row r="30" spans="1:11">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0.13</v>
      </c>
    </row>
    <row r="31" spans="1:11">
      <c r="A31" s="137" t="str">
        <f>IF(連結実質赤字比率に係る赤字・黒字の構成分析!C$39="",NA(),連結実質赤字比率に係る赤字・黒字の構成分析!C$39)</f>
        <v>町営墓地事業</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1.27</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1.29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0.27</v>
      </c>
    </row>
    <row r="32" spans="1:11">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0.51</v>
      </c>
    </row>
    <row r="33" spans="1:16">
      <c r="A33" s="137" t="str">
        <f>IF(連結実質赤字比率に係る赤字・黒字の構成分析!C$37="",NA(),連結実質赤字比率に係る赤字・黒字の構成分析!C$37)</f>
        <v>介護保険事業</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1.45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1.29</v>
      </c>
    </row>
    <row r="34" spans="1:16">
      <c r="A34" s="137" t="str">
        <f>IF(連結実質赤字比率に係る赤字・黒字の構成分析!C$36="",NA(),連結実質赤字比率に係る赤字・黒字の構成分析!C$36)</f>
        <v>国民健康保険事業</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5.85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4.2699999999999996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2.0099999999999998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3.59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3.87</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7.57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4.7300000000000004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4.33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7.52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5.82</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15.71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16.46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17.53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18.059999999999999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12.62</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519</v>
      </c>
      <c r="E42" s="138"/>
      <c r="F42" s="138"/>
      <c r="G42" s="138">
        <f>'実質公債費比率（分子）の構造'!L$52</f>
        <v>531</v>
      </c>
      <c r="H42" s="138"/>
      <c r="I42" s="138"/>
      <c r="J42" s="138">
        <f>'実質公債費比率（分子）の構造'!M$52</f>
        <v>548</v>
      </c>
      <c r="K42" s="138"/>
      <c r="L42" s="138"/>
      <c r="M42" s="138">
        <f>'実質公債費比率（分子）の構造'!N$52</f>
        <v>508</v>
      </c>
      <c r="N42" s="138"/>
      <c r="O42" s="138"/>
      <c r="P42" s="138">
        <f>'実質公債費比率（分子）の構造'!O$52</f>
        <v>532</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55</v>
      </c>
      <c r="B45" s="138">
        <f>'実質公債費比率（分子）の構造'!K$49</f>
        <v>37</v>
      </c>
      <c r="C45" s="138"/>
      <c r="D45" s="138"/>
      <c r="E45" s="138">
        <f>'実質公債費比率（分子）の構造'!L$49</f>
        <v>30</v>
      </c>
      <c r="F45" s="138"/>
      <c r="G45" s="138"/>
      <c r="H45" s="138">
        <f>'実質公債費比率（分子）の構造'!M$49</f>
        <v>39</v>
      </c>
      <c r="I45" s="138"/>
      <c r="J45" s="138"/>
      <c r="K45" s="138">
        <f>'実質公債費比率（分子）の構造'!N$49</f>
        <v>15</v>
      </c>
      <c r="L45" s="138"/>
      <c r="M45" s="138"/>
      <c r="N45" s="138">
        <f>'実質公債費比率（分子）の構造'!O$49</f>
        <v>50</v>
      </c>
      <c r="O45" s="138"/>
      <c r="P45" s="138"/>
    </row>
    <row r="46" spans="1:16">
      <c r="A46" s="138" t="s">
        <v>56</v>
      </c>
      <c r="B46" s="138">
        <f>'実質公債費比率（分子）の構造'!K$48</f>
        <v>230</v>
      </c>
      <c r="C46" s="138"/>
      <c r="D46" s="138"/>
      <c r="E46" s="138">
        <f>'実質公債費比率（分子）の構造'!L$48</f>
        <v>237</v>
      </c>
      <c r="F46" s="138"/>
      <c r="G46" s="138"/>
      <c r="H46" s="138">
        <f>'実質公債費比率（分子）の構造'!M$48</f>
        <v>248</v>
      </c>
      <c r="I46" s="138"/>
      <c r="J46" s="138"/>
      <c r="K46" s="138">
        <f>'実質公債費比率（分子）の構造'!N$48</f>
        <v>281</v>
      </c>
      <c r="L46" s="138"/>
      <c r="M46" s="138"/>
      <c r="N46" s="138">
        <f>'実質公債費比率（分子）の構造'!O$48</f>
        <v>293</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425</v>
      </c>
      <c r="C49" s="138"/>
      <c r="D49" s="138"/>
      <c r="E49" s="138">
        <f>'実質公債費比率（分子）の構造'!L$45</f>
        <v>481</v>
      </c>
      <c r="F49" s="138"/>
      <c r="G49" s="138"/>
      <c r="H49" s="138">
        <f>'実質公債費比率（分子）の構造'!M$45</f>
        <v>426</v>
      </c>
      <c r="I49" s="138"/>
      <c r="J49" s="138"/>
      <c r="K49" s="138">
        <f>'実質公債費比率（分子）の構造'!N$45</f>
        <v>488</v>
      </c>
      <c r="L49" s="138"/>
      <c r="M49" s="138"/>
      <c r="N49" s="138">
        <f>'実質公債費比率（分子）の構造'!O$45</f>
        <v>496</v>
      </c>
      <c r="O49" s="138"/>
      <c r="P49" s="138"/>
    </row>
    <row r="50" spans="1:16">
      <c r="A50" s="138" t="s">
        <v>60</v>
      </c>
      <c r="B50" s="138" t="e">
        <f>NA()</f>
        <v>#N/A</v>
      </c>
      <c r="C50" s="138">
        <f>IF(ISNUMBER('実質公債費比率（分子）の構造'!K$53),'実質公債費比率（分子）の構造'!K$53,NA())</f>
        <v>173</v>
      </c>
      <c r="D50" s="138" t="e">
        <f>NA()</f>
        <v>#N/A</v>
      </c>
      <c r="E50" s="138" t="e">
        <f>NA()</f>
        <v>#N/A</v>
      </c>
      <c r="F50" s="138">
        <f>IF(ISNUMBER('実質公債費比率（分子）の構造'!L$53),'実質公債費比率（分子）の構造'!L$53,NA())</f>
        <v>217</v>
      </c>
      <c r="G50" s="138" t="e">
        <f>NA()</f>
        <v>#N/A</v>
      </c>
      <c r="H50" s="138" t="e">
        <f>NA()</f>
        <v>#N/A</v>
      </c>
      <c r="I50" s="138">
        <f>IF(ISNUMBER('実質公債費比率（分子）の構造'!M$53),'実質公債費比率（分子）の構造'!M$53,NA())</f>
        <v>165</v>
      </c>
      <c r="J50" s="138" t="e">
        <f>NA()</f>
        <v>#N/A</v>
      </c>
      <c r="K50" s="138" t="e">
        <f>NA()</f>
        <v>#N/A</v>
      </c>
      <c r="L50" s="138">
        <f>IF(ISNUMBER('実質公債費比率（分子）の構造'!N$53),'実質公債費比率（分子）の構造'!N$53,NA())</f>
        <v>276</v>
      </c>
      <c r="M50" s="138" t="e">
        <f>NA()</f>
        <v>#N/A</v>
      </c>
      <c r="N50" s="138" t="e">
        <f>NA()</f>
        <v>#N/A</v>
      </c>
      <c r="O50" s="138">
        <f>IF(ISNUMBER('実質公債費比率（分子）の構造'!O$53),'実質公債費比率（分子）の構造'!O$53,NA())</f>
        <v>307</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7257</v>
      </c>
      <c r="E56" s="137"/>
      <c r="F56" s="137"/>
      <c r="G56" s="137">
        <f>'将来負担比率（分子）の構造'!J$52</f>
        <v>7384</v>
      </c>
      <c r="H56" s="137"/>
      <c r="I56" s="137"/>
      <c r="J56" s="137">
        <f>'将来負担比率（分子）の構造'!K$52</f>
        <v>7508</v>
      </c>
      <c r="K56" s="137"/>
      <c r="L56" s="137"/>
      <c r="M56" s="137">
        <f>'将来負担比率（分子）の構造'!L$52</f>
        <v>7921</v>
      </c>
      <c r="N56" s="137"/>
      <c r="O56" s="137"/>
      <c r="P56" s="137">
        <f>'将来負担比率（分子）の構造'!M$52</f>
        <v>8105</v>
      </c>
    </row>
    <row r="57" spans="1:16">
      <c r="A57" s="137" t="s">
        <v>36</v>
      </c>
      <c r="B57" s="137"/>
      <c r="C57" s="137"/>
      <c r="D57" s="137">
        <f>'将来負担比率（分子）の構造'!I$51</f>
        <v>8</v>
      </c>
      <c r="E57" s="137"/>
      <c r="F57" s="137"/>
      <c r="G57" s="137">
        <f>'将来負担比率（分子）の構造'!J$51</f>
        <v>4</v>
      </c>
      <c r="H57" s="137"/>
      <c r="I57" s="137"/>
      <c r="J57" s="137">
        <f>'将来負担比率（分子）の構造'!K$51</f>
        <v>2</v>
      </c>
      <c r="K57" s="137"/>
      <c r="L57" s="137"/>
      <c r="M57" s="137">
        <f>'将来負担比率（分子）の構造'!L$51</f>
        <v>1</v>
      </c>
      <c r="N57" s="137"/>
      <c r="O57" s="137"/>
      <c r="P57" s="137">
        <f>'将来負担比率（分子）の構造'!M$51</f>
        <v>0</v>
      </c>
    </row>
    <row r="58" spans="1:16">
      <c r="A58" s="137" t="s">
        <v>35</v>
      </c>
      <c r="B58" s="137"/>
      <c r="C58" s="137"/>
      <c r="D58" s="137">
        <f>'将来負担比率（分子）の構造'!I$50</f>
        <v>2988</v>
      </c>
      <c r="E58" s="137"/>
      <c r="F58" s="137"/>
      <c r="G58" s="137">
        <f>'将来負担比率（分子）の構造'!J$50</f>
        <v>2790</v>
      </c>
      <c r="H58" s="137"/>
      <c r="I58" s="137"/>
      <c r="J58" s="137">
        <f>'将来負担比率（分子）の構造'!K$50</f>
        <v>2458</v>
      </c>
      <c r="K58" s="137"/>
      <c r="L58" s="137"/>
      <c r="M58" s="137">
        <f>'将来負担比率（分子）の構造'!L$50</f>
        <v>2402</v>
      </c>
      <c r="N58" s="137"/>
      <c r="O58" s="137"/>
      <c r="P58" s="137">
        <f>'将来負担比率（分子）の構造'!M$50</f>
        <v>2284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13</v>
      </c>
      <c r="C61" s="137"/>
      <c r="D61" s="137"/>
      <c r="E61" s="137">
        <f>'将来負担比率（分子）の構造'!J$46</f>
        <v>13</v>
      </c>
      <c r="F61" s="137"/>
      <c r="G61" s="137"/>
      <c r="H61" s="137">
        <f>'将来負担比率（分子）の構造'!K$46</f>
        <v>12</v>
      </c>
      <c r="I61" s="137"/>
      <c r="J61" s="137"/>
      <c r="K61" s="137">
        <f>'将来負担比率（分子）の構造'!L$46</f>
        <v>12</v>
      </c>
      <c r="L61" s="137"/>
      <c r="M61" s="137"/>
      <c r="N61" s="137">
        <f>'将来負担比率（分子）の構造'!M$46</f>
        <v>12</v>
      </c>
      <c r="O61" s="137"/>
      <c r="P61" s="137"/>
    </row>
    <row r="62" spans="1:16">
      <c r="A62" s="137" t="s">
        <v>29</v>
      </c>
      <c r="B62" s="137">
        <f>'将来負担比率（分子）の構造'!I$45</f>
        <v>238</v>
      </c>
      <c r="C62" s="137"/>
      <c r="D62" s="137"/>
      <c r="E62" s="137">
        <f>'将来負担比率（分子）の構造'!J$45</f>
        <v>178</v>
      </c>
      <c r="F62" s="137"/>
      <c r="G62" s="137"/>
      <c r="H62" s="137" t="str">
        <f>'将来負担比率（分子）の構造'!K$45</f>
        <v>-</v>
      </c>
      <c r="I62" s="137"/>
      <c r="J62" s="137"/>
      <c r="K62" s="137" t="str">
        <f>'将来負担比率（分子）の構造'!L$45</f>
        <v>-</v>
      </c>
      <c r="L62" s="137"/>
      <c r="M62" s="137"/>
      <c r="N62" s="137" t="str">
        <f>'将来負担比率（分子）の構造'!M$45</f>
        <v>-</v>
      </c>
      <c r="O62" s="137"/>
      <c r="P62" s="137"/>
    </row>
    <row r="63" spans="1:16">
      <c r="A63" s="137" t="s">
        <v>28</v>
      </c>
      <c r="B63" s="137">
        <f>'将来負担比率（分子）の構造'!I$44</f>
        <v>154</v>
      </c>
      <c r="C63" s="137"/>
      <c r="D63" s="137"/>
      <c r="E63" s="137">
        <f>'将来負担比率（分子）の構造'!J$44</f>
        <v>136</v>
      </c>
      <c r="F63" s="137"/>
      <c r="G63" s="137"/>
      <c r="H63" s="137">
        <f>'将来負担比率（分子）の構造'!K$44</f>
        <v>129</v>
      </c>
      <c r="I63" s="137"/>
      <c r="J63" s="137"/>
      <c r="K63" s="137">
        <f>'将来負担比率（分子）の構造'!L$44</f>
        <v>284</v>
      </c>
      <c r="L63" s="137"/>
      <c r="M63" s="137"/>
      <c r="N63" s="137">
        <f>'将来負担比率（分子）の構造'!M$44</f>
        <v>260</v>
      </c>
      <c r="O63" s="137"/>
      <c r="P63" s="137"/>
    </row>
    <row r="64" spans="1:16">
      <c r="A64" s="137" t="s">
        <v>27</v>
      </c>
      <c r="B64" s="137">
        <f>'将来負担比率（分子）の構造'!I$43</f>
        <v>3759</v>
      </c>
      <c r="C64" s="137"/>
      <c r="D64" s="137"/>
      <c r="E64" s="137">
        <f>'将来負担比率（分子）の構造'!J$43</f>
        <v>3371</v>
      </c>
      <c r="F64" s="137"/>
      <c r="G64" s="137"/>
      <c r="H64" s="137">
        <f>'将来負担比率（分子）の構造'!K$43</f>
        <v>3250</v>
      </c>
      <c r="I64" s="137"/>
      <c r="J64" s="137"/>
      <c r="K64" s="137">
        <f>'将来負担比率（分子）の構造'!L$43</f>
        <v>3357</v>
      </c>
      <c r="L64" s="137"/>
      <c r="M64" s="137"/>
      <c r="N64" s="137">
        <f>'将来負担比率（分子）の構造'!M$43</f>
        <v>3475</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4941</v>
      </c>
      <c r="C66" s="137"/>
      <c r="D66" s="137"/>
      <c r="E66" s="137">
        <f>'将来負担比率（分子）の構造'!J$41</f>
        <v>5123</v>
      </c>
      <c r="F66" s="137"/>
      <c r="G66" s="137"/>
      <c r="H66" s="137">
        <f>'将来負担比率（分子）の構造'!K$41</f>
        <v>5481</v>
      </c>
      <c r="I66" s="137"/>
      <c r="J66" s="137"/>
      <c r="K66" s="137">
        <f>'将来負担比率（分子）の構造'!L$41</f>
        <v>6041</v>
      </c>
      <c r="L66" s="137"/>
      <c r="M66" s="137"/>
      <c r="N66" s="137">
        <f>'将来負担比率（分子）の構造'!M$41</f>
        <v>6424</v>
      </c>
      <c r="O66" s="137"/>
      <c r="P66" s="137"/>
    </row>
    <row r="67" spans="1:16">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3669785</v>
      </c>
      <c r="S5" s="671"/>
      <c r="T5" s="671"/>
      <c r="U5" s="671"/>
      <c r="V5" s="671"/>
      <c r="W5" s="671"/>
      <c r="X5" s="671"/>
      <c r="Y5" s="718"/>
      <c r="Z5" s="731">
        <v>44.7</v>
      </c>
      <c r="AA5" s="731"/>
      <c r="AB5" s="731"/>
      <c r="AC5" s="731"/>
      <c r="AD5" s="732">
        <v>3669785</v>
      </c>
      <c r="AE5" s="732"/>
      <c r="AF5" s="732"/>
      <c r="AG5" s="732"/>
      <c r="AH5" s="732"/>
      <c r="AI5" s="732"/>
      <c r="AJ5" s="732"/>
      <c r="AK5" s="732"/>
      <c r="AL5" s="719">
        <v>76.5</v>
      </c>
      <c r="AM5" s="688"/>
      <c r="AN5" s="688"/>
      <c r="AO5" s="720"/>
      <c r="AP5" s="707" t="s">
        <v>210</v>
      </c>
      <c r="AQ5" s="708"/>
      <c r="AR5" s="708"/>
      <c r="AS5" s="708"/>
      <c r="AT5" s="708"/>
      <c r="AU5" s="708"/>
      <c r="AV5" s="708"/>
      <c r="AW5" s="708"/>
      <c r="AX5" s="708"/>
      <c r="AY5" s="708"/>
      <c r="AZ5" s="708"/>
      <c r="BA5" s="708"/>
      <c r="BB5" s="708"/>
      <c r="BC5" s="708"/>
      <c r="BD5" s="708"/>
      <c r="BE5" s="708"/>
      <c r="BF5" s="709"/>
      <c r="BG5" s="620">
        <v>3669785</v>
      </c>
      <c r="BH5" s="621"/>
      <c r="BI5" s="621"/>
      <c r="BJ5" s="621"/>
      <c r="BK5" s="621"/>
      <c r="BL5" s="621"/>
      <c r="BM5" s="621"/>
      <c r="BN5" s="622"/>
      <c r="BO5" s="673">
        <v>100</v>
      </c>
      <c r="BP5" s="673"/>
      <c r="BQ5" s="673"/>
      <c r="BR5" s="673"/>
      <c r="BS5" s="674">
        <v>70710</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100821</v>
      </c>
      <c r="S6" s="621"/>
      <c r="T6" s="621"/>
      <c r="U6" s="621"/>
      <c r="V6" s="621"/>
      <c r="W6" s="621"/>
      <c r="X6" s="621"/>
      <c r="Y6" s="622"/>
      <c r="Z6" s="673">
        <v>1.2</v>
      </c>
      <c r="AA6" s="673"/>
      <c r="AB6" s="673"/>
      <c r="AC6" s="673"/>
      <c r="AD6" s="674">
        <v>100821</v>
      </c>
      <c r="AE6" s="674"/>
      <c r="AF6" s="674"/>
      <c r="AG6" s="674"/>
      <c r="AH6" s="674"/>
      <c r="AI6" s="674"/>
      <c r="AJ6" s="674"/>
      <c r="AK6" s="674"/>
      <c r="AL6" s="643">
        <v>2.1</v>
      </c>
      <c r="AM6" s="675"/>
      <c r="AN6" s="675"/>
      <c r="AO6" s="676"/>
      <c r="AP6" s="617" t="s">
        <v>215</v>
      </c>
      <c r="AQ6" s="618"/>
      <c r="AR6" s="618"/>
      <c r="AS6" s="618"/>
      <c r="AT6" s="618"/>
      <c r="AU6" s="618"/>
      <c r="AV6" s="618"/>
      <c r="AW6" s="618"/>
      <c r="AX6" s="618"/>
      <c r="AY6" s="618"/>
      <c r="AZ6" s="618"/>
      <c r="BA6" s="618"/>
      <c r="BB6" s="618"/>
      <c r="BC6" s="618"/>
      <c r="BD6" s="618"/>
      <c r="BE6" s="618"/>
      <c r="BF6" s="619"/>
      <c r="BG6" s="620">
        <v>3669785</v>
      </c>
      <c r="BH6" s="621"/>
      <c r="BI6" s="621"/>
      <c r="BJ6" s="621"/>
      <c r="BK6" s="621"/>
      <c r="BL6" s="621"/>
      <c r="BM6" s="621"/>
      <c r="BN6" s="622"/>
      <c r="BO6" s="673">
        <v>100</v>
      </c>
      <c r="BP6" s="673"/>
      <c r="BQ6" s="673"/>
      <c r="BR6" s="673"/>
      <c r="BS6" s="674">
        <v>70710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112338</v>
      </c>
      <c r="CS6" s="621"/>
      <c r="CT6" s="621"/>
      <c r="CU6" s="621"/>
      <c r="CV6" s="621"/>
      <c r="CW6" s="621"/>
      <c r="CX6" s="621"/>
      <c r="CY6" s="622"/>
      <c r="CZ6" s="673">
        <v>1.4</v>
      </c>
      <c r="DA6" s="673"/>
      <c r="DB6" s="673"/>
      <c r="DC6" s="673"/>
      <c r="DD6" s="626" t="s">
        <v>217</v>
      </c>
      <c r="DE6" s="621"/>
      <c r="DF6" s="621"/>
      <c r="DG6" s="621"/>
      <c r="DH6" s="621"/>
      <c r="DI6" s="621"/>
      <c r="DJ6" s="621"/>
      <c r="DK6" s="621"/>
      <c r="DL6" s="621"/>
      <c r="DM6" s="621"/>
      <c r="DN6" s="621"/>
      <c r="DO6" s="621"/>
      <c r="DP6" s="622"/>
      <c r="DQ6" s="626">
        <v>112338</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2824</v>
      </c>
      <c r="S7" s="621"/>
      <c r="T7" s="621"/>
      <c r="U7" s="621"/>
      <c r="V7" s="621"/>
      <c r="W7" s="621"/>
      <c r="X7" s="621"/>
      <c r="Y7" s="622"/>
      <c r="Z7" s="673">
        <v>0</v>
      </c>
      <c r="AA7" s="673"/>
      <c r="AB7" s="673"/>
      <c r="AC7" s="673"/>
      <c r="AD7" s="674">
        <v>2824</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1724668</v>
      </c>
      <c r="BH7" s="621"/>
      <c r="BI7" s="621"/>
      <c r="BJ7" s="621"/>
      <c r="BK7" s="621"/>
      <c r="BL7" s="621"/>
      <c r="BM7" s="621"/>
      <c r="BN7" s="622"/>
      <c r="BO7" s="673">
        <v>47</v>
      </c>
      <c r="BP7" s="673"/>
      <c r="BQ7" s="673"/>
      <c r="BR7" s="673"/>
      <c r="BS7" s="674">
        <v>70710</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1046382</v>
      </c>
      <c r="CS7" s="621"/>
      <c r="CT7" s="621"/>
      <c r="CU7" s="621"/>
      <c r="CV7" s="621"/>
      <c r="CW7" s="621"/>
      <c r="CX7" s="621"/>
      <c r="CY7" s="622"/>
      <c r="CZ7" s="673">
        <v>13.3</v>
      </c>
      <c r="DA7" s="673"/>
      <c r="DB7" s="673"/>
      <c r="DC7" s="673"/>
      <c r="DD7" s="626">
        <v>33792</v>
      </c>
      <c r="DE7" s="621"/>
      <c r="DF7" s="621"/>
      <c r="DG7" s="621"/>
      <c r="DH7" s="621"/>
      <c r="DI7" s="621"/>
      <c r="DJ7" s="621"/>
      <c r="DK7" s="621"/>
      <c r="DL7" s="621"/>
      <c r="DM7" s="621"/>
      <c r="DN7" s="621"/>
      <c r="DO7" s="621"/>
      <c r="DP7" s="622"/>
      <c r="DQ7" s="626">
        <v>904121</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10836</v>
      </c>
      <c r="S8" s="621"/>
      <c r="T8" s="621"/>
      <c r="U8" s="621"/>
      <c r="V8" s="621"/>
      <c r="W8" s="621"/>
      <c r="X8" s="621"/>
      <c r="Y8" s="622"/>
      <c r="Z8" s="673">
        <v>0.1</v>
      </c>
      <c r="AA8" s="673"/>
      <c r="AB8" s="673"/>
      <c r="AC8" s="673"/>
      <c r="AD8" s="674">
        <v>10836</v>
      </c>
      <c r="AE8" s="674"/>
      <c r="AF8" s="674"/>
      <c r="AG8" s="674"/>
      <c r="AH8" s="674"/>
      <c r="AI8" s="674"/>
      <c r="AJ8" s="674"/>
      <c r="AK8" s="674"/>
      <c r="AL8" s="643">
        <v>0.2</v>
      </c>
      <c r="AM8" s="675"/>
      <c r="AN8" s="675"/>
      <c r="AO8" s="676"/>
      <c r="AP8" s="617" t="s">
        <v>222</v>
      </c>
      <c r="AQ8" s="618"/>
      <c r="AR8" s="618"/>
      <c r="AS8" s="618"/>
      <c r="AT8" s="618"/>
      <c r="AU8" s="618"/>
      <c r="AV8" s="618"/>
      <c r="AW8" s="618"/>
      <c r="AX8" s="618"/>
      <c r="AY8" s="618"/>
      <c r="AZ8" s="618"/>
      <c r="BA8" s="618"/>
      <c r="BB8" s="618"/>
      <c r="BC8" s="618"/>
      <c r="BD8" s="618"/>
      <c r="BE8" s="618"/>
      <c r="BF8" s="619"/>
      <c r="BG8" s="620">
        <v>41094</v>
      </c>
      <c r="BH8" s="621"/>
      <c r="BI8" s="621"/>
      <c r="BJ8" s="621"/>
      <c r="BK8" s="621"/>
      <c r="BL8" s="621"/>
      <c r="BM8" s="621"/>
      <c r="BN8" s="622"/>
      <c r="BO8" s="673">
        <v>1.1000000000000001</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2538423</v>
      </c>
      <c r="CS8" s="621"/>
      <c r="CT8" s="621"/>
      <c r="CU8" s="621"/>
      <c r="CV8" s="621"/>
      <c r="CW8" s="621"/>
      <c r="CX8" s="621"/>
      <c r="CY8" s="622"/>
      <c r="CZ8" s="673">
        <v>32.4</v>
      </c>
      <c r="DA8" s="673"/>
      <c r="DB8" s="673"/>
      <c r="DC8" s="673"/>
      <c r="DD8" s="626">
        <v>4436</v>
      </c>
      <c r="DE8" s="621"/>
      <c r="DF8" s="621"/>
      <c r="DG8" s="621"/>
      <c r="DH8" s="621"/>
      <c r="DI8" s="621"/>
      <c r="DJ8" s="621"/>
      <c r="DK8" s="621"/>
      <c r="DL8" s="621"/>
      <c r="DM8" s="621"/>
      <c r="DN8" s="621"/>
      <c r="DO8" s="621"/>
      <c r="DP8" s="622"/>
      <c r="DQ8" s="626">
        <v>1311591</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6242</v>
      </c>
      <c r="S9" s="621"/>
      <c r="T9" s="621"/>
      <c r="U9" s="621"/>
      <c r="V9" s="621"/>
      <c r="W9" s="621"/>
      <c r="X9" s="621"/>
      <c r="Y9" s="622"/>
      <c r="Z9" s="673">
        <v>0.1</v>
      </c>
      <c r="AA9" s="673"/>
      <c r="AB9" s="673"/>
      <c r="AC9" s="673"/>
      <c r="AD9" s="674">
        <v>6242</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1328724</v>
      </c>
      <c r="BH9" s="621"/>
      <c r="BI9" s="621"/>
      <c r="BJ9" s="621"/>
      <c r="BK9" s="621"/>
      <c r="BL9" s="621"/>
      <c r="BM9" s="621"/>
      <c r="BN9" s="622"/>
      <c r="BO9" s="673">
        <v>36.200000000000003</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781498</v>
      </c>
      <c r="CS9" s="621"/>
      <c r="CT9" s="621"/>
      <c r="CU9" s="621"/>
      <c r="CV9" s="621"/>
      <c r="CW9" s="621"/>
      <c r="CX9" s="621"/>
      <c r="CY9" s="622"/>
      <c r="CZ9" s="673">
        <v>10</v>
      </c>
      <c r="DA9" s="673"/>
      <c r="DB9" s="673"/>
      <c r="DC9" s="673"/>
      <c r="DD9" s="626">
        <v>76225</v>
      </c>
      <c r="DE9" s="621"/>
      <c r="DF9" s="621"/>
      <c r="DG9" s="621"/>
      <c r="DH9" s="621"/>
      <c r="DI9" s="621"/>
      <c r="DJ9" s="621"/>
      <c r="DK9" s="621"/>
      <c r="DL9" s="621"/>
      <c r="DM9" s="621"/>
      <c r="DN9" s="621"/>
      <c r="DO9" s="621"/>
      <c r="DP9" s="622"/>
      <c r="DQ9" s="626">
        <v>707630</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421067</v>
      </c>
      <c r="S10" s="621"/>
      <c r="T10" s="621"/>
      <c r="U10" s="621"/>
      <c r="V10" s="621"/>
      <c r="W10" s="621"/>
      <c r="X10" s="621"/>
      <c r="Y10" s="622"/>
      <c r="Z10" s="673">
        <v>5.0999999999999996</v>
      </c>
      <c r="AA10" s="673"/>
      <c r="AB10" s="673"/>
      <c r="AC10" s="673"/>
      <c r="AD10" s="674">
        <v>421067</v>
      </c>
      <c r="AE10" s="674"/>
      <c r="AF10" s="674"/>
      <c r="AG10" s="674"/>
      <c r="AH10" s="674"/>
      <c r="AI10" s="674"/>
      <c r="AJ10" s="674"/>
      <c r="AK10" s="674"/>
      <c r="AL10" s="643">
        <v>8.8000000000000007</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79848</v>
      </c>
      <c r="BH10" s="621"/>
      <c r="BI10" s="621"/>
      <c r="BJ10" s="621"/>
      <c r="BK10" s="621"/>
      <c r="BL10" s="621"/>
      <c r="BM10" s="621"/>
      <c r="BN10" s="622"/>
      <c r="BO10" s="673">
        <v>2.2000000000000002</v>
      </c>
      <c r="BP10" s="673"/>
      <c r="BQ10" s="673"/>
      <c r="BR10" s="673"/>
      <c r="BS10" s="626">
        <v>13155</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275002</v>
      </c>
      <c r="BH11" s="621"/>
      <c r="BI11" s="621"/>
      <c r="BJ11" s="621"/>
      <c r="BK11" s="621"/>
      <c r="BL11" s="621"/>
      <c r="BM11" s="621"/>
      <c r="BN11" s="622"/>
      <c r="BO11" s="673">
        <v>7.5</v>
      </c>
      <c r="BP11" s="673"/>
      <c r="BQ11" s="673"/>
      <c r="BR11" s="673"/>
      <c r="BS11" s="626">
        <v>57555</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347951</v>
      </c>
      <c r="CS11" s="621"/>
      <c r="CT11" s="621"/>
      <c r="CU11" s="621"/>
      <c r="CV11" s="621"/>
      <c r="CW11" s="621"/>
      <c r="CX11" s="621"/>
      <c r="CY11" s="622"/>
      <c r="CZ11" s="673">
        <v>4.4000000000000004</v>
      </c>
      <c r="DA11" s="673"/>
      <c r="DB11" s="673"/>
      <c r="DC11" s="673"/>
      <c r="DD11" s="626">
        <v>120595</v>
      </c>
      <c r="DE11" s="621"/>
      <c r="DF11" s="621"/>
      <c r="DG11" s="621"/>
      <c r="DH11" s="621"/>
      <c r="DI11" s="621"/>
      <c r="DJ11" s="621"/>
      <c r="DK11" s="621"/>
      <c r="DL11" s="621"/>
      <c r="DM11" s="621"/>
      <c r="DN11" s="621"/>
      <c r="DO11" s="621"/>
      <c r="DP11" s="622"/>
      <c r="DQ11" s="626">
        <v>251070</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1732210</v>
      </c>
      <c r="BH12" s="621"/>
      <c r="BI12" s="621"/>
      <c r="BJ12" s="621"/>
      <c r="BK12" s="621"/>
      <c r="BL12" s="621"/>
      <c r="BM12" s="621"/>
      <c r="BN12" s="622"/>
      <c r="BO12" s="673">
        <v>47.2</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70728</v>
      </c>
      <c r="CS12" s="621"/>
      <c r="CT12" s="621"/>
      <c r="CU12" s="621"/>
      <c r="CV12" s="621"/>
      <c r="CW12" s="621"/>
      <c r="CX12" s="621"/>
      <c r="CY12" s="622"/>
      <c r="CZ12" s="673">
        <v>0.9</v>
      </c>
      <c r="DA12" s="673"/>
      <c r="DB12" s="673"/>
      <c r="DC12" s="673"/>
      <c r="DD12" s="626" t="s">
        <v>112</v>
      </c>
      <c r="DE12" s="621"/>
      <c r="DF12" s="621"/>
      <c r="DG12" s="621"/>
      <c r="DH12" s="621"/>
      <c r="DI12" s="621"/>
      <c r="DJ12" s="621"/>
      <c r="DK12" s="621"/>
      <c r="DL12" s="621"/>
      <c r="DM12" s="621"/>
      <c r="DN12" s="621"/>
      <c r="DO12" s="621"/>
      <c r="DP12" s="622"/>
      <c r="DQ12" s="626">
        <v>57865</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23856</v>
      </c>
      <c r="S13" s="621"/>
      <c r="T13" s="621"/>
      <c r="U13" s="621"/>
      <c r="V13" s="621"/>
      <c r="W13" s="621"/>
      <c r="X13" s="621"/>
      <c r="Y13" s="622"/>
      <c r="Z13" s="673">
        <v>0.3</v>
      </c>
      <c r="AA13" s="673"/>
      <c r="AB13" s="673"/>
      <c r="AC13" s="673"/>
      <c r="AD13" s="674">
        <v>23856</v>
      </c>
      <c r="AE13" s="674"/>
      <c r="AF13" s="674"/>
      <c r="AG13" s="674"/>
      <c r="AH13" s="674"/>
      <c r="AI13" s="674"/>
      <c r="AJ13" s="674"/>
      <c r="AK13" s="674"/>
      <c r="AL13" s="643">
        <v>0.5</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1678032</v>
      </c>
      <c r="BH13" s="621"/>
      <c r="BI13" s="621"/>
      <c r="BJ13" s="621"/>
      <c r="BK13" s="621"/>
      <c r="BL13" s="621"/>
      <c r="BM13" s="621"/>
      <c r="BN13" s="622"/>
      <c r="BO13" s="673">
        <v>45.7</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981854</v>
      </c>
      <c r="CS13" s="621"/>
      <c r="CT13" s="621"/>
      <c r="CU13" s="621"/>
      <c r="CV13" s="621"/>
      <c r="CW13" s="621"/>
      <c r="CX13" s="621"/>
      <c r="CY13" s="622"/>
      <c r="CZ13" s="673">
        <v>12.5</v>
      </c>
      <c r="DA13" s="673"/>
      <c r="DB13" s="673"/>
      <c r="DC13" s="673"/>
      <c r="DD13" s="626">
        <v>398386</v>
      </c>
      <c r="DE13" s="621"/>
      <c r="DF13" s="621"/>
      <c r="DG13" s="621"/>
      <c r="DH13" s="621"/>
      <c r="DI13" s="621"/>
      <c r="DJ13" s="621"/>
      <c r="DK13" s="621"/>
      <c r="DL13" s="621"/>
      <c r="DM13" s="621"/>
      <c r="DN13" s="621"/>
      <c r="DO13" s="621"/>
      <c r="DP13" s="622"/>
      <c r="DQ13" s="626">
        <v>685513</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52210</v>
      </c>
      <c r="BH14" s="621"/>
      <c r="BI14" s="621"/>
      <c r="BJ14" s="621"/>
      <c r="BK14" s="621"/>
      <c r="BL14" s="621"/>
      <c r="BM14" s="621"/>
      <c r="BN14" s="622"/>
      <c r="BO14" s="673">
        <v>1.4</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385480</v>
      </c>
      <c r="CS14" s="621"/>
      <c r="CT14" s="621"/>
      <c r="CU14" s="621"/>
      <c r="CV14" s="621"/>
      <c r="CW14" s="621"/>
      <c r="CX14" s="621"/>
      <c r="CY14" s="622"/>
      <c r="CZ14" s="673">
        <v>4.9000000000000004</v>
      </c>
      <c r="DA14" s="673"/>
      <c r="DB14" s="673"/>
      <c r="DC14" s="673"/>
      <c r="DD14" s="626">
        <v>109149</v>
      </c>
      <c r="DE14" s="621"/>
      <c r="DF14" s="621"/>
      <c r="DG14" s="621"/>
      <c r="DH14" s="621"/>
      <c r="DI14" s="621"/>
      <c r="DJ14" s="621"/>
      <c r="DK14" s="621"/>
      <c r="DL14" s="621"/>
      <c r="DM14" s="621"/>
      <c r="DN14" s="621"/>
      <c r="DO14" s="621"/>
      <c r="DP14" s="622"/>
      <c r="DQ14" s="626">
        <v>276469</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19163</v>
      </c>
      <c r="S15" s="621"/>
      <c r="T15" s="621"/>
      <c r="U15" s="621"/>
      <c r="V15" s="621"/>
      <c r="W15" s="621"/>
      <c r="X15" s="621"/>
      <c r="Y15" s="622"/>
      <c r="Z15" s="673">
        <v>0.2</v>
      </c>
      <c r="AA15" s="673"/>
      <c r="AB15" s="673"/>
      <c r="AC15" s="673"/>
      <c r="AD15" s="674">
        <v>19163</v>
      </c>
      <c r="AE15" s="674"/>
      <c r="AF15" s="674"/>
      <c r="AG15" s="674"/>
      <c r="AH15" s="674"/>
      <c r="AI15" s="674"/>
      <c r="AJ15" s="674"/>
      <c r="AK15" s="674"/>
      <c r="AL15" s="643">
        <v>0.4</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160697</v>
      </c>
      <c r="BH15" s="621"/>
      <c r="BI15" s="621"/>
      <c r="BJ15" s="621"/>
      <c r="BK15" s="621"/>
      <c r="BL15" s="621"/>
      <c r="BM15" s="621"/>
      <c r="BN15" s="622"/>
      <c r="BO15" s="673">
        <v>4.4000000000000004</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1080231</v>
      </c>
      <c r="CS15" s="621"/>
      <c r="CT15" s="621"/>
      <c r="CU15" s="621"/>
      <c r="CV15" s="621"/>
      <c r="CW15" s="621"/>
      <c r="CX15" s="621"/>
      <c r="CY15" s="622"/>
      <c r="CZ15" s="673">
        <v>13.8</v>
      </c>
      <c r="DA15" s="673"/>
      <c r="DB15" s="673"/>
      <c r="DC15" s="673"/>
      <c r="DD15" s="626">
        <v>245259</v>
      </c>
      <c r="DE15" s="621"/>
      <c r="DF15" s="621"/>
      <c r="DG15" s="621"/>
      <c r="DH15" s="621"/>
      <c r="DI15" s="621"/>
      <c r="DJ15" s="621"/>
      <c r="DK15" s="621"/>
      <c r="DL15" s="621"/>
      <c r="DM15" s="621"/>
      <c r="DN15" s="621"/>
      <c r="DO15" s="621"/>
      <c r="DP15" s="622"/>
      <c r="DQ15" s="626">
        <v>846407</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648683</v>
      </c>
      <c r="S16" s="621"/>
      <c r="T16" s="621"/>
      <c r="U16" s="621"/>
      <c r="V16" s="621"/>
      <c r="W16" s="621"/>
      <c r="X16" s="621"/>
      <c r="Y16" s="622"/>
      <c r="Z16" s="673">
        <v>7.9</v>
      </c>
      <c r="AA16" s="673"/>
      <c r="AB16" s="673"/>
      <c r="AC16" s="673"/>
      <c r="AD16" s="674">
        <v>528074</v>
      </c>
      <c r="AE16" s="674"/>
      <c r="AF16" s="674"/>
      <c r="AG16" s="674"/>
      <c r="AH16" s="674"/>
      <c r="AI16" s="674"/>
      <c r="AJ16" s="674"/>
      <c r="AK16" s="674"/>
      <c r="AL16" s="643">
        <v>11</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528074</v>
      </c>
      <c r="S17" s="621"/>
      <c r="T17" s="621"/>
      <c r="U17" s="621"/>
      <c r="V17" s="621"/>
      <c r="W17" s="621"/>
      <c r="X17" s="621"/>
      <c r="Y17" s="622"/>
      <c r="Z17" s="673">
        <v>6.4</v>
      </c>
      <c r="AA17" s="673"/>
      <c r="AB17" s="673"/>
      <c r="AC17" s="673"/>
      <c r="AD17" s="674">
        <v>528074</v>
      </c>
      <c r="AE17" s="674"/>
      <c r="AF17" s="674"/>
      <c r="AG17" s="674"/>
      <c r="AH17" s="674"/>
      <c r="AI17" s="674"/>
      <c r="AJ17" s="674"/>
      <c r="AK17" s="674"/>
      <c r="AL17" s="643">
        <v>11</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495537</v>
      </c>
      <c r="CS17" s="621"/>
      <c r="CT17" s="621"/>
      <c r="CU17" s="621"/>
      <c r="CV17" s="621"/>
      <c r="CW17" s="621"/>
      <c r="CX17" s="621"/>
      <c r="CY17" s="622"/>
      <c r="CZ17" s="673">
        <v>6.3</v>
      </c>
      <c r="DA17" s="673"/>
      <c r="DB17" s="673"/>
      <c r="DC17" s="673"/>
      <c r="DD17" s="626" t="s">
        <v>112</v>
      </c>
      <c r="DE17" s="621"/>
      <c r="DF17" s="621"/>
      <c r="DG17" s="621"/>
      <c r="DH17" s="621"/>
      <c r="DI17" s="621"/>
      <c r="DJ17" s="621"/>
      <c r="DK17" s="621"/>
      <c r="DL17" s="621"/>
      <c r="DM17" s="621"/>
      <c r="DN17" s="621"/>
      <c r="DO17" s="621"/>
      <c r="DP17" s="622"/>
      <c r="DQ17" s="626">
        <v>495537</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120609</v>
      </c>
      <c r="S18" s="621"/>
      <c r="T18" s="621"/>
      <c r="U18" s="621"/>
      <c r="V18" s="621"/>
      <c r="W18" s="621"/>
      <c r="X18" s="621"/>
      <c r="Y18" s="622"/>
      <c r="Z18" s="673">
        <v>1.5</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4903277</v>
      </c>
      <c r="S20" s="621"/>
      <c r="T20" s="621"/>
      <c r="U20" s="621"/>
      <c r="V20" s="621"/>
      <c r="W20" s="621"/>
      <c r="X20" s="621"/>
      <c r="Y20" s="622"/>
      <c r="Z20" s="673">
        <v>59.7</v>
      </c>
      <c r="AA20" s="673"/>
      <c r="AB20" s="673"/>
      <c r="AC20" s="673"/>
      <c r="AD20" s="674">
        <v>4782668</v>
      </c>
      <c r="AE20" s="674"/>
      <c r="AF20" s="674"/>
      <c r="AG20" s="674"/>
      <c r="AH20" s="674"/>
      <c r="AI20" s="674"/>
      <c r="AJ20" s="674"/>
      <c r="AK20" s="674"/>
      <c r="AL20" s="643">
        <v>99.6</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7840422</v>
      </c>
      <c r="CS20" s="621"/>
      <c r="CT20" s="621"/>
      <c r="CU20" s="621"/>
      <c r="CV20" s="621"/>
      <c r="CW20" s="621"/>
      <c r="CX20" s="621"/>
      <c r="CY20" s="622"/>
      <c r="CZ20" s="673">
        <v>100</v>
      </c>
      <c r="DA20" s="673"/>
      <c r="DB20" s="673"/>
      <c r="DC20" s="673"/>
      <c r="DD20" s="626">
        <v>987842</v>
      </c>
      <c r="DE20" s="621"/>
      <c r="DF20" s="621"/>
      <c r="DG20" s="621"/>
      <c r="DH20" s="621"/>
      <c r="DI20" s="621"/>
      <c r="DJ20" s="621"/>
      <c r="DK20" s="621"/>
      <c r="DL20" s="621"/>
      <c r="DM20" s="621"/>
      <c r="DN20" s="621"/>
      <c r="DO20" s="621"/>
      <c r="DP20" s="622"/>
      <c r="DQ20" s="626">
        <v>5648541</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3119</v>
      </c>
      <c r="S21" s="621"/>
      <c r="T21" s="621"/>
      <c r="U21" s="621"/>
      <c r="V21" s="621"/>
      <c r="W21" s="621"/>
      <c r="X21" s="621"/>
      <c r="Y21" s="622"/>
      <c r="Z21" s="673">
        <v>0</v>
      </c>
      <c r="AA21" s="673"/>
      <c r="AB21" s="673"/>
      <c r="AC21" s="673"/>
      <c r="AD21" s="674">
        <v>3119</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86541</v>
      </c>
      <c r="S22" s="621"/>
      <c r="T22" s="621"/>
      <c r="U22" s="621"/>
      <c r="V22" s="621"/>
      <c r="W22" s="621"/>
      <c r="X22" s="621"/>
      <c r="Y22" s="622"/>
      <c r="Z22" s="673">
        <v>1.1000000000000001</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36469</v>
      </c>
      <c r="S23" s="621"/>
      <c r="T23" s="621"/>
      <c r="U23" s="621"/>
      <c r="V23" s="621"/>
      <c r="W23" s="621"/>
      <c r="X23" s="621"/>
      <c r="Y23" s="622"/>
      <c r="Z23" s="673">
        <v>0.4</v>
      </c>
      <c r="AA23" s="673"/>
      <c r="AB23" s="673"/>
      <c r="AC23" s="673"/>
      <c r="AD23" s="674">
        <v>6666</v>
      </c>
      <c r="AE23" s="674"/>
      <c r="AF23" s="674"/>
      <c r="AG23" s="674"/>
      <c r="AH23" s="674"/>
      <c r="AI23" s="674"/>
      <c r="AJ23" s="674"/>
      <c r="AK23" s="674"/>
      <c r="AL23" s="643">
        <v>0.1</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16302</v>
      </c>
      <c r="S24" s="621"/>
      <c r="T24" s="621"/>
      <c r="U24" s="621"/>
      <c r="V24" s="621"/>
      <c r="W24" s="621"/>
      <c r="X24" s="621"/>
      <c r="Y24" s="622"/>
      <c r="Z24" s="673">
        <v>0.2</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3376773</v>
      </c>
      <c r="CS24" s="671"/>
      <c r="CT24" s="671"/>
      <c r="CU24" s="671"/>
      <c r="CV24" s="671"/>
      <c r="CW24" s="671"/>
      <c r="CX24" s="671"/>
      <c r="CY24" s="718"/>
      <c r="CZ24" s="722">
        <v>43.1</v>
      </c>
      <c r="DA24" s="723"/>
      <c r="DB24" s="723"/>
      <c r="DC24" s="724"/>
      <c r="DD24" s="717">
        <v>2245862</v>
      </c>
      <c r="DE24" s="671"/>
      <c r="DF24" s="671"/>
      <c r="DG24" s="671"/>
      <c r="DH24" s="671"/>
      <c r="DI24" s="671"/>
      <c r="DJ24" s="671"/>
      <c r="DK24" s="718"/>
      <c r="DL24" s="717">
        <v>2186547</v>
      </c>
      <c r="DM24" s="671"/>
      <c r="DN24" s="671"/>
      <c r="DO24" s="671"/>
      <c r="DP24" s="671"/>
      <c r="DQ24" s="671"/>
      <c r="DR24" s="671"/>
      <c r="DS24" s="671"/>
      <c r="DT24" s="671"/>
      <c r="DU24" s="671"/>
      <c r="DV24" s="718"/>
      <c r="DW24" s="719">
        <v>42.4</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850610</v>
      </c>
      <c r="S25" s="621"/>
      <c r="T25" s="621"/>
      <c r="U25" s="621"/>
      <c r="V25" s="621"/>
      <c r="W25" s="621"/>
      <c r="X25" s="621"/>
      <c r="Y25" s="622"/>
      <c r="Z25" s="673">
        <v>10.4</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1480267</v>
      </c>
      <c r="CS25" s="639"/>
      <c r="CT25" s="639"/>
      <c r="CU25" s="639"/>
      <c r="CV25" s="639"/>
      <c r="CW25" s="639"/>
      <c r="CX25" s="639"/>
      <c r="CY25" s="640"/>
      <c r="CZ25" s="623">
        <v>18.899999999999999</v>
      </c>
      <c r="DA25" s="641"/>
      <c r="DB25" s="641"/>
      <c r="DC25" s="642"/>
      <c r="DD25" s="626">
        <v>1400370</v>
      </c>
      <c r="DE25" s="639"/>
      <c r="DF25" s="639"/>
      <c r="DG25" s="639"/>
      <c r="DH25" s="639"/>
      <c r="DI25" s="639"/>
      <c r="DJ25" s="639"/>
      <c r="DK25" s="640"/>
      <c r="DL25" s="626">
        <v>1343331</v>
      </c>
      <c r="DM25" s="639"/>
      <c r="DN25" s="639"/>
      <c r="DO25" s="639"/>
      <c r="DP25" s="639"/>
      <c r="DQ25" s="639"/>
      <c r="DR25" s="639"/>
      <c r="DS25" s="639"/>
      <c r="DT25" s="639"/>
      <c r="DU25" s="639"/>
      <c r="DV25" s="640"/>
      <c r="DW25" s="643">
        <v>26</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917228</v>
      </c>
      <c r="CS26" s="621"/>
      <c r="CT26" s="621"/>
      <c r="CU26" s="621"/>
      <c r="CV26" s="621"/>
      <c r="CW26" s="621"/>
      <c r="CX26" s="621"/>
      <c r="CY26" s="622"/>
      <c r="CZ26" s="623">
        <v>11.7</v>
      </c>
      <c r="DA26" s="641"/>
      <c r="DB26" s="641"/>
      <c r="DC26" s="642"/>
      <c r="DD26" s="626">
        <v>847474</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578163</v>
      </c>
      <c r="S27" s="621"/>
      <c r="T27" s="621"/>
      <c r="U27" s="621"/>
      <c r="V27" s="621"/>
      <c r="W27" s="621"/>
      <c r="X27" s="621"/>
      <c r="Y27" s="622"/>
      <c r="Z27" s="673">
        <v>7</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3669785</v>
      </c>
      <c r="BH27" s="621"/>
      <c r="BI27" s="621"/>
      <c r="BJ27" s="621"/>
      <c r="BK27" s="621"/>
      <c r="BL27" s="621"/>
      <c r="BM27" s="621"/>
      <c r="BN27" s="622"/>
      <c r="BO27" s="673">
        <v>100</v>
      </c>
      <c r="BP27" s="673"/>
      <c r="BQ27" s="673"/>
      <c r="BR27" s="673"/>
      <c r="BS27" s="626">
        <v>70710</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1400969</v>
      </c>
      <c r="CS27" s="639"/>
      <c r="CT27" s="639"/>
      <c r="CU27" s="639"/>
      <c r="CV27" s="639"/>
      <c r="CW27" s="639"/>
      <c r="CX27" s="639"/>
      <c r="CY27" s="640"/>
      <c r="CZ27" s="623">
        <v>17.899999999999999</v>
      </c>
      <c r="DA27" s="641"/>
      <c r="DB27" s="641"/>
      <c r="DC27" s="642"/>
      <c r="DD27" s="626">
        <v>349955</v>
      </c>
      <c r="DE27" s="639"/>
      <c r="DF27" s="639"/>
      <c r="DG27" s="639"/>
      <c r="DH27" s="639"/>
      <c r="DI27" s="639"/>
      <c r="DJ27" s="639"/>
      <c r="DK27" s="640"/>
      <c r="DL27" s="626">
        <v>347679</v>
      </c>
      <c r="DM27" s="639"/>
      <c r="DN27" s="639"/>
      <c r="DO27" s="639"/>
      <c r="DP27" s="639"/>
      <c r="DQ27" s="639"/>
      <c r="DR27" s="639"/>
      <c r="DS27" s="639"/>
      <c r="DT27" s="639"/>
      <c r="DU27" s="639"/>
      <c r="DV27" s="640"/>
      <c r="DW27" s="643">
        <v>6.7</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24023</v>
      </c>
      <c r="S28" s="621"/>
      <c r="T28" s="621"/>
      <c r="U28" s="621"/>
      <c r="V28" s="621"/>
      <c r="W28" s="621"/>
      <c r="X28" s="621"/>
      <c r="Y28" s="622"/>
      <c r="Z28" s="673">
        <v>0.3</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495537</v>
      </c>
      <c r="CS28" s="621"/>
      <c r="CT28" s="621"/>
      <c r="CU28" s="621"/>
      <c r="CV28" s="621"/>
      <c r="CW28" s="621"/>
      <c r="CX28" s="621"/>
      <c r="CY28" s="622"/>
      <c r="CZ28" s="623">
        <v>6.3</v>
      </c>
      <c r="DA28" s="641"/>
      <c r="DB28" s="641"/>
      <c r="DC28" s="642"/>
      <c r="DD28" s="626">
        <v>495537</v>
      </c>
      <c r="DE28" s="621"/>
      <c r="DF28" s="621"/>
      <c r="DG28" s="621"/>
      <c r="DH28" s="621"/>
      <c r="DI28" s="621"/>
      <c r="DJ28" s="621"/>
      <c r="DK28" s="622"/>
      <c r="DL28" s="626">
        <v>495537</v>
      </c>
      <c r="DM28" s="621"/>
      <c r="DN28" s="621"/>
      <c r="DO28" s="621"/>
      <c r="DP28" s="621"/>
      <c r="DQ28" s="621"/>
      <c r="DR28" s="621"/>
      <c r="DS28" s="621"/>
      <c r="DT28" s="621"/>
      <c r="DU28" s="621"/>
      <c r="DV28" s="622"/>
      <c r="DW28" s="643">
        <v>9.6</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3933</v>
      </c>
      <c r="S29" s="621"/>
      <c r="T29" s="621"/>
      <c r="U29" s="621"/>
      <c r="V29" s="621"/>
      <c r="W29" s="621"/>
      <c r="X29" s="621"/>
      <c r="Y29" s="622"/>
      <c r="Z29" s="673">
        <v>0</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495537</v>
      </c>
      <c r="CS29" s="639"/>
      <c r="CT29" s="639"/>
      <c r="CU29" s="639"/>
      <c r="CV29" s="639"/>
      <c r="CW29" s="639"/>
      <c r="CX29" s="639"/>
      <c r="CY29" s="640"/>
      <c r="CZ29" s="623">
        <v>6.3</v>
      </c>
      <c r="DA29" s="641"/>
      <c r="DB29" s="641"/>
      <c r="DC29" s="642"/>
      <c r="DD29" s="626">
        <v>495537</v>
      </c>
      <c r="DE29" s="639"/>
      <c r="DF29" s="639"/>
      <c r="DG29" s="639"/>
      <c r="DH29" s="639"/>
      <c r="DI29" s="639"/>
      <c r="DJ29" s="639"/>
      <c r="DK29" s="640"/>
      <c r="DL29" s="626">
        <v>495537</v>
      </c>
      <c r="DM29" s="639"/>
      <c r="DN29" s="639"/>
      <c r="DO29" s="639"/>
      <c r="DP29" s="639"/>
      <c r="DQ29" s="639"/>
      <c r="DR29" s="639"/>
      <c r="DS29" s="639"/>
      <c r="DT29" s="639"/>
      <c r="DU29" s="639"/>
      <c r="DV29" s="640"/>
      <c r="DW29" s="643">
        <v>9.6</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597470</v>
      </c>
      <c r="S30" s="621"/>
      <c r="T30" s="621"/>
      <c r="U30" s="621"/>
      <c r="V30" s="621"/>
      <c r="W30" s="621"/>
      <c r="X30" s="621"/>
      <c r="Y30" s="622"/>
      <c r="Z30" s="673">
        <v>7.3</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99.4</v>
      </c>
      <c r="BH30" s="687"/>
      <c r="BI30" s="687"/>
      <c r="BJ30" s="687"/>
      <c r="BK30" s="687"/>
      <c r="BL30" s="687"/>
      <c r="BM30" s="688">
        <v>97.4</v>
      </c>
      <c r="BN30" s="687"/>
      <c r="BO30" s="687"/>
      <c r="BP30" s="687"/>
      <c r="BQ30" s="689"/>
      <c r="BR30" s="686">
        <v>99.4</v>
      </c>
      <c r="BS30" s="687"/>
      <c r="BT30" s="687"/>
      <c r="BU30" s="687"/>
      <c r="BV30" s="687"/>
      <c r="BW30" s="687"/>
      <c r="BX30" s="688">
        <v>97.1</v>
      </c>
      <c r="BY30" s="687"/>
      <c r="BZ30" s="687"/>
      <c r="CA30" s="687"/>
      <c r="CB30" s="689"/>
      <c r="CD30" s="692"/>
      <c r="CE30" s="693"/>
      <c r="CF30" s="657" t="s">
        <v>293</v>
      </c>
      <c r="CG30" s="654"/>
      <c r="CH30" s="654"/>
      <c r="CI30" s="654"/>
      <c r="CJ30" s="654"/>
      <c r="CK30" s="654"/>
      <c r="CL30" s="654"/>
      <c r="CM30" s="654"/>
      <c r="CN30" s="654"/>
      <c r="CO30" s="654"/>
      <c r="CP30" s="654"/>
      <c r="CQ30" s="655"/>
      <c r="CR30" s="620">
        <v>449856</v>
      </c>
      <c r="CS30" s="621"/>
      <c r="CT30" s="621"/>
      <c r="CU30" s="621"/>
      <c r="CV30" s="621"/>
      <c r="CW30" s="621"/>
      <c r="CX30" s="621"/>
      <c r="CY30" s="622"/>
      <c r="CZ30" s="623">
        <v>5.7</v>
      </c>
      <c r="DA30" s="641"/>
      <c r="DB30" s="641"/>
      <c r="DC30" s="642"/>
      <c r="DD30" s="626">
        <v>449856</v>
      </c>
      <c r="DE30" s="621"/>
      <c r="DF30" s="621"/>
      <c r="DG30" s="621"/>
      <c r="DH30" s="621"/>
      <c r="DI30" s="621"/>
      <c r="DJ30" s="621"/>
      <c r="DK30" s="622"/>
      <c r="DL30" s="626">
        <v>449856</v>
      </c>
      <c r="DM30" s="621"/>
      <c r="DN30" s="621"/>
      <c r="DO30" s="621"/>
      <c r="DP30" s="621"/>
      <c r="DQ30" s="621"/>
      <c r="DR30" s="621"/>
      <c r="DS30" s="621"/>
      <c r="DT30" s="621"/>
      <c r="DU30" s="621"/>
      <c r="DV30" s="622"/>
      <c r="DW30" s="643">
        <v>8.6999999999999993</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237392</v>
      </c>
      <c r="S31" s="621"/>
      <c r="T31" s="621"/>
      <c r="U31" s="621"/>
      <c r="V31" s="621"/>
      <c r="W31" s="621"/>
      <c r="X31" s="621"/>
      <c r="Y31" s="622"/>
      <c r="Z31" s="673">
        <v>2.9</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99.4</v>
      </c>
      <c r="BH31" s="639"/>
      <c r="BI31" s="639"/>
      <c r="BJ31" s="639"/>
      <c r="BK31" s="639"/>
      <c r="BL31" s="639"/>
      <c r="BM31" s="675">
        <v>97.8</v>
      </c>
      <c r="BN31" s="685"/>
      <c r="BO31" s="685"/>
      <c r="BP31" s="685"/>
      <c r="BQ31" s="649"/>
      <c r="BR31" s="684">
        <v>99.5</v>
      </c>
      <c r="BS31" s="639"/>
      <c r="BT31" s="639"/>
      <c r="BU31" s="639"/>
      <c r="BV31" s="639"/>
      <c r="BW31" s="639"/>
      <c r="BX31" s="675">
        <v>97.5</v>
      </c>
      <c r="BY31" s="685"/>
      <c r="BZ31" s="685"/>
      <c r="CA31" s="685"/>
      <c r="CB31" s="649"/>
      <c r="CD31" s="692"/>
      <c r="CE31" s="693"/>
      <c r="CF31" s="657" t="s">
        <v>297</v>
      </c>
      <c r="CG31" s="654"/>
      <c r="CH31" s="654"/>
      <c r="CI31" s="654"/>
      <c r="CJ31" s="654"/>
      <c r="CK31" s="654"/>
      <c r="CL31" s="654"/>
      <c r="CM31" s="654"/>
      <c r="CN31" s="654"/>
      <c r="CO31" s="654"/>
      <c r="CP31" s="654"/>
      <c r="CQ31" s="655"/>
      <c r="CR31" s="620">
        <v>45681</v>
      </c>
      <c r="CS31" s="639"/>
      <c r="CT31" s="639"/>
      <c r="CU31" s="639"/>
      <c r="CV31" s="639"/>
      <c r="CW31" s="639"/>
      <c r="CX31" s="639"/>
      <c r="CY31" s="640"/>
      <c r="CZ31" s="623">
        <v>0.6</v>
      </c>
      <c r="DA31" s="641"/>
      <c r="DB31" s="641"/>
      <c r="DC31" s="642"/>
      <c r="DD31" s="626">
        <v>45681</v>
      </c>
      <c r="DE31" s="639"/>
      <c r="DF31" s="639"/>
      <c r="DG31" s="639"/>
      <c r="DH31" s="639"/>
      <c r="DI31" s="639"/>
      <c r="DJ31" s="639"/>
      <c r="DK31" s="640"/>
      <c r="DL31" s="626">
        <v>45681</v>
      </c>
      <c r="DM31" s="639"/>
      <c r="DN31" s="639"/>
      <c r="DO31" s="639"/>
      <c r="DP31" s="639"/>
      <c r="DQ31" s="639"/>
      <c r="DR31" s="639"/>
      <c r="DS31" s="639"/>
      <c r="DT31" s="639"/>
      <c r="DU31" s="639"/>
      <c r="DV31" s="640"/>
      <c r="DW31" s="643">
        <v>0.9</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42083</v>
      </c>
      <c r="S32" s="621"/>
      <c r="T32" s="621"/>
      <c r="U32" s="621"/>
      <c r="V32" s="621"/>
      <c r="W32" s="621"/>
      <c r="X32" s="621"/>
      <c r="Y32" s="622"/>
      <c r="Z32" s="673">
        <v>0.5</v>
      </c>
      <c r="AA32" s="673"/>
      <c r="AB32" s="673"/>
      <c r="AC32" s="673"/>
      <c r="AD32" s="674">
        <v>7016</v>
      </c>
      <c r="AE32" s="674"/>
      <c r="AF32" s="674"/>
      <c r="AG32" s="674"/>
      <c r="AH32" s="674"/>
      <c r="AI32" s="674"/>
      <c r="AJ32" s="674"/>
      <c r="AK32" s="674"/>
      <c r="AL32" s="643">
        <v>0.1</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99.3</v>
      </c>
      <c r="BH32" s="605"/>
      <c r="BI32" s="605"/>
      <c r="BJ32" s="605"/>
      <c r="BK32" s="605"/>
      <c r="BL32" s="605"/>
      <c r="BM32" s="668">
        <v>96.8</v>
      </c>
      <c r="BN32" s="605"/>
      <c r="BO32" s="605"/>
      <c r="BP32" s="605"/>
      <c r="BQ32" s="662"/>
      <c r="BR32" s="683">
        <v>99.3</v>
      </c>
      <c r="BS32" s="605"/>
      <c r="BT32" s="605"/>
      <c r="BU32" s="605"/>
      <c r="BV32" s="605"/>
      <c r="BW32" s="605"/>
      <c r="BX32" s="668">
        <v>96.4</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833200</v>
      </c>
      <c r="S33" s="621"/>
      <c r="T33" s="621"/>
      <c r="U33" s="621"/>
      <c r="V33" s="621"/>
      <c r="W33" s="621"/>
      <c r="X33" s="621"/>
      <c r="Y33" s="622"/>
      <c r="Z33" s="673">
        <v>10.1</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3475807</v>
      </c>
      <c r="CS33" s="639"/>
      <c r="CT33" s="639"/>
      <c r="CU33" s="639"/>
      <c r="CV33" s="639"/>
      <c r="CW33" s="639"/>
      <c r="CX33" s="639"/>
      <c r="CY33" s="640"/>
      <c r="CZ33" s="623">
        <v>44.3</v>
      </c>
      <c r="DA33" s="641"/>
      <c r="DB33" s="641"/>
      <c r="DC33" s="642"/>
      <c r="DD33" s="626">
        <v>3149286</v>
      </c>
      <c r="DE33" s="639"/>
      <c r="DF33" s="639"/>
      <c r="DG33" s="639"/>
      <c r="DH33" s="639"/>
      <c r="DI33" s="639"/>
      <c r="DJ33" s="639"/>
      <c r="DK33" s="640"/>
      <c r="DL33" s="626">
        <v>2251429</v>
      </c>
      <c r="DM33" s="639"/>
      <c r="DN33" s="639"/>
      <c r="DO33" s="639"/>
      <c r="DP33" s="639"/>
      <c r="DQ33" s="639"/>
      <c r="DR33" s="639"/>
      <c r="DS33" s="639"/>
      <c r="DT33" s="639"/>
      <c r="DU33" s="639"/>
      <c r="DV33" s="640"/>
      <c r="DW33" s="643">
        <v>43.6</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1352882</v>
      </c>
      <c r="CS34" s="621"/>
      <c r="CT34" s="621"/>
      <c r="CU34" s="621"/>
      <c r="CV34" s="621"/>
      <c r="CW34" s="621"/>
      <c r="CX34" s="621"/>
      <c r="CY34" s="622"/>
      <c r="CZ34" s="623">
        <v>17.3</v>
      </c>
      <c r="DA34" s="641"/>
      <c r="DB34" s="641"/>
      <c r="DC34" s="642"/>
      <c r="DD34" s="626">
        <v>1217637</v>
      </c>
      <c r="DE34" s="621"/>
      <c r="DF34" s="621"/>
      <c r="DG34" s="621"/>
      <c r="DH34" s="621"/>
      <c r="DI34" s="621"/>
      <c r="DJ34" s="621"/>
      <c r="DK34" s="622"/>
      <c r="DL34" s="626">
        <v>1027077</v>
      </c>
      <c r="DM34" s="621"/>
      <c r="DN34" s="621"/>
      <c r="DO34" s="621"/>
      <c r="DP34" s="621"/>
      <c r="DQ34" s="621"/>
      <c r="DR34" s="621"/>
      <c r="DS34" s="621"/>
      <c r="DT34" s="621"/>
      <c r="DU34" s="621"/>
      <c r="DV34" s="622"/>
      <c r="DW34" s="643">
        <v>19.899999999999999</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360000</v>
      </c>
      <c r="S35" s="621"/>
      <c r="T35" s="621"/>
      <c r="U35" s="621"/>
      <c r="V35" s="621"/>
      <c r="W35" s="621"/>
      <c r="X35" s="621"/>
      <c r="Y35" s="622"/>
      <c r="Z35" s="673">
        <v>4.4000000000000004</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1112703</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182652</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57645</v>
      </c>
      <c r="CS35" s="639"/>
      <c r="CT35" s="639"/>
      <c r="CU35" s="639"/>
      <c r="CV35" s="639"/>
      <c r="CW35" s="639"/>
      <c r="CX35" s="639"/>
      <c r="CY35" s="640"/>
      <c r="CZ35" s="623">
        <v>0.7</v>
      </c>
      <c r="DA35" s="641"/>
      <c r="DB35" s="641"/>
      <c r="DC35" s="642"/>
      <c r="DD35" s="626">
        <v>56288</v>
      </c>
      <c r="DE35" s="639"/>
      <c r="DF35" s="639"/>
      <c r="DG35" s="639"/>
      <c r="DH35" s="639"/>
      <c r="DI35" s="639"/>
      <c r="DJ35" s="639"/>
      <c r="DK35" s="640"/>
      <c r="DL35" s="626">
        <v>56288</v>
      </c>
      <c r="DM35" s="639"/>
      <c r="DN35" s="639"/>
      <c r="DO35" s="639"/>
      <c r="DP35" s="639"/>
      <c r="DQ35" s="639"/>
      <c r="DR35" s="639"/>
      <c r="DS35" s="639"/>
      <c r="DT35" s="639"/>
      <c r="DU35" s="639"/>
      <c r="DV35" s="640"/>
      <c r="DW35" s="643">
        <v>1.1000000000000001</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8212582</v>
      </c>
      <c r="S36" s="661"/>
      <c r="T36" s="661"/>
      <c r="U36" s="661"/>
      <c r="V36" s="661"/>
      <c r="W36" s="661"/>
      <c r="X36" s="661"/>
      <c r="Y36" s="664"/>
      <c r="Z36" s="665">
        <v>100</v>
      </c>
      <c r="AA36" s="665"/>
      <c r="AB36" s="665"/>
      <c r="AC36" s="665"/>
      <c r="AD36" s="666">
        <v>4799469</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387887</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161966</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949244</v>
      </c>
      <c r="CS36" s="621"/>
      <c r="CT36" s="621"/>
      <c r="CU36" s="621"/>
      <c r="CV36" s="621"/>
      <c r="CW36" s="621"/>
      <c r="CX36" s="621"/>
      <c r="CY36" s="622"/>
      <c r="CZ36" s="623">
        <v>12.1</v>
      </c>
      <c r="DA36" s="641"/>
      <c r="DB36" s="641"/>
      <c r="DC36" s="642"/>
      <c r="DD36" s="626">
        <v>890077</v>
      </c>
      <c r="DE36" s="621"/>
      <c r="DF36" s="621"/>
      <c r="DG36" s="621"/>
      <c r="DH36" s="621"/>
      <c r="DI36" s="621"/>
      <c r="DJ36" s="621"/>
      <c r="DK36" s="622"/>
      <c r="DL36" s="626">
        <v>756614</v>
      </c>
      <c r="DM36" s="621"/>
      <c r="DN36" s="621"/>
      <c r="DO36" s="621"/>
      <c r="DP36" s="621"/>
      <c r="DQ36" s="621"/>
      <c r="DR36" s="621"/>
      <c r="DS36" s="621"/>
      <c r="DT36" s="621"/>
      <c r="DU36" s="621"/>
      <c r="DV36" s="622"/>
      <c r="DW36" s="643">
        <v>14.7</v>
      </c>
      <c r="DX36" s="644"/>
      <c r="DY36" s="644"/>
      <c r="DZ36" s="644"/>
      <c r="EA36" s="644"/>
      <c r="EB36" s="644"/>
      <c r="EC36" s="645"/>
    </row>
    <row r="37" spans="2:133" ht="11.25" customHeight="1">
      <c r="AQ37" s="646" t="s">
        <v>315</v>
      </c>
      <c r="AR37" s="647"/>
      <c r="AS37" s="647"/>
      <c r="AT37" s="647"/>
      <c r="AU37" s="647"/>
      <c r="AV37" s="647"/>
      <c r="AW37" s="647"/>
      <c r="AX37" s="647"/>
      <c r="AY37" s="648"/>
      <c r="AZ37" s="620">
        <v>12751</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3990</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317069</v>
      </c>
      <c r="CS37" s="639"/>
      <c r="CT37" s="639"/>
      <c r="CU37" s="639"/>
      <c r="CV37" s="639"/>
      <c r="CW37" s="639"/>
      <c r="CX37" s="639"/>
      <c r="CY37" s="640"/>
      <c r="CZ37" s="623">
        <v>4</v>
      </c>
      <c r="DA37" s="641"/>
      <c r="DB37" s="641"/>
      <c r="DC37" s="642"/>
      <c r="DD37" s="626">
        <v>317069</v>
      </c>
      <c r="DE37" s="639"/>
      <c r="DF37" s="639"/>
      <c r="DG37" s="639"/>
      <c r="DH37" s="639"/>
      <c r="DI37" s="639"/>
      <c r="DJ37" s="639"/>
      <c r="DK37" s="640"/>
      <c r="DL37" s="626">
        <v>317069</v>
      </c>
      <c r="DM37" s="639"/>
      <c r="DN37" s="639"/>
      <c r="DO37" s="639"/>
      <c r="DP37" s="639"/>
      <c r="DQ37" s="639"/>
      <c r="DR37" s="639"/>
      <c r="DS37" s="639"/>
      <c r="DT37" s="639"/>
      <c r="DU37" s="639"/>
      <c r="DV37" s="640"/>
      <c r="DW37" s="643">
        <v>6.1</v>
      </c>
      <c r="DX37" s="644"/>
      <c r="DY37" s="644"/>
      <c r="DZ37" s="644"/>
      <c r="EA37" s="644"/>
      <c r="EB37" s="644"/>
      <c r="EC37" s="645"/>
    </row>
    <row r="38" spans="2:133" ht="11.25" customHeight="1">
      <c r="AQ38" s="646" t="s">
        <v>318</v>
      </c>
      <c r="AR38" s="647"/>
      <c r="AS38" s="647"/>
      <c r="AT38" s="647"/>
      <c r="AU38" s="647"/>
      <c r="AV38" s="647"/>
      <c r="AW38" s="647"/>
      <c r="AX38" s="647"/>
      <c r="AY38" s="648"/>
      <c r="AZ38" s="620">
        <v>5926</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6823</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1106789</v>
      </c>
      <c r="CS38" s="621"/>
      <c r="CT38" s="621"/>
      <c r="CU38" s="621"/>
      <c r="CV38" s="621"/>
      <c r="CW38" s="621"/>
      <c r="CX38" s="621"/>
      <c r="CY38" s="622"/>
      <c r="CZ38" s="623">
        <v>14.1</v>
      </c>
      <c r="DA38" s="641"/>
      <c r="DB38" s="641"/>
      <c r="DC38" s="642"/>
      <c r="DD38" s="626">
        <v>983184</v>
      </c>
      <c r="DE38" s="621"/>
      <c r="DF38" s="621"/>
      <c r="DG38" s="621"/>
      <c r="DH38" s="621"/>
      <c r="DI38" s="621"/>
      <c r="DJ38" s="621"/>
      <c r="DK38" s="622"/>
      <c r="DL38" s="626">
        <v>411450</v>
      </c>
      <c r="DM38" s="621"/>
      <c r="DN38" s="621"/>
      <c r="DO38" s="621"/>
      <c r="DP38" s="621"/>
      <c r="DQ38" s="621"/>
      <c r="DR38" s="621"/>
      <c r="DS38" s="621"/>
      <c r="DT38" s="621"/>
      <c r="DU38" s="621"/>
      <c r="DV38" s="622"/>
      <c r="DW38" s="643">
        <v>8</v>
      </c>
      <c r="DX38" s="644"/>
      <c r="DY38" s="644"/>
      <c r="DZ38" s="644"/>
      <c r="EA38" s="644"/>
      <c r="EB38" s="644"/>
      <c r="EC38" s="645"/>
    </row>
    <row r="39" spans="2:133" ht="11.25" customHeight="1">
      <c r="AQ39" s="646" t="s">
        <v>321</v>
      </c>
      <c r="AR39" s="647"/>
      <c r="AS39" s="647"/>
      <c r="AT39" s="647"/>
      <c r="AU39" s="647"/>
      <c r="AV39" s="647"/>
      <c r="AW39" s="647"/>
      <c r="AX39" s="647"/>
      <c r="AY39" s="648"/>
      <c r="AZ39" s="620">
        <v>5914</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102</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2657</v>
      </c>
      <c r="CS39" s="639"/>
      <c r="CT39" s="639"/>
      <c r="CU39" s="639"/>
      <c r="CV39" s="639"/>
      <c r="CW39" s="639"/>
      <c r="CX39" s="639"/>
      <c r="CY39" s="640"/>
      <c r="CZ39" s="623">
        <v>0</v>
      </c>
      <c r="DA39" s="641"/>
      <c r="DB39" s="641"/>
      <c r="DC39" s="642"/>
      <c r="DD39" s="626">
        <v>2100</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171524</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87</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6590</v>
      </c>
      <c r="CS40" s="621"/>
      <c r="CT40" s="621"/>
      <c r="CU40" s="621"/>
      <c r="CV40" s="621"/>
      <c r="CW40" s="621"/>
      <c r="CX40" s="621"/>
      <c r="CY40" s="622"/>
      <c r="CZ40" s="623">
        <v>0.1</v>
      </c>
      <c r="DA40" s="641"/>
      <c r="DB40" s="641"/>
      <c r="DC40" s="642"/>
      <c r="DD40" s="626" t="s">
        <v>325</v>
      </c>
      <c r="DE40" s="621"/>
      <c r="DF40" s="621"/>
      <c r="DG40" s="621"/>
      <c r="DH40" s="621"/>
      <c r="DI40" s="621"/>
      <c r="DJ40" s="621"/>
      <c r="DK40" s="622"/>
      <c r="DL40" s="626" t="s">
        <v>325</v>
      </c>
      <c r="DM40" s="621"/>
      <c r="DN40" s="621"/>
      <c r="DO40" s="621"/>
      <c r="DP40" s="621"/>
      <c r="DQ40" s="621"/>
      <c r="DR40" s="621"/>
      <c r="DS40" s="621"/>
      <c r="DT40" s="621"/>
      <c r="DU40" s="621"/>
      <c r="DV40" s="622"/>
      <c r="DW40" s="643" t="s">
        <v>325</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528701</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282</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987842</v>
      </c>
      <c r="CS42" s="621"/>
      <c r="CT42" s="621"/>
      <c r="CU42" s="621"/>
      <c r="CV42" s="621"/>
      <c r="CW42" s="621"/>
      <c r="CX42" s="621"/>
      <c r="CY42" s="622"/>
      <c r="CZ42" s="623">
        <v>12.6</v>
      </c>
      <c r="DA42" s="624"/>
      <c r="DB42" s="624"/>
      <c r="DC42" s="625"/>
      <c r="DD42" s="626">
        <v>253393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36966</v>
      </c>
      <c r="CS43" s="639"/>
      <c r="CT43" s="639"/>
      <c r="CU43" s="639"/>
      <c r="CV43" s="639"/>
      <c r="CW43" s="639"/>
      <c r="CX43" s="639"/>
      <c r="CY43" s="640"/>
      <c r="CZ43" s="623">
        <v>0.5</v>
      </c>
      <c r="DA43" s="641"/>
      <c r="DB43" s="641"/>
      <c r="DC43" s="642"/>
      <c r="DD43" s="626">
        <v>36966</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987842</v>
      </c>
      <c r="CS44" s="621"/>
      <c r="CT44" s="621"/>
      <c r="CU44" s="621"/>
      <c r="CV44" s="621"/>
      <c r="CW44" s="621"/>
      <c r="CX44" s="621"/>
      <c r="CY44" s="622"/>
      <c r="CZ44" s="623">
        <v>12.6</v>
      </c>
      <c r="DA44" s="624"/>
      <c r="DB44" s="624"/>
      <c r="DC44" s="625"/>
      <c r="DD44" s="626">
        <v>253393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312059</v>
      </c>
      <c r="CS45" s="639"/>
      <c r="CT45" s="639"/>
      <c r="CU45" s="639"/>
      <c r="CV45" s="639"/>
      <c r="CW45" s="639"/>
      <c r="CX45" s="639"/>
      <c r="CY45" s="640"/>
      <c r="CZ45" s="623">
        <v>4</v>
      </c>
      <c r="DA45" s="641"/>
      <c r="DB45" s="641"/>
      <c r="DC45" s="642"/>
      <c r="DD45" s="626">
        <v>35688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675783</v>
      </c>
      <c r="CS46" s="621"/>
      <c r="CT46" s="621"/>
      <c r="CU46" s="621"/>
      <c r="CV46" s="621"/>
      <c r="CW46" s="621"/>
      <c r="CX46" s="621"/>
      <c r="CY46" s="622"/>
      <c r="CZ46" s="623">
        <v>8.6</v>
      </c>
      <c r="DA46" s="624"/>
      <c r="DB46" s="624"/>
      <c r="DC46" s="625"/>
      <c r="DD46" s="626">
        <v>217705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7840422</v>
      </c>
      <c r="CS49" s="605"/>
      <c r="CT49" s="605"/>
      <c r="CU49" s="605"/>
      <c r="CV49" s="605"/>
      <c r="CW49" s="605"/>
      <c r="CX49" s="605"/>
      <c r="CY49" s="606"/>
      <c r="CZ49" s="607">
        <v>100</v>
      </c>
      <c r="DA49" s="608"/>
      <c r="DB49" s="608"/>
      <c r="DC49" s="609"/>
      <c r="DD49" s="610">
        <v>5648541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8140</v>
      </c>
      <c r="R7" s="1134"/>
      <c r="S7" s="1134"/>
      <c r="T7" s="1134"/>
      <c r="U7" s="1134"/>
      <c r="V7" s="1134">
        <v>7781</v>
      </c>
      <c r="W7" s="1134"/>
      <c r="X7" s="1134"/>
      <c r="Y7" s="1134"/>
      <c r="Z7" s="1134"/>
      <c r="AA7" s="1134">
        <v>359</v>
      </c>
      <c r="AB7" s="1134"/>
      <c r="AC7" s="1134"/>
      <c r="AD7" s="1134"/>
      <c r="AE7" s="1135"/>
      <c r="AF7" s="1136">
        <v>299</v>
      </c>
      <c r="AG7" s="1137"/>
      <c r="AH7" s="1137"/>
      <c r="AI7" s="1137"/>
      <c r="AJ7" s="1138"/>
      <c r="AK7" s="1120">
        <v>597</v>
      </c>
      <c r="AL7" s="1121"/>
      <c r="AM7" s="1121"/>
      <c r="AN7" s="1121"/>
      <c r="AO7" s="1121"/>
      <c r="AP7" s="1121">
        <v>6371</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550</v>
      </c>
      <c r="BS7" s="1124" t="s">
        <v>547</v>
      </c>
      <c r="BT7" s="1125"/>
      <c r="BU7" s="1125"/>
      <c r="BV7" s="1125"/>
      <c r="BW7" s="1125"/>
      <c r="BX7" s="1125"/>
      <c r="BY7" s="1125"/>
      <c r="BZ7" s="1125"/>
      <c r="CA7" s="1125"/>
      <c r="CB7" s="1125"/>
      <c r="CC7" s="1125"/>
      <c r="CD7" s="1125"/>
      <c r="CE7" s="1125"/>
      <c r="CF7" s="1125"/>
      <c r="CG7" s="1126"/>
      <c r="CH7" s="1117">
        <v>95</v>
      </c>
      <c r="CI7" s="1118"/>
      <c r="CJ7" s="1118"/>
      <c r="CK7" s="1118"/>
      <c r="CL7" s="1119"/>
      <c r="CM7" s="1117">
        <v>881</v>
      </c>
      <c r="CN7" s="1118"/>
      <c r="CO7" s="1118"/>
      <c r="CP7" s="1118"/>
      <c r="CQ7" s="1119"/>
      <c r="CR7" s="1117">
        <v>4</v>
      </c>
      <c r="CS7" s="1118"/>
      <c r="CT7" s="1118"/>
      <c r="CU7" s="1118"/>
      <c r="CV7" s="1119"/>
      <c r="CW7" s="1117" t="s">
        <v>549</v>
      </c>
      <c r="CX7" s="1118"/>
      <c r="CY7" s="1118"/>
      <c r="CZ7" s="1118"/>
      <c r="DA7" s="1119"/>
      <c r="DB7" s="1117" t="s">
        <v>549</v>
      </c>
      <c r="DC7" s="1118"/>
      <c r="DD7" s="1118"/>
      <c r="DE7" s="1118"/>
      <c r="DF7" s="1119"/>
      <c r="DG7" s="1117" t="s">
        <v>549</v>
      </c>
      <c r="DH7" s="1118"/>
      <c r="DI7" s="1118"/>
      <c r="DJ7" s="1118"/>
      <c r="DK7" s="1119"/>
      <c r="DL7" s="1117">
        <v>119</v>
      </c>
      <c r="DM7" s="1118"/>
      <c r="DN7" s="1118"/>
      <c r="DO7" s="1118"/>
      <c r="DP7" s="1119"/>
      <c r="DQ7" s="1117">
        <v>12</v>
      </c>
      <c r="DR7" s="1118"/>
      <c r="DS7" s="1118"/>
      <c r="DT7" s="1118"/>
      <c r="DU7" s="1119"/>
      <c r="DV7" s="1144"/>
      <c r="DW7" s="1145"/>
      <c r="DX7" s="1145"/>
      <c r="DY7" s="1145"/>
      <c r="DZ7" s="1146"/>
      <c r="EA7" s="207"/>
    </row>
    <row r="8" spans="1:131" s="208" customFormat="1" ht="26.25" customHeight="1">
      <c r="A8" s="214">
        <v>2</v>
      </c>
      <c r="B8" s="1066" t="s">
        <v>367</v>
      </c>
      <c r="C8" s="1067"/>
      <c r="D8" s="1067"/>
      <c r="E8" s="1067"/>
      <c r="F8" s="1067"/>
      <c r="G8" s="1067"/>
      <c r="H8" s="1067"/>
      <c r="I8" s="1067"/>
      <c r="J8" s="1067"/>
      <c r="K8" s="1067"/>
      <c r="L8" s="1067"/>
      <c r="M8" s="1067"/>
      <c r="N8" s="1067"/>
      <c r="O8" s="1067"/>
      <c r="P8" s="1068"/>
      <c r="Q8" s="1072">
        <v>73</v>
      </c>
      <c r="R8" s="1073"/>
      <c r="S8" s="1073"/>
      <c r="T8" s="1073"/>
      <c r="U8" s="1073"/>
      <c r="V8" s="1073">
        <v>59</v>
      </c>
      <c r="W8" s="1073"/>
      <c r="X8" s="1073"/>
      <c r="Y8" s="1073"/>
      <c r="Z8" s="1073"/>
      <c r="AA8" s="1073">
        <v>14</v>
      </c>
      <c r="AB8" s="1073"/>
      <c r="AC8" s="1073"/>
      <c r="AD8" s="1073"/>
      <c r="AE8" s="1074"/>
      <c r="AF8" s="1048">
        <v>14</v>
      </c>
      <c r="AG8" s="1049"/>
      <c r="AH8" s="1049"/>
      <c r="AI8" s="1049"/>
      <c r="AJ8" s="1050"/>
      <c r="AK8" s="1115">
        <v>1</v>
      </c>
      <c r="AL8" s="1116"/>
      <c r="AM8" s="1116"/>
      <c r="AN8" s="1116"/>
      <c r="AO8" s="1116"/>
      <c r="AP8" s="1116">
        <v>53</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548</v>
      </c>
      <c r="BT8" s="1044"/>
      <c r="BU8" s="1044"/>
      <c r="BV8" s="1044"/>
      <c r="BW8" s="1044"/>
      <c r="BX8" s="1044"/>
      <c r="BY8" s="1044"/>
      <c r="BZ8" s="1044"/>
      <c r="CA8" s="1044"/>
      <c r="CB8" s="1044"/>
      <c r="CC8" s="1044"/>
      <c r="CD8" s="1044"/>
      <c r="CE8" s="1044"/>
      <c r="CF8" s="1044"/>
      <c r="CG8" s="1045"/>
      <c r="CH8" s="1018">
        <v>0</v>
      </c>
      <c r="CI8" s="1019"/>
      <c r="CJ8" s="1019"/>
      <c r="CK8" s="1019"/>
      <c r="CL8" s="1020"/>
      <c r="CM8" s="1018">
        <v>28</v>
      </c>
      <c r="CN8" s="1019"/>
      <c r="CO8" s="1019"/>
      <c r="CP8" s="1019"/>
      <c r="CQ8" s="1020"/>
      <c r="CR8" s="1018">
        <v>30</v>
      </c>
      <c r="CS8" s="1019"/>
      <c r="CT8" s="1019"/>
      <c r="CU8" s="1019"/>
      <c r="CV8" s="1020"/>
      <c r="CW8" s="1018">
        <v>22</v>
      </c>
      <c r="CX8" s="1019"/>
      <c r="CY8" s="1019"/>
      <c r="CZ8" s="1019"/>
      <c r="DA8" s="1020"/>
      <c r="DB8" s="1018" t="s">
        <v>549</v>
      </c>
      <c r="DC8" s="1019"/>
      <c r="DD8" s="1019"/>
      <c r="DE8" s="1019"/>
      <c r="DF8" s="1020"/>
      <c r="DG8" s="1018" t="s">
        <v>549</v>
      </c>
      <c r="DH8" s="1019"/>
      <c r="DI8" s="1019"/>
      <c r="DJ8" s="1019"/>
      <c r="DK8" s="1020"/>
      <c r="DL8" s="1018" t="s">
        <v>549</v>
      </c>
      <c r="DM8" s="1019"/>
      <c r="DN8" s="1019"/>
      <c r="DO8" s="1019"/>
      <c r="DP8" s="1020"/>
      <c r="DQ8" s="1018" t="s">
        <v>549</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097">
        <v>8213</v>
      </c>
      <c r="R23" s="1098"/>
      <c r="S23" s="1098"/>
      <c r="T23" s="1098"/>
      <c r="U23" s="1098"/>
      <c r="V23" s="1098">
        <v>7840</v>
      </c>
      <c r="W23" s="1098"/>
      <c r="X23" s="1098"/>
      <c r="Y23" s="1098"/>
      <c r="Z23" s="1098"/>
      <c r="AA23" s="1098">
        <v>373</v>
      </c>
      <c r="AB23" s="1098"/>
      <c r="AC23" s="1098"/>
      <c r="AD23" s="1098"/>
      <c r="AE23" s="1099"/>
      <c r="AF23" s="1100">
        <v>313</v>
      </c>
      <c r="AG23" s="1098"/>
      <c r="AH23" s="1098"/>
      <c r="AI23" s="1098"/>
      <c r="AJ23" s="1101"/>
      <c r="AK23" s="1102"/>
      <c r="AL23" s="1103"/>
      <c r="AM23" s="1103"/>
      <c r="AN23" s="1103"/>
      <c r="AO23" s="1103"/>
      <c r="AP23" s="1098">
        <v>6424</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381</v>
      </c>
      <c r="C28" s="1080"/>
      <c r="D28" s="1080"/>
      <c r="E28" s="1080"/>
      <c r="F28" s="1080"/>
      <c r="G28" s="1080"/>
      <c r="H28" s="1080"/>
      <c r="I28" s="1080"/>
      <c r="J28" s="1080"/>
      <c r="K28" s="1080"/>
      <c r="L28" s="1080"/>
      <c r="M28" s="1080"/>
      <c r="N28" s="1080"/>
      <c r="O28" s="1080"/>
      <c r="P28" s="1081"/>
      <c r="Q28" s="1082">
        <v>3428</v>
      </c>
      <c r="R28" s="1083"/>
      <c r="S28" s="1083"/>
      <c r="T28" s="1083"/>
      <c r="U28" s="1083"/>
      <c r="V28" s="1083">
        <v>3229</v>
      </c>
      <c r="W28" s="1083"/>
      <c r="X28" s="1083"/>
      <c r="Y28" s="1083"/>
      <c r="Z28" s="1083"/>
      <c r="AA28" s="1083">
        <v>199</v>
      </c>
      <c r="AB28" s="1083"/>
      <c r="AC28" s="1083"/>
      <c r="AD28" s="1083"/>
      <c r="AE28" s="1084"/>
      <c r="AF28" s="1085">
        <v>199</v>
      </c>
      <c r="AG28" s="1083"/>
      <c r="AH28" s="1083"/>
      <c r="AI28" s="1083"/>
      <c r="AJ28" s="1086"/>
      <c r="AK28" s="1087">
        <v>179</v>
      </c>
      <c r="AL28" s="1075"/>
      <c r="AM28" s="1075"/>
      <c r="AN28" s="1075"/>
      <c r="AO28" s="1075"/>
      <c r="AP28" s="1075" t="s">
        <v>549</v>
      </c>
      <c r="AQ28" s="1075"/>
      <c r="AR28" s="1075"/>
      <c r="AS28" s="1075"/>
      <c r="AT28" s="1075"/>
      <c r="AU28" s="1075" t="s">
        <v>549</v>
      </c>
      <c r="AV28" s="1075"/>
      <c r="AW28" s="1075"/>
      <c r="AX28" s="1075"/>
      <c r="AY28" s="1075"/>
      <c r="AZ28" s="1076" t="s">
        <v>549</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382</v>
      </c>
      <c r="C29" s="1067"/>
      <c r="D29" s="1067"/>
      <c r="E29" s="1067"/>
      <c r="F29" s="1067"/>
      <c r="G29" s="1067"/>
      <c r="H29" s="1067"/>
      <c r="I29" s="1067"/>
      <c r="J29" s="1067"/>
      <c r="K29" s="1067"/>
      <c r="L29" s="1067"/>
      <c r="M29" s="1067"/>
      <c r="N29" s="1067"/>
      <c r="O29" s="1067"/>
      <c r="P29" s="1068"/>
      <c r="Q29" s="1072">
        <v>1828</v>
      </c>
      <c r="R29" s="1073"/>
      <c r="S29" s="1073"/>
      <c r="T29" s="1073"/>
      <c r="U29" s="1073"/>
      <c r="V29" s="1073">
        <v>1762</v>
      </c>
      <c r="W29" s="1073"/>
      <c r="X29" s="1073"/>
      <c r="Y29" s="1073"/>
      <c r="Z29" s="1073"/>
      <c r="AA29" s="1073">
        <v>66</v>
      </c>
      <c r="AB29" s="1073"/>
      <c r="AC29" s="1073"/>
      <c r="AD29" s="1073"/>
      <c r="AE29" s="1074"/>
      <c r="AF29" s="1048">
        <v>66</v>
      </c>
      <c r="AG29" s="1049"/>
      <c r="AH29" s="1049"/>
      <c r="AI29" s="1049"/>
      <c r="AJ29" s="1050"/>
      <c r="AK29" s="1009">
        <v>284</v>
      </c>
      <c r="AL29" s="1000"/>
      <c r="AM29" s="1000"/>
      <c r="AN29" s="1000"/>
      <c r="AO29" s="1000"/>
      <c r="AP29" s="1000" t="s">
        <v>549</v>
      </c>
      <c r="AQ29" s="1000"/>
      <c r="AR29" s="1000"/>
      <c r="AS29" s="1000"/>
      <c r="AT29" s="1000"/>
      <c r="AU29" s="1000" t="s">
        <v>549</v>
      </c>
      <c r="AV29" s="1000"/>
      <c r="AW29" s="1000"/>
      <c r="AX29" s="1000"/>
      <c r="AY29" s="1000"/>
      <c r="AZ29" s="1071" t="s">
        <v>549</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383</v>
      </c>
      <c r="C30" s="1067"/>
      <c r="D30" s="1067"/>
      <c r="E30" s="1067"/>
      <c r="F30" s="1067"/>
      <c r="G30" s="1067"/>
      <c r="H30" s="1067"/>
      <c r="I30" s="1067"/>
      <c r="J30" s="1067"/>
      <c r="K30" s="1067"/>
      <c r="L30" s="1067"/>
      <c r="M30" s="1067"/>
      <c r="N30" s="1067"/>
      <c r="O30" s="1067"/>
      <c r="P30" s="1068"/>
      <c r="Q30" s="1072">
        <v>256</v>
      </c>
      <c r="R30" s="1073"/>
      <c r="S30" s="1073"/>
      <c r="T30" s="1073"/>
      <c r="U30" s="1073"/>
      <c r="V30" s="1073">
        <v>254</v>
      </c>
      <c r="W30" s="1073"/>
      <c r="X30" s="1073"/>
      <c r="Y30" s="1073"/>
      <c r="Z30" s="1073"/>
      <c r="AA30" s="1073">
        <v>2</v>
      </c>
      <c r="AB30" s="1073"/>
      <c r="AC30" s="1073"/>
      <c r="AD30" s="1073"/>
      <c r="AE30" s="1074"/>
      <c r="AF30" s="1048">
        <v>2</v>
      </c>
      <c r="AG30" s="1049"/>
      <c r="AH30" s="1049"/>
      <c r="AI30" s="1049"/>
      <c r="AJ30" s="1050"/>
      <c r="AK30" s="1009">
        <v>55</v>
      </c>
      <c r="AL30" s="1000"/>
      <c r="AM30" s="1000"/>
      <c r="AN30" s="1000"/>
      <c r="AO30" s="1000"/>
      <c r="AP30" s="1000" t="s">
        <v>549</v>
      </c>
      <c r="AQ30" s="1000"/>
      <c r="AR30" s="1000"/>
      <c r="AS30" s="1000"/>
      <c r="AT30" s="1000"/>
      <c r="AU30" s="1000" t="s">
        <v>549</v>
      </c>
      <c r="AV30" s="1000"/>
      <c r="AW30" s="1000"/>
      <c r="AX30" s="1000"/>
      <c r="AY30" s="1000"/>
      <c r="AZ30" s="1071" t="s">
        <v>549</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384</v>
      </c>
      <c r="C31" s="1067"/>
      <c r="D31" s="1067"/>
      <c r="E31" s="1067"/>
      <c r="F31" s="1067"/>
      <c r="G31" s="1067"/>
      <c r="H31" s="1067"/>
      <c r="I31" s="1067"/>
      <c r="J31" s="1067"/>
      <c r="K31" s="1067"/>
      <c r="L31" s="1067"/>
      <c r="M31" s="1067"/>
      <c r="N31" s="1067"/>
      <c r="O31" s="1067"/>
      <c r="P31" s="1068"/>
      <c r="Q31" s="1072">
        <v>365</v>
      </c>
      <c r="R31" s="1073"/>
      <c r="S31" s="1073"/>
      <c r="T31" s="1073"/>
      <c r="U31" s="1073"/>
      <c r="V31" s="1073">
        <v>330</v>
      </c>
      <c r="W31" s="1073"/>
      <c r="X31" s="1073"/>
      <c r="Y31" s="1073"/>
      <c r="Z31" s="1073"/>
      <c r="AA31" s="1073">
        <v>35</v>
      </c>
      <c r="AB31" s="1073"/>
      <c r="AC31" s="1073"/>
      <c r="AD31" s="1073"/>
      <c r="AE31" s="1074"/>
      <c r="AF31" s="1048">
        <v>648</v>
      </c>
      <c r="AG31" s="1049"/>
      <c r="AH31" s="1049"/>
      <c r="AI31" s="1049"/>
      <c r="AJ31" s="1050"/>
      <c r="AK31" s="1009">
        <v>6</v>
      </c>
      <c r="AL31" s="1000"/>
      <c r="AM31" s="1000"/>
      <c r="AN31" s="1000"/>
      <c r="AO31" s="1000"/>
      <c r="AP31" s="1000">
        <v>895</v>
      </c>
      <c r="AQ31" s="1000"/>
      <c r="AR31" s="1000"/>
      <c r="AS31" s="1000"/>
      <c r="AT31" s="1000"/>
      <c r="AU31" s="1000">
        <v>72</v>
      </c>
      <c r="AV31" s="1000"/>
      <c r="AW31" s="1000"/>
      <c r="AX31" s="1000"/>
      <c r="AY31" s="1000"/>
      <c r="AZ31" s="1071" t="s">
        <v>549</v>
      </c>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386</v>
      </c>
      <c r="C32" s="1067"/>
      <c r="D32" s="1067"/>
      <c r="E32" s="1067"/>
      <c r="F32" s="1067"/>
      <c r="G32" s="1067"/>
      <c r="H32" s="1067"/>
      <c r="I32" s="1067"/>
      <c r="J32" s="1067"/>
      <c r="K32" s="1067"/>
      <c r="L32" s="1067"/>
      <c r="M32" s="1067"/>
      <c r="N32" s="1067"/>
      <c r="O32" s="1067"/>
      <c r="P32" s="1068"/>
      <c r="Q32" s="1072">
        <v>876</v>
      </c>
      <c r="R32" s="1073"/>
      <c r="S32" s="1073"/>
      <c r="T32" s="1073"/>
      <c r="U32" s="1073"/>
      <c r="V32" s="1073">
        <v>850</v>
      </c>
      <c r="W32" s="1073"/>
      <c r="X32" s="1073"/>
      <c r="Y32" s="1073"/>
      <c r="Z32" s="1073"/>
      <c r="AA32" s="1073">
        <v>26</v>
      </c>
      <c r="AB32" s="1073"/>
      <c r="AC32" s="1073"/>
      <c r="AD32" s="1073"/>
      <c r="AE32" s="1074"/>
      <c r="AF32" s="1048">
        <v>26</v>
      </c>
      <c r="AG32" s="1049"/>
      <c r="AH32" s="1049"/>
      <c r="AI32" s="1049"/>
      <c r="AJ32" s="1050"/>
      <c r="AK32" s="1009">
        <v>337</v>
      </c>
      <c r="AL32" s="1000"/>
      <c r="AM32" s="1000"/>
      <c r="AN32" s="1000"/>
      <c r="AO32" s="1000"/>
      <c r="AP32" s="1000">
        <v>4220</v>
      </c>
      <c r="AQ32" s="1000"/>
      <c r="AR32" s="1000"/>
      <c r="AS32" s="1000"/>
      <c r="AT32" s="1000"/>
      <c r="AU32" s="1000">
        <v>3068</v>
      </c>
      <c r="AV32" s="1000"/>
      <c r="AW32" s="1000"/>
      <c r="AX32" s="1000"/>
      <c r="AY32" s="1000"/>
      <c r="AZ32" s="1071" t="s">
        <v>549</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388</v>
      </c>
      <c r="C33" s="1067"/>
      <c r="D33" s="1067"/>
      <c r="E33" s="1067"/>
      <c r="F33" s="1067"/>
      <c r="G33" s="1067"/>
      <c r="H33" s="1067"/>
      <c r="I33" s="1067"/>
      <c r="J33" s="1067"/>
      <c r="K33" s="1067"/>
      <c r="L33" s="1067"/>
      <c r="M33" s="1067"/>
      <c r="N33" s="1067"/>
      <c r="O33" s="1067"/>
      <c r="P33" s="1068"/>
      <c r="Q33" s="1072">
        <v>66</v>
      </c>
      <c r="R33" s="1073"/>
      <c r="S33" s="1073"/>
      <c r="T33" s="1073"/>
      <c r="U33" s="1073"/>
      <c r="V33" s="1073">
        <v>59</v>
      </c>
      <c r="W33" s="1073"/>
      <c r="X33" s="1073"/>
      <c r="Y33" s="1073"/>
      <c r="Z33" s="1073"/>
      <c r="AA33" s="1073">
        <v>7</v>
      </c>
      <c r="AB33" s="1073"/>
      <c r="AC33" s="1073"/>
      <c r="AD33" s="1073"/>
      <c r="AE33" s="1074"/>
      <c r="AF33" s="1048">
        <v>7</v>
      </c>
      <c r="AG33" s="1049"/>
      <c r="AH33" s="1049"/>
      <c r="AI33" s="1049"/>
      <c r="AJ33" s="1050"/>
      <c r="AK33" s="1009">
        <v>51</v>
      </c>
      <c r="AL33" s="1000"/>
      <c r="AM33" s="1000"/>
      <c r="AN33" s="1000"/>
      <c r="AO33" s="1000"/>
      <c r="AP33" s="1000">
        <v>335</v>
      </c>
      <c r="AQ33" s="1000"/>
      <c r="AR33" s="1000"/>
      <c r="AS33" s="1000"/>
      <c r="AT33" s="1000"/>
      <c r="AU33" s="1000">
        <v>335</v>
      </c>
      <c r="AV33" s="1000"/>
      <c r="AW33" s="1000"/>
      <c r="AX33" s="1000"/>
      <c r="AY33" s="1000"/>
      <c r="AZ33" s="1071" t="s">
        <v>549</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389</v>
      </c>
      <c r="C34" s="1067"/>
      <c r="D34" s="1067"/>
      <c r="E34" s="1067"/>
      <c r="F34" s="1067"/>
      <c r="G34" s="1067"/>
      <c r="H34" s="1067"/>
      <c r="I34" s="1067"/>
      <c r="J34" s="1067"/>
      <c r="K34" s="1067"/>
      <c r="L34" s="1067"/>
      <c r="M34" s="1067"/>
      <c r="N34" s="1067"/>
      <c r="O34" s="1067"/>
      <c r="P34" s="1068"/>
      <c r="Q34" s="1072">
        <v>387</v>
      </c>
      <c r="R34" s="1073"/>
      <c r="S34" s="1073"/>
      <c r="T34" s="1073"/>
      <c r="U34" s="1073"/>
      <c r="V34" s="1073">
        <v>373</v>
      </c>
      <c r="W34" s="1073"/>
      <c r="X34" s="1073"/>
      <c r="Y34" s="1073"/>
      <c r="Z34" s="1073"/>
      <c r="AA34" s="1073">
        <v>14</v>
      </c>
      <c r="AB34" s="1073"/>
      <c r="AC34" s="1073"/>
      <c r="AD34" s="1073"/>
      <c r="AE34" s="1074"/>
      <c r="AF34" s="1048">
        <v>0</v>
      </c>
      <c r="AG34" s="1049"/>
      <c r="AH34" s="1049"/>
      <c r="AI34" s="1049"/>
      <c r="AJ34" s="1050"/>
      <c r="AK34" s="1009">
        <v>13</v>
      </c>
      <c r="AL34" s="1000"/>
      <c r="AM34" s="1000"/>
      <c r="AN34" s="1000"/>
      <c r="AO34" s="1000"/>
      <c r="AP34" s="1000" t="s">
        <v>549</v>
      </c>
      <c r="AQ34" s="1000"/>
      <c r="AR34" s="1000"/>
      <c r="AS34" s="1000"/>
      <c r="AT34" s="1000"/>
      <c r="AU34" s="1000" t="s">
        <v>549</v>
      </c>
      <c r="AV34" s="1000"/>
      <c r="AW34" s="1000"/>
      <c r="AX34" s="1000"/>
      <c r="AY34" s="1000"/>
      <c r="AZ34" s="1071" t="s">
        <v>549</v>
      </c>
      <c r="BA34" s="1071"/>
      <c r="BB34" s="1071"/>
      <c r="BC34" s="1071"/>
      <c r="BD34" s="1071"/>
      <c r="BE34" s="1061" t="s">
        <v>387</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369</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948</v>
      </c>
      <c r="AG63" s="988"/>
      <c r="AH63" s="988"/>
      <c r="AI63" s="988"/>
      <c r="AJ63" s="1059"/>
      <c r="AK63" s="1060"/>
      <c r="AL63" s="992"/>
      <c r="AM63" s="992"/>
      <c r="AN63" s="992"/>
      <c r="AO63" s="992"/>
      <c r="AP63" s="988">
        <v>5450</v>
      </c>
      <c r="AQ63" s="988"/>
      <c r="AR63" s="988"/>
      <c r="AS63" s="988"/>
      <c r="AT63" s="988"/>
      <c r="AU63" s="988">
        <v>3475</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393</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394</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541</v>
      </c>
      <c r="C68" s="1015"/>
      <c r="D68" s="1015"/>
      <c r="E68" s="1015"/>
      <c r="F68" s="1015"/>
      <c r="G68" s="1015"/>
      <c r="H68" s="1015"/>
      <c r="I68" s="1015"/>
      <c r="J68" s="1015"/>
      <c r="K68" s="1015"/>
      <c r="L68" s="1015"/>
      <c r="M68" s="1015"/>
      <c r="N68" s="1015"/>
      <c r="O68" s="1015"/>
      <c r="P68" s="1016"/>
      <c r="Q68" s="1017">
        <v>11174</v>
      </c>
      <c r="R68" s="1011"/>
      <c r="S68" s="1011"/>
      <c r="T68" s="1011"/>
      <c r="U68" s="1011"/>
      <c r="V68" s="1011">
        <v>11146</v>
      </c>
      <c r="W68" s="1011"/>
      <c r="X68" s="1011"/>
      <c r="Y68" s="1011"/>
      <c r="Z68" s="1011"/>
      <c r="AA68" s="1011">
        <v>28</v>
      </c>
      <c r="AB68" s="1011"/>
      <c r="AC68" s="1011"/>
      <c r="AD68" s="1011"/>
      <c r="AE68" s="1011"/>
      <c r="AF68" s="1011">
        <v>28</v>
      </c>
      <c r="AG68" s="1011"/>
      <c r="AH68" s="1011"/>
      <c r="AI68" s="1011"/>
      <c r="AJ68" s="1011"/>
      <c r="AK68" s="1011">
        <v>1350</v>
      </c>
      <c r="AL68" s="1011"/>
      <c r="AM68" s="1011"/>
      <c r="AN68" s="1011"/>
      <c r="AO68" s="1011"/>
      <c r="AP68" s="1011" t="s">
        <v>549</v>
      </c>
      <c r="AQ68" s="1011"/>
      <c r="AR68" s="1011"/>
      <c r="AS68" s="1011"/>
      <c r="AT68" s="1011"/>
      <c r="AU68" s="1011" t="s">
        <v>549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542</v>
      </c>
      <c r="C69" s="1004"/>
      <c r="D69" s="1004"/>
      <c r="E69" s="1004"/>
      <c r="F69" s="1004"/>
      <c r="G69" s="1004"/>
      <c r="H69" s="1004"/>
      <c r="I69" s="1004"/>
      <c r="J69" s="1004"/>
      <c r="K69" s="1004"/>
      <c r="L69" s="1004"/>
      <c r="M69" s="1004"/>
      <c r="N69" s="1004"/>
      <c r="O69" s="1004"/>
      <c r="P69" s="1005"/>
      <c r="Q69" s="1006">
        <v>23</v>
      </c>
      <c r="R69" s="1000"/>
      <c r="S69" s="1000"/>
      <c r="T69" s="1000"/>
      <c r="U69" s="1000"/>
      <c r="V69" s="1000">
        <v>21</v>
      </c>
      <c r="W69" s="1000"/>
      <c r="X69" s="1000"/>
      <c r="Y69" s="1000"/>
      <c r="Z69" s="1000"/>
      <c r="AA69" s="1000">
        <v>2</v>
      </c>
      <c r="AB69" s="1000"/>
      <c r="AC69" s="1000"/>
      <c r="AD69" s="1000"/>
      <c r="AE69" s="1000"/>
      <c r="AF69" s="1000">
        <v>2</v>
      </c>
      <c r="AG69" s="1000"/>
      <c r="AH69" s="1000"/>
      <c r="AI69" s="1000"/>
      <c r="AJ69" s="1000"/>
      <c r="AK69" s="1000">
        <v>5</v>
      </c>
      <c r="AL69" s="1000"/>
      <c r="AM69" s="1000"/>
      <c r="AN69" s="1000"/>
      <c r="AO69" s="1000"/>
      <c r="AP69" s="1000" t="s">
        <v>549</v>
      </c>
      <c r="AQ69" s="1000"/>
      <c r="AR69" s="1000"/>
      <c r="AS69" s="1000"/>
      <c r="AT69" s="1000"/>
      <c r="AU69" s="1000" t="s">
        <v>549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543</v>
      </c>
      <c r="C70" s="1004"/>
      <c r="D70" s="1004"/>
      <c r="E70" s="1004"/>
      <c r="F70" s="1004"/>
      <c r="G70" s="1004"/>
      <c r="H70" s="1004"/>
      <c r="I70" s="1004"/>
      <c r="J70" s="1004"/>
      <c r="K70" s="1004"/>
      <c r="L70" s="1004"/>
      <c r="M70" s="1004"/>
      <c r="N70" s="1004"/>
      <c r="O70" s="1004"/>
      <c r="P70" s="1005"/>
      <c r="Q70" s="1006">
        <v>123</v>
      </c>
      <c r="R70" s="1000"/>
      <c r="S70" s="1000"/>
      <c r="T70" s="1000"/>
      <c r="U70" s="1000"/>
      <c r="V70" s="1000">
        <v>110</v>
      </c>
      <c r="W70" s="1000"/>
      <c r="X70" s="1000"/>
      <c r="Y70" s="1000"/>
      <c r="Z70" s="1000"/>
      <c r="AA70" s="1000">
        <v>13</v>
      </c>
      <c r="AB70" s="1000"/>
      <c r="AC70" s="1000"/>
      <c r="AD70" s="1000"/>
      <c r="AE70" s="1000"/>
      <c r="AF70" s="1000">
        <v>13</v>
      </c>
      <c r="AG70" s="1000"/>
      <c r="AH70" s="1000"/>
      <c r="AI70" s="1000"/>
      <c r="AJ70" s="1000"/>
      <c r="AK70" s="1000" t="s">
        <v>549</v>
      </c>
      <c r="AL70" s="1000"/>
      <c r="AM70" s="1000"/>
      <c r="AN70" s="1000"/>
      <c r="AO70" s="1000"/>
      <c r="AP70" s="1000" t="s">
        <v>549</v>
      </c>
      <c r="AQ70" s="1000"/>
      <c r="AR70" s="1000"/>
      <c r="AS70" s="1000"/>
      <c r="AT70" s="1000"/>
      <c r="AU70" s="1000" t="s">
        <v>549</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544</v>
      </c>
      <c r="C71" s="1004"/>
      <c r="D71" s="1004"/>
      <c r="E71" s="1004"/>
      <c r="F71" s="1004"/>
      <c r="G71" s="1004"/>
      <c r="H71" s="1004"/>
      <c r="I71" s="1004"/>
      <c r="J71" s="1004"/>
      <c r="K71" s="1004"/>
      <c r="L71" s="1004"/>
      <c r="M71" s="1004"/>
      <c r="N71" s="1004"/>
      <c r="O71" s="1004"/>
      <c r="P71" s="1005"/>
      <c r="Q71" s="1006">
        <v>203159</v>
      </c>
      <c r="R71" s="1000"/>
      <c r="S71" s="1000"/>
      <c r="T71" s="1000"/>
      <c r="U71" s="1000"/>
      <c r="V71" s="1000">
        <v>194040</v>
      </c>
      <c r="W71" s="1000"/>
      <c r="X71" s="1000"/>
      <c r="Y71" s="1000"/>
      <c r="Z71" s="1000"/>
      <c r="AA71" s="1000">
        <v>9119</v>
      </c>
      <c r="AB71" s="1000"/>
      <c r="AC71" s="1000"/>
      <c r="AD71" s="1000"/>
      <c r="AE71" s="1000"/>
      <c r="AF71" s="1000">
        <v>9119</v>
      </c>
      <c r="AG71" s="1000"/>
      <c r="AH71" s="1000"/>
      <c r="AI71" s="1000"/>
      <c r="AJ71" s="1000"/>
      <c r="AK71" s="1000" t="s">
        <v>549</v>
      </c>
      <c r="AL71" s="1000"/>
      <c r="AM71" s="1000"/>
      <c r="AN71" s="1000"/>
      <c r="AO71" s="1000"/>
      <c r="AP71" s="1000" t="s">
        <v>549</v>
      </c>
      <c r="AQ71" s="1000"/>
      <c r="AR71" s="1000"/>
      <c r="AS71" s="1000"/>
      <c r="AT71" s="1000"/>
      <c r="AU71" s="1000" t="s">
        <v>549</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545</v>
      </c>
      <c r="C72" s="1004"/>
      <c r="D72" s="1004"/>
      <c r="E72" s="1004"/>
      <c r="F72" s="1004"/>
      <c r="G72" s="1004"/>
      <c r="H72" s="1004"/>
      <c r="I72" s="1004"/>
      <c r="J72" s="1004"/>
      <c r="K72" s="1004"/>
      <c r="L72" s="1004"/>
      <c r="M72" s="1004"/>
      <c r="N72" s="1004"/>
      <c r="O72" s="1004"/>
      <c r="P72" s="1005"/>
      <c r="Q72" s="1006">
        <v>566</v>
      </c>
      <c r="R72" s="1000"/>
      <c r="S72" s="1000"/>
      <c r="T72" s="1000"/>
      <c r="U72" s="1000"/>
      <c r="V72" s="1000">
        <v>565</v>
      </c>
      <c r="W72" s="1000"/>
      <c r="X72" s="1000"/>
      <c r="Y72" s="1000"/>
      <c r="Z72" s="1000"/>
      <c r="AA72" s="1000">
        <v>1</v>
      </c>
      <c r="AB72" s="1000"/>
      <c r="AC72" s="1000"/>
      <c r="AD72" s="1000"/>
      <c r="AE72" s="1000"/>
      <c r="AF72" s="1000">
        <v>1</v>
      </c>
      <c r="AG72" s="1000"/>
      <c r="AH72" s="1000"/>
      <c r="AI72" s="1000"/>
      <c r="AJ72" s="1000"/>
      <c r="AK72" s="1000" t="s">
        <v>549</v>
      </c>
      <c r="AL72" s="1000"/>
      <c r="AM72" s="1000"/>
      <c r="AN72" s="1000"/>
      <c r="AO72" s="1000"/>
      <c r="AP72" s="1000">
        <v>354</v>
      </c>
      <c r="AQ72" s="1000"/>
      <c r="AR72" s="1000"/>
      <c r="AS72" s="1000"/>
      <c r="AT72" s="1000"/>
      <c r="AU72" s="1000">
        <v>4</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546</v>
      </c>
      <c r="C73" s="1004"/>
      <c r="D73" s="1004"/>
      <c r="E73" s="1004"/>
      <c r="F73" s="1004"/>
      <c r="G73" s="1004"/>
      <c r="H73" s="1004"/>
      <c r="I73" s="1004"/>
      <c r="J73" s="1004"/>
      <c r="K73" s="1004"/>
      <c r="L73" s="1004"/>
      <c r="M73" s="1004"/>
      <c r="N73" s="1004"/>
      <c r="O73" s="1004"/>
      <c r="P73" s="1005"/>
      <c r="Q73" s="1006">
        <v>5135</v>
      </c>
      <c r="R73" s="1000"/>
      <c r="S73" s="1000"/>
      <c r="T73" s="1000"/>
      <c r="U73" s="1000"/>
      <c r="V73" s="1000">
        <v>4726</v>
      </c>
      <c r="W73" s="1000"/>
      <c r="X73" s="1000"/>
      <c r="Y73" s="1000"/>
      <c r="Z73" s="1000"/>
      <c r="AA73" s="1000">
        <v>409</v>
      </c>
      <c r="AB73" s="1000"/>
      <c r="AC73" s="1000"/>
      <c r="AD73" s="1000"/>
      <c r="AE73" s="1000"/>
      <c r="AF73" s="1000">
        <v>409</v>
      </c>
      <c r="AG73" s="1000"/>
      <c r="AH73" s="1000"/>
      <c r="AI73" s="1000"/>
      <c r="AJ73" s="1000"/>
      <c r="AK73" s="1000">
        <v>300</v>
      </c>
      <c r="AL73" s="1000"/>
      <c r="AM73" s="1000"/>
      <c r="AN73" s="1000"/>
      <c r="AO73" s="1000"/>
      <c r="AP73" s="1000">
        <v>4492</v>
      </c>
      <c r="AQ73" s="1000"/>
      <c r="AR73" s="1000"/>
      <c r="AS73" s="1000"/>
      <c r="AT73" s="1000"/>
      <c r="AU73" s="1000">
        <v>256</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9572</v>
      </c>
      <c r="AG88" s="988"/>
      <c r="AH88" s="988"/>
      <c r="AI88" s="988"/>
      <c r="AJ88" s="988"/>
      <c r="AK88" s="992"/>
      <c r="AL88" s="992"/>
      <c r="AM88" s="992"/>
      <c r="AN88" s="992"/>
      <c r="AO88" s="992"/>
      <c r="AP88" s="988">
        <v>4846</v>
      </c>
      <c r="AQ88" s="988"/>
      <c r="AR88" s="988"/>
      <c r="AS88" s="988"/>
      <c r="AT88" s="988"/>
      <c r="AU88" s="988">
        <v>260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34</v>
      </c>
      <c r="CS102" s="980"/>
      <c r="CT102" s="980"/>
      <c r="CU102" s="980"/>
      <c r="CV102" s="981"/>
      <c r="CW102" s="979">
        <v>22</v>
      </c>
      <c r="CX102" s="980"/>
      <c r="CY102" s="980"/>
      <c r="CZ102" s="980"/>
      <c r="DA102" s="981"/>
      <c r="DB102" s="979" t="s">
        <v>549</v>
      </c>
      <c r="DC102" s="980"/>
      <c r="DD102" s="980"/>
      <c r="DE102" s="980"/>
      <c r="DF102" s="981"/>
      <c r="DG102" s="979" t="s">
        <v>549</v>
      </c>
      <c r="DH102" s="980"/>
      <c r="DI102" s="980"/>
      <c r="DJ102" s="980"/>
      <c r="DK102" s="981"/>
      <c r="DL102" s="979">
        <v>119</v>
      </c>
      <c r="DM102" s="980"/>
      <c r="DN102" s="980"/>
      <c r="DO102" s="980"/>
      <c r="DP102" s="981"/>
      <c r="DQ102" s="979">
        <v>12</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288</v>
      </c>
      <c r="AG109" s="923"/>
      <c r="AH109" s="923"/>
      <c r="AI109" s="923"/>
      <c r="AJ109" s="924"/>
      <c r="AK109" s="925" t="s">
        <v>287</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288</v>
      </c>
      <c r="BW109" s="923"/>
      <c r="BX109" s="923"/>
      <c r="BY109" s="923"/>
      <c r="BZ109" s="924"/>
      <c r="CA109" s="925" t="s">
        <v>287</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288</v>
      </c>
      <c r="DM109" s="923"/>
      <c r="DN109" s="923"/>
      <c r="DO109" s="923"/>
      <c r="DP109" s="924"/>
      <c r="DQ109" s="925" t="s">
        <v>287</v>
      </c>
      <c r="DR109" s="923"/>
      <c r="DS109" s="923"/>
      <c r="DT109" s="923"/>
      <c r="DU109" s="924"/>
      <c r="DV109" s="925" t="s">
        <v>405</v>
      </c>
      <c r="DW109" s="923"/>
      <c r="DX109" s="923"/>
      <c r="DY109" s="923"/>
      <c r="DZ109" s="954"/>
    </row>
    <row r="110" spans="1:131" s="199" customFormat="1" ht="26.25" customHeight="1">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426462</v>
      </c>
      <c r="AB110" s="916"/>
      <c r="AC110" s="916"/>
      <c r="AD110" s="916"/>
      <c r="AE110" s="917"/>
      <c r="AF110" s="918">
        <v>488065</v>
      </c>
      <c r="AG110" s="916"/>
      <c r="AH110" s="916"/>
      <c r="AI110" s="916"/>
      <c r="AJ110" s="917"/>
      <c r="AK110" s="918">
        <v>495537</v>
      </c>
      <c r="AL110" s="916"/>
      <c r="AM110" s="916"/>
      <c r="AN110" s="916"/>
      <c r="AO110" s="917"/>
      <c r="AP110" s="919">
        <v>10.8</v>
      </c>
      <c r="AQ110" s="920"/>
      <c r="AR110" s="920"/>
      <c r="AS110" s="920"/>
      <c r="AT110" s="921"/>
      <c r="AU110" s="955" t="s">
        <v>62</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5480671</v>
      </c>
      <c r="BR110" s="863"/>
      <c r="BS110" s="863"/>
      <c r="BT110" s="863"/>
      <c r="BU110" s="863"/>
      <c r="BV110" s="863">
        <v>6040629</v>
      </c>
      <c r="BW110" s="863"/>
      <c r="BX110" s="863"/>
      <c r="BY110" s="863"/>
      <c r="BZ110" s="863"/>
      <c r="CA110" s="863">
        <v>6423974</v>
      </c>
      <c r="CB110" s="863"/>
      <c r="CC110" s="863"/>
      <c r="CD110" s="863"/>
      <c r="CE110" s="863"/>
      <c r="CF110" s="887">
        <v>139.69999999999999</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3249993</v>
      </c>
      <c r="BR112" s="835"/>
      <c r="BS112" s="835"/>
      <c r="BT112" s="835"/>
      <c r="BU112" s="835"/>
      <c r="BV112" s="835">
        <v>3356837</v>
      </c>
      <c r="BW112" s="835"/>
      <c r="BX112" s="835"/>
      <c r="BY112" s="835"/>
      <c r="BZ112" s="835"/>
      <c r="CA112" s="835">
        <v>3475321</v>
      </c>
      <c r="CB112" s="835"/>
      <c r="CC112" s="835"/>
      <c r="CD112" s="835"/>
      <c r="CE112" s="835"/>
      <c r="CF112" s="896">
        <v>75.599999999999994</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248003</v>
      </c>
      <c r="AB113" s="944"/>
      <c r="AC113" s="944"/>
      <c r="AD113" s="944"/>
      <c r="AE113" s="945"/>
      <c r="AF113" s="946">
        <v>280855</v>
      </c>
      <c r="AG113" s="944"/>
      <c r="AH113" s="944"/>
      <c r="AI113" s="944"/>
      <c r="AJ113" s="945"/>
      <c r="AK113" s="946">
        <v>292797</v>
      </c>
      <c r="AL113" s="944"/>
      <c r="AM113" s="944"/>
      <c r="AN113" s="944"/>
      <c r="AO113" s="945"/>
      <c r="AP113" s="947">
        <v>6.4</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129285</v>
      </c>
      <c r="BR113" s="835"/>
      <c r="BS113" s="835"/>
      <c r="BT113" s="835"/>
      <c r="BU113" s="835"/>
      <c r="BV113" s="835">
        <v>283888</v>
      </c>
      <c r="BW113" s="835"/>
      <c r="BX113" s="835"/>
      <c r="BY113" s="835"/>
      <c r="BZ113" s="835"/>
      <c r="CA113" s="835">
        <v>260294</v>
      </c>
      <c r="CB113" s="835"/>
      <c r="CC113" s="835"/>
      <c r="CD113" s="835"/>
      <c r="CE113" s="835"/>
      <c r="CF113" s="896">
        <v>5.7</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24217</v>
      </c>
      <c r="AB114" s="798"/>
      <c r="AC114" s="798"/>
      <c r="AD114" s="798"/>
      <c r="AE114" s="799"/>
      <c r="AF114" s="800">
        <v>15322</v>
      </c>
      <c r="AG114" s="798"/>
      <c r="AH114" s="798"/>
      <c r="AI114" s="798"/>
      <c r="AJ114" s="799"/>
      <c r="AK114" s="800">
        <v>50279</v>
      </c>
      <c r="AL114" s="798"/>
      <c r="AM114" s="798"/>
      <c r="AN114" s="798"/>
      <c r="AO114" s="799"/>
      <c r="AP114" s="845">
        <v>1.1000000000000001</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t="s">
        <v>112</v>
      </c>
      <c r="BR114" s="835"/>
      <c r="BS114" s="835"/>
      <c r="BT114" s="835"/>
      <c r="BU114" s="835"/>
      <c r="BV114" s="835" t="s">
        <v>112</v>
      </c>
      <c r="BW114" s="835"/>
      <c r="BX114" s="835"/>
      <c r="BY114" s="835"/>
      <c r="BZ114" s="835"/>
      <c r="CA114" s="835" t="s">
        <v>112</v>
      </c>
      <c r="CB114" s="835"/>
      <c r="CC114" s="835"/>
      <c r="CD114" s="835"/>
      <c r="CE114" s="835"/>
      <c r="CF114" s="896" t="s">
        <v>112</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v>12363</v>
      </c>
      <c r="BR115" s="835"/>
      <c r="BS115" s="835"/>
      <c r="BT115" s="835"/>
      <c r="BU115" s="835"/>
      <c r="BV115" s="835">
        <v>12151</v>
      </c>
      <c r="BW115" s="835"/>
      <c r="BX115" s="835"/>
      <c r="BY115" s="835"/>
      <c r="BZ115" s="835"/>
      <c r="CA115" s="835">
        <v>11862</v>
      </c>
      <c r="CB115" s="835"/>
      <c r="CC115" s="835"/>
      <c r="CD115" s="835"/>
      <c r="CE115" s="835"/>
      <c r="CF115" s="896">
        <v>0.3</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698682</v>
      </c>
      <c r="AB117" s="930"/>
      <c r="AC117" s="930"/>
      <c r="AD117" s="930"/>
      <c r="AE117" s="931"/>
      <c r="AF117" s="932">
        <v>784242</v>
      </c>
      <c r="AG117" s="930"/>
      <c r="AH117" s="930"/>
      <c r="AI117" s="930"/>
      <c r="AJ117" s="931"/>
      <c r="AK117" s="932">
        <v>838613</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432</v>
      </c>
      <c r="BR117" s="835"/>
      <c r="BS117" s="835"/>
      <c r="BT117" s="835"/>
      <c r="BU117" s="835"/>
      <c r="BV117" s="835" t="s">
        <v>432</v>
      </c>
      <c r="BW117" s="835"/>
      <c r="BX117" s="835"/>
      <c r="BY117" s="835"/>
      <c r="BZ117" s="835"/>
      <c r="CA117" s="835" t="s">
        <v>432</v>
      </c>
      <c r="CB117" s="835"/>
      <c r="CC117" s="835"/>
      <c r="CD117" s="835"/>
      <c r="CE117" s="835"/>
      <c r="CF117" s="896" t="s">
        <v>432</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432</v>
      </c>
      <c r="DH117" s="798"/>
      <c r="DI117" s="798"/>
      <c r="DJ117" s="798"/>
      <c r="DK117" s="799"/>
      <c r="DL117" s="800" t="s">
        <v>432</v>
      </c>
      <c r="DM117" s="798"/>
      <c r="DN117" s="798"/>
      <c r="DO117" s="798"/>
      <c r="DP117" s="799"/>
      <c r="DQ117" s="800" t="s">
        <v>432</v>
      </c>
      <c r="DR117" s="798"/>
      <c r="DS117" s="798"/>
      <c r="DT117" s="798"/>
      <c r="DU117" s="799"/>
      <c r="DV117" s="845" t="s">
        <v>432</v>
      </c>
      <c r="DW117" s="846"/>
      <c r="DX117" s="846"/>
      <c r="DY117" s="846"/>
      <c r="DZ117" s="847"/>
    </row>
    <row r="118" spans="1:130" s="199" customFormat="1" ht="26.25" customHeight="1">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288</v>
      </c>
      <c r="AG118" s="923"/>
      <c r="AH118" s="923"/>
      <c r="AI118" s="923"/>
      <c r="AJ118" s="924"/>
      <c r="AK118" s="925" t="s">
        <v>287</v>
      </c>
      <c r="AL118" s="923"/>
      <c r="AM118" s="923"/>
      <c r="AN118" s="923"/>
      <c r="AO118" s="924"/>
      <c r="AP118" s="926" t="s">
        <v>405</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436</v>
      </c>
      <c r="BP119" s="899"/>
      <c r="BQ119" s="903">
        <v>8872312</v>
      </c>
      <c r="BR119" s="866"/>
      <c r="BS119" s="866"/>
      <c r="BT119" s="866"/>
      <c r="BU119" s="866"/>
      <c r="BV119" s="866">
        <v>9693505</v>
      </c>
      <c r="BW119" s="866"/>
      <c r="BX119" s="866"/>
      <c r="BY119" s="866"/>
      <c r="BZ119" s="866"/>
      <c r="CA119" s="866">
        <v>10171451</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2457736</v>
      </c>
      <c r="BR120" s="863"/>
      <c r="BS120" s="863"/>
      <c r="BT120" s="863"/>
      <c r="BU120" s="863"/>
      <c r="BV120" s="863">
        <v>2402135</v>
      </c>
      <c r="BW120" s="863"/>
      <c r="BX120" s="863"/>
      <c r="BY120" s="863"/>
      <c r="BZ120" s="863"/>
      <c r="CA120" s="863">
        <v>2283937</v>
      </c>
      <c r="CB120" s="863"/>
      <c r="CC120" s="863"/>
      <c r="CD120" s="863"/>
      <c r="CE120" s="863"/>
      <c r="CF120" s="887">
        <v>49.7</v>
      </c>
      <c r="CG120" s="888"/>
      <c r="CH120" s="888"/>
      <c r="CI120" s="888"/>
      <c r="CJ120" s="888"/>
      <c r="CK120" s="889" t="s">
        <v>440</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2746149</v>
      </c>
      <c r="DH120" s="863"/>
      <c r="DI120" s="863"/>
      <c r="DJ120" s="863"/>
      <c r="DK120" s="863"/>
      <c r="DL120" s="863">
        <v>2903384</v>
      </c>
      <c r="DM120" s="863"/>
      <c r="DN120" s="863"/>
      <c r="DO120" s="863"/>
      <c r="DP120" s="863"/>
      <c r="DQ120" s="863">
        <v>3068248</v>
      </c>
      <c r="DR120" s="863"/>
      <c r="DS120" s="863"/>
      <c r="DT120" s="863"/>
      <c r="DU120" s="863"/>
      <c r="DV120" s="864">
        <v>66.7</v>
      </c>
      <c r="DW120" s="864"/>
      <c r="DX120" s="864"/>
      <c r="DY120" s="864"/>
      <c r="DZ120" s="865"/>
    </row>
    <row r="121" spans="1:130" s="199" customFormat="1" ht="26.25" customHeight="1">
      <c r="A121" s="838"/>
      <c r="B121" s="839"/>
      <c r="C121" s="884" t="s">
        <v>441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442</v>
      </c>
      <c r="BA121" s="768"/>
      <c r="BB121" s="768"/>
      <c r="BC121" s="768"/>
      <c r="BD121" s="768"/>
      <c r="BE121" s="768"/>
      <c r="BF121" s="768"/>
      <c r="BG121" s="768"/>
      <c r="BH121" s="768"/>
      <c r="BI121" s="768"/>
      <c r="BJ121" s="768"/>
      <c r="BK121" s="768"/>
      <c r="BL121" s="768"/>
      <c r="BM121" s="768"/>
      <c r="BN121" s="768"/>
      <c r="BO121" s="768"/>
      <c r="BP121" s="769"/>
      <c r="BQ121" s="834">
        <v>1512</v>
      </c>
      <c r="BR121" s="835"/>
      <c r="BS121" s="835"/>
      <c r="BT121" s="835"/>
      <c r="BU121" s="835"/>
      <c r="BV121" s="835">
        <v>894</v>
      </c>
      <c r="BW121" s="835"/>
      <c r="BX121" s="835"/>
      <c r="BY121" s="835"/>
      <c r="BZ121" s="835"/>
      <c r="CA121" s="835">
        <v>479</v>
      </c>
      <c r="CB121" s="835"/>
      <c r="CC121" s="835"/>
      <c r="CD121" s="835"/>
      <c r="CE121" s="835"/>
      <c r="CF121" s="896">
        <v>0</v>
      </c>
      <c r="CG121" s="897"/>
      <c r="CH121" s="897"/>
      <c r="CI121" s="897"/>
      <c r="CJ121" s="897"/>
      <c r="CK121" s="890"/>
      <c r="CL121" s="876"/>
      <c r="CM121" s="876"/>
      <c r="CN121" s="876"/>
      <c r="CO121" s="877"/>
      <c r="CP121" s="856" t="s">
        <v>388</v>
      </c>
      <c r="CQ121" s="857"/>
      <c r="CR121" s="857"/>
      <c r="CS121" s="857"/>
      <c r="CT121" s="857"/>
      <c r="CU121" s="857"/>
      <c r="CV121" s="857"/>
      <c r="CW121" s="857"/>
      <c r="CX121" s="857"/>
      <c r="CY121" s="857"/>
      <c r="CZ121" s="857"/>
      <c r="DA121" s="857"/>
      <c r="DB121" s="857"/>
      <c r="DC121" s="857"/>
      <c r="DD121" s="857"/>
      <c r="DE121" s="857"/>
      <c r="DF121" s="858"/>
      <c r="DG121" s="834">
        <v>383094</v>
      </c>
      <c r="DH121" s="835"/>
      <c r="DI121" s="835"/>
      <c r="DJ121" s="835"/>
      <c r="DK121" s="835"/>
      <c r="DL121" s="835">
        <v>358807</v>
      </c>
      <c r="DM121" s="835"/>
      <c r="DN121" s="835"/>
      <c r="DO121" s="835"/>
      <c r="DP121" s="835"/>
      <c r="DQ121" s="835">
        <v>334597</v>
      </c>
      <c r="DR121" s="835"/>
      <c r="DS121" s="835"/>
      <c r="DT121" s="835"/>
      <c r="DU121" s="835"/>
      <c r="DV121" s="812">
        <v>7.3</v>
      </c>
      <c r="DW121" s="812"/>
      <c r="DX121" s="812"/>
      <c r="DY121" s="812"/>
      <c r="DZ121" s="813"/>
    </row>
    <row r="122" spans="1:130" s="199" customFormat="1" ht="26.25" customHeight="1">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7508002</v>
      </c>
      <c r="BR122" s="866"/>
      <c r="BS122" s="866"/>
      <c r="BT122" s="866"/>
      <c r="BU122" s="866"/>
      <c r="BV122" s="866">
        <v>7920871</v>
      </c>
      <c r="BW122" s="866"/>
      <c r="BX122" s="866"/>
      <c r="BY122" s="866"/>
      <c r="BZ122" s="866"/>
      <c r="CA122" s="866">
        <v>8104668</v>
      </c>
      <c r="CB122" s="866"/>
      <c r="CC122" s="866"/>
      <c r="CD122" s="866"/>
      <c r="CE122" s="866"/>
      <c r="CF122" s="867">
        <v>176.3</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v>120750</v>
      </c>
      <c r="DH122" s="835"/>
      <c r="DI122" s="835"/>
      <c r="DJ122" s="835"/>
      <c r="DK122" s="835"/>
      <c r="DL122" s="835">
        <v>94646</v>
      </c>
      <c r="DM122" s="835"/>
      <c r="DN122" s="835"/>
      <c r="DO122" s="835"/>
      <c r="DP122" s="835"/>
      <c r="DQ122" s="835">
        <v>72476</v>
      </c>
      <c r="DR122" s="835"/>
      <c r="DS122" s="835"/>
      <c r="DT122" s="835"/>
      <c r="DU122" s="835"/>
      <c r="DV122" s="812">
        <v>1.6</v>
      </c>
      <c r="DW122" s="812"/>
      <c r="DX122" s="812"/>
      <c r="DY122" s="812"/>
      <c r="DZ122" s="813"/>
    </row>
    <row r="123" spans="1:130" s="199" customFormat="1" ht="26.25" customHeight="1">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444</v>
      </c>
      <c r="BP123" s="899"/>
      <c r="BQ123" s="853">
        <v>9967250</v>
      </c>
      <c r="BR123" s="854"/>
      <c r="BS123" s="854"/>
      <c r="BT123" s="854"/>
      <c r="BU123" s="854"/>
      <c r="BV123" s="854">
        <v>10323900</v>
      </c>
      <c r="BW123" s="854"/>
      <c r="BX123" s="854"/>
      <c r="BY123" s="854"/>
      <c r="BZ123" s="854"/>
      <c r="CA123" s="854">
        <v>10389084</v>
      </c>
      <c r="CB123" s="854"/>
      <c r="CC123" s="854"/>
      <c r="CD123" s="854"/>
      <c r="CE123" s="854"/>
      <c r="CF123" s="764"/>
      <c r="CG123" s="765"/>
      <c r="CH123" s="765"/>
      <c r="CI123" s="765"/>
      <c r="CJ123" s="855"/>
      <c r="CK123" s="890"/>
      <c r="CL123" s="876"/>
      <c r="CM123" s="876"/>
      <c r="CN123" s="876"/>
      <c r="CO123" s="877"/>
      <c r="CP123" s="856" t="s">
        <v>389</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t="s">
        <v>112</v>
      </c>
      <c r="AB128" s="819"/>
      <c r="AC128" s="819"/>
      <c r="AD128" s="819"/>
      <c r="AE128" s="820"/>
      <c r="AF128" s="821" t="s">
        <v>112</v>
      </c>
      <c r="AG128" s="819"/>
      <c r="AH128" s="819"/>
      <c r="AI128" s="819"/>
      <c r="AJ128" s="820"/>
      <c r="AK128" s="821" t="s">
        <v>112</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432</v>
      </c>
      <c r="BG128" s="805"/>
      <c r="BH128" s="805"/>
      <c r="BI128" s="805"/>
      <c r="BJ128" s="805"/>
      <c r="BK128" s="805"/>
      <c r="BL128" s="828"/>
      <c r="BM128" s="804">
        <v>14.92</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v>12363</v>
      </c>
      <c r="DH128" s="809"/>
      <c r="DI128" s="809"/>
      <c r="DJ128" s="809"/>
      <c r="DK128" s="809"/>
      <c r="DL128" s="809">
        <v>12151</v>
      </c>
      <c r="DM128" s="809"/>
      <c r="DN128" s="809"/>
      <c r="DO128" s="809"/>
      <c r="DP128" s="809"/>
      <c r="DQ128" s="809">
        <v>11862</v>
      </c>
      <c r="DR128" s="809"/>
      <c r="DS128" s="809"/>
      <c r="DT128" s="809"/>
      <c r="DU128" s="809"/>
      <c r="DV128" s="810">
        <v>0.3</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5029160</v>
      </c>
      <c r="AB129" s="798"/>
      <c r="AC129" s="798"/>
      <c r="AD129" s="798"/>
      <c r="AE129" s="799"/>
      <c r="AF129" s="800">
        <v>5102813</v>
      </c>
      <c r="AG129" s="798"/>
      <c r="AH129" s="798"/>
      <c r="AI129" s="798"/>
      <c r="AJ129" s="799"/>
      <c r="AK129" s="800">
        <v>5129616</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112</v>
      </c>
      <c r="BG129" s="788"/>
      <c r="BH129" s="788"/>
      <c r="BI129" s="788"/>
      <c r="BJ129" s="788"/>
      <c r="BK129" s="788"/>
      <c r="BL129" s="789"/>
      <c r="BM129" s="787">
        <v>19.920000000000002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548828</v>
      </c>
      <c r="AB130" s="798"/>
      <c r="AC130" s="798"/>
      <c r="AD130" s="798"/>
      <c r="AE130" s="799"/>
      <c r="AF130" s="800">
        <v>507887</v>
      </c>
      <c r="AG130" s="798"/>
      <c r="AH130" s="798"/>
      <c r="AI130" s="798"/>
      <c r="AJ130" s="799"/>
      <c r="AK130" s="800">
        <v>531936</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5.3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4480332</v>
      </c>
      <c r="AB131" s="781"/>
      <c r="AC131" s="781"/>
      <c r="AD131" s="781"/>
      <c r="AE131" s="782"/>
      <c r="AF131" s="783">
        <v>4594926</v>
      </c>
      <c r="AG131" s="781"/>
      <c r="AH131" s="781"/>
      <c r="AI131" s="781"/>
      <c r="AJ131" s="782"/>
      <c r="AK131" s="783">
        <v>4597680</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3.3447074899999998</v>
      </c>
      <c r="AB132" s="761"/>
      <c r="AC132" s="761"/>
      <c r="AD132" s="761"/>
      <c r="AE132" s="762"/>
      <c r="AF132" s="763">
        <v>6.0143514820000004</v>
      </c>
      <c r="AG132" s="761"/>
      <c r="AH132" s="761"/>
      <c r="AI132" s="761"/>
      <c r="AJ132" s="762"/>
      <c r="AK132" s="763">
        <v>6.6702554330000003</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4</v>
      </c>
      <c r="AB133" s="740"/>
      <c r="AC133" s="740"/>
      <c r="AD133" s="740"/>
      <c r="AE133" s="741"/>
      <c r="AF133" s="739">
        <v>4.5999999999999996</v>
      </c>
      <c r="AG133" s="740"/>
      <c r="AH133" s="740"/>
      <c r="AI133" s="740"/>
      <c r="AJ133" s="741"/>
      <c r="AK133" s="739">
        <v>5.3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470</v>
      </c>
      <c r="B5" s="248"/>
      <c r="C5" s="248"/>
      <c r="D5" s="248"/>
      <c r="E5" s="248"/>
      <c r="F5" s="248"/>
      <c r="G5" s="248"/>
      <c r="H5" s="248"/>
      <c r="I5" s="248"/>
      <c r="J5" s="248"/>
      <c r="K5" s="248"/>
      <c r="L5" s="248"/>
      <c r="M5" s="248"/>
      <c r="N5" s="248"/>
      <c r="O5" s="249"/>
    </row>
    <row r="6" spans="1:16">
      <c r="A6" s="250"/>
      <c r="B6" s="246"/>
      <c r="C6" s="246"/>
      <c r="D6" s="246"/>
      <c r="E6" s="246"/>
      <c r="F6" s="246"/>
      <c r="G6" s="251" t="s">
        <v>471</v>
      </c>
      <c r="H6" s="251"/>
      <c r="I6" s="251"/>
      <c r="J6" s="251"/>
      <c r="K6" s="246"/>
      <c r="L6" s="246"/>
      <c r="M6" s="246"/>
      <c r="N6" s="246"/>
    </row>
    <row r="7" spans="1:16">
      <c r="A7" s="250"/>
      <c r="B7" s="246"/>
      <c r="C7" s="246"/>
      <c r="D7" s="246"/>
      <c r="E7" s="246"/>
      <c r="F7" s="246"/>
      <c r="G7" s="253"/>
      <c r="H7" s="254"/>
      <c r="I7" s="254"/>
      <c r="J7" s="255"/>
      <c r="K7" s="1152" t="s">
        <v>472</v>
      </c>
      <c r="L7" s="256"/>
      <c r="M7" s="257" t="s">
        <v>473</v>
      </c>
      <c r="N7" s="258"/>
    </row>
    <row r="8" spans="1:16">
      <c r="A8" s="250"/>
      <c r="B8" s="246"/>
      <c r="C8" s="246"/>
      <c r="D8" s="246"/>
      <c r="E8" s="246"/>
      <c r="F8" s="246"/>
      <c r="G8" s="259"/>
      <c r="H8" s="260"/>
      <c r="I8" s="260"/>
      <c r="J8" s="261"/>
      <c r="K8" s="1153"/>
      <c r="L8" s="262" t="s">
        <v>474</v>
      </c>
      <c r="M8" s="263" t="s">
        <v>475</v>
      </c>
      <c r="N8" s="264" t="s">
        <v>476</v>
      </c>
    </row>
    <row r="9" spans="1:16">
      <c r="A9" s="250"/>
      <c r="B9" s="246"/>
      <c r="C9" s="246"/>
      <c r="D9" s="246"/>
      <c r="E9" s="246"/>
      <c r="F9" s="246"/>
      <c r="G9" s="1166" t="s">
        <v>477</v>
      </c>
      <c r="H9" s="1167"/>
      <c r="I9" s="1167"/>
      <c r="J9" s="1168"/>
      <c r="K9" s="265">
        <v>1480267</v>
      </c>
      <c r="L9" s="266">
        <v>57430</v>
      </c>
      <c r="M9" s="267">
        <v>55845</v>
      </c>
      <c r="N9" s="268">
        <v>2.8</v>
      </c>
    </row>
    <row r="10" spans="1:16">
      <c r="A10" s="250"/>
      <c r="B10" s="246"/>
      <c r="C10" s="246"/>
      <c r="D10" s="246"/>
      <c r="E10" s="246"/>
      <c r="F10" s="246"/>
      <c r="G10" s="1166" t="s">
        <v>478</v>
      </c>
      <c r="H10" s="1167"/>
      <c r="I10" s="1167"/>
      <c r="J10" s="1168"/>
      <c r="K10" s="269">
        <v>13382</v>
      </c>
      <c r="L10" s="270">
        <v>519</v>
      </c>
      <c r="M10" s="271">
        <v>5607</v>
      </c>
      <c r="N10" s="272">
        <v>-90.7</v>
      </c>
    </row>
    <row r="11" spans="1:16" ht="13.5" customHeight="1">
      <c r="A11" s="250"/>
      <c r="B11" s="246"/>
      <c r="C11" s="246"/>
      <c r="D11" s="246"/>
      <c r="E11" s="246"/>
      <c r="F11" s="246"/>
      <c r="G11" s="1166" t="s">
        <v>479</v>
      </c>
      <c r="H11" s="1167"/>
      <c r="I11" s="1167"/>
      <c r="J11" s="1168"/>
      <c r="K11" s="269">
        <v>21638</v>
      </c>
      <c r="L11" s="270">
        <v>839</v>
      </c>
      <c r="M11" s="271">
        <v>8384</v>
      </c>
      <c r="N11" s="272">
        <v>-90</v>
      </c>
    </row>
    <row r="12" spans="1:16" ht="13.5" customHeight="1">
      <c r="A12" s="250"/>
      <c r="B12" s="246"/>
      <c r="C12" s="246"/>
      <c r="D12" s="246"/>
      <c r="E12" s="246"/>
      <c r="F12" s="246"/>
      <c r="G12" s="1166" t="s">
        <v>480</v>
      </c>
      <c r="H12" s="1167"/>
      <c r="I12" s="1167"/>
      <c r="J12" s="1168"/>
      <c r="K12" s="269" t="s">
        <v>481</v>
      </c>
      <c r="L12" s="270" t="s">
        <v>481</v>
      </c>
      <c r="M12" s="271">
        <v>147</v>
      </c>
      <c r="N12" s="272" t="s">
        <v>481</v>
      </c>
    </row>
    <row r="13" spans="1:16" ht="13.5" customHeight="1">
      <c r="A13" s="250"/>
      <c r="B13" s="246"/>
      <c r="C13" s="246"/>
      <c r="D13" s="246"/>
      <c r="E13" s="246"/>
      <c r="F13" s="246"/>
      <c r="G13" s="1166" t="s">
        <v>482</v>
      </c>
      <c r="H13" s="1167"/>
      <c r="I13" s="1167"/>
      <c r="J13" s="1168"/>
      <c r="K13" s="269" t="s">
        <v>481</v>
      </c>
      <c r="L13" s="270" t="s">
        <v>481</v>
      </c>
      <c r="M13" s="271">
        <v>6</v>
      </c>
      <c r="N13" s="272" t="s">
        <v>481</v>
      </c>
    </row>
    <row r="14" spans="1:16" ht="13.5" customHeight="1">
      <c r="A14" s="250"/>
      <c r="B14" s="246"/>
      <c r="C14" s="246"/>
      <c r="D14" s="246"/>
      <c r="E14" s="246"/>
      <c r="F14" s="246"/>
      <c r="G14" s="1166" t="s">
        <v>483</v>
      </c>
      <c r="H14" s="1167"/>
      <c r="I14" s="1167"/>
      <c r="J14" s="1168"/>
      <c r="K14" s="269">
        <v>102366</v>
      </c>
      <c r="L14" s="270">
        <v>3972</v>
      </c>
      <c r="M14" s="271">
        <v>2653</v>
      </c>
      <c r="N14" s="272">
        <v>49.7</v>
      </c>
    </row>
    <row r="15" spans="1:16" ht="13.5" customHeight="1">
      <c r="A15" s="250"/>
      <c r="B15" s="246"/>
      <c r="C15" s="246"/>
      <c r="D15" s="246"/>
      <c r="E15" s="246"/>
      <c r="F15" s="246"/>
      <c r="G15" s="1166" t="s">
        <v>484</v>
      </c>
      <c r="H15" s="1167"/>
      <c r="I15" s="1167"/>
      <c r="J15" s="1168"/>
      <c r="K15" s="269">
        <v>36966</v>
      </c>
      <c r="L15" s="270">
        <v>1434</v>
      </c>
      <c r="M15" s="271">
        <v>1240</v>
      </c>
      <c r="N15" s="272">
        <v>15.6</v>
      </c>
    </row>
    <row r="16" spans="1:16">
      <c r="A16" s="250"/>
      <c r="B16" s="246"/>
      <c r="C16" s="246"/>
      <c r="D16" s="246"/>
      <c r="E16" s="246"/>
      <c r="F16" s="246"/>
      <c r="G16" s="1169" t="s">
        <v>485</v>
      </c>
      <c r="H16" s="1170"/>
      <c r="I16" s="1170"/>
      <c r="J16" s="1171"/>
      <c r="K16" s="270">
        <v>-114708</v>
      </c>
      <c r="L16" s="270">
        <v>-4450</v>
      </c>
      <c r="M16" s="271">
        <v>-5294</v>
      </c>
      <c r="N16" s="272">
        <v>-15.9</v>
      </c>
    </row>
    <row r="17" spans="1:16">
      <c r="A17" s="250"/>
      <c r="B17" s="246"/>
      <c r="C17" s="246"/>
      <c r="D17" s="246"/>
      <c r="E17" s="246"/>
      <c r="F17" s="246"/>
      <c r="G17" s="1169" t="s">
        <v>171</v>
      </c>
      <c r="H17" s="1170"/>
      <c r="I17" s="1170"/>
      <c r="J17" s="1171"/>
      <c r="K17" s="270">
        <v>1539911</v>
      </c>
      <c r="L17" s="270">
        <v>59744</v>
      </c>
      <c r="M17" s="271">
        <v>68586</v>
      </c>
      <c r="N17" s="272">
        <v>-12.9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486</v>
      </c>
      <c r="H19" s="246"/>
      <c r="I19" s="246"/>
      <c r="J19" s="246"/>
      <c r="K19" s="246"/>
      <c r="L19" s="246"/>
      <c r="M19" s="246"/>
      <c r="N19" s="246"/>
    </row>
    <row r="20" spans="1:16">
      <c r="A20" s="250"/>
      <c r="B20" s="246"/>
      <c r="C20" s="246"/>
      <c r="D20" s="246"/>
      <c r="E20" s="246"/>
      <c r="F20" s="246"/>
      <c r="G20" s="274"/>
      <c r="H20" s="275"/>
      <c r="I20" s="275"/>
      <c r="J20" s="276"/>
      <c r="K20" s="277" t="s">
        <v>487</v>
      </c>
      <c r="L20" s="278" t="s">
        <v>488</v>
      </c>
      <c r="M20" s="279" t="s">
        <v>489</v>
      </c>
      <c r="N20" s="280"/>
    </row>
    <row r="21" spans="1:16" s="286" customFormat="1">
      <c r="A21" s="281"/>
      <c r="B21" s="251"/>
      <c r="C21" s="251"/>
      <c r="D21" s="251"/>
      <c r="E21" s="251"/>
      <c r="F21" s="251"/>
      <c r="G21" s="1163" t="s">
        <v>490</v>
      </c>
      <c r="H21" s="1164"/>
      <c r="I21" s="1164"/>
      <c r="J21" s="1165"/>
      <c r="K21" s="282">
        <v>5.97</v>
      </c>
      <c r="L21" s="283">
        <v>6.42</v>
      </c>
      <c r="M21" s="284">
        <v>-0.45</v>
      </c>
      <c r="N21" s="251"/>
      <c r="O21" s="285"/>
      <c r="P21" s="281"/>
    </row>
    <row r="22" spans="1:16" s="286" customFormat="1">
      <c r="A22" s="281"/>
      <c r="B22" s="251"/>
      <c r="C22" s="251"/>
      <c r="D22" s="251"/>
      <c r="E22" s="251"/>
      <c r="F22" s="251"/>
      <c r="G22" s="1163" t="s">
        <v>491</v>
      </c>
      <c r="H22" s="1164"/>
      <c r="I22" s="1164"/>
      <c r="J22" s="1165"/>
      <c r="K22" s="287">
        <v>99.1</v>
      </c>
      <c r="L22" s="288">
        <v>97.3</v>
      </c>
      <c r="M22" s="289">
        <v>1.8</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494</v>
      </c>
      <c r="H29" s="251"/>
      <c r="I29" s="251"/>
      <c r="J29" s="251"/>
      <c r="K29" s="246"/>
      <c r="L29" s="246"/>
      <c r="M29" s="246"/>
      <c r="N29" s="246"/>
      <c r="O29" s="295"/>
    </row>
    <row r="30" spans="1:16">
      <c r="A30" s="250"/>
      <c r="B30" s="246"/>
      <c r="C30" s="246"/>
      <c r="D30" s="246"/>
      <c r="E30" s="246"/>
      <c r="F30" s="246"/>
      <c r="G30" s="253"/>
      <c r="H30" s="254"/>
      <c r="I30" s="254"/>
      <c r="J30" s="255"/>
      <c r="K30" s="1152" t="s">
        <v>472</v>
      </c>
      <c r="L30" s="256"/>
      <c r="M30" s="257" t="s">
        <v>473</v>
      </c>
      <c r="N30" s="258"/>
    </row>
    <row r="31" spans="1:16">
      <c r="A31" s="250"/>
      <c r="B31" s="246"/>
      <c r="C31" s="246"/>
      <c r="D31" s="246"/>
      <c r="E31" s="246"/>
      <c r="F31" s="246"/>
      <c r="G31" s="259"/>
      <c r="H31" s="260"/>
      <c r="I31" s="260"/>
      <c r="J31" s="261"/>
      <c r="K31" s="1153"/>
      <c r="L31" s="262" t="s">
        <v>474</v>
      </c>
      <c r="M31" s="263" t="s">
        <v>475</v>
      </c>
      <c r="N31" s="264" t="s">
        <v>476</v>
      </c>
    </row>
    <row r="32" spans="1:16" ht="27" customHeight="1">
      <c r="A32" s="250"/>
      <c r="B32" s="246"/>
      <c r="C32" s="246"/>
      <c r="D32" s="246"/>
      <c r="E32" s="246"/>
      <c r="F32" s="246"/>
      <c r="G32" s="1154" t="s">
        <v>495</v>
      </c>
      <c r="H32" s="1155"/>
      <c r="I32" s="1155"/>
      <c r="J32" s="1156"/>
      <c r="K32" s="296">
        <v>495537</v>
      </c>
      <c r="L32" s="296">
        <v>19225</v>
      </c>
      <c r="M32" s="297">
        <v>31128</v>
      </c>
      <c r="N32" s="298">
        <v>-38.200000000000003</v>
      </c>
    </row>
    <row r="33" spans="1:16" ht="13.5" customHeight="1">
      <c r="A33" s="250"/>
      <c r="B33" s="246"/>
      <c r="C33" s="246"/>
      <c r="D33" s="246"/>
      <c r="E33" s="246"/>
      <c r="F33" s="246"/>
      <c r="G33" s="1154" t="s">
        <v>496</v>
      </c>
      <c r="H33" s="1155"/>
      <c r="I33" s="1155"/>
      <c r="J33" s="1156"/>
      <c r="K33" s="296" t="s">
        <v>481</v>
      </c>
      <c r="L33" s="296" t="s">
        <v>481</v>
      </c>
      <c r="M33" s="297" t="s">
        <v>481</v>
      </c>
      <c r="N33" s="298" t="s">
        <v>481</v>
      </c>
    </row>
    <row r="34" spans="1:16" ht="27" customHeight="1">
      <c r="A34" s="250"/>
      <c r="B34" s="246"/>
      <c r="C34" s="246"/>
      <c r="D34" s="246"/>
      <c r="E34" s="246"/>
      <c r="F34" s="246"/>
      <c r="G34" s="1154" t="s">
        <v>497</v>
      </c>
      <c r="H34" s="1155"/>
      <c r="I34" s="1155"/>
      <c r="J34" s="1156"/>
      <c r="K34" s="296" t="s">
        <v>481</v>
      </c>
      <c r="L34" s="296" t="s">
        <v>481</v>
      </c>
      <c r="M34" s="297" t="s">
        <v>481</v>
      </c>
      <c r="N34" s="298" t="s">
        <v>481</v>
      </c>
    </row>
    <row r="35" spans="1:16" ht="27" customHeight="1">
      <c r="A35" s="250"/>
      <c r="B35" s="246"/>
      <c r="C35" s="246"/>
      <c r="D35" s="246"/>
      <c r="E35" s="246"/>
      <c r="F35" s="246"/>
      <c r="G35" s="1154" t="s">
        <v>498</v>
      </c>
      <c r="H35" s="1155"/>
      <c r="I35" s="1155"/>
      <c r="J35" s="1156"/>
      <c r="K35" s="296">
        <v>292797</v>
      </c>
      <c r="L35" s="296">
        <v>11360</v>
      </c>
      <c r="M35" s="297">
        <v>9784</v>
      </c>
      <c r="N35" s="298">
        <v>16.100000000000001</v>
      </c>
    </row>
    <row r="36" spans="1:16" ht="27" customHeight="1">
      <c r="A36" s="250"/>
      <c r="B36" s="246"/>
      <c r="C36" s="246"/>
      <c r="D36" s="246"/>
      <c r="E36" s="246"/>
      <c r="F36" s="246"/>
      <c r="G36" s="1154" t="s">
        <v>499</v>
      </c>
      <c r="H36" s="1155"/>
      <c r="I36" s="1155"/>
      <c r="J36" s="1156"/>
      <c r="K36" s="296">
        <v>50279</v>
      </c>
      <c r="L36" s="296">
        <v>1951</v>
      </c>
      <c r="M36" s="297">
        <v>2611</v>
      </c>
      <c r="N36" s="298">
        <v>-25.3</v>
      </c>
    </row>
    <row r="37" spans="1:16" ht="13.5" customHeight="1">
      <c r="A37" s="250"/>
      <c r="B37" s="246"/>
      <c r="C37" s="246"/>
      <c r="D37" s="246"/>
      <c r="E37" s="246"/>
      <c r="F37" s="246"/>
      <c r="G37" s="1154" t="s">
        <v>500</v>
      </c>
      <c r="H37" s="1155"/>
      <c r="I37" s="1155"/>
      <c r="J37" s="1156"/>
      <c r="K37" s="296" t="s">
        <v>481</v>
      </c>
      <c r="L37" s="296" t="s">
        <v>481</v>
      </c>
      <c r="M37" s="297">
        <v>1177</v>
      </c>
      <c r="N37" s="298" t="s">
        <v>481</v>
      </c>
    </row>
    <row r="38" spans="1:16" ht="27" customHeight="1">
      <c r="A38" s="250"/>
      <c r="B38" s="246"/>
      <c r="C38" s="246"/>
      <c r="D38" s="246"/>
      <c r="E38" s="246"/>
      <c r="F38" s="246"/>
      <c r="G38" s="1157" t="s">
        <v>501</v>
      </c>
      <c r="H38" s="1158"/>
      <c r="I38" s="1158"/>
      <c r="J38" s="1159"/>
      <c r="K38" s="299" t="s">
        <v>481</v>
      </c>
      <c r="L38" s="299" t="s">
        <v>481</v>
      </c>
      <c r="M38" s="300">
        <v>1</v>
      </c>
      <c r="N38" s="301" t="s">
        <v>481</v>
      </c>
      <c r="O38" s="295"/>
    </row>
    <row r="39" spans="1:16">
      <c r="A39" s="250"/>
      <c r="B39" s="246"/>
      <c r="C39" s="246"/>
      <c r="D39" s="246"/>
      <c r="E39" s="246"/>
      <c r="F39" s="246"/>
      <c r="G39" s="1157" t="s">
        <v>502</v>
      </c>
      <c r="H39" s="1158"/>
      <c r="I39" s="1158"/>
      <c r="J39" s="1159"/>
      <c r="K39" s="302" t="s">
        <v>481</v>
      </c>
      <c r="L39" s="302" t="s">
        <v>481</v>
      </c>
      <c r="M39" s="303">
        <v>-3247</v>
      </c>
      <c r="N39" s="304" t="s">
        <v>481</v>
      </c>
      <c r="O39" s="295"/>
    </row>
    <row r="40" spans="1:16" ht="27" customHeight="1">
      <c r="A40" s="250"/>
      <c r="B40" s="246"/>
      <c r="C40" s="246"/>
      <c r="D40" s="246"/>
      <c r="E40" s="246"/>
      <c r="F40" s="246"/>
      <c r="G40" s="1154" t="s">
        <v>503</v>
      </c>
      <c r="H40" s="1155"/>
      <c r="I40" s="1155"/>
      <c r="J40" s="1156"/>
      <c r="K40" s="302">
        <v>-531936</v>
      </c>
      <c r="L40" s="302">
        <v>-20638</v>
      </c>
      <c r="M40" s="303">
        <v>-28558</v>
      </c>
      <c r="N40" s="304">
        <v>-27.7</v>
      </c>
      <c r="O40" s="295"/>
    </row>
    <row r="41" spans="1:16">
      <c r="A41" s="250"/>
      <c r="B41" s="246"/>
      <c r="C41" s="246"/>
      <c r="D41" s="246"/>
      <c r="E41" s="246"/>
      <c r="F41" s="246"/>
      <c r="G41" s="1160" t="s">
        <v>282</v>
      </c>
      <c r="H41" s="1161"/>
      <c r="I41" s="1161"/>
      <c r="J41" s="1162"/>
      <c r="K41" s="296">
        <v>306677</v>
      </c>
      <c r="L41" s="302">
        <v>11898</v>
      </c>
      <c r="M41" s="303">
        <v>12895</v>
      </c>
      <c r="N41" s="304">
        <v>-7.7</v>
      </c>
      <c r="O41" s="295"/>
    </row>
    <row r="42" spans="1:16">
      <c r="A42" s="250"/>
      <c r="B42" s="246"/>
      <c r="C42" s="246"/>
      <c r="D42" s="246"/>
      <c r="E42" s="246"/>
      <c r="F42" s="246"/>
      <c r="G42" s="305" t="s">
        <v>504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505</v>
      </c>
      <c r="B47" s="246"/>
      <c r="C47" s="246"/>
      <c r="D47" s="246"/>
      <c r="E47" s="246"/>
      <c r="F47" s="246"/>
      <c r="G47" s="246"/>
      <c r="H47" s="246"/>
      <c r="I47" s="246"/>
      <c r="J47" s="246"/>
      <c r="K47" s="246"/>
      <c r="L47" s="246"/>
      <c r="M47" s="246"/>
      <c r="N47" s="246"/>
    </row>
    <row r="48" spans="1:16">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47" t="s">
        <v>472</v>
      </c>
      <c r="J49" s="1149" t="s">
        <v>507</v>
      </c>
      <c r="K49" s="1150"/>
      <c r="L49" s="1150"/>
      <c r="M49" s="1150"/>
      <c r="N49" s="1151"/>
    </row>
    <row r="50" spans="1:14">
      <c r="A50" s="250"/>
      <c r="B50" s="246"/>
      <c r="C50" s="246"/>
      <c r="D50" s="246"/>
      <c r="E50" s="246"/>
      <c r="F50" s="246"/>
      <c r="G50" s="314"/>
      <c r="H50" s="315"/>
      <c r="I50" s="1148"/>
      <c r="J50" s="316" t="s">
        <v>508</v>
      </c>
      <c r="K50" s="317" t="s">
        <v>509</v>
      </c>
      <c r="L50" s="318" t="s">
        <v>510</v>
      </c>
      <c r="M50" s="319" t="s">
        <v>511</v>
      </c>
      <c r="N50" s="320" t="s">
        <v>512</v>
      </c>
    </row>
    <row r="51" spans="1:14">
      <c r="A51" s="250"/>
      <c r="B51" s="246"/>
      <c r="C51" s="246"/>
      <c r="D51" s="246"/>
      <c r="E51" s="246"/>
      <c r="F51" s="246"/>
      <c r="G51" s="312" t="s">
        <v>513</v>
      </c>
      <c r="H51" s="313"/>
      <c r="I51" s="321">
        <v>829331</v>
      </c>
      <c r="J51" s="322">
        <v>31943</v>
      </c>
      <c r="K51" s="323">
        <v>67.7</v>
      </c>
      <c r="L51" s="324">
        <v>46819</v>
      </c>
      <c r="M51" s="325">
        <v>9.3000000000000007</v>
      </c>
      <c r="N51" s="326">
        <v>58.4</v>
      </c>
    </row>
    <row r="52" spans="1:14">
      <c r="A52" s="250"/>
      <c r="B52" s="246"/>
      <c r="C52" s="246"/>
      <c r="D52" s="246"/>
      <c r="E52" s="246"/>
      <c r="F52" s="246"/>
      <c r="G52" s="327"/>
      <c r="H52" s="328" t="s">
        <v>514</v>
      </c>
      <c r="I52" s="329">
        <v>560621</v>
      </c>
      <c r="J52" s="330">
        <v>21593</v>
      </c>
      <c r="K52" s="331">
        <v>29.8</v>
      </c>
      <c r="L52" s="332">
        <v>24121</v>
      </c>
      <c r="M52" s="333">
        <v>9.5</v>
      </c>
      <c r="N52" s="334">
        <v>20.3</v>
      </c>
    </row>
    <row r="53" spans="1:14">
      <c r="A53" s="250"/>
      <c r="B53" s="246"/>
      <c r="C53" s="246"/>
      <c r="D53" s="246"/>
      <c r="E53" s="246"/>
      <c r="F53" s="246"/>
      <c r="G53" s="312" t="s">
        <v>515</v>
      </c>
      <c r="H53" s="313"/>
      <c r="I53" s="321">
        <v>928323</v>
      </c>
      <c r="J53" s="322">
        <v>35718</v>
      </c>
      <c r="K53" s="323">
        <v>11.8</v>
      </c>
      <c r="L53" s="324">
        <v>53270</v>
      </c>
      <c r="M53" s="325">
        <v>13.8</v>
      </c>
      <c r="N53" s="326">
        <v>-2</v>
      </c>
    </row>
    <row r="54" spans="1:14">
      <c r="A54" s="250"/>
      <c r="B54" s="246"/>
      <c r="C54" s="246"/>
      <c r="D54" s="246"/>
      <c r="E54" s="246"/>
      <c r="F54" s="246"/>
      <c r="G54" s="327"/>
      <c r="H54" s="328" t="s">
        <v>514</v>
      </c>
      <c r="I54" s="329">
        <v>342792</v>
      </c>
      <c r="J54" s="330">
        <v>13189</v>
      </c>
      <c r="K54" s="331">
        <v>-38.9</v>
      </c>
      <c r="L54" s="332">
        <v>24316</v>
      </c>
      <c r="M54" s="333">
        <v>0.8</v>
      </c>
      <c r="N54" s="334">
        <v>-39.700000000000003</v>
      </c>
    </row>
    <row r="55" spans="1:14">
      <c r="A55" s="250"/>
      <c r="B55" s="246"/>
      <c r="C55" s="246"/>
      <c r="D55" s="246"/>
      <c r="E55" s="246"/>
      <c r="F55" s="246"/>
      <c r="G55" s="312" t="s">
        <v>516</v>
      </c>
      <c r="H55" s="313"/>
      <c r="I55" s="321">
        <v>1123031</v>
      </c>
      <c r="J55" s="322">
        <v>43323</v>
      </c>
      <c r="K55" s="323">
        <v>21.3</v>
      </c>
      <c r="L55" s="324">
        <v>53292</v>
      </c>
      <c r="M55" s="325">
        <v>0</v>
      </c>
      <c r="N55" s="326">
        <v>21.3</v>
      </c>
    </row>
    <row r="56" spans="1:14">
      <c r="A56" s="250"/>
      <c r="B56" s="246"/>
      <c r="C56" s="246"/>
      <c r="D56" s="246"/>
      <c r="E56" s="246"/>
      <c r="F56" s="246"/>
      <c r="G56" s="327"/>
      <c r="H56" s="328" t="s">
        <v>514</v>
      </c>
      <c r="I56" s="329">
        <v>568167</v>
      </c>
      <c r="J56" s="330">
        <v>21918</v>
      </c>
      <c r="K56" s="331">
        <v>66.2</v>
      </c>
      <c r="L56" s="332">
        <v>28900</v>
      </c>
      <c r="M56" s="333">
        <v>18.899999999999999</v>
      </c>
      <c r="N56" s="334">
        <v>47.3</v>
      </c>
    </row>
    <row r="57" spans="1:14">
      <c r="A57" s="250"/>
      <c r="B57" s="246"/>
      <c r="C57" s="246"/>
      <c r="D57" s="246"/>
      <c r="E57" s="246"/>
      <c r="F57" s="246"/>
      <c r="G57" s="312" t="s">
        <v>517</v>
      </c>
      <c r="H57" s="313"/>
      <c r="I57" s="321">
        <v>1792967</v>
      </c>
      <c r="J57" s="322">
        <v>69371</v>
      </c>
      <c r="K57" s="323">
        <v>60.1</v>
      </c>
      <c r="L57" s="324">
        <v>49919</v>
      </c>
      <c r="M57" s="325">
        <v>-6.3</v>
      </c>
      <c r="N57" s="326">
        <v>66.400000000000006</v>
      </c>
    </row>
    <row r="58" spans="1:14">
      <c r="A58" s="250"/>
      <c r="B58" s="246"/>
      <c r="C58" s="246"/>
      <c r="D58" s="246"/>
      <c r="E58" s="246"/>
      <c r="F58" s="246"/>
      <c r="G58" s="327"/>
      <c r="H58" s="328" t="s">
        <v>514</v>
      </c>
      <c r="I58" s="329">
        <v>899477</v>
      </c>
      <c r="J58" s="330">
        <v>34801</v>
      </c>
      <c r="K58" s="331">
        <v>58.8</v>
      </c>
      <c r="L58" s="332">
        <v>26398</v>
      </c>
      <c r="M58" s="333">
        <v>-8.6999999999999993</v>
      </c>
      <c r="N58" s="334">
        <v>67.5</v>
      </c>
    </row>
    <row r="59" spans="1:14">
      <c r="A59" s="250"/>
      <c r="B59" s="246"/>
      <c r="C59" s="246"/>
      <c r="D59" s="246"/>
      <c r="E59" s="246"/>
      <c r="F59" s="246"/>
      <c r="G59" s="312" t="s">
        <v>518</v>
      </c>
      <c r="H59" s="313"/>
      <c r="I59" s="321">
        <v>987842</v>
      </c>
      <c r="J59" s="322">
        <v>38326</v>
      </c>
      <c r="K59" s="323">
        <v>-44.8</v>
      </c>
      <c r="L59" s="324">
        <v>47738</v>
      </c>
      <c r="M59" s="325">
        <v>-4.4000000000000004</v>
      </c>
      <c r="N59" s="326">
        <v>-40.4</v>
      </c>
    </row>
    <row r="60" spans="1:14">
      <c r="A60" s="250"/>
      <c r="B60" s="246"/>
      <c r="C60" s="246"/>
      <c r="D60" s="246"/>
      <c r="E60" s="246"/>
      <c r="F60" s="246"/>
      <c r="G60" s="327"/>
      <c r="H60" s="328" t="s">
        <v>514</v>
      </c>
      <c r="I60" s="335">
        <v>675783</v>
      </c>
      <c r="J60" s="330">
        <v>26219</v>
      </c>
      <c r="K60" s="331">
        <v>-24.7</v>
      </c>
      <c r="L60" s="332">
        <v>24937</v>
      </c>
      <c r="M60" s="333">
        <v>-5.5</v>
      </c>
      <c r="N60" s="334">
        <v>-19.2</v>
      </c>
    </row>
    <row r="61" spans="1:14">
      <c r="A61" s="250"/>
      <c r="B61" s="246"/>
      <c r="C61" s="246"/>
      <c r="D61" s="246"/>
      <c r="E61" s="246"/>
      <c r="F61" s="246"/>
      <c r="G61" s="312" t="s">
        <v>519</v>
      </c>
      <c r="H61" s="336"/>
      <c r="I61" s="337">
        <v>1132299</v>
      </c>
      <c r="J61" s="338">
        <v>43736</v>
      </c>
      <c r="K61" s="339">
        <v>23.2</v>
      </c>
      <c r="L61" s="340">
        <v>50208</v>
      </c>
      <c r="M61" s="341">
        <v>2.5</v>
      </c>
      <c r="N61" s="326">
        <v>20.7</v>
      </c>
    </row>
    <row r="62" spans="1:14">
      <c r="A62" s="250"/>
      <c r="B62" s="246"/>
      <c r="C62" s="246"/>
      <c r="D62" s="246"/>
      <c r="E62" s="246"/>
      <c r="F62" s="246"/>
      <c r="G62" s="327"/>
      <c r="H62" s="328" t="s">
        <v>514</v>
      </c>
      <c r="I62" s="329">
        <v>609368</v>
      </c>
      <c r="J62" s="330">
        <v>23544</v>
      </c>
      <c r="K62" s="331">
        <v>18.2</v>
      </c>
      <c r="L62" s="332">
        <v>25734</v>
      </c>
      <c r="M62" s="333">
        <v>3</v>
      </c>
      <c r="N62" s="334">
        <v>15.2</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125" zoomScaleNormal="12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2" t="s">
        <v>3</v>
      </c>
      <c r="D47" s="1172"/>
      <c r="E47" s="1173"/>
      <c r="F47" s="11">
        <v>30.16</v>
      </c>
      <c r="G47" s="12">
        <v>27.39</v>
      </c>
      <c r="H47" s="12">
        <v>25.74</v>
      </c>
      <c r="I47" s="12">
        <v>17.84</v>
      </c>
      <c r="J47" s="13">
        <v>13.03</v>
      </c>
    </row>
    <row r="48" spans="2:10" ht="57.75" customHeight="1">
      <c r="B48" s="14"/>
      <c r="C48" s="1174" t="s">
        <v>4</v>
      </c>
      <c r="D48" s="1174"/>
      <c r="E48" s="1175"/>
      <c r="F48" s="15">
        <v>7.66</v>
      </c>
      <c r="G48" s="16">
        <v>6</v>
      </c>
      <c r="H48" s="16">
        <v>5.64</v>
      </c>
      <c r="I48" s="16">
        <v>7.71</v>
      </c>
      <c r="J48" s="17">
        <v>6.09</v>
      </c>
    </row>
    <row r="49" spans="2:10" ht="57.75" customHeight="1" thickBot="1">
      <c r="B49" s="18"/>
      <c r="C49" s="1176" t="s">
        <v>5</v>
      </c>
      <c r="D49" s="1176"/>
      <c r="E49" s="1177"/>
      <c r="F49" s="19" t="s">
        <v>526</v>
      </c>
      <c r="G49" s="20" t="s">
        <v>527</v>
      </c>
      <c r="H49" s="20" t="s">
        <v>528</v>
      </c>
      <c r="I49" s="20" t="s">
        <v>529</v>
      </c>
      <c r="J49" s="21" t="s">
        <v>530</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2018-02-27T10:24:51Z</cp:lastPrinted>
  <dcterms:created xsi:type="dcterms:W3CDTF">2018-01-24T04:07:46Z</dcterms:created>
  <dcterms:modified xsi:type="dcterms:W3CDTF">2018-11-27T02:48:15Z</dcterms:modified>
  <cp:category/>
</cp:coreProperties>
</file>