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135" windowWidth="14940" windowHeight="7800" tabRatio="7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U38" i="9"/>
  <c r="BE37" i="9"/>
  <c r="AM37" i="9"/>
  <c r="U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c r="U35" i="9" s="1"/>
  <c r="U36" i="9" s="1"/>
  <c r="AM34" i="9" l="1"/>
  <c r="BE34" i="9"/>
  <c r="BE35" i="9" s="1"/>
  <c r="BE36"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<sst xmlns="http://schemas.openxmlformats.org/spreadsheetml/2006/main" count="1074" uniqueCount="584">
  <si>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</si>
  <si>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</si>
  <si>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</si>
  <si>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</si>
  <si>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</si>
  <si>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</si>
  <si>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</si>
  <si>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</si>
  <si>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</si>
  <si>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</si>
  <si>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</si>
  <si>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</si>
  <si>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</si>
  <si>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</si>
  <si>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</si>
  <si>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</si>
  <si>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</si>
  <si>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</si>
  <si>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</si>
  <si>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</si>
  <si>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</si>
  <si>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</si>
  <si>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</si>
  <si>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</si>
  <si>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</si>
  <si>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</si>
  <si>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</si>
  <si>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</si>
  <si>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</si>
  <si>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</si>
  <si>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</si>
  <si>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</si>
  <si>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</si>
  <si>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</si>
  <si>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</si>
  <si>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</si>
  <si>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</si>
  <si>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</si>
  <si>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</si>
  <si>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</si>
  <si>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</si>
  <si>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</si>
  <si>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</si>
  <si>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</si>
  <si>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</si>
  <si>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</si>
  <si>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</si>
  <si>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</si>
  <si>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</si>
  <si>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</si>
  <si>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</si>
  <si>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</si>
  <si>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</si>
  <si>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</si>
  <si>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</si>
  <si>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</si>
  <si>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</si>
  <si>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</si>
  <si>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</si>
  <si>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</si>
  <si>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</si>
  <si>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</si>
  <si>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</si>
  <si>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</si>
  <si>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</si>
  <si>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</si>
  <si>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</si>
  <si>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</si>
  <si>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</si>
  <si>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</si>
  <si>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</si>
  <si>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</si>
  <si>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</si>
  <si>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</si>
  <si>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</si>
  <si>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</si>
  <si>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</si>
  <si>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</si>
  <si>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</si>
  <si>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</si>
  <si>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</si>
  <si>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</si>
  <si>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</si>
  <si>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</si>
  <si>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</si>
  <si>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</si>
  <si>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</si>
  <si>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</si>
  <si>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</si>
  <si>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</si>
  <si>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</si>
  <si>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</si>
  <si>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</si>
  <si>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</si>
  <si>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</si>
  <si>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</si>
  <si>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</si>
  <si>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</si>
  <si>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</si>
  <si>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</si>
  <si>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</si>
  <si>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</si>
  <si>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</si>
  <si>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</si>
  <si>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</si>
  <si>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</si>
  <si>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</si>
  <si>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</si>
  <si>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</si>
  <si>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</si>
  <si>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</si>
  <si>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</si>
  <si>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</si>
  <si>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</si>
  <si>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</si>
  <si>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</si>
  <si>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</si>
  <si>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</si>
  <si>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</si>
  <si>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</si>
  <si>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</si>
  <si>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</si>
  <si>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</si>
  <si>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</si>
  <si>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</si>
  <si>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</si>
  <si>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</si>
  <si>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</si>
  <si>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</si>
  <si>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</si>
  <si>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</si>
  <si>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</si>
  <si>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</si>
  <si>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</si>
  <si>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</si>
  <si>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</si>
  <si>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</si>
  <si>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</si>
  <si>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</si>
  <si>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</si>
  <si>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</si>
  <si>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</si>
  <si>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</si>
  <si>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</si>
  <si>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</si>
  <si>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</si>
  <si>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</si>
  <si>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</si>
  <si>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</si>
  <si>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</si>
  <si>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</si>
  <si>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</si>
  <si>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</si>
  <si>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</si>
  <si>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</si>
  <si>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</si>
  <si>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</si>
  <si>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</si>
  <si>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</si>
  <si>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</si>
  <si>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</si>
  <si>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</si>
  <si>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</si>
  <si>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</si>
  <si>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</si>
  <si>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</si>
  <si>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</si>
  <si>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</si>
  <si>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</si>
  <si>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</si>
  <si>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</si>
  <si>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</si>
  <si>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</si>
  <si>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</si>
  <si>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</si>
  <si>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</si>
  <si>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</si>
  <si>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</si>
  <si>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</si>
  <si>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</si>
  <si>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</si>
  <si>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</si>
  <si>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</si>
  <si>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</si>
  <si>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</si>
  <si>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</si>
  <si>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</si>
  <si>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</si>
  <si>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</si>
  <si>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</si>
  <si>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</si>
  <si>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</si>
  <si>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</si>
  <si>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</si>
  <si>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</si>
  <si>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</si>
  <si>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</si>
  <si>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</si>
  <si>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</si>
  <si>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</si>
  <si>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</si>
  <si>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</si>
  <si>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</si>
  <si>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</si>
  <si>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</si>
  <si>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</si>
  <si>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</si>
  <si>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</si>
  <si>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</si>
  <si>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</si>
  <si>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</si>
  <si>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</si>
  <si>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</si>
  <si>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</si>
  <si>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</si>
  <si>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</si>
  <si>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</si>
  <si>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</si>
  <si>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</si>
  <si>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</si>
  <si>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</si>
  <si>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</si>
  <si>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</si>
  <si>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</si>
  <si>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</si>
  <si>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</si>
  <si>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</si>
  <si>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</si>
  <si>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</si>
  <si>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</si>
  <si>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</si>
  <si>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</si>
  <si>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</si>
  <si>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</si>
  <si>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</si>
  <si>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</si>
  <si>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</si>
  <si>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</si>
  <si>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</si>
  <si>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</si>
  <si>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</si>
  <si>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</si>
  <si>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</si>
  <si>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</si>
  <si>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</si>
  <si>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</si>
  <si>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</si>
  <si>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</si>
  <si>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</si>
  <si>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</si>
  <si>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</si>
  <si>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</si>
  <si>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</si>
  <si>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</si>
  <si>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</si>
  <si>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</si>
  <si>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</si>
  <si>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</si>
  <si>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</si>
  <si>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</si>
  <si>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</si>
  <si>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</si>
  <si>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</si>
  <si>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</si>
  <si>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</si>
  <si>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</si>
  <si>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</si>
  <si>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</si>
  <si>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</si>
  <si>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</si>
  <si>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</si>
  <si>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</si>
  <si>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</si>
  <si>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</si>
  <si>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</si>
  <si>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</si>
  <si>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</si>
  <si>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</si>
  <si>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</si>
  <si>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</si>
  <si>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</si>
  <si>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</si>
  <si>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</si>
  <si>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</si>
  <si>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</si>
  <si>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</si>
  <si>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</si>
  <si>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</si>
  <si>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</si>
  <si>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</si>
  <si>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</si>
  <si>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</si>
  <si>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</si>
  <si>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</si>
  <si>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</si>
  <si>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</si>
  <si>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</si>
  <si>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</si>
  <si>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</si>
  <si>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</si>
  <si>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</si>
  <si>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</si>
  <si>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</si>
  <si>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</si>
  <si>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</si>
  <si>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</si>
  <si>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</si>
  <si>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</si>
  <si>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</si>
  <si>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</si>
  <si>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</si>
  <si>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</si>
  <si>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</si>
  <si>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</si>
  <si>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</si>
  <si>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</si>
  <si>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</si>
  <si>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</si>
  <si>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</si>
  <si>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</si>
  <si>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</si>
  <si>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</si>
  <si>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</si>
  <si>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</si>
  <si>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</si>
  <si>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</si>
  <si>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</si>
  <si>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</si>
  <si>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</si>
  <si>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</si>
  <si>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</si>
  <si>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</si>
  <si>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</si>
  <si>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</si>
  <si>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</si>
  <si>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</si>
  <si>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</si>
  <si>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</si>
  <si>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</si>
  <si>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</si>
  <si>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</si>
  <si>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</si>
  <si>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</si>
  <si>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</si>
  <si>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</si>
  <si>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</si>
  <si>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</si>
  <si>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</si>
  <si>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</si>
  <si>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</si>
  <si>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</si>
  <si>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</si>
  <si>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</si>
  <si>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</si>
  <si>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</si>
  <si>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</si>
  <si>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</si>
  <si>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</si>
  <si>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</si>
  <si>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</si>
  <si>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</si>
  <si>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</si>
  <si>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</si>
  <si>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</si>
  <si>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</si>
  <si>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</si>
  <si>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</si>
  <si>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</si>
  <si>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</si>
  <si>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</si>
  <si>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</si>
  <si>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</si>
  <si>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</si>
  <si>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</si>
  <si>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</si>
  <si>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</si>
  <si>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</si>
  <si>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</si>
  <si>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</si>
  <si>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</si>
  <si>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</si>
  <si>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</si>
  <si>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</si>
  <si>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</si>
  <si>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</si>
  <si>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</si>
  <si>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</si>
  <si>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</si>
  <si>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</si>
  <si>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</si>
  <si>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</si>
  <si>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</si>
  <si>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農業集落排水処理事業特別会計</t>
    <phoneticPr fontId="5"/>
  </si>
  <si>
    <t>小山第四工業団地造成事業特別会計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</si>
  <si>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</si>
  <si>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</si>
  <si>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</si>
  <si>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</si>
  <si>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</si>
  <si>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</si>
  <si>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</si>
  <si>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</si>
  <si>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</si>
  <si>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</si>
  <si>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</si>
  <si>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</si>
  <si>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</si>
  <si>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</si>
  <si>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</si>
  <si>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</si>
  <si>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</si>
  <si>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</si>
  <si>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</si>
  <si>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</si>
  <si>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</si>
  <si>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</si>
  <si>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</si>
  <si>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</si>
  <si>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</si>
  <si>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</si>
  <si>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</si>
  <si>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</si>
  <si>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</si>
  <si>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</si>
  <si>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</si>
  <si>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</si>
  <si>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</si>
  <si>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</si>
  <si>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</si>
  <si>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</si>
  <si>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</si>
  <si>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</si>
  <si>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</si>
  <si>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</si>
  <si>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</si>
  <si>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</si>
  <si>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</si>
  <si>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</si>
  <si>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</si>
  <si>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</si>
  <si>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</si>
  <si>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</si>
  <si>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</si>
  <si>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</si>
  <si>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</si>
  <si>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</si>
  <si>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</si>
  <si>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</si>
  <si>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</si>
  <si>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</si>
  <si>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</si>
  <si>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</si>
  <si>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</si>
  <si>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</si>
  <si>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</si>
  <si>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</si>
  <si>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</si>
  <si>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</si>
  <si>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</si>
  <si>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</si>
  <si>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</si>
  <si>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</si>
  <si>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</si>
  <si>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</si>
  <si>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</si>
  <si>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</si>
  <si>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</si>
  <si>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</si>
  <si>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</si>
  <si>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</si>
  <si>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</si>
  <si>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</si>
  <si>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</si>
  <si>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</si>
  <si>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</si>
  <si>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</si>
  <si>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</si>
  <si>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</si>
  <si>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</si>
  <si>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</si>
  <si>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</si>
  <si>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</si>
  <si>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</si>
  <si>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</si>
  <si>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</si>
  <si>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</si>
  <si>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</si>
  <si>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</si>
  <si>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</si>
  <si>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</si>
  <si>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</si>
  <si>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</si>
  <si>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</si>
  <si>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</si>
  <si>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</si>
  <si>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</si>
  <si>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</si>
  <si>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</si>
  <si>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</si>
  <si>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</si>
  <si>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</si>
  <si>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</si>
  <si>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</si>
  <si>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</si>
  <si>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</si>
  <si>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</si>
  <si>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</si>
  <si>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</si>
  <si>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</si>
  <si>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</si>
  <si>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</si>
  <si>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</si>
  <si>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</si>
  <si>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</si>
  <si>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</si>
  <si>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</si>
  <si>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</si>
  <si>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</si>
  <si>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</si>
  <si>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</si>
  <si>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</si>
  <si>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</si>
  <si>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</si>
  <si>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</si>
  <si>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</si>
  <si>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</si>
  <si>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</si>
  <si>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</si>
  <si>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</si>
  <si>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1.37</t>
  </si>
  <si>
    <t>▲ 0.63</t>
  </si>
  <si>
    <t>▲ 3.13</t>
  </si>
  <si>
    <t>水道事業会計</t>
  </si>
  <si>
    <t>一般会計</t>
  </si>
  <si>
    <t>国民健康保険特別会計（事業勘定）</t>
  </si>
  <si>
    <t>介護保険特別会計</t>
  </si>
  <si>
    <t>公共下水道事業特別会計</t>
  </si>
  <si>
    <t>墓園やすらぎの森事業特別会計</t>
  </si>
  <si>
    <t>後期高齢者医療特別会計</t>
  </si>
  <si>
    <t>与良川水系湛水防除事業特別会計</t>
  </si>
  <si>
    <t>その他会計（赤字）</t>
  </si>
  <si>
    <t>その他会計（黒字）</t>
  </si>
  <si>
    <t>-</t>
    <phoneticPr fontId="2"/>
  </si>
  <si>
    <t>-</t>
    <phoneticPr fontId="2"/>
  </si>
  <si>
    <t>小山広域保健衛生組合</t>
    <rPh sb="0" eb="2">
      <t>オヤマ</t>
    </rPh>
    <rPh sb="2" eb="4">
      <t>コウイキ</t>
    </rPh>
    <rPh sb="4" eb="6">
      <t>ホケン</t>
    </rPh>
    <rPh sb="6" eb="8">
      <t>エイセイ</t>
    </rPh>
    <rPh sb="8" eb="10">
      <t>クミアイ</t>
    </rPh>
    <phoneticPr fontId="2"/>
  </si>
  <si>
    <t>栃木県南公設地方卸売市場事務組合</t>
    <rPh sb="0" eb="2">
      <t>トチギ</t>
    </rPh>
    <rPh sb="2" eb="4">
      <t>ケンナン</t>
    </rPh>
    <rPh sb="4" eb="6">
      <t>コウセツ</t>
    </rPh>
    <rPh sb="6" eb="8">
      <t>チホウ</t>
    </rPh>
    <rPh sb="8" eb="10">
      <t>オロシウリ</t>
    </rPh>
    <rPh sb="10" eb="12">
      <t>シジョウ</t>
    </rPh>
    <rPh sb="12" eb="14">
      <t>ジム</t>
    </rPh>
    <rPh sb="14" eb="16">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</si>
  <si>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</si>
  <si>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</si>
  <si>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</si>
  <si>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</si>
  <si>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</si>
  <si>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</si>
  <si>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</si>
  <si>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</si>
  <si>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</si>
  <si>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</si>
  <si>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</si>
  <si>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</si>
  <si>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</si>
  <si>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小山市農業公社</t>
    <rPh sb="0" eb="3">
      <t>オヤマシ</t>
    </rPh>
    <rPh sb="3" eb="5">
      <t>ノウギョウ</t>
    </rPh>
    <rPh sb="5" eb="7">
      <t>コウシャ</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</si>
  <si>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</si>
  <si>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</si>
  <si>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</si>
  <si>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</si>
  <si>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</si>
  <si>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</si>
  <si>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</si>
  <si>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</si>
  <si>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</si>
  <si>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</si>
  <si>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</si>
  <si>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</si>
  <si>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</si>
  <si>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</si>
  <si>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</si>
  <si>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</si>
  <si>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</si>
  <si>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</si>
  <si>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</si>
  <si>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</si>
  <si>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</si>
  <si>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</si>
  <si>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他団体と比較すると実質公債費比率は平均より上位に位置しているが、将来負担比率がかなり高い数値となっている。今後も、城南地区新設小学校建設や本庁舎整備等が予定されていることから、地方債残高の増加や庁舎建設基金の取り崩しが見込まれる。そのため、その他の事業費や実施時期の見直しを行い、市債残高の抑制及び財政調整基金残高の増額確保に努めることで、比率の悪化を抑制していく。</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</si>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</sst>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extLst xmlns:c16r2="http://schemas.microsoft.com/office/drawing/2015/06/chart">
            <c:ext xmlns:c16="http://schemas.microsoft.com/office/drawing/2014/chart" uri="{C3380CC4-5D6E-409C-BE32-E72D297353CC}">
              <c16:uniqueId val="{00000000-51A0-45FE-B657-2056B9ED75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62156</c:v>
                </c:pt>
                <c:pt idx="1">
                  <c:v>44468</c:v>
                </c:pt>
                <c:pt idx="2">
                  <c:v>52752</c:v>
                </c:pt>
                <c:pt idx="3">
                  <c:v>57411</c:v>
                </c:pt>
                <c:pt idx="4">
                  <c:v>42607</c:v>
                </c:pt>
              </c:numCache>
            </c:numRef>
          </c:val>
          <c:smooth val="0"/>
          <c:extLst xmlns:c16r2="http://schemas.microsoft.com/office/drawing/2015/06/chart">
            <c:ext xmlns:c16="http://schemas.microsoft.com/office/drawing/2014/chart" uri="{C3380CC4-5D6E-409C-BE32-E72D297353CC}">
              <c16:uniqueId val="{00000001-51A0-45FE-B657-2056B9ED75EB}"/>
            </c:ext>
          </c:extLst>
        </c:ser>
        <c:dLbls>
          <c:showLegendKey val="0"/>
          <c:showVal val="0"/>
          <c:showCatName val="0"/>
          <c:showSerName val="0"/>
          <c:showPercent val="0"/>
          <c:showBubbleSize val="0"/>
        </c:dLbls>
        <c:marker val="1"/>
        <c:smooth val="0"/>
        <c:axId val="238599128"/>
        <c:axId val="236689384"/>
      </c:lineChart>
      <c:catAx>
        <c:axId val="238599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689384"/>
        <c:crosses val="autoZero"/>
        <c:auto val="1"/>
        <c:lblAlgn val="ctr"/>
        <c:lblOffset val="100"/>
        <c:tickLblSkip val="1"/>
        <c:tickMarkSkip val="1"/>
        <c:noMultiLvlLbl val="0"/>
      </c:catAx>
      <c:valAx>
        <c:axId val="236689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599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c:v>
                </c:pt>
                <c:pt idx="1">
                  <c:v>6.5</c:v>
                </c:pt>
                <c:pt idx="2">
                  <c:v>7.46</c:v>
                </c:pt>
                <c:pt idx="3">
                  <c:v>8.09</c:v>
                </c:pt>
                <c:pt idx="4">
                  <c:v>4.8499999999999996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6.36</c:v>
                </c:pt>
                <c:pt idx="1">
                  <c:v>2.2999999999999998</c:v>
                </c:pt>
                <c:pt idx="2">
                  <c:v>3.45</c:v>
                </c:pt>
                <c:pt idx="3">
                  <c:v>3.83</c:v>
                </c:pt>
                <c:pt idx="4">
                  <c:v>3.81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2560256"/>
        <c:axId val="23961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-1.37</c:v>
                </c:pt>
                <c:pt idx="1">
                  <c:v>-0.63</c:v>
                </c:pt>
                <c:pt idx="2">
                  <c:v>2.35</c:v>
                </c:pt>
                <c:pt idx="3">
                  <c:v>1.0900000000000001</c:v>
                </c:pt>
                <c:pt idx="4">
                  <c:v>-3.13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2560256"/>
        <c:axId val="239615488"/>
      </c:lineChart>
      <c:catAx>
        <c:axId val="2425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615488"/>
        <c:crosses val="autoZero"/>
        <c:auto val="1"/>
        <c:lblAlgn val="ctr"/>
        <c:lblOffset val="100"/>
        <c:tickLblSkip val="1"/>
        <c:tickMarkSkip val="1"/>
        <c:noMultiLvlLbl val="0"/>
      </c:catAx>
      <c:valAx>
        <c:axId val="23961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5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1.77</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与良川水系湛水防除事業特別会計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0.27</c:v>
                </c:pt>
                <c:pt idx="4">
                  <c:v>#N/A</c:v>
                </c:pt>
                <c:pt idx="5">
                  <c:v>0.35</c:v>
                </c:pt>
                <c:pt idx="6">
                  <c:v>#N/A</c:v>
                </c:pt>
                <c:pt idx="7">
                  <c:v>0.27</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0.46</c:v>
                </c:pt>
                <c:pt idx="2">
                  <c:v>#N/A</c:v>
                </c:pt>
                <c:pt idx="3">
                  <c:v>0.48</c:v>
                </c:pt>
                <c:pt idx="4">
                  <c:v>#N/A</c:v>
                </c:pt>
                <c:pt idx="5">
                  <c:v>0.44</c:v>
                </c:pt>
                <c:pt idx="6">
                  <c:v>#N/A</c:v>
                </c:pt>
                <c:pt idx="7">
                  <c:v>0.41</c:v>
                </c:pt>
                <c:pt idx="8">
                  <c:v>#N/A</c:v>
                </c:pt>
                <c:pt idx="9">
                  <c:v>0.45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0.63</c:v>
                </c:pt>
                <c:pt idx="4">
                  <c:v>#N/A</c:v>
                </c:pt>
                <c:pt idx="5">
                  <c:v>0.55000000000000004</c:v>
                </c:pt>
                <c:pt idx="6">
                  <c:v>#N/A</c:v>
                </c:pt>
                <c:pt idx="7">
                  <c:v>1.41</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2.2999999999999998</c:v>
                </c:pt>
                <c:pt idx="2">
                  <c:v>#N/A</c:v>
                </c:pt>
                <c:pt idx="3">
                  <c:v>3.47</c:v>
                </c:pt>
                <c:pt idx="4">
                  <c:v>#N/A</c:v>
                </c:pt>
                <c:pt idx="5">
                  <c:v>2.85</c:v>
                </c:pt>
                <c:pt idx="6">
                  <c:v>#N/A</c:v>
                </c:pt>
                <c:pt idx="7">
                  <c:v>2.12</c:v>
                </c:pt>
                <c:pt idx="8">
                  <c:v>#N/A</c:v>
                </c:pt>
                <c:pt idx="9">
                  <c:v>3.38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3.62</c:v>
                </c:pt>
                <c:pt idx="2">
                  <c:v>#N/A</c:v>
                </c:pt>
                <c:pt idx="3">
                  <c:v>6.2</c:v>
                </c:pt>
                <c:pt idx="4">
                  <c:v>#N/A</c:v>
                </c:pt>
                <c:pt idx="5">
                  <c:v>7.09</c:v>
                </c:pt>
                <c:pt idx="6">
                  <c:v>#N/A</c:v>
                </c:pt>
                <c:pt idx="7">
                  <c:v>7.79</c:v>
                </c:pt>
                <c:pt idx="8">
                  <c:v>#N/A</c:v>
                </c:pt>
                <c:pt idx="9">
                  <c:v>4.71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9.7100000000000009</c:v>
                </c:pt>
                <c:pt idx="2">
                  <c:v>#N/A</c:v>
                </c:pt>
                <c:pt idx="3">
                  <c:v>11.82</c:v>
                </c:pt>
                <c:pt idx="4">
                  <c:v>#N/A</c:v>
                </c:pt>
                <c:pt idx="5">
                  <c:v>14.01</c:v>
                </c:pt>
                <c:pt idx="6">
                  <c:v>#N/A</c:v>
                </c:pt>
                <c:pt idx="7">
                  <c:v>14.84</c:v>
                </c:pt>
                <c:pt idx="8">
                  <c:v>#N/A</c:v>
                </c:pt>
                <c:pt idx="9">
                  <c:v>16.5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2819128"/>
        <c:axId val="235710640"/>
      </c:barChart>
      <c:catAx>
        <c:axId val="18281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710640"/>
        <c:crosses val="autoZero"/>
        <c:auto val="1"/>
        <c:lblAlgn val="ctr"/>
        <c:lblOffset val="100"/>
        <c:tickLblSkip val="1"/>
        <c:tickMarkSkip val="1"/>
        <c:noMultiLvlLbl val="0"/>
      </c:catAx>
      <c:valAx>
        <c:axId val="23571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19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5135</c:v>
                </c:pt>
                <c:pt idx="5">
                  <c:v>5402</c:v>
                </c:pt>
                <c:pt idx="8">
                  <c:v>5358</c:v>
                </c:pt>
                <c:pt idx="11">
                  <c:v>5184</c:v>
                </c:pt>
                <c:pt idx="14">
                  <c:v>5257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2</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52</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336</c:v>
                </c:pt>
                <c:pt idx="3">
                  <c:v>305</c:v>
                </c:pt>
                <c:pt idx="6">
                  <c:v>306</c:v>
                </c:pt>
                <c:pt idx="9">
                  <c:v>256</c:v>
                </c:pt>
                <c:pt idx="12">
                  <c:v>432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1731</c:v>
                </c:pt>
                <c:pt idx="3">
                  <c:v>1590</c:v>
                </c:pt>
                <c:pt idx="6">
                  <c:v>1606</c:v>
                </c:pt>
                <c:pt idx="9">
                  <c:v>1579</c:v>
                </c:pt>
                <c:pt idx="12">
                  <c:v>1620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4519</c:v>
                </c:pt>
                <c:pt idx="3">
                  <c:v>4784</c:v>
                </c:pt>
                <c:pt idx="6">
                  <c:v>4487</c:v>
                </c:pt>
                <c:pt idx="9">
                  <c:v>4513</c:v>
                </c:pt>
                <c:pt idx="12">
                  <c:v>4913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7340552"/>
        <c:axId val="24335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1452</c:v>
                </c:pt>
                <c:pt idx="2">
                  <c:v>#N/A</c:v>
                </c:pt>
                <c:pt idx="3">
                  <c:v>#N/A</c:v>
                </c:pt>
                <c:pt idx="4">
                  <c:v>1278</c:v>
                </c:pt>
                <c:pt idx="5">
                  <c:v>#N/A</c:v>
                </c:pt>
                <c:pt idx="6">
                  <c:v>#N/A</c:v>
                </c:pt>
                <c:pt idx="7">
                  <c:v>1094</c:v>
                </c:pt>
                <c:pt idx="8">
                  <c:v>#N/A</c:v>
                </c:pt>
                <c:pt idx="9">
                  <c:v>#N/A</c:v>
                </c:pt>
                <c:pt idx="10">
                  <c:v>1166</c:v>
                </c:pt>
                <c:pt idx="11">
                  <c:v>#N/A</c:v>
                </c:pt>
                <c:pt idx="12">
                  <c:v>#N/A</c:v>
                </c:pt>
                <c:pt idx="13">
                  <c:v>1708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7340552"/>
        <c:axId val="243358816"/>
      </c:lineChart>
      <c:catAx>
        <c:axId val="24734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358816"/>
        <c:crosses val="autoZero"/>
        <c:auto val="1"/>
        <c:lblAlgn val="ctr"/>
        <c:lblOffset val="100"/>
        <c:tickLblSkip val="1"/>
        <c:tickMarkSkip val="1"/>
        <c:noMultiLvlLbl val="0"/>
      </c:catAx>
      <c:valAx>
        <c:axId val="24335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34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45730</c:v>
                </c:pt>
                <c:pt idx="5">
                  <c:v>45865</c:v>
                </c:pt>
                <c:pt idx="8">
                  <c:v>45678</c:v>
                </c:pt>
                <c:pt idx="11">
                  <c:v>46303</c:v>
                </c:pt>
                <c:pt idx="14">
                  <c:v>44954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16556</c:v>
                </c:pt>
                <c:pt idx="5">
                  <c:v>19131</c:v>
                </c:pt>
                <c:pt idx="8">
                  <c:v>18210</c:v>
                </c:pt>
                <c:pt idx="11">
                  <c:v>22607</c:v>
                </c:pt>
                <c:pt idx="14">
                  <c:v>20476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5272</c:v>
                </c:pt>
                <c:pt idx="5">
                  <c:v>4223</c:v>
                </c:pt>
                <c:pt idx="8">
                  <c:v>5064</c:v>
                </c:pt>
                <c:pt idx="11">
                  <c:v>5580</c:v>
                </c:pt>
                <c:pt idx="14">
                  <c:v>5743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11</c:v>
                </c:pt>
                <c:pt idx="6">
                  <c:v>11</c:v>
                </c:pt>
                <c:pt idx="9">
                  <c:v>10</c:v>
                </c:pt>
                <c:pt idx="12">
                  <c:v>1067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5179</c:v>
                </c:pt>
                <c:pt idx="3">
                  <c:v>6983</c:v>
                </c:pt>
                <c:pt idx="6">
                  <c:v>6245</c:v>
                </c:pt>
                <c:pt idx="9">
                  <c:v>5486</c:v>
                </c:pt>
                <c:pt idx="12">
                  <c:v>5603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1592</c:v>
                </c:pt>
                <c:pt idx="3">
                  <c:v>1328</c:v>
                </c:pt>
                <c:pt idx="6">
                  <c:v>1167</c:v>
                </c:pt>
                <c:pt idx="9">
                  <c:v>1950</c:v>
                </c:pt>
                <c:pt idx="12">
                  <c:v>1693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26705</c:v>
                </c:pt>
                <c:pt idx="3">
                  <c:v>25632</c:v>
                </c:pt>
                <c:pt idx="6">
                  <c:v>26125</c:v>
                </c:pt>
                <c:pt idx="9">
                  <c:v>26221</c:v>
                </c:pt>
                <c:pt idx="12">
                  <c:v>26061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739</c:v>
                </c:pt>
                <c:pt idx="3">
                  <c:v>743</c:v>
                </c:pt>
                <c:pt idx="6">
                  <c:v>693</c:v>
                </c:pt>
                <c:pt idx="9">
                  <c:v>694</c:v>
                </c:pt>
                <c:pt idx="12">
                  <c:v>695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50325</c:v>
                </c:pt>
                <c:pt idx="3">
                  <c:v>51368</c:v>
                </c:pt>
                <c:pt idx="6">
                  <c:v>52763</c:v>
                </c:pt>
                <c:pt idx="9">
                  <c:v>56327</c:v>
                </c:pt>
                <c:pt idx="12">
                  <c:v>55322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7288128"/>
        <c:axId val="246732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16995</c:v>
                </c:pt>
                <c:pt idx="2">
                  <c:v>#N/A</c:v>
                </c:pt>
                <c:pt idx="3">
                  <c:v>#N/A</c:v>
                </c:pt>
                <c:pt idx="4">
                  <c:v>16845</c:v>
                </c:pt>
                <c:pt idx="5">
                  <c:v>#N/A</c:v>
                </c:pt>
                <c:pt idx="6">
                  <c:v>#N/A</c:v>
                </c:pt>
                <c:pt idx="7">
                  <c:v>18051</c:v>
                </c:pt>
                <c:pt idx="8">
                  <c:v>#N/A</c:v>
                </c:pt>
                <c:pt idx="9">
                  <c:v>#N/A</c:v>
                </c:pt>
                <c:pt idx="10">
                  <c:v>16198</c:v>
                </c:pt>
                <c:pt idx="11">
                  <c:v>#N/A</c:v>
                </c:pt>
                <c:pt idx="12">
                  <c:v>#N/A</c:v>
                </c:pt>
                <c:pt idx="13">
                  <c:v>19267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7288128"/>
        <c:axId val="246732312"/>
      </c:lineChart>
      <c:catAx>
        <c:axId val="24728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732312"/>
        <c:crosses val="autoZero"/>
        <c:auto val="1"/>
        <c:lblAlgn val="ctr"/>
        <c:lblOffset val="100"/>
        <c:tickLblSkip val="1"/>
        <c:tickMarkSkip val="1"/>
        <c:noMultiLvlLbl val="0"/>
      </c:catAx>
      <c:valAx>
        <c:axId val="246732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28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A3E0-4DD9-A66E-734E6EC503D8}"/>
                </c:ext>
                <c:ext xmlns:c15="http://schemas.microsoft.com/office/drawing/2012/chart" uri="{CE6537A1-D6FC-4f65-9D91-7224C49458BB}">
                  <c15:dlblFieldTable>
                    <c15:dlblFTEntry>
                      <c15:txfldGUID>{5FDC8F1F-A694-4866-83F5-C6D2B1D6992E}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3E0-4DD9-A66E-734E6EC503D8}"/>
                </c:ext>
                <c:ext xmlns:c15="http://schemas.microsoft.com/office/drawing/2012/chart" uri="{CE6537A1-D6FC-4f65-9D91-7224C49458BB}">
                  <c15:dlblFieldTable>
                    <c15:dlblFTEntry>
                      <c15:txfldGUID>{5264E1F8-8A2E-452A-A2AC-C7165C2E12B3}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A3E0-4DD9-A66E-734E6EC503D8}"/>
                </c:ext>
                <c:ext xmlns:c15="http://schemas.microsoft.com/office/drawing/2012/chart" uri="{CE6537A1-D6FC-4f65-9D91-7224C49458BB}">
                  <c15:dlblFieldTable>
                    <c15:dlblFTEntry>
                      <c15:txfldGUID>{8D714048-1A5B-4FD7-8F89-2FE72EEB509B}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3E0-4DD9-A66E-734E6EC503D8}"/>
                </c:ext>
                <c:ext xmlns:c15="http://schemas.microsoft.com/office/drawing/2012/chart" uri="{CE6537A1-D6FC-4f65-9D91-7224C49458BB}">
                  <c15:dlblFieldTable>
                    <c15:dlblFTEntry>
                      <c15:txfldGUID>{A359B32A-9420-4433-B823-60CE56C9771F}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A3E0-4DD9-A66E-734E6EC503D8}"/>
                </c:ext>
                <c:ext xmlns:c15="http://schemas.microsoft.com/office/drawing/2012/chart" uri="{CE6537A1-D6FC-4f65-9D91-7224C49458BB}">
                  <c15:dlblFieldTable>
                    <c15:dlblFTEntry>
                      <c15:txfldGUID>{DB4266A5-4015-4DE7-AD85-659AC4E59CBF}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3E0-4DD9-A66E-734E6EC503D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3E0-4DD9-A66E-734E6EC503D8}"/>
                </c:ext>
                <c:ext xmlns:c15="http://schemas.microsoft.com/office/drawing/2012/chart" uri="{CE6537A1-D6FC-4f65-9D91-7224C49458BB}">
                  <c15:dlblFieldTable>
                    <c15:dlblFTEntry>
                      <c15:txfldGUID>{3E75AF4E-1958-4275-94E4-1E4A784B0232}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3E0-4DD9-A66E-734E6EC503D8}"/>
                </c:ext>
                <c:ext xmlns:c15="http://schemas.microsoft.com/office/drawing/2012/chart" uri="{CE6537A1-D6FC-4f65-9D91-7224C49458BB}">
                  <c15:dlblFieldTable>
                    <c15:dlblFTEntry>
                      <c15:txfldGUID>{DDAC5EAC-AA27-4520-ADE4-74CCFA1B5C0A}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3E0-4DD9-A66E-734E6EC503D8}"/>
                </c:ext>
                <c:ext xmlns:c15="http://schemas.microsoft.com/office/drawing/2012/chart" uri="{CE6537A1-D6FC-4f65-9D91-7224C49458BB}">
                  <c15:dlblFieldTable>
                    <c15:dlblFTEntry>
                      <c15:txfldGUID>{53876D13-DF13-4DB6-BA82-88C2884D7EA2}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3E0-4DD9-A66E-734E6EC503D8}"/>
                </c:ext>
                <c:ext xmlns:c15="http://schemas.microsoft.com/office/drawing/2012/chart" uri="{CE6537A1-D6FC-4f65-9D91-7224C49458BB}">
                  <c15:dlblFieldTable>
                    <c15:dlblFTEntry>
                      <c15:txfldGUID>{883EE361-0FFC-45D8-A977-BE555DF9BBC2}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3E0-4DD9-A66E-734E6EC503D8}"/>
                </c:ext>
                <c:ext xmlns:c15="http://schemas.microsoft.com/office/drawing/2012/chart" uri="{CE6537A1-D6FC-4f65-9D91-7224C49458BB}">
                  <c15:dlblFieldTable>
                    <c15:dlblFTEntry>
                      <c15:txfldGUID>{6FAE2564-4604-4A35-B923-704FDD192C1C}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A3E0-4DD9-A66E-734E6EC503D8}"/>
            </c:ext>
          </c:extLst>
        </c:ser>
        <c:dLbls>
          <c:showLegendKey val="0"/>
          <c:showVal val="0"/>
          <c:showCatName val="0"/>
          <c:showSerName val="0"/>
          <c:showPercent val="0"/>
          <c:showBubbleSize val="0"/>
        </c:dLbls>
        <c:axId val="240364136"/>
        <c:axId val="240364520"/>
      </c:scatterChart>
      <c:valAx>
        <c:axId val="240364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364520"/>
        <c:crosses val="autoZero"/>
        <c:crossBetween val="midCat"/>
      </c:valAx>
      <c:valAx>
        <c:axId val="240364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364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789-4424-9490-15C47D6AE4C1}"/>
                </c:ext>
                <c:ext xmlns:c15="http://schemas.microsoft.com/office/drawing/2012/chart" uri="{CE6537A1-D6FC-4f65-9D91-7224C49458BB}">
                  <c15:layout/>
                  <c15:dlblFieldTable>
                    <c15:dlblFTEntry>
                      <c15:txfldGUID>{CA597ADA-FF44-42F4-89E0-ED285554446C}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789-4424-9490-15C47D6AE4C1}"/>
                </c:ext>
                <c:ext xmlns:c15="http://schemas.microsoft.com/office/drawing/2012/chart" uri="{CE6537A1-D6FC-4f65-9D91-7224C49458BB}">
                  <c15:layout/>
                  <c15:dlblFieldTable>
                    <c15:dlblFTEntry>
                      <c15:txfldGUID>{EEE912D8-D976-4239-8F7B-BF2F2111EBFD}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789-4424-9490-15C47D6AE4C1}"/>
                </c:ext>
                <c:ext xmlns:c15="http://schemas.microsoft.com/office/drawing/2012/chart" uri="{CE6537A1-D6FC-4f65-9D91-7224C49458BB}">
                  <c15:layout/>
                  <c15:dlblFieldTable>
                    <c15:dlblFTEntry>
                      <c15:txfldGUID>{DB6B4523-C124-401A-875B-B8C5101BAE0A}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789-4424-9490-15C47D6AE4C1}"/>
                </c:ext>
                <c:ext xmlns:c15="http://schemas.microsoft.com/office/drawing/2012/chart" uri="{CE6537A1-D6FC-4f65-9D91-7224C49458BB}">
                  <c15:layout/>
                  <c15:dlblFieldTable>
                    <c15:dlblFTEntry>
                      <c15:txfldGUID>{A6798215-B0C7-4CB3-BDB6-79FF757AFC7A}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789-4424-9490-15C47D6AE4C1}"/>
                </c:ext>
                <c:ext xmlns:c15="http://schemas.microsoft.com/office/drawing/2012/chart" uri="{CE6537A1-D6FC-4f65-9D91-7224C49458BB}">
                  <c15:layout/>
                  <c15:dlblFieldTable>
                    <c15:dlblFTEntry>
                      <c15:txfldGUID>{79B5FB96-9832-4EEF-986E-3137286C7A80}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5.2</c:v>
                </c:pt>
                <c:pt idx="2">
                  <c:v>4.5999999999999996</c:v>
                </c:pt>
                <c:pt idx="3">
                  <c:v>4.2</c:v>
                </c:pt>
                <c:pt idx="4">
                  <c:v>4.7</c:v>
                </c:pt>
              </c:numCache>
            </c:numRef>
          </c:xVal>
          <c:yVal>
            <c:numRef>
              <c:f>公会計指標分析・財政指標組合せ分析表!$K$73:$O$73</c:f>
              <c:numCache>
                <c:formatCode>#,##0.0;"▲ "#,##0.0</c:formatCode>
                <c:ptCount val="5"/>
                <c:pt idx="0">
                  <c:v>63</c:v>
                </c:pt>
                <c:pt idx="1">
                  <c:v>60.9</c:v>
                </c:pt>
                <c:pt idx="2">
                  <c:v>66</c:v>
                </c:pt>
                <c:pt idx="3">
                  <c:v>58.2</c:v>
                </c:pt>
                <c:pt idx="4">
                  <c:v>68.599999999999994</c:v>
                </c:pt>
              </c:numCache>
            </c:numRef>
          </c:yVal>
          <c:smooth val="0"/>
          <c:extLst xmlns:c16r2="http://schemas.microsoft.com/office/drawing/2015/06/chart">
            <c:ext xmlns:c16="http://schemas.microsoft.com/office/drawing/2014/chart" uri="{C3380CC4-5D6E-409C-BE32-E72D297353CC}">
              <c16:uniqueId val="{00000005-3789-4424-9490-15C47D6AE4C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789-4424-9490-15C47D6AE4C1}"/>
                </c:ext>
                <c:ext xmlns:c15="http://schemas.microsoft.com/office/drawing/2012/chart" uri="{CE6537A1-D6FC-4f65-9D91-7224C49458BB}">
                  <c15:layout/>
                  <c15:dlblFieldTable>
                    <c15:dlblFTEntry>
                      <c15:txfldGUID>{8B7FA142-4F5C-420C-BBB5-DF6C202BE057}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789-4424-9490-15C47D6AE4C1}"/>
                </c:ext>
                <c:ext xmlns:c15="http://schemas.microsoft.com/office/drawing/2012/chart" uri="{CE6537A1-D6FC-4f65-9D91-7224C49458BB}">
                  <c15:layout/>
                  <c15:dlblFieldTable>
                    <c15:dlblFTEntry>
                      <c15:txfldGUID>{EC6CE2F5-D885-43BF-B59E-9B399AD07AA0}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789-4424-9490-15C47D6AE4C1}"/>
                </c:ext>
                <c:ext xmlns:c15="http://schemas.microsoft.com/office/drawing/2012/chart" uri="{CE6537A1-D6FC-4f65-9D91-7224C49458BB}">
                  <c15:layout/>
                  <c15:dlblFieldTable>
                    <c15:dlblFTEntry>
                      <c15:txfldGUID>{2CB32796-A57D-4582-9608-33F6ADCD623F}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789-4424-9490-15C47D6AE4C1}"/>
                </c:ext>
                <c:ext xmlns:c15="http://schemas.microsoft.com/office/drawing/2012/chart" uri="{CE6537A1-D6FC-4f65-9D91-7224C49458BB}">
                  <c15:layout/>
                  <c15:dlblFieldTable>
                    <c15:dlblFTEntry>
                      <c15:txfldGUID>{72E968CC-7A04-4B7C-82AB-32C7E1B8C333}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89-4424-9490-15C47D6AE4C1}"/>
                </c:ext>
                <c:ext xmlns:c15="http://schemas.microsoft.com/office/drawing/2012/chart" uri="{CE6537A1-D6FC-4f65-9D91-7224C49458BB}">
                  <c15:layout/>
                  <c15:dlblFieldTable>
                    <c15:dlblFTEntry>
                      <c15:txfldGUID>{816F4F14-6163-4D6F-99EB-22B9F21ADAAA}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5.8</c:v>
                </c:pt>
                <c:pt idx="4">
                  <c:v>6</c:v>
                </c:pt>
              </c:numCache>
            </c:numRef>
          </c:xVal>
          <c:yVal>
            <c:numRef>
              <c:f>公会計指標分析・財政指標組合せ分析表!$K$77:$O$77</c:f>
              <c:numCache>
                <c:formatCode>#,##0.0;"▲ "#,##0.0</c:formatCode>
                <c:ptCount val="5"/>
                <c:pt idx="0">
                  <c:v>42</c:v>
                </c:pt>
                <c:pt idx="1">
                  <c:v>32.6</c:v>
                </c:pt>
                <c:pt idx="2">
                  <c:v>30.5</c:v>
                </c:pt>
                <c:pt idx="3">
                  <c:v>13.7</c:v>
                </c:pt>
                <c:pt idx="4">
                  <c:v>24.1</c:v>
                </c:pt>
              </c:numCache>
            </c:numRef>
          </c:yVal>
          <c:smooth val="0"/>
          <c:extLst xmlns:c16r2="http://schemas.microsoft.com/office/drawing/2015/06/chart">
            <c:ext xmlns:c16="http://schemas.microsoft.com/office/drawing/2014/chart" uri="{C3380CC4-5D6E-409C-BE32-E72D297353CC}">
              <c16:uniqueId val="{0000000B-3789-4424-9490-15C47D6AE4C1}"/>
            </c:ext>
          </c:extLst>
        </c:ser>
        <c:dLbls>
          <c:showLegendKey val="0"/>
          <c:showVal val="0"/>
          <c:showCatName val="0"/>
          <c:showSerName val="0"/>
          <c:showPercent val="0"/>
          <c:showBubbleSize val="0"/>
        </c:dLbls>
        <c:axId val="243829160"/>
        <c:axId val="248303608"/>
      </c:scatterChart>
      <c:valAx>
        <c:axId val="243829160"/>
        <c:scaling>
          <c:orientation val="minMax"/>
          <c:max val="7.1"/>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03608"/>
        <c:crosses val="autoZero"/>
        <c:crossBetween val="midCat"/>
      </c:valAx>
      <c:valAx>
        <c:axId val="248303608"/>
        <c:scaling>
          <c:orientation val="minMax"/>
          <c:max val="7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829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元利償還金等（Ａ）については、病院事業債の元金償還が始まったことによる病院事業債の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億円増等により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億円増加した。算入公債費等（Ｂ）については、臨時財政対策債の算入額が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億円増加したこと等により、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差引の実質公債費比率の分子は、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億円増加しており、今後も市債管理計画に基づき地方債の発行を抑制することで比率の改善に努める。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年度決算より「設立法人以外の者に対する特定短期貸付金にかかる一般会計等負担見込額」についても将来負担額として算定するとになったため、この見込額</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億円が増加したことにより、増となった。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充当可能財源等（Ｂ）については、主に公債費（臨時財政対策債）の算入見込額が</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億円減少したことにより、基準財政需要額算入見込額が</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億円減となった。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その結果、将来負担比率の分子は前年度比</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億円の増となり、比率も悪化した。今後も、市債管理計画に基づく市債発行額の抑制と基金の積み増しにより比率の改善に努める。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地方消費税交付金及び市税（平成</a:t>
          </a:r>
          <a:r>
            <a:rPr kumimoji="1" lang="en-US" altLang="ja-JP" sz="1300">
              <a:latin typeface="ＭＳ Ｐゴシック"/>
            </a:rPr>
            <a:t>27</a:t>
          </a:r>
          <a:r>
            <a:rPr kumimoji="1" lang="ja-JP" altLang="en-US" sz="1300">
              <a:latin typeface="ＭＳ Ｐゴシック"/>
            </a:rPr>
            <a:t>年度）の増収等により、基準財政収入額が</a:t>
          </a:r>
          <a:r>
            <a:rPr kumimoji="1" lang="en-US" altLang="ja-JP" sz="1300">
              <a:latin typeface="ＭＳ Ｐゴシック"/>
            </a:rPr>
            <a:t>6.3</a:t>
          </a:r>
          <a:r>
            <a:rPr kumimoji="1" lang="ja-JP" altLang="en-US" sz="1300">
              <a:latin typeface="ＭＳ Ｐゴシック"/>
            </a:rPr>
            <a:t>億円の増となったことから、単年度の財政力指数は</a:t>
          </a:r>
          <a:r>
            <a:rPr kumimoji="1" lang="en-US" altLang="ja-JP" sz="1300">
              <a:latin typeface="ＭＳ Ｐゴシック"/>
            </a:rPr>
            <a:t>0.98</a:t>
          </a:r>
          <a:r>
            <a:rPr kumimoji="1" lang="ja-JP" altLang="en-US" sz="1300">
              <a:latin typeface="ＭＳ Ｐゴシック"/>
            </a:rPr>
            <a:t>となり、三ヵ年平均でも上昇した。</a:t>
          </a:r>
          <a:endParaRPr kumimoji="1" lang="en-US" altLang="ja-JP" sz="1300">
            <a:latin typeface="ＭＳ Ｐゴシック"/>
          </a:endParaRPr>
        </a:p>
        <a:p>
          <a:r>
            <a:rPr kumimoji="1" lang="ja-JP" altLang="en-US" sz="1300">
              <a:latin typeface="ＭＳ Ｐゴシック"/>
            </a:rPr>
            <a:t>　他団体比較においても上位に位置しており、今後も市税等自主財源の確保に努めるとともに、人と企業を呼び込む施策を推進し、財政基盤の強化に努める。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40822</xdr:rowOff>
    </xdr:to>
    <xdr:cxnSp macro="">
      <xdr:nvCxnSpPr>
        <xdr:cNvPr id="70" name="直線コネクタ 69"/>
        <xdr:cNvCxnSpPr/>
      </xdr:nvCxnSpPr>
      <xdr:spPr>
        <a:xfrm flipV="1">
          <a:off x="4114800" y="68643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40822</xdr:rowOff>
    </xdr:from>
    <xdr:to>
      <xdr:col>6</xdr:col>
      <xdr:colOff>0</xdr:colOff>
      <xdr:row>40</xdr:row>
      <xdr:rowOff>58057</xdr:rowOff>
    </xdr:to>
    <xdr:cxnSp macro="">
      <xdr:nvCxnSpPr>
        <xdr:cNvPr id="73" name="直線コネクタ 72"/>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58057</xdr:rowOff>
    </xdr:to>
    <xdr:cxnSp macro="">
      <xdr:nvCxnSpPr>
        <xdr:cNvPr id="76" name="直線コネクタ 75"/>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75293</xdr:rowOff>
    </xdr:to>
    <xdr:cxnSp macro="">
      <xdr:nvCxnSpPr>
        <xdr:cNvPr id="79" name="直線コネクタ 78"/>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1" name="円/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分母の経常一般財源等が地方税、普通交付税の減により</a:t>
          </a:r>
          <a:r>
            <a:rPr kumimoji="1" lang="en-US" altLang="ja-JP" sz="1300">
              <a:latin typeface="ＭＳ Ｐゴシック"/>
            </a:rPr>
            <a:t>14</a:t>
          </a:r>
          <a:r>
            <a:rPr kumimoji="1" lang="ja-JP" altLang="en-US" sz="1300">
              <a:latin typeface="ＭＳ Ｐゴシック"/>
            </a:rPr>
            <a:t>億円減、分子の経常的経費に充当された一般財源については、経常的経費が</a:t>
          </a:r>
          <a:r>
            <a:rPr kumimoji="1" lang="en-US" altLang="ja-JP" sz="1300">
              <a:latin typeface="ＭＳ Ｐゴシック"/>
            </a:rPr>
            <a:t>6.2</a:t>
          </a:r>
          <a:r>
            <a:rPr kumimoji="1" lang="ja-JP" altLang="en-US" sz="1300">
              <a:latin typeface="ＭＳ Ｐゴシック"/>
            </a:rPr>
            <a:t>億円増となった結果、比率が</a:t>
          </a:r>
          <a:r>
            <a:rPr kumimoji="1" lang="en-US" altLang="ja-JP" sz="1300">
              <a:latin typeface="ＭＳ Ｐゴシック"/>
            </a:rPr>
            <a:t>5.6</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他団体比較においては上位に位置しているが、今後も扶助費の増加等が見込まれており、引き続き経常経費の縮減に努め、弾力性のある財政構造の維持に努める。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64</xdr:row>
      <xdr:rowOff>103717</xdr:rowOff>
    </xdr:to>
    <xdr:cxnSp macro="">
      <xdr:nvCxnSpPr>
        <xdr:cNvPr id="133" name="直線コネクタ 132"/>
        <xdr:cNvCxnSpPr/>
      </xdr:nvCxnSpPr>
      <xdr:spPr>
        <a:xfrm>
          <a:off x="4114800" y="10626090"/>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167640</xdr:rowOff>
    </xdr:to>
    <xdr:cxnSp macro="">
      <xdr:nvCxnSpPr>
        <xdr:cNvPr id="136" name="直線コネクタ 135"/>
        <xdr:cNvCxnSpPr/>
      </xdr:nvCxnSpPr>
      <xdr:spPr>
        <a:xfrm>
          <a:off x="3225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8" name="テキスト ボックス 137"/>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28363</xdr:rowOff>
    </xdr:to>
    <xdr:cxnSp macro="">
      <xdr:nvCxnSpPr>
        <xdr:cNvPr id="139" name="直線コネクタ 138"/>
        <xdr:cNvCxnSpPr/>
      </xdr:nvCxnSpPr>
      <xdr:spPr>
        <a:xfrm flipV="1">
          <a:off x="2336800" y="1057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62</xdr:row>
      <xdr:rowOff>28363</xdr:rowOff>
    </xdr:to>
    <xdr:cxnSp macro="">
      <xdr:nvCxnSpPr>
        <xdr:cNvPr id="142" name="直線コネクタ 141"/>
        <xdr:cNvCxnSpPr/>
      </xdr:nvCxnSpPr>
      <xdr:spPr>
        <a:xfrm>
          <a:off x="1447800" y="1065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46" name="テキスト ボックス 145"/>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2" name="円/楕円 151"/>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69444</xdr:rowOff>
    </xdr:from>
    <xdr:ext cx="762000" cy="259045"/>
    <xdr:sp macro="" textlink="">
      <xdr:nvSpPr>
        <xdr:cNvPr id="153" name="財政構造の弾力性該当値テキスト"/>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4" name="円/楕円 153"/>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5" name="テキスト ボックス 154"/>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6" name="円/楕円 155"/>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7" name="テキスト ボックス 15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8" name="円/楕円 157"/>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9" name="テキスト ボックス 158"/>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149013</xdr:rowOff>
    </xdr:from>
    <xdr:to>
      <xdr:col>2</xdr:col>
      <xdr:colOff>127000</xdr:colOff>
      <xdr:row>62</xdr:row>
      <xdr:rowOff>79163</xdr:rowOff>
    </xdr:to>
    <xdr:sp macro="" textlink="">
      <xdr:nvSpPr>
        <xdr:cNvPr id="160" name="円/楕円 159"/>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89340</xdr:rowOff>
    </xdr:from>
    <xdr:ext cx="762000" cy="259045"/>
    <xdr:sp macro="" textlink="">
      <xdr:nvSpPr>
        <xdr:cNvPr id="161" name="テキスト ボックス 160"/>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人件費は、職員の新陳代謝による給与総額の減少及び退職手当負担金の減により</a:t>
          </a:r>
          <a:r>
            <a:rPr kumimoji="1" lang="en-US" altLang="ja-JP" sz="1300">
              <a:latin typeface="ＭＳ Ｐゴシック"/>
            </a:rPr>
            <a:t>0.9</a:t>
          </a:r>
          <a:r>
            <a:rPr kumimoji="1" lang="ja-JP" altLang="en-US" sz="1300">
              <a:latin typeface="ＭＳ Ｐゴシック"/>
            </a:rPr>
            <a:t>億円減となり、</a:t>
          </a:r>
          <a:r>
            <a:rPr kumimoji="1" lang="en-US" altLang="ja-JP" sz="1300">
              <a:latin typeface="ＭＳ Ｐゴシック"/>
            </a:rPr>
            <a:t>16</a:t>
          </a:r>
          <a:r>
            <a:rPr kumimoji="1" lang="ja-JP" altLang="en-US" sz="1300">
              <a:latin typeface="ＭＳ Ｐゴシック"/>
            </a:rPr>
            <a:t>年連続で減少した。また、物件費は社会保障・税番号制度システム整備費等の減により</a:t>
          </a:r>
          <a:r>
            <a:rPr kumimoji="1" lang="en-US" altLang="ja-JP" sz="1300">
              <a:latin typeface="ＭＳ Ｐゴシック"/>
            </a:rPr>
            <a:t>5.2</a:t>
          </a:r>
          <a:r>
            <a:rPr kumimoji="1" lang="ja-JP" altLang="en-US" sz="1300">
              <a:latin typeface="ＭＳ Ｐゴシック"/>
            </a:rPr>
            <a:t>億円減となった。</a:t>
          </a:r>
          <a:endParaRPr kumimoji="1" lang="en-US" altLang="ja-JP" sz="1300">
            <a:latin typeface="ＭＳ Ｐゴシック"/>
          </a:endParaRPr>
        </a:p>
        <a:p>
          <a:r>
            <a:rPr kumimoji="1" lang="ja-JP" altLang="en-US" sz="1300">
              <a:latin typeface="ＭＳ Ｐゴシック"/>
            </a:rPr>
            <a:t>　他団体との比較でも上位に位置しており、引き続き民営化や業務委託による人件費削減及び事務的経費の縮減に取り組み、行政コストの縮減を図る。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161155</xdr:rowOff>
    </xdr:from>
    <xdr:to>
      <xdr:col>7</xdr:col>
      <xdr:colOff>152400</xdr:colOff>
      <xdr:row>83</xdr:row>
      <xdr:rowOff>8308</xdr:rowOff>
    </xdr:to>
    <xdr:cxnSp macro="">
      <xdr:nvCxnSpPr>
        <xdr:cNvPr id="194" name="直線コネクタ 193"/>
        <xdr:cNvCxnSpPr/>
      </xdr:nvCxnSpPr>
      <xdr:spPr>
        <a:xfrm flipV="1">
          <a:off x="4114800" y="14220055"/>
          <a:ext cx="8382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92432</xdr:rowOff>
    </xdr:from>
    <xdr:to>
      <xdr:col>6</xdr:col>
      <xdr:colOff>0</xdr:colOff>
      <xdr:row>83</xdr:row>
      <xdr:rowOff>8308</xdr:rowOff>
    </xdr:to>
    <xdr:cxnSp macro="">
      <xdr:nvCxnSpPr>
        <xdr:cNvPr id="197" name="直線コネクタ 196"/>
        <xdr:cNvCxnSpPr/>
      </xdr:nvCxnSpPr>
      <xdr:spPr>
        <a:xfrm>
          <a:off x="3225800" y="141513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36296</xdr:rowOff>
    </xdr:from>
    <xdr:ext cx="736600" cy="259045"/>
    <xdr:sp macro="" textlink="">
      <xdr:nvSpPr>
        <xdr:cNvPr id="199" name="テキスト ボックス 198"/>
        <xdr:cNvSpPr txBox="1"/>
      </xdr:nvSpPr>
      <xdr:spPr>
        <a:xfrm>
          <a:off x="3733800" y="14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23830</xdr:rowOff>
    </xdr:from>
    <xdr:to>
      <xdr:col>4</xdr:col>
      <xdr:colOff>482600</xdr:colOff>
      <xdr:row>82</xdr:row>
      <xdr:rowOff>92432</xdr:rowOff>
    </xdr:to>
    <xdr:cxnSp macro="">
      <xdr:nvCxnSpPr>
        <xdr:cNvPr id="200" name="直線コネクタ 199"/>
        <xdr:cNvCxnSpPr/>
      </xdr:nvCxnSpPr>
      <xdr:spPr>
        <a:xfrm>
          <a:off x="2336800" y="14082730"/>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23830</xdr:rowOff>
    </xdr:from>
    <xdr:to>
      <xdr:col>3</xdr:col>
      <xdr:colOff>279400</xdr:colOff>
      <xdr:row>82</xdr:row>
      <xdr:rowOff>57299</xdr:rowOff>
    </xdr:to>
    <xdr:cxnSp macro="">
      <xdr:nvCxnSpPr>
        <xdr:cNvPr id="203" name="直線コネクタ 202"/>
        <xdr:cNvCxnSpPr/>
      </xdr:nvCxnSpPr>
      <xdr:spPr>
        <a:xfrm flipV="1">
          <a:off x="1447800" y="14082730"/>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110355</xdr:rowOff>
    </xdr:from>
    <xdr:to>
      <xdr:col>7</xdr:col>
      <xdr:colOff>203200</xdr:colOff>
      <xdr:row>83</xdr:row>
      <xdr:rowOff>40505</xdr:rowOff>
    </xdr:to>
    <xdr:sp macro="" textlink="">
      <xdr:nvSpPr>
        <xdr:cNvPr id="213" name="円/楕円 212"/>
        <xdr:cNvSpPr/>
      </xdr:nvSpPr>
      <xdr:spPr>
        <a:xfrm>
          <a:off x="4902200" y="141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126882</xdr:rowOff>
    </xdr:from>
    <xdr:ext cx="762000" cy="259045"/>
    <xdr:sp macro="" textlink="">
      <xdr:nvSpPr>
        <xdr:cNvPr id="214" name="人件費・物件費等の状況該当値テキスト"/>
        <xdr:cNvSpPr txBox="1"/>
      </xdr:nvSpPr>
      <xdr:spPr>
        <a:xfrm>
          <a:off x="5041900" y="1401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128958</xdr:rowOff>
    </xdr:from>
    <xdr:to>
      <xdr:col>6</xdr:col>
      <xdr:colOff>50800</xdr:colOff>
      <xdr:row>83</xdr:row>
      <xdr:rowOff>59108</xdr:rowOff>
    </xdr:to>
    <xdr:sp macro="" textlink="">
      <xdr:nvSpPr>
        <xdr:cNvPr id="215" name="円/楕円 214"/>
        <xdr:cNvSpPr/>
      </xdr:nvSpPr>
      <xdr:spPr>
        <a:xfrm>
          <a:off x="4064000" y="141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69285</xdr:rowOff>
    </xdr:from>
    <xdr:ext cx="736600" cy="259045"/>
    <xdr:sp macro="" textlink="">
      <xdr:nvSpPr>
        <xdr:cNvPr id="216" name="テキスト ボックス 215"/>
        <xdr:cNvSpPr txBox="1"/>
      </xdr:nvSpPr>
      <xdr:spPr>
        <a:xfrm>
          <a:off x="3733800" y="139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41632</xdr:rowOff>
    </xdr:from>
    <xdr:to>
      <xdr:col>4</xdr:col>
      <xdr:colOff>533400</xdr:colOff>
      <xdr:row>82</xdr:row>
      <xdr:rowOff>143232</xdr:rowOff>
    </xdr:to>
    <xdr:sp macro="" textlink="">
      <xdr:nvSpPr>
        <xdr:cNvPr id="217" name="円/楕円 216"/>
        <xdr:cNvSpPr/>
      </xdr:nvSpPr>
      <xdr:spPr>
        <a:xfrm>
          <a:off x="3175000" y="14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153409</xdr:rowOff>
    </xdr:from>
    <xdr:ext cx="762000" cy="259045"/>
    <xdr:sp macro="" textlink="">
      <xdr:nvSpPr>
        <xdr:cNvPr id="218" name="テキスト ボックス 217"/>
        <xdr:cNvSpPr txBox="1"/>
      </xdr:nvSpPr>
      <xdr:spPr>
        <a:xfrm>
          <a:off x="2844800" y="1386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144480</xdr:rowOff>
    </xdr:from>
    <xdr:to>
      <xdr:col>3</xdr:col>
      <xdr:colOff>330200</xdr:colOff>
      <xdr:row>82</xdr:row>
      <xdr:rowOff>74630</xdr:rowOff>
    </xdr:to>
    <xdr:sp macro="" textlink="">
      <xdr:nvSpPr>
        <xdr:cNvPr id="219" name="円/楕円 218"/>
        <xdr:cNvSpPr/>
      </xdr:nvSpPr>
      <xdr:spPr>
        <a:xfrm>
          <a:off x="2286000" y="140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84807</xdr:rowOff>
    </xdr:from>
    <xdr:ext cx="762000" cy="259045"/>
    <xdr:sp macro="" textlink="">
      <xdr:nvSpPr>
        <xdr:cNvPr id="220" name="テキスト ボックス 219"/>
        <xdr:cNvSpPr txBox="1"/>
      </xdr:nvSpPr>
      <xdr:spPr>
        <a:xfrm>
          <a:off x="1955800" y="1380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6499</xdr:rowOff>
    </xdr:from>
    <xdr:to>
      <xdr:col>2</xdr:col>
      <xdr:colOff>127000</xdr:colOff>
      <xdr:row>82</xdr:row>
      <xdr:rowOff>108099</xdr:rowOff>
    </xdr:to>
    <xdr:sp macro="" textlink="">
      <xdr:nvSpPr>
        <xdr:cNvPr id="221" name="円/楕円 220"/>
        <xdr:cNvSpPr/>
      </xdr:nvSpPr>
      <xdr:spPr>
        <a:xfrm>
          <a:off x="1397000" y="140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118276</xdr:rowOff>
    </xdr:from>
    <xdr:ext cx="762000" cy="259045"/>
    <xdr:sp macro="" textlink="">
      <xdr:nvSpPr>
        <xdr:cNvPr id="222" name="テキスト ボックス 221"/>
        <xdr:cNvSpPr txBox="1"/>
      </xdr:nvSpPr>
      <xdr:spPr>
        <a:xfrm>
          <a:off x="1066800" y="1383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前年度におけるラスパイレス指数は国の水準を</a:t>
          </a:r>
          <a:r>
            <a:rPr kumimoji="1" lang="en-US" altLang="ja-JP" sz="1300">
              <a:latin typeface="ＭＳ Ｐゴシック"/>
            </a:rPr>
            <a:t>0.2</a:t>
          </a:r>
          <a:r>
            <a:rPr kumimoji="1" lang="ja-JP" altLang="en-US" sz="1300">
              <a:latin typeface="ＭＳ Ｐゴシック"/>
            </a:rPr>
            <a:t>上回っていたが、前年度において昇給時期を</a:t>
          </a:r>
          <a:r>
            <a:rPr kumimoji="1" lang="en-US" altLang="ja-JP" sz="1300">
              <a:latin typeface="ＭＳ Ｐゴシック"/>
            </a:rPr>
            <a:t>4</a:t>
          </a:r>
          <a:r>
            <a:rPr kumimoji="1" lang="ja-JP" altLang="en-US" sz="1300">
              <a:latin typeface="ＭＳ Ｐゴシック"/>
            </a:rPr>
            <a:t>月から</a:t>
          </a:r>
          <a:r>
            <a:rPr kumimoji="1" lang="en-US" altLang="ja-JP" sz="1300">
              <a:latin typeface="ＭＳ Ｐゴシック"/>
            </a:rPr>
            <a:t>1</a:t>
          </a:r>
          <a:r>
            <a:rPr kumimoji="1" lang="ja-JP" altLang="en-US" sz="1300">
              <a:latin typeface="ＭＳ Ｐゴシック"/>
            </a:rPr>
            <a:t>月に変更する改正を行ったことにより４月１日時点における給与水準が抑制され、本年度の指数は前年度から</a:t>
          </a:r>
          <a:r>
            <a:rPr kumimoji="1" lang="en-US" altLang="ja-JP" sz="1300">
              <a:latin typeface="ＭＳ Ｐゴシック"/>
            </a:rPr>
            <a:t>0.6</a:t>
          </a:r>
          <a:r>
            <a:rPr kumimoji="1" lang="ja-JP" altLang="en-US" sz="1300">
              <a:latin typeface="ＭＳ Ｐゴシック"/>
            </a:rPr>
            <a:t>低下し、国を</a:t>
          </a:r>
          <a:r>
            <a:rPr kumimoji="1" lang="en-US" altLang="ja-JP" sz="1300">
              <a:latin typeface="ＭＳ Ｐゴシック"/>
            </a:rPr>
            <a:t>0.4</a:t>
          </a:r>
          <a:r>
            <a:rPr kumimoji="1" lang="ja-JP" altLang="en-US" sz="1300">
              <a:latin typeface="ＭＳ Ｐゴシック"/>
            </a:rPr>
            <a:t>下回る水準へと改善された。</a:t>
          </a:r>
        </a:p>
        <a:p>
          <a:r>
            <a:rPr kumimoji="1" lang="ja-JP" altLang="en-US" sz="1300">
              <a:latin typeface="ＭＳ Ｐゴシック"/>
            </a:rPr>
            <a:t>　今後も引き続き国や類似団体等の状況を注視し、給与の適正な管理に努める。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168729</xdr:rowOff>
    </xdr:to>
    <xdr:cxnSp macro="">
      <xdr:nvCxnSpPr>
        <xdr:cNvPr id="258" name="直線コネクタ 257"/>
        <xdr:cNvCxnSpPr/>
      </xdr:nvCxnSpPr>
      <xdr:spPr>
        <a:xfrm flipV="1">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59"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168729</xdr:rowOff>
    </xdr:to>
    <xdr:cxnSp macro="">
      <xdr:nvCxnSpPr>
        <xdr:cNvPr id="261" name="直線コネクタ 260"/>
        <xdr:cNvCxnSpPr/>
      </xdr:nvCxnSpPr>
      <xdr:spPr>
        <a:xfrm>
          <a:off x="15290800" y="144441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3" name="テキスト ボックス 26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145748</xdr:rowOff>
    </xdr:to>
    <xdr:cxnSp macro="">
      <xdr:nvCxnSpPr>
        <xdr:cNvPr id="264" name="直線コネクタ 263"/>
        <xdr:cNvCxnSpPr/>
      </xdr:nvCxnSpPr>
      <xdr:spPr>
        <a:xfrm flipV="1">
          <a:off x="14401800" y="144441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59266</xdr:rowOff>
    </xdr:to>
    <xdr:cxnSp macro="">
      <xdr:nvCxnSpPr>
        <xdr:cNvPr id="267" name="直線コネクタ 266"/>
        <xdr:cNvCxnSpPr/>
      </xdr:nvCxnSpPr>
      <xdr:spPr>
        <a:xfrm flipV="1">
          <a:off x="13512800" y="14547548"/>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68" name="フローチャート : 判断 267"/>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35275</xdr:rowOff>
    </xdr:from>
    <xdr:ext cx="762000" cy="259045"/>
    <xdr:sp macro="" textlink="">
      <xdr:nvSpPr>
        <xdr:cNvPr id="269" name="テキスト ボックス 268"/>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9" name="円/楕円 278"/>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80" name="テキスト ボックス 279"/>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3" name="円/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4" name="テキスト ボックス 283"/>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5" name="円/楕円 284"/>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120243</xdr:rowOff>
    </xdr:from>
    <xdr:ext cx="762000" cy="259045"/>
    <xdr:sp macro="" textlink="">
      <xdr:nvSpPr>
        <xdr:cNvPr id="286" name="テキスト ボックス 285"/>
        <xdr:cNvSpPr txBox="1"/>
      </xdr:nvSpPr>
      <xdr:spPr>
        <a:xfrm>
          <a:off x="13131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人口千人当たりの職員数は、各区分とも平均を下回っているが、これまでの定員削減により人材の不足と組織力の低下が懸念されることから、引き続き</a:t>
          </a:r>
          <a:r>
            <a:rPr lang="ja-JP" altLang="ja-JP" sz="1300" b="0" i="0">
              <a:solidFill>
                <a:schemeClr val="dk1"/>
              </a:solidFill>
              <a:effectLst/>
              <a:latin typeface="+mn-lt"/>
              <a:ea typeface="+mn-ea"/>
              <a:cs typeface="+mn-cs"/>
            </a:rPr>
            <a:t>業務領域を精査しながら民間への業務委託や指定管理者制度の導入を推進し、そこで捻出された人的資源を市の重点的に取り組むべき事業に集中させるなど効果的かつ適正な職員数の管理に努める。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94192</xdr:rowOff>
    </xdr:from>
    <xdr:to>
      <xdr:col>24</xdr:col>
      <xdr:colOff>558800</xdr:colOff>
      <xdr:row>63</xdr:row>
      <xdr:rowOff>106256</xdr:rowOff>
    </xdr:to>
    <xdr:cxnSp macro="">
      <xdr:nvCxnSpPr>
        <xdr:cNvPr id="321" name="直線コネクタ 320"/>
        <xdr:cNvCxnSpPr/>
      </xdr:nvCxnSpPr>
      <xdr:spPr>
        <a:xfrm>
          <a:off x="16179800" y="1089554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148183</xdr:rowOff>
    </xdr:from>
    <xdr:ext cx="762000" cy="259045"/>
    <xdr:sp macro="" textlink="">
      <xdr:nvSpPr>
        <xdr:cNvPr id="322" name="定員管理の状況平均値テキスト"/>
        <xdr:cNvSpPr txBox="1"/>
      </xdr:nvSpPr>
      <xdr:spPr>
        <a:xfrm>
          <a:off x="17106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90170</xdr:rowOff>
    </xdr:from>
    <xdr:to>
      <xdr:col>23</xdr:col>
      <xdr:colOff>406400</xdr:colOff>
      <xdr:row>63</xdr:row>
      <xdr:rowOff>94192</xdr:rowOff>
    </xdr:to>
    <xdr:cxnSp macro="">
      <xdr:nvCxnSpPr>
        <xdr:cNvPr id="324" name="直線コネクタ 323"/>
        <xdr:cNvCxnSpPr/>
      </xdr:nvCxnSpPr>
      <xdr:spPr>
        <a:xfrm>
          <a:off x="15290800" y="108915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26" name="テキスト ボックス 325"/>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90170</xdr:rowOff>
    </xdr:from>
    <xdr:to>
      <xdr:col>22</xdr:col>
      <xdr:colOff>203200</xdr:colOff>
      <xdr:row>63</xdr:row>
      <xdr:rowOff>110279</xdr:rowOff>
    </xdr:to>
    <xdr:cxnSp macro="">
      <xdr:nvCxnSpPr>
        <xdr:cNvPr id="327" name="直線コネクタ 326"/>
        <xdr:cNvCxnSpPr/>
      </xdr:nvCxnSpPr>
      <xdr:spPr>
        <a:xfrm flipV="1">
          <a:off x="14401800" y="108915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8" name="フローチャート : 判断 327"/>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9" name="テキスト ボックス 328"/>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110279</xdr:rowOff>
    </xdr:from>
    <xdr:to>
      <xdr:col>21</xdr:col>
      <xdr:colOff>0</xdr:colOff>
      <xdr:row>63</xdr:row>
      <xdr:rowOff>170604</xdr:rowOff>
    </xdr:to>
    <xdr:cxnSp macro="">
      <xdr:nvCxnSpPr>
        <xdr:cNvPr id="330" name="直線コネクタ 329"/>
        <xdr:cNvCxnSpPr/>
      </xdr:nvCxnSpPr>
      <xdr:spPr>
        <a:xfrm flipV="1">
          <a:off x="13512800" y="109116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1" name="フローチャート : 判断 330"/>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2" name="テキスト ボックス 331"/>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3" name="フローチャート : 判断 332"/>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4" name="テキスト ボックス 333"/>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55456</xdr:rowOff>
    </xdr:from>
    <xdr:to>
      <xdr:col>24</xdr:col>
      <xdr:colOff>609600</xdr:colOff>
      <xdr:row>63</xdr:row>
      <xdr:rowOff>157056</xdr:rowOff>
    </xdr:to>
    <xdr:sp macro="" textlink="">
      <xdr:nvSpPr>
        <xdr:cNvPr id="340" name="円/楕円 339"/>
        <xdr:cNvSpPr/>
      </xdr:nvSpPr>
      <xdr:spPr>
        <a:xfrm>
          <a:off x="16967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71983</xdr:rowOff>
    </xdr:from>
    <xdr:ext cx="762000" cy="259045"/>
    <xdr:sp macro="" textlink="">
      <xdr:nvSpPr>
        <xdr:cNvPr id="341" name="定員管理の状況該当値テキスト"/>
        <xdr:cNvSpPr txBox="1"/>
      </xdr:nvSpPr>
      <xdr:spPr>
        <a:xfrm>
          <a:off x="17106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43392</xdr:rowOff>
    </xdr:from>
    <xdr:to>
      <xdr:col>23</xdr:col>
      <xdr:colOff>457200</xdr:colOff>
      <xdr:row>63</xdr:row>
      <xdr:rowOff>144992</xdr:rowOff>
    </xdr:to>
    <xdr:sp macro="" textlink="">
      <xdr:nvSpPr>
        <xdr:cNvPr id="342" name="円/楕円 341"/>
        <xdr:cNvSpPr/>
      </xdr:nvSpPr>
      <xdr:spPr>
        <a:xfrm>
          <a:off x="16129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155169</xdr:rowOff>
    </xdr:from>
    <xdr:ext cx="736600" cy="259045"/>
    <xdr:sp macro="" textlink="">
      <xdr:nvSpPr>
        <xdr:cNvPr id="343" name="テキスト ボックス 342"/>
        <xdr:cNvSpPr txBox="1"/>
      </xdr:nvSpPr>
      <xdr:spPr>
        <a:xfrm>
          <a:off x="15798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44" name="円/楕円 343"/>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45" name="テキスト ボックス 344"/>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59479</xdr:rowOff>
    </xdr:from>
    <xdr:to>
      <xdr:col>21</xdr:col>
      <xdr:colOff>50800</xdr:colOff>
      <xdr:row>63</xdr:row>
      <xdr:rowOff>161079</xdr:rowOff>
    </xdr:to>
    <xdr:sp macro="" textlink="">
      <xdr:nvSpPr>
        <xdr:cNvPr id="346" name="円/楕円 345"/>
        <xdr:cNvSpPr/>
      </xdr:nvSpPr>
      <xdr:spPr>
        <a:xfrm>
          <a:off x="14351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145856</xdr:rowOff>
    </xdr:from>
    <xdr:ext cx="762000" cy="259045"/>
    <xdr:sp macro="" textlink="">
      <xdr:nvSpPr>
        <xdr:cNvPr id="347" name="テキスト ボックス 346"/>
        <xdr:cNvSpPr txBox="1"/>
      </xdr:nvSpPr>
      <xdr:spPr>
        <a:xfrm>
          <a:off x="14020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119804</xdr:rowOff>
    </xdr:from>
    <xdr:to>
      <xdr:col>19</xdr:col>
      <xdr:colOff>533400</xdr:colOff>
      <xdr:row>64</xdr:row>
      <xdr:rowOff>49954</xdr:rowOff>
    </xdr:to>
    <xdr:sp macro="" textlink="">
      <xdr:nvSpPr>
        <xdr:cNvPr id="348" name="円/楕円 347"/>
        <xdr:cNvSpPr/>
      </xdr:nvSpPr>
      <xdr:spPr>
        <a:xfrm>
          <a:off x="13462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34731</xdr:rowOff>
    </xdr:from>
    <xdr:ext cx="762000" cy="259045"/>
    <xdr:sp macro="" textlink="">
      <xdr:nvSpPr>
        <xdr:cNvPr id="349" name="テキスト ボックス 348"/>
        <xdr:cNvSpPr txBox="1"/>
      </xdr:nvSpPr>
      <xdr:spPr>
        <a:xfrm>
          <a:off x="13131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年度より新たに新小山市民病院の医療機械器具整備事業債の元金償還が始まり、これにより元利償還金の額が増加し、実質公債費比率は</a:t>
          </a:r>
          <a:r>
            <a:rPr kumimoji="1" lang="en-US" altLang="ja-JP" sz="1300">
              <a:latin typeface="ＭＳ Ｐゴシック"/>
            </a:rPr>
            <a:t>0.5</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他団体との比較では、平均よりは上位となっている。今後も地方債借換時の金利入札による利子負担軽減や交付税措置率の高い地方債の利用等による負担軽減を行うことで、比率の改善に努める。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3387</xdr:rowOff>
    </xdr:from>
    <xdr:to>
      <xdr:col>24</xdr:col>
      <xdr:colOff>558800</xdr:colOff>
      <xdr:row>38</xdr:row>
      <xdr:rowOff>43604</xdr:rowOff>
    </xdr:to>
    <xdr:cxnSp macro="">
      <xdr:nvCxnSpPr>
        <xdr:cNvPr id="383" name="直線コネクタ 382"/>
        <xdr:cNvCxnSpPr/>
      </xdr:nvCxnSpPr>
      <xdr:spPr>
        <a:xfrm>
          <a:off x="16179800" y="65184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4"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3387</xdr:rowOff>
    </xdr:from>
    <xdr:to>
      <xdr:col>23</xdr:col>
      <xdr:colOff>406400</xdr:colOff>
      <xdr:row>38</xdr:row>
      <xdr:rowOff>35560</xdr:rowOff>
    </xdr:to>
    <xdr:cxnSp macro="">
      <xdr:nvCxnSpPr>
        <xdr:cNvPr id="386" name="直線コネクタ 385"/>
        <xdr:cNvCxnSpPr/>
      </xdr:nvCxnSpPr>
      <xdr:spPr>
        <a:xfrm flipV="1">
          <a:off x="15290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8" name="テキスト ボックス 38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83820</xdr:rowOff>
    </xdr:to>
    <xdr:cxnSp macro="">
      <xdr:nvCxnSpPr>
        <xdr:cNvPr id="389" name="直線コネクタ 388"/>
        <xdr:cNvCxnSpPr/>
      </xdr:nvCxnSpPr>
      <xdr:spPr>
        <a:xfrm flipV="1">
          <a:off x="14401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0" name="フローチャート : 判断 389"/>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1" name="テキスト ボックス 390"/>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140123</xdr:rowOff>
    </xdr:to>
    <xdr:cxnSp macro="">
      <xdr:nvCxnSpPr>
        <xdr:cNvPr id="392" name="直線コネクタ 391"/>
        <xdr:cNvCxnSpPr/>
      </xdr:nvCxnSpPr>
      <xdr:spPr>
        <a:xfrm flipV="1">
          <a:off x="13512800" y="65989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3" name="フローチャート : 判断 392"/>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4250</xdr:rowOff>
    </xdr:from>
    <xdr:ext cx="762000" cy="259045"/>
    <xdr:sp macro="" textlink="">
      <xdr:nvSpPr>
        <xdr:cNvPr id="394" name="テキスト ボックス 393"/>
        <xdr:cNvSpPr txBox="1"/>
      </xdr:nvSpPr>
      <xdr:spPr>
        <a:xfrm>
          <a:off x="140208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5" name="フローチャート : 判断 394"/>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76640</xdr:rowOff>
    </xdr:from>
    <xdr:ext cx="762000" cy="259045"/>
    <xdr:sp macro="" textlink="">
      <xdr:nvSpPr>
        <xdr:cNvPr id="396" name="テキスト ボックス 395"/>
        <xdr:cNvSpPr txBox="1"/>
      </xdr:nvSpPr>
      <xdr:spPr>
        <a:xfrm>
          <a:off x="131318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164254</xdr:rowOff>
    </xdr:from>
    <xdr:to>
      <xdr:col>24</xdr:col>
      <xdr:colOff>609600</xdr:colOff>
      <xdr:row>38</xdr:row>
      <xdr:rowOff>94404</xdr:rowOff>
    </xdr:to>
    <xdr:sp macro="" textlink="">
      <xdr:nvSpPr>
        <xdr:cNvPr id="402" name="円/楕円 401"/>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9330</xdr:rowOff>
    </xdr:from>
    <xdr:ext cx="762000" cy="259045"/>
    <xdr:sp macro="" textlink="">
      <xdr:nvSpPr>
        <xdr:cNvPr id="403"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124037</xdr:rowOff>
    </xdr:from>
    <xdr:to>
      <xdr:col>23</xdr:col>
      <xdr:colOff>457200</xdr:colOff>
      <xdr:row>38</xdr:row>
      <xdr:rowOff>54187</xdr:rowOff>
    </xdr:to>
    <xdr:sp macro="" textlink="">
      <xdr:nvSpPr>
        <xdr:cNvPr id="404" name="円/楕円 403"/>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64364</xdr:rowOff>
    </xdr:from>
    <xdr:ext cx="736600" cy="259045"/>
    <xdr:sp macro="" textlink="">
      <xdr:nvSpPr>
        <xdr:cNvPr id="405" name="テキスト ボックス 404"/>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6" name="円/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8" name="円/楕円 407"/>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9" name="テキスト ボックス 408"/>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89323</xdr:rowOff>
    </xdr:from>
    <xdr:to>
      <xdr:col>19</xdr:col>
      <xdr:colOff>533400</xdr:colOff>
      <xdr:row>39</xdr:row>
      <xdr:rowOff>19473</xdr:rowOff>
    </xdr:to>
    <xdr:sp macro="" textlink="">
      <xdr:nvSpPr>
        <xdr:cNvPr id="410" name="円/楕円 409"/>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29650</xdr:rowOff>
    </xdr:from>
    <xdr:ext cx="762000" cy="259045"/>
    <xdr:sp macro="" textlink="">
      <xdr:nvSpPr>
        <xdr:cNvPr id="411" name="テキスト ボックス 410"/>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将来負担比率は昨年度と比較すると、</a:t>
          </a:r>
          <a:r>
            <a:rPr kumimoji="1" lang="en-US" altLang="ja-JP" sz="1300">
              <a:latin typeface="ＭＳ Ｐゴシック"/>
            </a:rPr>
            <a:t>10.4</a:t>
          </a:r>
          <a:r>
            <a:rPr kumimoji="1" lang="ja-JP" altLang="en-US" sz="1300">
              <a:latin typeface="ＭＳ Ｐゴシック"/>
            </a:rPr>
            <a:t>％増加した。これは、平成</a:t>
          </a:r>
          <a:r>
            <a:rPr kumimoji="1" lang="en-US" altLang="ja-JP" sz="1300">
              <a:latin typeface="ＭＳ Ｐゴシック"/>
            </a:rPr>
            <a:t>28</a:t>
          </a:r>
          <a:r>
            <a:rPr kumimoji="1" lang="ja-JP" altLang="en-US" sz="1300">
              <a:latin typeface="ＭＳ Ｐゴシック"/>
            </a:rPr>
            <a:t>年度より算定方式が一部改正され、三セク等の外郭団体に対する負担見込額についても将来負担額として計上したことにより、分子である将来負担額が増加したことによるものである。また、公債費の普通交付税算入見込額が減少したことにより、基準財政需要額算入見込額が減少したためである。　他団体と比較しても高い数値となっており、今後も本庁舎整備事業等が控えていることから、市債管理計画に基づいた市債残高の抑制や基金残高の増額確保に努めることで、比率の改善に努める。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95589</xdr:rowOff>
    </xdr:from>
    <xdr:to>
      <xdr:col>24</xdr:col>
      <xdr:colOff>558800</xdr:colOff>
      <xdr:row>17</xdr:row>
      <xdr:rowOff>7789</xdr:rowOff>
    </xdr:to>
    <xdr:cxnSp macro="">
      <xdr:nvCxnSpPr>
        <xdr:cNvPr id="445" name="直線コネクタ 444"/>
        <xdr:cNvCxnSpPr/>
      </xdr:nvCxnSpPr>
      <xdr:spPr>
        <a:xfrm>
          <a:off x="16179800" y="2838789"/>
          <a:ext cx="8382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129938</xdr:rowOff>
    </xdr:from>
    <xdr:ext cx="762000" cy="259045"/>
    <xdr:sp macro="" textlink="">
      <xdr:nvSpPr>
        <xdr:cNvPr id="446" name="将来負担の状況平均値テキスト"/>
        <xdr:cNvSpPr txBox="1"/>
      </xdr:nvSpPr>
      <xdr:spPr>
        <a:xfrm>
          <a:off x="17106900" y="235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7" name="フローチャート : 判断 446"/>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95589</xdr:rowOff>
    </xdr:from>
    <xdr:to>
      <xdr:col>23</xdr:col>
      <xdr:colOff>406400</xdr:colOff>
      <xdr:row>16</xdr:row>
      <xdr:rowOff>158327</xdr:rowOff>
    </xdr:to>
    <xdr:cxnSp macro="">
      <xdr:nvCxnSpPr>
        <xdr:cNvPr id="448" name="直線コネクタ 447"/>
        <xdr:cNvCxnSpPr/>
      </xdr:nvCxnSpPr>
      <xdr:spPr>
        <a:xfrm flipV="1">
          <a:off x="15290800" y="283878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9" name="フローチャート : 判断 448"/>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0" name="テキスト ボックス 449"/>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117306</xdr:rowOff>
    </xdr:from>
    <xdr:to>
      <xdr:col>22</xdr:col>
      <xdr:colOff>203200</xdr:colOff>
      <xdr:row>16</xdr:row>
      <xdr:rowOff>158327</xdr:rowOff>
    </xdr:to>
    <xdr:cxnSp macro="">
      <xdr:nvCxnSpPr>
        <xdr:cNvPr id="451" name="直線コネクタ 450"/>
        <xdr:cNvCxnSpPr/>
      </xdr:nvCxnSpPr>
      <xdr:spPr>
        <a:xfrm>
          <a:off x="14401800" y="286050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52" name="フローチャート :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117306</xdr:rowOff>
    </xdr:from>
    <xdr:to>
      <xdr:col>21</xdr:col>
      <xdr:colOff>0</xdr:colOff>
      <xdr:row>16</xdr:row>
      <xdr:rowOff>134197</xdr:rowOff>
    </xdr:to>
    <xdr:cxnSp macro="">
      <xdr:nvCxnSpPr>
        <xdr:cNvPr id="454" name="直線コネクタ 453"/>
        <xdr:cNvCxnSpPr/>
      </xdr:nvCxnSpPr>
      <xdr:spPr>
        <a:xfrm flipV="1">
          <a:off x="13512800" y="286050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5" name="フローチャート : 判断 454"/>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6" name="テキスト ボックス 455"/>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7" name="フローチャート : 判断 456"/>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58" name="テキスト ボックス 457"/>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128439</xdr:rowOff>
    </xdr:from>
    <xdr:to>
      <xdr:col>24</xdr:col>
      <xdr:colOff>609600</xdr:colOff>
      <xdr:row>17</xdr:row>
      <xdr:rowOff>58589</xdr:rowOff>
    </xdr:to>
    <xdr:sp macro="" textlink="">
      <xdr:nvSpPr>
        <xdr:cNvPr id="464" name="円/楕円 463"/>
        <xdr:cNvSpPr/>
      </xdr:nvSpPr>
      <xdr:spPr>
        <a:xfrm>
          <a:off x="169672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100516</xdr:rowOff>
    </xdr:from>
    <xdr:ext cx="762000" cy="259045"/>
    <xdr:sp macro="" textlink="">
      <xdr:nvSpPr>
        <xdr:cNvPr id="465" name="将来負担の状況該当値テキスト"/>
        <xdr:cNvSpPr txBox="1"/>
      </xdr:nvSpPr>
      <xdr:spPr>
        <a:xfrm>
          <a:off x="17106900" y="284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44789</xdr:rowOff>
    </xdr:from>
    <xdr:to>
      <xdr:col>23</xdr:col>
      <xdr:colOff>457200</xdr:colOff>
      <xdr:row>16</xdr:row>
      <xdr:rowOff>146389</xdr:rowOff>
    </xdr:to>
    <xdr:sp macro="" textlink="">
      <xdr:nvSpPr>
        <xdr:cNvPr id="466" name="円/楕円 465"/>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131166</xdr:rowOff>
    </xdr:from>
    <xdr:ext cx="736600" cy="259045"/>
    <xdr:sp macro="" textlink="">
      <xdr:nvSpPr>
        <xdr:cNvPr id="467" name="テキスト ボックス 466"/>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107527</xdr:rowOff>
    </xdr:from>
    <xdr:to>
      <xdr:col>22</xdr:col>
      <xdr:colOff>254000</xdr:colOff>
      <xdr:row>17</xdr:row>
      <xdr:rowOff>37677</xdr:rowOff>
    </xdr:to>
    <xdr:sp macro="" textlink="">
      <xdr:nvSpPr>
        <xdr:cNvPr id="468" name="円/楕円 467"/>
        <xdr:cNvSpPr/>
      </xdr:nvSpPr>
      <xdr:spPr>
        <a:xfrm>
          <a:off x="15240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22454</xdr:rowOff>
    </xdr:from>
    <xdr:ext cx="762000" cy="259045"/>
    <xdr:sp macro="" textlink="">
      <xdr:nvSpPr>
        <xdr:cNvPr id="469" name="テキスト ボックス 468"/>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66506</xdr:rowOff>
    </xdr:from>
    <xdr:to>
      <xdr:col>21</xdr:col>
      <xdr:colOff>50800</xdr:colOff>
      <xdr:row>16</xdr:row>
      <xdr:rowOff>168106</xdr:rowOff>
    </xdr:to>
    <xdr:sp macro="" textlink="">
      <xdr:nvSpPr>
        <xdr:cNvPr id="470" name="円/楕円 469"/>
        <xdr:cNvSpPr/>
      </xdr:nvSpPr>
      <xdr:spPr>
        <a:xfrm>
          <a:off x="14351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152883</xdr:rowOff>
    </xdr:from>
    <xdr:ext cx="762000" cy="259045"/>
    <xdr:sp macro="" textlink="">
      <xdr:nvSpPr>
        <xdr:cNvPr id="471" name="テキスト ボックス 470"/>
        <xdr:cNvSpPr txBox="1"/>
      </xdr:nvSpPr>
      <xdr:spPr>
        <a:xfrm>
          <a:off x="14020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83397</xdr:rowOff>
    </xdr:from>
    <xdr:to>
      <xdr:col>19</xdr:col>
      <xdr:colOff>533400</xdr:colOff>
      <xdr:row>17</xdr:row>
      <xdr:rowOff>13547</xdr:rowOff>
    </xdr:to>
    <xdr:sp macro="" textlink="">
      <xdr:nvSpPr>
        <xdr:cNvPr id="472" name="円/楕円 471"/>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169774</xdr:rowOff>
    </xdr:from>
    <xdr:ext cx="762000" cy="259045"/>
    <xdr:sp macro="" textlink="">
      <xdr:nvSpPr>
        <xdr:cNvPr id="473" name="テキスト ボックス 472"/>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職員の新陳代謝による給与総額の減少及び退職手当負担金の減により、人件費総額は</a:t>
          </a:r>
          <a:r>
            <a:rPr kumimoji="1" lang="en-US" altLang="ja-JP" sz="1300">
              <a:latin typeface="ＭＳ Ｐゴシック"/>
            </a:rPr>
            <a:t>16</a:t>
          </a:r>
          <a:r>
            <a:rPr kumimoji="1" lang="ja-JP" altLang="en-US" sz="1300">
              <a:latin typeface="ＭＳ Ｐゴシック"/>
            </a:rPr>
            <a:t>年連続の減となったものの、歳出総額の大幅な減少により比率は増加した。</a:t>
          </a:r>
          <a:endParaRPr kumimoji="1" lang="en-US" altLang="ja-JP" sz="1300">
            <a:latin typeface="ＭＳ Ｐゴシック"/>
          </a:endParaRPr>
        </a:p>
        <a:p>
          <a:r>
            <a:rPr kumimoji="1" lang="ja-JP" altLang="en-US" sz="1300">
              <a:latin typeface="ＭＳ Ｐゴシック"/>
            </a:rPr>
            <a:t>　今後も、民間委託等とのバランスをとりながら適正な定員管理に努める。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95250</xdr:rowOff>
    </xdr:from>
    <xdr:to>
      <xdr:col>7</xdr:col>
      <xdr:colOff>15875</xdr:colOff>
      <xdr:row>38</xdr:row>
      <xdr:rowOff>63500</xdr:rowOff>
    </xdr:to>
    <xdr:cxnSp macro="">
      <xdr:nvCxnSpPr>
        <xdr:cNvPr id="66" name="直線コネクタ 65"/>
        <xdr:cNvCxnSpPr/>
      </xdr:nvCxnSpPr>
      <xdr:spPr>
        <a:xfrm>
          <a:off x="3987800" y="6438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95250</xdr:rowOff>
    </xdr:from>
    <xdr:to>
      <xdr:col>5</xdr:col>
      <xdr:colOff>549275</xdr:colOff>
      <xdr:row>37</xdr:row>
      <xdr:rowOff>158750</xdr:rowOff>
    </xdr:to>
    <xdr:cxnSp macro="">
      <xdr:nvCxnSpPr>
        <xdr:cNvPr id="69" name="直線コネクタ 68"/>
        <xdr:cNvCxnSpPr/>
      </xdr:nvCxnSpPr>
      <xdr:spPr>
        <a:xfrm flipV="1">
          <a:off x="3098800" y="643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158750</xdr:rowOff>
    </xdr:from>
    <xdr:to>
      <xdr:col>4</xdr:col>
      <xdr:colOff>346075</xdr:colOff>
      <xdr:row>38</xdr:row>
      <xdr:rowOff>76200</xdr:rowOff>
    </xdr:to>
    <xdr:cxnSp macro="">
      <xdr:nvCxnSpPr>
        <xdr:cNvPr id="72" name="直線コネクタ 71"/>
        <xdr:cNvCxnSpPr/>
      </xdr:nvCxnSpPr>
      <xdr:spPr>
        <a:xfrm flipV="1">
          <a:off x="2209800" y="650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76200</xdr:rowOff>
    </xdr:from>
    <xdr:to>
      <xdr:col>3</xdr:col>
      <xdr:colOff>142875</xdr:colOff>
      <xdr:row>39</xdr:row>
      <xdr:rowOff>6350</xdr:rowOff>
    </xdr:to>
    <xdr:cxnSp macro="">
      <xdr:nvCxnSpPr>
        <xdr:cNvPr id="75" name="直線コネクタ 74"/>
        <xdr:cNvCxnSpPr/>
      </xdr:nvCxnSpPr>
      <xdr:spPr>
        <a:xfrm flipV="1">
          <a:off x="1320800" y="659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85" name="円/楕円 84"/>
        <xdr:cNvSpPr/>
      </xdr:nvSpPr>
      <xdr:spPr>
        <a:xfrm>
          <a:off x="4775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156227</xdr:rowOff>
    </xdr:from>
    <xdr:ext cx="762000" cy="259045"/>
    <xdr:sp macro="" textlink="">
      <xdr:nvSpPr>
        <xdr:cNvPr id="86" name="人件費該当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7" name="円/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107950</xdr:rowOff>
    </xdr:from>
    <xdr:to>
      <xdr:col>4</xdr:col>
      <xdr:colOff>396875</xdr:colOff>
      <xdr:row>38</xdr:row>
      <xdr:rowOff>38100</xdr:rowOff>
    </xdr:to>
    <xdr:sp macro="" textlink="">
      <xdr:nvSpPr>
        <xdr:cNvPr id="89" name="円/楕円 88"/>
        <xdr:cNvSpPr/>
      </xdr:nvSpPr>
      <xdr:spPr>
        <a:xfrm>
          <a:off x="3048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90" name="テキスト ボックス 89"/>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25400</xdr:rowOff>
    </xdr:from>
    <xdr:to>
      <xdr:col>3</xdr:col>
      <xdr:colOff>193675</xdr:colOff>
      <xdr:row>38</xdr:row>
      <xdr:rowOff>127000</xdr:rowOff>
    </xdr:to>
    <xdr:sp macro="" textlink="">
      <xdr:nvSpPr>
        <xdr:cNvPr id="91" name="円/楕円 90"/>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92" name="テキスト ボックス 91"/>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127000</xdr:rowOff>
    </xdr:from>
    <xdr:to>
      <xdr:col>1</xdr:col>
      <xdr:colOff>676275</xdr:colOff>
      <xdr:row>39</xdr:row>
      <xdr:rowOff>57150</xdr:rowOff>
    </xdr:to>
    <xdr:sp macro="" textlink="">
      <xdr:nvSpPr>
        <xdr:cNvPr id="93" name="円/楕円 92"/>
        <xdr:cNvSpPr/>
      </xdr:nvSpPr>
      <xdr:spPr>
        <a:xfrm>
          <a:off x="1270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社会保障・税番号制度システム整備費等が減になったものの、ごみ収集運搬業務委託料や公園管理事業費などの増により、比率が増加した。</a:t>
          </a:r>
          <a:endParaRPr kumimoji="1" lang="en-US" altLang="ja-JP" sz="1300">
            <a:latin typeface="ＭＳ Ｐゴシック"/>
          </a:endParaRPr>
        </a:p>
        <a:p>
          <a:r>
            <a:rPr kumimoji="1" lang="ja-JP" altLang="en-US" sz="1300">
              <a:latin typeface="ＭＳ Ｐゴシック"/>
            </a:rPr>
            <a:t>　近年増加傾向にあるが、他団体との比較においては平均を下回っている。引き続き全庁的に経常経費の削減に取り組む。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37193</xdr:rowOff>
    </xdr:from>
    <xdr:to>
      <xdr:col>24</xdr:col>
      <xdr:colOff>31750</xdr:colOff>
      <xdr:row>16</xdr:row>
      <xdr:rowOff>94343</xdr:rowOff>
    </xdr:to>
    <xdr:cxnSp macro="">
      <xdr:nvCxnSpPr>
        <xdr:cNvPr id="129" name="直線コネクタ 128"/>
        <xdr:cNvCxnSpPr/>
      </xdr:nvCxnSpPr>
      <xdr:spPr>
        <a:xfrm>
          <a:off x="15671800" y="26089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37193</xdr:rowOff>
    </xdr:to>
    <xdr:cxnSp macro="">
      <xdr:nvCxnSpPr>
        <xdr:cNvPr id="132" name="直線コネクタ 131"/>
        <xdr:cNvCxnSpPr/>
      </xdr:nvCxnSpPr>
      <xdr:spPr>
        <a:xfrm>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15</xdr:row>
      <xdr:rowOff>20864</xdr:rowOff>
    </xdr:to>
    <xdr:cxnSp macro="">
      <xdr:nvCxnSpPr>
        <xdr:cNvPr id="135" name="直線コネクタ 134"/>
        <xdr:cNvCxnSpPr/>
      </xdr:nvCxnSpPr>
      <xdr:spPr>
        <a:xfrm>
          <a:off x="13893800" y="23966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13</xdr:row>
      <xdr:rowOff>167821</xdr:rowOff>
    </xdr:to>
    <xdr:cxnSp macro="">
      <xdr:nvCxnSpPr>
        <xdr:cNvPr id="138" name="直線コネクタ 137"/>
        <xdr:cNvCxnSpPr/>
      </xdr:nvCxnSpPr>
      <xdr:spPr>
        <a:xfrm>
          <a:off x="13004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48" name="円/楕円 147"/>
        <xdr:cNvSpPr/>
      </xdr:nvSpPr>
      <xdr:spPr>
        <a:xfrm>
          <a:off x="164592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60070</xdr:rowOff>
    </xdr:from>
    <xdr:ext cx="762000" cy="259045"/>
    <xdr:sp macro="" textlink="">
      <xdr:nvSpPr>
        <xdr:cNvPr id="149" name="物件費該当値テキスト"/>
        <xdr:cNvSpPr txBox="1"/>
      </xdr:nvSpPr>
      <xdr:spPr>
        <a:xfrm>
          <a:off x="16598900" y="26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157843</xdr:rowOff>
    </xdr:from>
    <xdr:to>
      <xdr:col>22</xdr:col>
      <xdr:colOff>615950</xdr:colOff>
      <xdr:row>15</xdr:row>
      <xdr:rowOff>87993</xdr:rowOff>
    </xdr:to>
    <xdr:sp macro="" textlink="">
      <xdr:nvSpPr>
        <xdr:cNvPr id="150" name="円/楕円 149"/>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98170</xdr:rowOff>
    </xdr:from>
    <xdr:ext cx="736600" cy="259045"/>
    <xdr:sp macro="" textlink="">
      <xdr:nvSpPr>
        <xdr:cNvPr id="151" name="テキスト ボックス 150"/>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2" name="円/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4" name="円/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認定こども園等施設型給付事業費や臨時福祉給付金給付費などの増により、比率が増加した。</a:t>
          </a:r>
          <a:endParaRPr kumimoji="1" lang="en-US" altLang="ja-JP" sz="1300">
            <a:latin typeface="ＭＳ Ｐゴシック"/>
          </a:endParaRPr>
        </a:p>
        <a:p>
          <a:r>
            <a:rPr kumimoji="1" lang="ja-JP" altLang="en-US" sz="1300">
              <a:latin typeface="ＭＳ Ｐゴシック"/>
            </a:rPr>
            <a:t>　他団体比較においては平均を下回っているが、今後も子育て支援や高齢者支援に力を入れていくことから、扶助費の更なる増加が見込まれる。事業内容の見直しや、事業の統廃合等により、歳出削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56</xdr:row>
      <xdr:rowOff>88900</xdr:rowOff>
    </xdr:to>
    <xdr:cxnSp macro="">
      <xdr:nvCxnSpPr>
        <xdr:cNvPr id="190" name="直線コネクタ 189"/>
        <xdr:cNvCxnSpPr/>
      </xdr:nvCxnSpPr>
      <xdr:spPr>
        <a:xfrm>
          <a:off x="3987800" y="94424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12700</xdr:rowOff>
    </xdr:to>
    <xdr:cxnSp macro="">
      <xdr:nvCxnSpPr>
        <xdr:cNvPr id="193" name="直線コネクタ 192"/>
        <xdr:cNvCxnSpPr/>
      </xdr:nvCxnSpPr>
      <xdr:spPr>
        <a:xfrm>
          <a:off x="3098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6" name="直線コネクタ 195"/>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9" name="直線コネクタ 198"/>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1" name="円/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主に国民健康保険・介護保険等特別会計への繰出金となっている。また、後期高齢者医療特別会計や病院事業債管理事業特別会計への繰出金が増加したことから、他団体と比較すると平均を上回る高い水準となっている。国から示される繰出し基準に基づいた適正な繰出し金額とするとともに、各事業における保険料・使用料等の適正化により繰出金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26988</xdr:rowOff>
    </xdr:from>
    <xdr:to>
      <xdr:col>24</xdr:col>
      <xdr:colOff>31750</xdr:colOff>
      <xdr:row>58</xdr:row>
      <xdr:rowOff>155575</xdr:rowOff>
    </xdr:to>
    <xdr:cxnSp macro="">
      <xdr:nvCxnSpPr>
        <xdr:cNvPr id="255" name="直線コネクタ 254"/>
        <xdr:cNvCxnSpPr/>
      </xdr:nvCxnSpPr>
      <xdr:spPr>
        <a:xfrm>
          <a:off x="15671800" y="9971088"/>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169863</xdr:rowOff>
    </xdr:from>
    <xdr:to>
      <xdr:col>22</xdr:col>
      <xdr:colOff>565150</xdr:colOff>
      <xdr:row>58</xdr:row>
      <xdr:rowOff>26988</xdr:rowOff>
    </xdr:to>
    <xdr:cxnSp macro="">
      <xdr:nvCxnSpPr>
        <xdr:cNvPr id="258" name="直線コネクタ 257"/>
        <xdr:cNvCxnSpPr/>
      </xdr:nvCxnSpPr>
      <xdr:spPr>
        <a:xfrm>
          <a:off x="14782800" y="99425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169863</xdr:rowOff>
    </xdr:from>
    <xdr:to>
      <xdr:col>21</xdr:col>
      <xdr:colOff>361950</xdr:colOff>
      <xdr:row>58</xdr:row>
      <xdr:rowOff>26988</xdr:rowOff>
    </xdr:to>
    <xdr:cxnSp macro="">
      <xdr:nvCxnSpPr>
        <xdr:cNvPr id="261" name="直線コネクタ 260"/>
        <xdr:cNvCxnSpPr/>
      </xdr:nvCxnSpPr>
      <xdr:spPr>
        <a:xfrm flipV="1">
          <a:off x="13893800" y="99425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112713</xdr:rowOff>
    </xdr:from>
    <xdr:to>
      <xdr:col>20</xdr:col>
      <xdr:colOff>158750</xdr:colOff>
      <xdr:row>58</xdr:row>
      <xdr:rowOff>26988</xdr:rowOff>
    </xdr:to>
    <xdr:cxnSp macro="">
      <xdr:nvCxnSpPr>
        <xdr:cNvPr id="264" name="直線コネクタ 263"/>
        <xdr:cNvCxnSpPr/>
      </xdr:nvCxnSpPr>
      <xdr:spPr>
        <a:xfrm>
          <a:off x="13004800" y="98853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74" name="円/楕円 273"/>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75"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147638</xdr:rowOff>
    </xdr:from>
    <xdr:to>
      <xdr:col>22</xdr:col>
      <xdr:colOff>615950</xdr:colOff>
      <xdr:row>58</xdr:row>
      <xdr:rowOff>77788</xdr:rowOff>
    </xdr:to>
    <xdr:sp macro="" textlink="">
      <xdr:nvSpPr>
        <xdr:cNvPr id="276" name="円/楕円 275"/>
        <xdr:cNvSpPr/>
      </xdr:nvSpPr>
      <xdr:spPr>
        <a:xfrm>
          <a:off x="15621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62565</xdr:rowOff>
    </xdr:from>
    <xdr:ext cx="736600" cy="259045"/>
    <xdr:sp macro="" textlink="">
      <xdr:nvSpPr>
        <xdr:cNvPr id="277" name="テキスト ボックス 276"/>
        <xdr:cNvSpPr txBox="1"/>
      </xdr:nvSpPr>
      <xdr:spPr>
        <a:xfrm>
          <a:off x="15290800" y="100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119063</xdr:rowOff>
    </xdr:from>
    <xdr:to>
      <xdr:col>21</xdr:col>
      <xdr:colOff>412750</xdr:colOff>
      <xdr:row>58</xdr:row>
      <xdr:rowOff>49213</xdr:rowOff>
    </xdr:to>
    <xdr:sp macro="" textlink="">
      <xdr:nvSpPr>
        <xdr:cNvPr id="278" name="円/楕円 277"/>
        <xdr:cNvSpPr/>
      </xdr:nvSpPr>
      <xdr:spPr>
        <a:xfrm>
          <a:off x="14732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33990</xdr:rowOff>
    </xdr:from>
    <xdr:ext cx="762000" cy="259045"/>
    <xdr:sp macro="" textlink="">
      <xdr:nvSpPr>
        <xdr:cNvPr id="279" name="テキスト ボックス 278"/>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147638</xdr:rowOff>
    </xdr:from>
    <xdr:to>
      <xdr:col>20</xdr:col>
      <xdr:colOff>209550</xdr:colOff>
      <xdr:row>58</xdr:row>
      <xdr:rowOff>77788</xdr:rowOff>
    </xdr:to>
    <xdr:sp macro="" textlink="">
      <xdr:nvSpPr>
        <xdr:cNvPr id="280" name="円/楕円 279"/>
        <xdr:cNvSpPr/>
      </xdr:nvSpPr>
      <xdr:spPr>
        <a:xfrm>
          <a:off x="13843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62565</xdr:rowOff>
    </xdr:from>
    <xdr:ext cx="762000" cy="259045"/>
    <xdr:sp macro="" textlink="">
      <xdr:nvSpPr>
        <xdr:cNvPr id="281" name="テキスト ボックス 280"/>
        <xdr:cNvSpPr txBox="1"/>
      </xdr:nvSpPr>
      <xdr:spPr>
        <a:xfrm>
          <a:off x="13512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61913</xdr:rowOff>
    </xdr:from>
    <xdr:to>
      <xdr:col>19</xdr:col>
      <xdr:colOff>6350</xdr:colOff>
      <xdr:row>57</xdr:row>
      <xdr:rowOff>163513</xdr:rowOff>
    </xdr:to>
    <xdr:sp macro="" textlink="">
      <xdr:nvSpPr>
        <xdr:cNvPr id="282" name="円/楕円 281"/>
        <xdr:cNvSpPr/>
      </xdr:nvSpPr>
      <xdr:spPr>
        <a:xfrm>
          <a:off x="12954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148290</xdr:rowOff>
    </xdr:from>
    <xdr:ext cx="762000" cy="259045"/>
    <xdr:sp macro="" textlink="">
      <xdr:nvSpPr>
        <xdr:cNvPr id="283" name="テキスト ボックス 282"/>
        <xdr:cNvSpPr txBox="1"/>
      </xdr:nvSpPr>
      <xdr:spPr>
        <a:xfrm>
          <a:off x="12623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小山広域保健衛生組合への負担金の減及び災害応急対策事業費の減などにより、比率が減少した。</a:t>
          </a:r>
          <a:endParaRPr kumimoji="1" lang="en-US" altLang="ja-JP" sz="1300">
            <a:latin typeface="ＭＳ Ｐゴシック"/>
          </a:endParaRPr>
        </a:p>
        <a:p>
          <a:r>
            <a:rPr kumimoji="1" lang="ja-JP" altLang="en-US" sz="1300">
              <a:latin typeface="ＭＳ Ｐゴシック"/>
            </a:rPr>
            <a:t>　他団体との比較では平均を下回っており、今後の予算編成時において、各種補助金の事業内容や補助対象団体の決算状況を精査し、適正な補助となるよう継続して見直しを行う。</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118836</xdr:rowOff>
    </xdr:from>
    <xdr:to>
      <xdr:col>24</xdr:col>
      <xdr:colOff>31750</xdr:colOff>
      <xdr:row>35</xdr:row>
      <xdr:rowOff>151493</xdr:rowOff>
    </xdr:to>
    <xdr:cxnSp macro="">
      <xdr:nvCxnSpPr>
        <xdr:cNvPr id="318" name="直線コネクタ 317"/>
        <xdr:cNvCxnSpPr/>
      </xdr:nvCxnSpPr>
      <xdr:spPr>
        <a:xfrm flipV="1">
          <a:off x="15671800" y="6119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86178</xdr:rowOff>
    </xdr:from>
    <xdr:to>
      <xdr:col>22</xdr:col>
      <xdr:colOff>565150</xdr:colOff>
      <xdr:row>35</xdr:row>
      <xdr:rowOff>151493</xdr:rowOff>
    </xdr:to>
    <xdr:cxnSp macro="">
      <xdr:nvCxnSpPr>
        <xdr:cNvPr id="321" name="直線コネクタ 320"/>
        <xdr:cNvCxnSpPr/>
      </xdr:nvCxnSpPr>
      <xdr:spPr>
        <a:xfrm>
          <a:off x="14782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23" name="テキスト ボックス 32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86178</xdr:rowOff>
    </xdr:from>
    <xdr:to>
      <xdr:col>21</xdr:col>
      <xdr:colOff>361950</xdr:colOff>
      <xdr:row>36</xdr:row>
      <xdr:rowOff>45357</xdr:rowOff>
    </xdr:to>
    <xdr:cxnSp macro="">
      <xdr:nvCxnSpPr>
        <xdr:cNvPr id="324" name="直線コネクタ 323"/>
        <xdr:cNvCxnSpPr/>
      </xdr:nvCxnSpPr>
      <xdr:spPr>
        <a:xfrm flipV="1">
          <a:off x="13893800" y="6086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45357</xdr:rowOff>
    </xdr:from>
    <xdr:to>
      <xdr:col>20</xdr:col>
      <xdr:colOff>158750</xdr:colOff>
      <xdr:row>36</xdr:row>
      <xdr:rowOff>45357</xdr:rowOff>
    </xdr:to>
    <xdr:cxnSp macro="">
      <xdr:nvCxnSpPr>
        <xdr:cNvPr id="327" name="直線コネクタ 326"/>
        <xdr:cNvCxnSpPr/>
      </xdr:nvCxnSpPr>
      <xdr:spPr>
        <a:xfrm>
          <a:off x="13004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68036</xdr:rowOff>
    </xdr:from>
    <xdr:to>
      <xdr:col>24</xdr:col>
      <xdr:colOff>82550</xdr:colOff>
      <xdr:row>35</xdr:row>
      <xdr:rowOff>169636</xdr:rowOff>
    </xdr:to>
    <xdr:sp macro="" textlink="">
      <xdr:nvSpPr>
        <xdr:cNvPr id="337" name="円/楕円 336"/>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84563</xdr:rowOff>
    </xdr:from>
    <xdr:ext cx="762000" cy="259045"/>
    <xdr:sp macro="" textlink="">
      <xdr:nvSpPr>
        <xdr:cNvPr id="338"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100693</xdr:rowOff>
    </xdr:from>
    <xdr:to>
      <xdr:col>22</xdr:col>
      <xdr:colOff>615950</xdr:colOff>
      <xdr:row>36</xdr:row>
      <xdr:rowOff>30843</xdr:rowOff>
    </xdr:to>
    <xdr:sp macro="" textlink="">
      <xdr:nvSpPr>
        <xdr:cNvPr id="339" name="円/楕円 338"/>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41020</xdr:rowOff>
    </xdr:from>
    <xdr:ext cx="736600" cy="259045"/>
    <xdr:sp macro="" textlink="">
      <xdr:nvSpPr>
        <xdr:cNvPr id="340" name="テキスト ボックス 339"/>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35378</xdr:rowOff>
    </xdr:from>
    <xdr:to>
      <xdr:col>21</xdr:col>
      <xdr:colOff>412750</xdr:colOff>
      <xdr:row>35</xdr:row>
      <xdr:rowOff>136978</xdr:rowOff>
    </xdr:to>
    <xdr:sp macro="" textlink="">
      <xdr:nvSpPr>
        <xdr:cNvPr id="341" name="円/楕円 340"/>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147155</xdr:rowOff>
    </xdr:from>
    <xdr:ext cx="762000" cy="259045"/>
    <xdr:sp macro="" textlink="">
      <xdr:nvSpPr>
        <xdr:cNvPr id="342" name="テキスト ボックス 341"/>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166007</xdr:rowOff>
    </xdr:from>
    <xdr:to>
      <xdr:col>20</xdr:col>
      <xdr:colOff>209550</xdr:colOff>
      <xdr:row>36</xdr:row>
      <xdr:rowOff>96157</xdr:rowOff>
    </xdr:to>
    <xdr:sp macro="" textlink="">
      <xdr:nvSpPr>
        <xdr:cNvPr id="343" name="円/楕円 342"/>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80934</xdr:rowOff>
    </xdr:from>
    <xdr:ext cx="762000" cy="259045"/>
    <xdr:sp macro="" textlink="">
      <xdr:nvSpPr>
        <xdr:cNvPr id="344" name="テキスト ボックス 343"/>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45" name="円/楕円 34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80934</xdr:rowOff>
    </xdr:from>
    <xdr:ext cx="762000" cy="259045"/>
    <xdr:sp macro="" textlink="">
      <xdr:nvSpPr>
        <xdr:cNvPr id="346" name="テキスト ボックス 345"/>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借入時利息の金利入札方式による利子負担軽減の取り組みや、高利率であった時期に借入れた地方債の償還が終了しつつあり、年々公債費が減少していたが、平成</a:t>
          </a:r>
          <a:r>
            <a:rPr kumimoji="1" lang="en-US" altLang="ja-JP" sz="1300">
              <a:latin typeface="ＭＳ Ｐゴシック"/>
            </a:rPr>
            <a:t>28</a:t>
          </a:r>
          <a:r>
            <a:rPr kumimoji="1" lang="ja-JP" altLang="en-US" sz="1300">
              <a:latin typeface="ＭＳ Ｐゴシック"/>
            </a:rPr>
            <a:t>年度は新たに元金償還が開始された借入れにより償還元金が増加し、比率も増加した。</a:t>
          </a:r>
          <a:endParaRPr kumimoji="1" lang="en-US" altLang="ja-JP" sz="1300">
            <a:latin typeface="ＭＳ Ｐゴシック"/>
          </a:endParaRPr>
        </a:p>
        <a:p>
          <a:r>
            <a:rPr kumimoji="1" lang="ja-JP" altLang="en-US" sz="1300">
              <a:latin typeface="ＭＳ Ｐゴシック"/>
            </a:rPr>
            <a:t>　他団体との比較では平均値を下回っており、今後も市債管理計画に基づき、公債費の適正な管理に努める。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37846</xdr:rowOff>
    </xdr:to>
    <xdr:cxnSp macro="">
      <xdr:nvCxnSpPr>
        <xdr:cNvPr id="376" name="直線コネクタ 375"/>
        <xdr:cNvCxnSpPr/>
      </xdr:nvCxnSpPr>
      <xdr:spPr>
        <a:xfrm>
          <a:off x="3987800" y="13184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76</xdr:row>
      <xdr:rowOff>159004</xdr:rowOff>
    </xdr:to>
    <xdr:cxnSp macro="">
      <xdr:nvCxnSpPr>
        <xdr:cNvPr id="379" name="直線コネクタ 378"/>
        <xdr:cNvCxnSpPr/>
      </xdr:nvCxnSpPr>
      <xdr:spPr>
        <a:xfrm flipV="1">
          <a:off x="3098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1" name="テキスト ボックス 380"/>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10413</xdr:rowOff>
    </xdr:to>
    <xdr:cxnSp macro="">
      <xdr:nvCxnSpPr>
        <xdr:cNvPr id="382" name="直線コネクタ 381"/>
        <xdr:cNvCxnSpPr/>
      </xdr:nvCxnSpPr>
      <xdr:spPr>
        <a:xfrm flipV="1">
          <a:off x="2209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84" name="テキスト ボックス 38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28702</xdr:rowOff>
    </xdr:to>
    <xdr:cxnSp macro="">
      <xdr:nvCxnSpPr>
        <xdr:cNvPr id="385" name="直線コネクタ 384"/>
        <xdr:cNvCxnSpPr/>
      </xdr:nvCxnSpPr>
      <xdr:spPr>
        <a:xfrm flipV="1">
          <a:off x="1320800" y="13212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87" name="テキスト ボックス 38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146575</xdr:rowOff>
    </xdr:from>
    <xdr:ext cx="762000" cy="259045"/>
    <xdr:sp macro="" textlink="">
      <xdr:nvSpPr>
        <xdr:cNvPr id="389" name="テキスト ボックス 388"/>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95" name="円/楕円 394"/>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96"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97" name="円/楕円 396"/>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98" name="テキスト ボックス 397"/>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9" name="円/楕円 398"/>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400" name="テキスト ボックス 399"/>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401" name="円/楕円 400"/>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402" name="テキスト ボックス 401"/>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403" name="円/楕円 402"/>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404" name="テキスト ボックス 403"/>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公債費以外に係る経常収支比率は、扶助費及び物件費が増加傾向にあることから、平均を上回っている。引き続き経常経費の削減に努め、比率の改善を図る。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78</xdr:row>
      <xdr:rowOff>53848</xdr:rowOff>
    </xdr:to>
    <xdr:cxnSp macro="">
      <xdr:nvCxnSpPr>
        <xdr:cNvPr id="435" name="直線コネクタ 434"/>
        <xdr:cNvCxnSpPr/>
      </xdr:nvCxnSpPr>
      <xdr:spPr>
        <a:xfrm>
          <a:off x="15671800" y="13024613"/>
          <a:ext cx="838200" cy="4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75</xdr:row>
      <xdr:rowOff>165863</xdr:rowOff>
    </xdr:to>
    <xdr:cxnSp macro="">
      <xdr:nvCxnSpPr>
        <xdr:cNvPr id="438" name="直線コネクタ 437"/>
        <xdr:cNvCxnSpPr/>
      </xdr:nvCxnSpPr>
      <xdr:spPr>
        <a:xfrm>
          <a:off x="14782800" y="129606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0" name="テキスト ボックス 439"/>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75</xdr:row>
      <xdr:rowOff>147574</xdr:rowOff>
    </xdr:to>
    <xdr:cxnSp macro="">
      <xdr:nvCxnSpPr>
        <xdr:cNvPr id="441" name="直線コネクタ 440"/>
        <xdr:cNvCxnSpPr/>
      </xdr:nvCxnSpPr>
      <xdr:spPr>
        <a:xfrm flipV="1">
          <a:off x="13893800" y="12960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43" name="テキスト ボックス 442"/>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75</xdr:row>
      <xdr:rowOff>147574</xdr:rowOff>
    </xdr:to>
    <xdr:cxnSp macro="">
      <xdr:nvCxnSpPr>
        <xdr:cNvPr id="444" name="直線コネクタ 443"/>
        <xdr:cNvCxnSpPr/>
      </xdr:nvCxnSpPr>
      <xdr:spPr>
        <a:xfrm>
          <a:off x="13004800" y="12969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46" name="テキスト ボックス 445"/>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54" name="円/楕円 453"/>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55"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56" name="円/楕円 455"/>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57" name="テキスト ボックス 456"/>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8" name="円/楕円 457"/>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9" name="テキスト ボックス 458"/>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60" name="円/楕円 459"/>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37101</xdr:rowOff>
    </xdr:from>
    <xdr:ext cx="762000" cy="259045"/>
    <xdr:sp macro="" textlink="">
      <xdr:nvSpPr>
        <xdr:cNvPr id="461" name="テキスト ボックス 460"/>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62" name="円/楕円 461"/>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63" name="テキスト ボックス 462"/>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88077</xdr:rowOff>
    </xdr:from>
    <xdr:to>
      <xdr:col>4</xdr:col>
      <xdr:colOff>1117600</xdr:colOff>
      <xdr:row>17</xdr:row>
      <xdr:rowOff>141112</xdr:rowOff>
    </xdr:to>
    <xdr:cxnSp macro="">
      <xdr:nvCxnSpPr>
        <xdr:cNvPr id="48" name="直線コネクタ 47"/>
        <xdr:cNvCxnSpPr/>
      </xdr:nvCxnSpPr>
      <xdr:spPr bwMode="auto">
        <a:xfrm>
          <a:off x="5003800" y="3050352"/>
          <a:ext cx="6477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66406</xdr:rowOff>
    </xdr:from>
    <xdr:to>
      <xdr:col>4</xdr:col>
      <xdr:colOff>469900</xdr:colOff>
      <xdr:row>17</xdr:row>
      <xdr:rowOff>88077</xdr:rowOff>
    </xdr:to>
    <xdr:cxnSp macro="">
      <xdr:nvCxnSpPr>
        <xdr:cNvPr id="51" name="直線コネクタ 50"/>
        <xdr:cNvCxnSpPr/>
      </xdr:nvCxnSpPr>
      <xdr:spPr bwMode="auto">
        <a:xfrm>
          <a:off x="4305300" y="3028681"/>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104706</xdr:rowOff>
    </xdr:from>
    <xdr:ext cx="736600" cy="259045"/>
    <xdr:sp macro="" textlink="">
      <xdr:nvSpPr>
        <xdr:cNvPr id="53" name="テキスト ボックス 52"/>
        <xdr:cNvSpPr txBox="1"/>
      </xdr:nvSpPr>
      <xdr:spPr>
        <a:xfrm>
          <a:off x="4622800" y="25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66406</xdr:rowOff>
    </xdr:from>
    <xdr:to>
      <xdr:col>3</xdr:col>
      <xdr:colOff>904875</xdr:colOff>
      <xdr:row>17</xdr:row>
      <xdr:rowOff>75184</xdr:rowOff>
    </xdr:to>
    <xdr:cxnSp macro="">
      <xdr:nvCxnSpPr>
        <xdr:cNvPr id="54" name="直線コネクタ 53"/>
        <xdr:cNvCxnSpPr/>
      </xdr:nvCxnSpPr>
      <xdr:spPr bwMode="auto">
        <a:xfrm flipV="1">
          <a:off x="3606800" y="3028681"/>
          <a:ext cx="698500" cy="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76816</xdr:rowOff>
    </xdr:from>
    <xdr:ext cx="762000" cy="259045"/>
    <xdr:sp macro="" textlink="">
      <xdr:nvSpPr>
        <xdr:cNvPr id="56" name="テキスト ボックス 55"/>
        <xdr:cNvSpPr txBox="1"/>
      </xdr:nvSpPr>
      <xdr:spPr>
        <a:xfrm>
          <a:off x="3924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94066</xdr:rowOff>
    </xdr:from>
    <xdr:to>
      <xdr:col>3</xdr:col>
      <xdr:colOff>206375</xdr:colOff>
      <xdr:row>17</xdr:row>
      <xdr:rowOff>75184</xdr:rowOff>
    </xdr:to>
    <xdr:cxnSp macro="">
      <xdr:nvCxnSpPr>
        <xdr:cNvPr id="57" name="直線コネクタ 56"/>
        <xdr:cNvCxnSpPr/>
      </xdr:nvCxnSpPr>
      <xdr:spPr bwMode="auto">
        <a:xfrm>
          <a:off x="2908300" y="2884891"/>
          <a:ext cx="698500" cy="152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80017</xdr:rowOff>
    </xdr:from>
    <xdr:ext cx="762000" cy="259045"/>
    <xdr:sp macro="" textlink="">
      <xdr:nvSpPr>
        <xdr:cNvPr id="59" name="テキスト ボックス 58"/>
        <xdr:cNvSpPr txBox="1"/>
      </xdr:nvSpPr>
      <xdr:spPr>
        <a:xfrm>
          <a:off x="32258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90312</xdr:rowOff>
    </xdr:from>
    <xdr:to>
      <xdr:col>5</xdr:col>
      <xdr:colOff>34925</xdr:colOff>
      <xdr:row>18</xdr:row>
      <xdr:rowOff>20462</xdr:rowOff>
    </xdr:to>
    <xdr:sp macro="" textlink="">
      <xdr:nvSpPr>
        <xdr:cNvPr id="67" name="円/楕円 66"/>
        <xdr:cNvSpPr/>
      </xdr:nvSpPr>
      <xdr:spPr bwMode="auto">
        <a:xfrm>
          <a:off x="5600700" y="305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62389</xdr:rowOff>
    </xdr:from>
    <xdr:ext cx="762000" cy="259045"/>
    <xdr:sp macro="" textlink="">
      <xdr:nvSpPr>
        <xdr:cNvPr id="68" name="人口1人当たり決算額の推移該当値テキスト130"/>
        <xdr:cNvSpPr txBox="1"/>
      </xdr:nvSpPr>
      <xdr:spPr>
        <a:xfrm>
          <a:off x="5740400" y="302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37277</xdr:rowOff>
    </xdr:from>
    <xdr:to>
      <xdr:col>4</xdr:col>
      <xdr:colOff>520700</xdr:colOff>
      <xdr:row>17</xdr:row>
      <xdr:rowOff>138877</xdr:rowOff>
    </xdr:to>
    <xdr:sp macro="" textlink="">
      <xdr:nvSpPr>
        <xdr:cNvPr id="69" name="円/楕円 68"/>
        <xdr:cNvSpPr/>
      </xdr:nvSpPr>
      <xdr:spPr bwMode="auto">
        <a:xfrm>
          <a:off x="4953000" y="299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123654</xdr:rowOff>
    </xdr:from>
    <xdr:ext cx="736600" cy="259045"/>
    <xdr:sp macro="" textlink="">
      <xdr:nvSpPr>
        <xdr:cNvPr id="70" name="テキスト ボックス 69"/>
        <xdr:cNvSpPr txBox="1"/>
      </xdr:nvSpPr>
      <xdr:spPr>
        <a:xfrm>
          <a:off x="4622800" y="308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15606</xdr:rowOff>
    </xdr:from>
    <xdr:to>
      <xdr:col>3</xdr:col>
      <xdr:colOff>955675</xdr:colOff>
      <xdr:row>17</xdr:row>
      <xdr:rowOff>117206</xdr:rowOff>
    </xdr:to>
    <xdr:sp macro="" textlink="">
      <xdr:nvSpPr>
        <xdr:cNvPr id="71" name="円/楕円 70"/>
        <xdr:cNvSpPr/>
      </xdr:nvSpPr>
      <xdr:spPr bwMode="auto">
        <a:xfrm>
          <a:off x="4254500" y="297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101983</xdr:rowOff>
    </xdr:from>
    <xdr:ext cx="762000" cy="259045"/>
    <xdr:sp macro="" textlink="">
      <xdr:nvSpPr>
        <xdr:cNvPr id="72" name="テキスト ボックス 71"/>
        <xdr:cNvSpPr txBox="1"/>
      </xdr:nvSpPr>
      <xdr:spPr>
        <a:xfrm>
          <a:off x="3924300" y="30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24384</xdr:rowOff>
    </xdr:from>
    <xdr:to>
      <xdr:col>3</xdr:col>
      <xdr:colOff>257175</xdr:colOff>
      <xdr:row>17</xdr:row>
      <xdr:rowOff>125984</xdr:rowOff>
    </xdr:to>
    <xdr:sp macro="" textlink="">
      <xdr:nvSpPr>
        <xdr:cNvPr id="73" name="円/楕円 72"/>
        <xdr:cNvSpPr/>
      </xdr:nvSpPr>
      <xdr:spPr bwMode="auto">
        <a:xfrm>
          <a:off x="3556000" y="298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110761</xdr:rowOff>
    </xdr:from>
    <xdr:ext cx="762000" cy="259045"/>
    <xdr:sp macro="" textlink="">
      <xdr:nvSpPr>
        <xdr:cNvPr id="74" name="テキスト ボックス 73"/>
        <xdr:cNvSpPr txBox="1"/>
      </xdr:nvSpPr>
      <xdr:spPr>
        <a:xfrm>
          <a:off x="3225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43266</xdr:rowOff>
    </xdr:from>
    <xdr:to>
      <xdr:col>2</xdr:col>
      <xdr:colOff>692150</xdr:colOff>
      <xdr:row>16</xdr:row>
      <xdr:rowOff>144866</xdr:rowOff>
    </xdr:to>
    <xdr:sp macro="" textlink="">
      <xdr:nvSpPr>
        <xdr:cNvPr id="75" name="円/楕円 74"/>
        <xdr:cNvSpPr/>
      </xdr:nvSpPr>
      <xdr:spPr bwMode="auto">
        <a:xfrm>
          <a:off x="2857500" y="283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155043</xdr:rowOff>
    </xdr:from>
    <xdr:ext cx="762000" cy="259045"/>
    <xdr:sp macro="" textlink="">
      <xdr:nvSpPr>
        <xdr:cNvPr id="76" name="テキスト ボックス 75"/>
        <xdr:cNvSpPr txBox="1"/>
      </xdr:nvSpPr>
      <xdr:spPr>
        <a:xfrm>
          <a:off x="2527300" y="26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339206</xdr:rowOff>
    </xdr:from>
    <xdr:to>
      <xdr:col>4</xdr:col>
      <xdr:colOff>1117600</xdr:colOff>
      <xdr:row>36</xdr:row>
      <xdr:rowOff>102768</xdr:rowOff>
    </xdr:to>
    <xdr:cxnSp macro="">
      <xdr:nvCxnSpPr>
        <xdr:cNvPr id="111" name="直線コネクタ 110"/>
        <xdr:cNvCxnSpPr/>
      </xdr:nvCxnSpPr>
      <xdr:spPr bwMode="auto">
        <a:xfrm flipV="1">
          <a:off x="5003800" y="6949556"/>
          <a:ext cx="647700" cy="10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102768</xdr:rowOff>
    </xdr:from>
    <xdr:to>
      <xdr:col>4</xdr:col>
      <xdr:colOff>469900</xdr:colOff>
      <xdr:row>36</xdr:row>
      <xdr:rowOff>115701</xdr:rowOff>
    </xdr:to>
    <xdr:cxnSp macro="">
      <xdr:nvCxnSpPr>
        <xdr:cNvPr id="114" name="直線コネクタ 113"/>
        <xdr:cNvCxnSpPr/>
      </xdr:nvCxnSpPr>
      <xdr:spPr bwMode="auto">
        <a:xfrm flipV="1">
          <a:off x="4305300" y="7056018"/>
          <a:ext cx="698500" cy="1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79060</xdr:rowOff>
    </xdr:from>
    <xdr:to>
      <xdr:col>3</xdr:col>
      <xdr:colOff>904875</xdr:colOff>
      <xdr:row>36</xdr:row>
      <xdr:rowOff>115701</xdr:rowOff>
    </xdr:to>
    <xdr:cxnSp macro="">
      <xdr:nvCxnSpPr>
        <xdr:cNvPr id="117" name="直線コネクタ 116"/>
        <xdr:cNvCxnSpPr/>
      </xdr:nvCxnSpPr>
      <xdr:spPr bwMode="auto">
        <a:xfrm>
          <a:off x="3606800" y="7032310"/>
          <a:ext cx="698500" cy="3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135465</xdr:rowOff>
    </xdr:from>
    <xdr:ext cx="762000" cy="259045"/>
    <xdr:sp macro="" textlink="">
      <xdr:nvSpPr>
        <xdr:cNvPr id="119" name="テキスト ボックス 118"/>
        <xdr:cNvSpPr txBox="1"/>
      </xdr:nvSpPr>
      <xdr:spPr>
        <a:xfrm>
          <a:off x="39243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42777</xdr:rowOff>
    </xdr:from>
    <xdr:to>
      <xdr:col>3</xdr:col>
      <xdr:colOff>206375</xdr:colOff>
      <xdr:row>36</xdr:row>
      <xdr:rowOff>79060</xdr:rowOff>
    </xdr:to>
    <xdr:cxnSp macro="">
      <xdr:nvCxnSpPr>
        <xdr:cNvPr id="120" name="直線コネクタ 119"/>
        <xdr:cNvCxnSpPr/>
      </xdr:nvCxnSpPr>
      <xdr:spPr bwMode="auto">
        <a:xfrm>
          <a:off x="2908300" y="6996027"/>
          <a:ext cx="698500" cy="3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88536</xdr:rowOff>
    </xdr:from>
    <xdr:ext cx="762000" cy="259045"/>
    <xdr:sp macro="" textlink="">
      <xdr:nvSpPr>
        <xdr:cNvPr id="122" name="テキスト ボックス 121"/>
        <xdr:cNvSpPr txBox="1"/>
      </xdr:nvSpPr>
      <xdr:spPr>
        <a:xfrm>
          <a:off x="32258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30798</xdr:rowOff>
    </xdr:from>
    <xdr:ext cx="762000" cy="259045"/>
    <xdr:sp macro="" textlink="">
      <xdr:nvSpPr>
        <xdr:cNvPr id="124" name="テキスト ボックス 123"/>
        <xdr:cNvSpPr txBox="1"/>
      </xdr:nvSpPr>
      <xdr:spPr>
        <a:xfrm>
          <a:off x="2527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288406</xdr:rowOff>
    </xdr:from>
    <xdr:to>
      <xdr:col>5</xdr:col>
      <xdr:colOff>34925</xdr:colOff>
      <xdr:row>36</xdr:row>
      <xdr:rowOff>47106</xdr:rowOff>
    </xdr:to>
    <xdr:sp macro="" textlink="">
      <xdr:nvSpPr>
        <xdr:cNvPr id="130" name="円/楕円 129"/>
        <xdr:cNvSpPr/>
      </xdr:nvSpPr>
      <xdr:spPr bwMode="auto">
        <a:xfrm>
          <a:off x="5600700" y="689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260483</xdr:rowOff>
    </xdr:from>
    <xdr:ext cx="762000" cy="259045"/>
    <xdr:sp macro="" textlink="">
      <xdr:nvSpPr>
        <xdr:cNvPr id="131" name="人口1人当たり決算額の推移該当値テキスト445"/>
        <xdr:cNvSpPr txBox="1"/>
      </xdr:nvSpPr>
      <xdr:spPr>
        <a:xfrm>
          <a:off x="5740400" y="687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51968</xdr:rowOff>
    </xdr:from>
    <xdr:to>
      <xdr:col>4</xdr:col>
      <xdr:colOff>520700</xdr:colOff>
      <xdr:row>36</xdr:row>
      <xdr:rowOff>153568</xdr:rowOff>
    </xdr:to>
    <xdr:sp macro="" textlink="">
      <xdr:nvSpPr>
        <xdr:cNvPr id="132" name="円/楕円 131"/>
        <xdr:cNvSpPr/>
      </xdr:nvSpPr>
      <xdr:spPr bwMode="auto">
        <a:xfrm>
          <a:off x="4953000" y="700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138345</xdr:rowOff>
    </xdr:from>
    <xdr:ext cx="736600" cy="259045"/>
    <xdr:sp macro="" textlink="">
      <xdr:nvSpPr>
        <xdr:cNvPr id="133" name="テキスト ボックス 132"/>
        <xdr:cNvSpPr txBox="1"/>
      </xdr:nvSpPr>
      <xdr:spPr>
        <a:xfrm>
          <a:off x="4622800" y="709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64901</xdr:rowOff>
    </xdr:from>
    <xdr:to>
      <xdr:col>3</xdr:col>
      <xdr:colOff>955675</xdr:colOff>
      <xdr:row>36</xdr:row>
      <xdr:rowOff>166501</xdr:rowOff>
    </xdr:to>
    <xdr:sp macro="" textlink="">
      <xdr:nvSpPr>
        <xdr:cNvPr id="134" name="円/楕円 133"/>
        <xdr:cNvSpPr/>
      </xdr:nvSpPr>
      <xdr:spPr bwMode="auto">
        <a:xfrm>
          <a:off x="4254500" y="701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151278</xdr:rowOff>
    </xdr:from>
    <xdr:ext cx="762000" cy="259045"/>
    <xdr:sp macro="" textlink="">
      <xdr:nvSpPr>
        <xdr:cNvPr id="135" name="テキスト ボックス 134"/>
        <xdr:cNvSpPr txBox="1"/>
      </xdr:nvSpPr>
      <xdr:spPr>
        <a:xfrm>
          <a:off x="3924300" y="71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28260</xdr:rowOff>
    </xdr:from>
    <xdr:to>
      <xdr:col>3</xdr:col>
      <xdr:colOff>257175</xdr:colOff>
      <xdr:row>36</xdr:row>
      <xdr:rowOff>129860</xdr:rowOff>
    </xdr:to>
    <xdr:sp macro="" textlink="">
      <xdr:nvSpPr>
        <xdr:cNvPr id="136" name="円/楕円 135"/>
        <xdr:cNvSpPr/>
      </xdr:nvSpPr>
      <xdr:spPr bwMode="auto">
        <a:xfrm>
          <a:off x="3556000" y="698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114637</xdr:rowOff>
    </xdr:from>
    <xdr:ext cx="762000" cy="259045"/>
    <xdr:sp macro="" textlink="">
      <xdr:nvSpPr>
        <xdr:cNvPr id="137" name="テキスト ボックス 136"/>
        <xdr:cNvSpPr txBox="1"/>
      </xdr:nvSpPr>
      <xdr:spPr>
        <a:xfrm>
          <a:off x="3225800" y="706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334877</xdr:rowOff>
    </xdr:from>
    <xdr:to>
      <xdr:col>2</xdr:col>
      <xdr:colOff>692150</xdr:colOff>
      <xdr:row>36</xdr:row>
      <xdr:rowOff>93577</xdr:rowOff>
    </xdr:to>
    <xdr:sp macro="" textlink="">
      <xdr:nvSpPr>
        <xdr:cNvPr id="138" name="円/楕円 137"/>
        <xdr:cNvSpPr/>
      </xdr:nvSpPr>
      <xdr:spPr bwMode="auto">
        <a:xfrm>
          <a:off x="2857500" y="694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78354</xdr:rowOff>
    </xdr:from>
    <xdr:ext cx="762000" cy="259045"/>
    <xdr:sp macro="" textlink="">
      <xdr:nvSpPr>
        <xdr:cNvPr id="139" name="テキスト ボックス 138"/>
        <xdr:cNvSpPr txBox="1"/>
      </xdr:nvSpPr>
      <xdr:spPr>
        <a:xfrm>
          <a:off x="2527300" y="703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44374</xdr:rowOff>
    </xdr:from>
    <xdr:to>
      <xdr:col>6</xdr:col>
      <xdr:colOff>511175</xdr:colOff>
      <xdr:row>36</xdr:row>
      <xdr:rowOff>63652</xdr:rowOff>
    </xdr:to>
    <xdr:cxnSp macro="">
      <xdr:nvCxnSpPr>
        <xdr:cNvPr id="61" name="直線コネクタ 60"/>
        <xdr:cNvCxnSpPr/>
      </xdr:nvCxnSpPr>
      <xdr:spPr>
        <a:xfrm>
          <a:off x="3797300" y="6216574"/>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23000</xdr:rowOff>
    </xdr:from>
    <xdr:to>
      <xdr:col>5</xdr:col>
      <xdr:colOff>358775</xdr:colOff>
      <xdr:row>36</xdr:row>
      <xdr:rowOff>44374</xdr:rowOff>
    </xdr:to>
    <xdr:cxnSp macro="">
      <xdr:nvCxnSpPr>
        <xdr:cNvPr id="64" name="直線コネクタ 63"/>
        <xdr:cNvCxnSpPr/>
      </xdr:nvCxnSpPr>
      <xdr:spPr>
        <a:xfrm>
          <a:off x="2908300" y="619520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93184</xdr:rowOff>
    </xdr:from>
    <xdr:ext cx="534377" cy="259045"/>
    <xdr:sp macro="" textlink="">
      <xdr:nvSpPr>
        <xdr:cNvPr id="66" name="テキスト ボックス 65"/>
        <xdr:cNvSpPr txBox="1"/>
      </xdr:nvSpPr>
      <xdr:spPr>
        <a:xfrm>
          <a:off x="3530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10998</xdr:rowOff>
    </xdr:from>
    <xdr:to>
      <xdr:col>4</xdr:col>
      <xdr:colOff>155575</xdr:colOff>
      <xdr:row>36</xdr:row>
      <xdr:rowOff>23000</xdr:rowOff>
    </xdr:to>
    <xdr:cxnSp macro="">
      <xdr:nvCxnSpPr>
        <xdr:cNvPr id="67" name="直線コネクタ 66"/>
        <xdr:cNvCxnSpPr/>
      </xdr:nvCxnSpPr>
      <xdr:spPr>
        <a:xfrm>
          <a:off x="2019300" y="61831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149534</xdr:rowOff>
    </xdr:from>
    <xdr:ext cx="534377" cy="259045"/>
    <xdr:sp macro="" textlink="">
      <xdr:nvSpPr>
        <xdr:cNvPr id="69" name="テキスト ボックス 68"/>
        <xdr:cNvSpPr txBox="1"/>
      </xdr:nvSpPr>
      <xdr:spPr>
        <a:xfrm>
          <a:off x="2641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144539</xdr:rowOff>
    </xdr:from>
    <xdr:to>
      <xdr:col>2</xdr:col>
      <xdr:colOff>638175</xdr:colOff>
      <xdr:row>36</xdr:row>
      <xdr:rowOff>10998</xdr:rowOff>
    </xdr:to>
    <xdr:cxnSp macro="">
      <xdr:nvCxnSpPr>
        <xdr:cNvPr id="70" name="直線コネクタ 69"/>
        <xdr:cNvCxnSpPr/>
      </xdr:nvCxnSpPr>
      <xdr:spPr>
        <a:xfrm>
          <a:off x="1130300" y="614528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138676</xdr:rowOff>
    </xdr:from>
    <xdr:ext cx="534377" cy="259045"/>
    <xdr:sp macro="" textlink="">
      <xdr:nvSpPr>
        <xdr:cNvPr id="72" name="テキスト ボックス 71"/>
        <xdr:cNvSpPr txBox="1"/>
      </xdr:nvSpPr>
      <xdr:spPr>
        <a:xfrm>
          <a:off x="1752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82630</xdr:rowOff>
    </xdr:from>
    <xdr:ext cx="534377" cy="259045"/>
    <xdr:sp macro="" textlink="">
      <xdr:nvSpPr>
        <xdr:cNvPr id="74" name="テキスト ボックス 73"/>
        <xdr:cNvSpPr txBox="1"/>
      </xdr:nvSpPr>
      <xdr:spPr>
        <a:xfrm>
          <a:off x="863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12852</xdr:rowOff>
    </xdr:from>
    <xdr:to>
      <xdr:col>6</xdr:col>
      <xdr:colOff>561975</xdr:colOff>
      <xdr:row>36</xdr:row>
      <xdr:rowOff>114452</xdr:rowOff>
    </xdr:to>
    <xdr:sp macro="" textlink="">
      <xdr:nvSpPr>
        <xdr:cNvPr id="80" name="円/楕円 79"/>
        <xdr:cNvSpPr/>
      </xdr:nvSpPr>
      <xdr:spPr>
        <a:xfrm>
          <a:off x="45847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162729</xdr:rowOff>
    </xdr:from>
    <xdr:ext cx="534377" cy="259045"/>
    <xdr:sp macro="" textlink="">
      <xdr:nvSpPr>
        <xdr:cNvPr id="81" name="人件費該当値テキスト"/>
        <xdr:cNvSpPr txBox="1"/>
      </xdr:nvSpPr>
      <xdr:spPr>
        <a:xfrm>
          <a:off x="4686300" y="61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165024</xdr:rowOff>
    </xdr:from>
    <xdr:to>
      <xdr:col>5</xdr:col>
      <xdr:colOff>409575</xdr:colOff>
      <xdr:row>36</xdr:row>
      <xdr:rowOff>95174</xdr:rowOff>
    </xdr:to>
    <xdr:sp macro="" textlink="">
      <xdr:nvSpPr>
        <xdr:cNvPr id="82" name="円/楕円 81"/>
        <xdr:cNvSpPr/>
      </xdr:nvSpPr>
      <xdr:spPr>
        <a:xfrm>
          <a:off x="3746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86301</xdr:rowOff>
    </xdr:from>
    <xdr:ext cx="534377" cy="259045"/>
    <xdr:sp macro="" textlink="">
      <xdr:nvSpPr>
        <xdr:cNvPr id="83" name="テキスト ボックス 82"/>
        <xdr:cNvSpPr txBox="1"/>
      </xdr:nvSpPr>
      <xdr:spPr>
        <a:xfrm>
          <a:off x="3530111" y="62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143650</xdr:rowOff>
    </xdr:from>
    <xdr:to>
      <xdr:col>4</xdr:col>
      <xdr:colOff>206375</xdr:colOff>
      <xdr:row>36</xdr:row>
      <xdr:rowOff>73800</xdr:rowOff>
    </xdr:to>
    <xdr:sp macro="" textlink="">
      <xdr:nvSpPr>
        <xdr:cNvPr id="84" name="円/楕円 83"/>
        <xdr:cNvSpPr/>
      </xdr:nvSpPr>
      <xdr:spPr>
        <a:xfrm>
          <a:off x="2857500" y="61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64927</xdr:rowOff>
    </xdr:from>
    <xdr:ext cx="534377" cy="259045"/>
    <xdr:sp macro="" textlink="">
      <xdr:nvSpPr>
        <xdr:cNvPr id="85" name="テキスト ボックス 84"/>
        <xdr:cNvSpPr txBox="1"/>
      </xdr:nvSpPr>
      <xdr:spPr>
        <a:xfrm>
          <a:off x="2641111" y="62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131648</xdr:rowOff>
    </xdr:from>
    <xdr:to>
      <xdr:col>3</xdr:col>
      <xdr:colOff>3175</xdr:colOff>
      <xdr:row>36</xdr:row>
      <xdr:rowOff>61798</xdr:rowOff>
    </xdr:to>
    <xdr:sp macro="" textlink="">
      <xdr:nvSpPr>
        <xdr:cNvPr id="86" name="円/楕円 85"/>
        <xdr:cNvSpPr/>
      </xdr:nvSpPr>
      <xdr:spPr>
        <a:xfrm>
          <a:off x="1968500" y="61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52925</xdr:rowOff>
    </xdr:from>
    <xdr:ext cx="534377" cy="259045"/>
    <xdr:sp macro="" textlink="">
      <xdr:nvSpPr>
        <xdr:cNvPr id="87" name="テキスト ボックス 86"/>
        <xdr:cNvSpPr txBox="1"/>
      </xdr:nvSpPr>
      <xdr:spPr>
        <a:xfrm>
          <a:off x="1752111" y="62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93739</xdr:rowOff>
    </xdr:from>
    <xdr:to>
      <xdr:col>1</xdr:col>
      <xdr:colOff>485775</xdr:colOff>
      <xdr:row>36</xdr:row>
      <xdr:rowOff>23889</xdr:rowOff>
    </xdr:to>
    <xdr:sp macro="" textlink="">
      <xdr:nvSpPr>
        <xdr:cNvPr id="88" name="円/楕円 87"/>
        <xdr:cNvSpPr/>
      </xdr:nvSpPr>
      <xdr:spPr>
        <a:xfrm>
          <a:off x="1079500" y="60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15016</xdr:rowOff>
    </xdr:from>
    <xdr:ext cx="534377" cy="259045"/>
    <xdr:sp macro="" textlink="">
      <xdr:nvSpPr>
        <xdr:cNvPr id="89" name="テキスト ボックス 88"/>
        <xdr:cNvSpPr txBox="1"/>
      </xdr:nvSpPr>
      <xdr:spPr>
        <a:xfrm>
          <a:off x="863111" y="61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134480</xdr:rowOff>
    </xdr:from>
    <xdr:to>
      <xdr:col>6</xdr:col>
      <xdr:colOff>511175</xdr:colOff>
      <xdr:row>56</xdr:row>
      <xdr:rowOff>145758</xdr:rowOff>
    </xdr:to>
    <xdr:cxnSp macro="">
      <xdr:nvCxnSpPr>
        <xdr:cNvPr id="119" name="直線コネクタ 118"/>
        <xdr:cNvCxnSpPr/>
      </xdr:nvCxnSpPr>
      <xdr:spPr>
        <a:xfrm>
          <a:off x="3797300" y="9735680"/>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134480</xdr:rowOff>
    </xdr:from>
    <xdr:to>
      <xdr:col>5</xdr:col>
      <xdr:colOff>358775</xdr:colOff>
      <xdr:row>57</xdr:row>
      <xdr:rowOff>119812</xdr:rowOff>
    </xdr:to>
    <xdr:cxnSp macro="">
      <xdr:nvCxnSpPr>
        <xdr:cNvPr id="122" name="直線コネクタ 121"/>
        <xdr:cNvCxnSpPr/>
      </xdr:nvCxnSpPr>
      <xdr:spPr>
        <a:xfrm flipV="1">
          <a:off x="2908300" y="9735680"/>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119812</xdr:rowOff>
    </xdr:from>
    <xdr:to>
      <xdr:col>4</xdr:col>
      <xdr:colOff>155575</xdr:colOff>
      <xdr:row>58</xdr:row>
      <xdr:rowOff>3911</xdr:rowOff>
    </xdr:to>
    <xdr:cxnSp macro="">
      <xdr:nvCxnSpPr>
        <xdr:cNvPr id="125" name="直線コネクタ 124"/>
        <xdr:cNvCxnSpPr/>
      </xdr:nvCxnSpPr>
      <xdr:spPr>
        <a:xfrm flipV="1">
          <a:off x="2019300" y="9892462"/>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3911</xdr:rowOff>
    </xdr:from>
    <xdr:to>
      <xdr:col>2</xdr:col>
      <xdr:colOff>638175</xdr:colOff>
      <xdr:row>58</xdr:row>
      <xdr:rowOff>18390</xdr:rowOff>
    </xdr:to>
    <xdr:cxnSp macro="">
      <xdr:nvCxnSpPr>
        <xdr:cNvPr id="128" name="直線コネクタ 127"/>
        <xdr:cNvCxnSpPr/>
      </xdr:nvCxnSpPr>
      <xdr:spPr>
        <a:xfrm flipV="1">
          <a:off x="1130300" y="9948011"/>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94958</xdr:rowOff>
    </xdr:from>
    <xdr:to>
      <xdr:col>6</xdr:col>
      <xdr:colOff>561975</xdr:colOff>
      <xdr:row>57</xdr:row>
      <xdr:rowOff>25108</xdr:rowOff>
    </xdr:to>
    <xdr:sp macro="" textlink="">
      <xdr:nvSpPr>
        <xdr:cNvPr id="138" name="円/楕円 137"/>
        <xdr:cNvSpPr/>
      </xdr:nvSpPr>
      <xdr:spPr>
        <a:xfrm>
          <a:off x="45847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73385</xdr:rowOff>
    </xdr:from>
    <xdr:ext cx="534377" cy="259045"/>
    <xdr:sp macro="" textlink="">
      <xdr:nvSpPr>
        <xdr:cNvPr id="139" name="物件費該当値テキスト"/>
        <xdr:cNvSpPr txBox="1"/>
      </xdr:nvSpPr>
      <xdr:spPr>
        <a:xfrm>
          <a:off x="4686300" y="96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83680</xdr:rowOff>
    </xdr:from>
    <xdr:to>
      <xdr:col>5</xdr:col>
      <xdr:colOff>409575</xdr:colOff>
      <xdr:row>57</xdr:row>
      <xdr:rowOff>13830</xdr:rowOff>
    </xdr:to>
    <xdr:sp macro="" textlink="">
      <xdr:nvSpPr>
        <xdr:cNvPr id="140" name="円/楕円 139"/>
        <xdr:cNvSpPr/>
      </xdr:nvSpPr>
      <xdr:spPr>
        <a:xfrm>
          <a:off x="3746500" y="96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4957</xdr:rowOff>
    </xdr:from>
    <xdr:ext cx="534377" cy="259045"/>
    <xdr:sp macro="" textlink="">
      <xdr:nvSpPr>
        <xdr:cNvPr id="141" name="テキスト ボックス 140"/>
        <xdr:cNvSpPr txBox="1"/>
      </xdr:nvSpPr>
      <xdr:spPr>
        <a:xfrm>
          <a:off x="3530111" y="97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69012</xdr:rowOff>
    </xdr:from>
    <xdr:to>
      <xdr:col>4</xdr:col>
      <xdr:colOff>206375</xdr:colOff>
      <xdr:row>57</xdr:row>
      <xdr:rowOff>170612</xdr:rowOff>
    </xdr:to>
    <xdr:sp macro="" textlink="">
      <xdr:nvSpPr>
        <xdr:cNvPr id="142" name="円/楕円 141"/>
        <xdr:cNvSpPr/>
      </xdr:nvSpPr>
      <xdr:spPr>
        <a:xfrm>
          <a:off x="2857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161739</xdr:rowOff>
    </xdr:from>
    <xdr:ext cx="534377" cy="259045"/>
    <xdr:sp macro="" textlink="">
      <xdr:nvSpPr>
        <xdr:cNvPr id="143" name="テキスト ボックス 142"/>
        <xdr:cNvSpPr txBox="1"/>
      </xdr:nvSpPr>
      <xdr:spPr>
        <a:xfrm>
          <a:off x="2641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124561</xdr:rowOff>
    </xdr:from>
    <xdr:to>
      <xdr:col>3</xdr:col>
      <xdr:colOff>3175</xdr:colOff>
      <xdr:row>58</xdr:row>
      <xdr:rowOff>54711</xdr:rowOff>
    </xdr:to>
    <xdr:sp macro="" textlink="">
      <xdr:nvSpPr>
        <xdr:cNvPr id="144" name="円/楕円 143"/>
        <xdr:cNvSpPr/>
      </xdr:nvSpPr>
      <xdr:spPr>
        <a:xfrm>
          <a:off x="1968500" y="98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45838</xdr:rowOff>
    </xdr:from>
    <xdr:ext cx="534377" cy="259045"/>
    <xdr:sp macro="" textlink="">
      <xdr:nvSpPr>
        <xdr:cNvPr id="145" name="テキスト ボックス 144"/>
        <xdr:cNvSpPr txBox="1"/>
      </xdr:nvSpPr>
      <xdr:spPr>
        <a:xfrm>
          <a:off x="1752111" y="99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139040</xdr:rowOff>
    </xdr:from>
    <xdr:to>
      <xdr:col>1</xdr:col>
      <xdr:colOff>485775</xdr:colOff>
      <xdr:row>58</xdr:row>
      <xdr:rowOff>69190</xdr:rowOff>
    </xdr:to>
    <xdr:sp macro="" textlink="">
      <xdr:nvSpPr>
        <xdr:cNvPr id="146" name="円/楕円 145"/>
        <xdr:cNvSpPr/>
      </xdr:nvSpPr>
      <xdr:spPr>
        <a:xfrm>
          <a:off x="1079500" y="9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60317</xdr:rowOff>
    </xdr:from>
    <xdr:ext cx="534377" cy="259045"/>
    <xdr:sp macro="" textlink="">
      <xdr:nvSpPr>
        <xdr:cNvPr id="147" name="テキスト ボックス 146"/>
        <xdr:cNvSpPr txBox="1"/>
      </xdr:nvSpPr>
      <xdr:spPr>
        <a:xfrm>
          <a:off x="863111" y="100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143700</xdr:rowOff>
    </xdr:from>
    <xdr:to>
      <xdr:col>6</xdr:col>
      <xdr:colOff>511175</xdr:colOff>
      <xdr:row>77</xdr:row>
      <xdr:rowOff>159131</xdr:rowOff>
    </xdr:to>
    <xdr:cxnSp macro="">
      <xdr:nvCxnSpPr>
        <xdr:cNvPr id="176" name="直線コネクタ 175"/>
        <xdr:cNvCxnSpPr/>
      </xdr:nvCxnSpPr>
      <xdr:spPr>
        <a:xfrm flipV="1">
          <a:off x="3797300" y="13345350"/>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152273</xdr:rowOff>
    </xdr:from>
    <xdr:to>
      <xdr:col>5</xdr:col>
      <xdr:colOff>358775</xdr:colOff>
      <xdr:row>77</xdr:row>
      <xdr:rowOff>159131</xdr:rowOff>
    </xdr:to>
    <xdr:cxnSp macro="">
      <xdr:nvCxnSpPr>
        <xdr:cNvPr id="179" name="直線コネクタ 178"/>
        <xdr:cNvCxnSpPr/>
      </xdr:nvCxnSpPr>
      <xdr:spPr>
        <a:xfrm>
          <a:off x="2908300" y="133539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74820</xdr:rowOff>
    </xdr:from>
    <xdr:ext cx="469744" cy="259045"/>
    <xdr:sp macro="" textlink="">
      <xdr:nvSpPr>
        <xdr:cNvPr id="181" name="テキスト ボックス 180"/>
        <xdr:cNvSpPr txBox="1"/>
      </xdr:nvSpPr>
      <xdr:spPr>
        <a:xfrm>
          <a:off x="3562427"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152273</xdr:rowOff>
    </xdr:from>
    <xdr:to>
      <xdr:col>4</xdr:col>
      <xdr:colOff>155575</xdr:colOff>
      <xdr:row>77</xdr:row>
      <xdr:rowOff>166179</xdr:rowOff>
    </xdr:to>
    <xdr:cxnSp macro="">
      <xdr:nvCxnSpPr>
        <xdr:cNvPr id="182" name="直線コネクタ 181"/>
        <xdr:cNvCxnSpPr/>
      </xdr:nvCxnSpPr>
      <xdr:spPr>
        <a:xfrm flipV="1">
          <a:off x="2019300" y="13353923"/>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137495</xdr:rowOff>
    </xdr:from>
    <xdr:ext cx="469744" cy="259045"/>
    <xdr:sp macro="" textlink="">
      <xdr:nvSpPr>
        <xdr:cNvPr id="184" name="テキスト ボックス 183"/>
        <xdr:cNvSpPr txBox="1"/>
      </xdr:nvSpPr>
      <xdr:spPr>
        <a:xfrm>
          <a:off x="2673427" y="126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162940</xdr:rowOff>
    </xdr:from>
    <xdr:to>
      <xdr:col>2</xdr:col>
      <xdr:colOff>638175</xdr:colOff>
      <xdr:row>77</xdr:row>
      <xdr:rowOff>166179</xdr:rowOff>
    </xdr:to>
    <xdr:cxnSp macro="">
      <xdr:nvCxnSpPr>
        <xdr:cNvPr id="185" name="直線コネクタ 184"/>
        <xdr:cNvCxnSpPr/>
      </xdr:nvCxnSpPr>
      <xdr:spPr>
        <a:xfrm>
          <a:off x="1130300" y="1336459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147591</xdr:rowOff>
    </xdr:from>
    <xdr:ext cx="469744" cy="259045"/>
    <xdr:sp macro="" textlink="">
      <xdr:nvSpPr>
        <xdr:cNvPr id="187" name="テキスト ボックス 186"/>
        <xdr:cNvSpPr txBox="1"/>
      </xdr:nvSpPr>
      <xdr:spPr>
        <a:xfrm>
          <a:off x="1784427" y="126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156163</xdr:rowOff>
    </xdr:from>
    <xdr:ext cx="469744" cy="259045"/>
    <xdr:sp macro="" textlink="">
      <xdr:nvSpPr>
        <xdr:cNvPr id="189" name="テキスト ボックス 188"/>
        <xdr:cNvSpPr txBox="1"/>
      </xdr:nvSpPr>
      <xdr:spPr>
        <a:xfrm>
          <a:off x="895427" y="1267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92900</xdr:rowOff>
    </xdr:from>
    <xdr:to>
      <xdr:col>6</xdr:col>
      <xdr:colOff>561975</xdr:colOff>
      <xdr:row>78</xdr:row>
      <xdr:rowOff>23050</xdr:rowOff>
    </xdr:to>
    <xdr:sp macro="" textlink="">
      <xdr:nvSpPr>
        <xdr:cNvPr id="195" name="円/楕円 194"/>
        <xdr:cNvSpPr/>
      </xdr:nvSpPr>
      <xdr:spPr>
        <a:xfrm>
          <a:off x="4584700" y="132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7827</xdr:rowOff>
    </xdr:from>
    <xdr:ext cx="469744" cy="259045"/>
    <xdr:sp macro="" textlink="">
      <xdr:nvSpPr>
        <xdr:cNvPr id="196" name="維持補修費該当値テキスト"/>
        <xdr:cNvSpPr txBox="1"/>
      </xdr:nvSpPr>
      <xdr:spPr>
        <a:xfrm>
          <a:off x="4686300" y="132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108331</xdr:rowOff>
    </xdr:from>
    <xdr:to>
      <xdr:col>5</xdr:col>
      <xdr:colOff>409575</xdr:colOff>
      <xdr:row>78</xdr:row>
      <xdr:rowOff>38481</xdr:rowOff>
    </xdr:to>
    <xdr:sp macro="" textlink="">
      <xdr:nvSpPr>
        <xdr:cNvPr id="197" name="円/楕円 196"/>
        <xdr:cNvSpPr/>
      </xdr:nvSpPr>
      <xdr:spPr>
        <a:xfrm>
          <a:off x="3746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29608</xdr:rowOff>
    </xdr:from>
    <xdr:ext cx="469744" cy="259045"/>
    <xdr:sp macro="" textlink="">
      <xdr:nvSpPr>
        <xdr:cNvPr id="198" name="テキスト ボックス 197"/>
        <xdr:cNvSpPr txBox="1"/>
      </xdr:nvSpPr>
      <xdr:spPr>
        <a:xfrm>
          <a:off x="3562427"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101473</xdr:rowOff>
    </xdr:from>
    <xdr:to>
      <xdr:col>4</xdr:col>
      <xdr:colOff>206375</xdr:colOff>
      <xdr:row>78</xdr:row>
      <xdr:rowOff>31623</xdr:rowOff>
    </xdr:to>
    <xdr:sp macro="" textlink="">
      <xdr:nvSpPr>
        <xdr:cNvPr id="199" name="円/楕円 198"/>
        <xdr:cNvSpPr/>
      </xdr:nvSpPr>
      <xdr:spPr>
        <a:xfrm>
          <a:off x="2857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22750</xdr:rowOff>
    </xdr:from>
    <xdr:ext cx="469744" cy="259045"/>
    <xdr:sp macro="" textlink="">
      <xdr:nvSpPr>
        <xdr:cNvPr id="200" name="テキスト ボックス 199"/>
        <xdr:cNvSpPr txBox="1"/>
      </xdr:nvSpPr>
      <xdr:spPr>
        <a:xfrm>
          <a:off x="2673427"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115379</xdr:rowOff>
    </xdr:from>
    <xdr:to>
      <xdr:col>3</xdr:col>
      <xdr:colOff>3175</xdr:colOff>
      <xdr:row>78</xdr:row>
      <xdr:rowOff>45529</xdr:rowOff>
    </xdr:to>
    <xdr:sp macro="" textlink="">
      <xdr:nvSpPr>
        <xdr:cNvPr id="201" name="円/楕円 200"/>
        <xdr:cNvSpPr/>
      </xdr:nvSpPr>
      <xdr:spPr>
        <a:xfrm>
          <a:off x="19685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36656</xdr:rowOff>
    </xdr:from>
    <xdr:ext cx="469744" cy="259045"/>
    <xdr:sp macro="" textlink="">
      <xdr:nvSpPr>
        <xdr:cNvPr id="202" name="テキスト ボックス 201"/>
        <xdr:cNvSpPr txBox="1"/>
      </xdr:nvSpPr>
      <xdr:spPr>
        <a:xfrm>
          <a:off x="1784427" y="134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112140</xdr:rowOff>
    </xdr:from>
    <xdr:to>
      <xdr:col>1</xdr:col>
      <xdr:colOff>485775</xdr:colOff>
      <xdr:row>78</xdr:row>
      <xdr:rowOff>42290</xdr:rowOff>
    </xdr:to>
    <xdr:sp macro="" textlink="">
      <xdr:nvSpPr>
        <xdr:cNvPr id="203" name="円/楕円 202"/>
        <xdr:cNvSpPr/>
      </xdr:nvSpPr>
      <xdr:spPr>
        <a:xfrm>
          <a:off x="1079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33417</xdr:rowOff>
    </xdr:from>
    <xdr:ext cx="469744" cy="259045"/>
    <xdr:sp macro="" textlink="">
      <xdr:nvSpPr>
        <xdr:cNvPr id="204" name="テキスト ボックス 203"/>
        <xdr:cNvSpPr txBox="1"/>
      </xdr:nvSpPr>
      <xdr:spPr>
        <a:xfrm>
          <a:off x="895427" y="1340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98476</xdr:rowOff>
    </xdr:from>
    <xdr:to>
      <xdr:col>6</xdr:col>
      <xdr:colOff>511175</xdr:colOff>
      <xdr:row>96</xdr:row>
      <xdr:rowOff>126670</xdr:rowOff>
    </xdr:to>
    <xdr:cxnSp macro="">
      <xdr:nvCxnSpPr>
        <xdr:cNvPr id="234" name="直線コネクタ 233"/>
        <xdr:cNvCxnSpPr/>
      </xdr:nvCxnSpPr>
      <xdr:spPr>
        <a:xfrm flipV="1">
          <a:off x="3797300" y="16386226"/>
          <a:ext cx="8382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126670</xdr:rowOff>
    </xdr:from>
    <xdr:to>
      <xdr:col>5</xdr:col>
      <xdr:colOff>358775</xdr:colOff>
      <xdr:row>97</xdr:row>
      <xdr:rowOff>107810</xdr:rowOff>
    </xdr:to>
    <xdr:cxnSp macro="">
      <xdr:nvCxnSpPr>
        <xdr:cNvPr id="237" name="直線コネクタ 236"/>
        <xdr:cNvCxnSpPr/>
      </xdr:nvCxnSpPr>
      <xdr:spPr>
        <a:xfrm flipV="1">
          <a:off x="2908300" y="16585870"/>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161611</xdr:rowOff>
    </xdr:from>
    <xdr:ext cx="534377" cy="259045"/>
    <xdr:sp macro="" textlink="">
      <xdr:nvSpPr>
        <xdr:cNvPr id="239" name="テキスト ボックス 238"/>
        <xdr:cNvSpPr txBox="1"/>
      </xdr:nvSpPr>
      <xdr:spPr>
        <a:xfrm>
          <a:off x="3530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107810</xdr:rowOff>
    </xdr:from>
    <xdr:to>
      <xdr:col>4</xdr:col>
      <xdr:colOff>155575</xdr:colOff>
      <xdr:row>98</xdr:row>
      <xdr:rowOff>48603</xdr:rowOff>
    </xdr:to>
    <xdr:cxnSp macro="">
      <xdr:nvCxnSpPr>
        <xdr:cNvPr id="240" name="直線コネクタ 239"/>
        <xdr:cNvCxnSpPr/>
      </xdr:nvCxnSpPr>
      <xdr:spPr>
        <a:xfrm flipV="1">
          <a:off x="2019300" y="16738460"/>
          <a:ext cx="8890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48603</xdr:rowOff>
    </xdr:from>
    <xdr:to>
      <xdr:col>2</xdr:col>
      <xdr:colOff>638175</xdr:colOff>
      <xdr:row>98</xdr:row>
      <xdr:rowOff>107011</xdr:rowOff>
    </xdr:to>
    <xdr:cxnSp macro="">
      <xdr:nvCxnSpPr>
        <xdr:cNvPr id="243" name="直線コネクタ 242"/>
        <xdr:cNvCxnSpPr/>
      </xdr:nvCxnSpPr>
      <xdr:spPr>
        <a:xfrm flipV="1">
          <a:off x="1130300" y="16850703"/>
          <a:ext cx="8890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47676</xdr:rowOff>
    </xdr:from>
    <xdr:to>
      <xdr:col>6</xdr:col>
      <xdr:colOff>561975</xdr:colOff>
      <xdr:row>95</xdr:row>
      <xdr:rowOff>149276</xdr:rowOff>
    </xdr:to>
    <xdr:sp macro="" textlink="">
      <xdr:nvSpPr>
        <xdr:cNvPr id="253" name="円/楕円 252"/>
        <xdr:cNvSpPr/>
      </xdr:nvSpPr>
      <xdr:spPr>
        <a:xfrm>
          <a:off x="4584700" y="163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26103</xdr:rowOff>
    </xdr:from>
    <xdr:ext cx="534377" cy="259045"/>
    <xdr:sp macro="" textlink="">
      <xdr:nvSpPr>
        <xdr:cNvPr id="254" name="扶助費該当値テキスト"/>
        <xdr:cNvSpPr txBox="1"/>
      </xdr:nvSpPr>
      <xdr:spPr>
        <a:xfrm>
          <a:off x="4686300" y="163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75870</xdr:rowOff>
    </xdr:from>
    <xdr:to>
      <xdr:col>5</xdr:col>
      <xdr:colOff>409575</xdr:colOff>
      <xdr:row>97</xdr:row>
      <xdr:rowOff>6020</xdr:rowOff>
    </xdr:to>
    <xdr:sp macro="" textlink="">
      <xdr:nvSpPr>
        <xdr:cNvPr id="255" name="円/楕円 254"/>
        <xdr:cNvSpPr/>
      </xdr:nvSpPr>
      <xdr:spPr>
        <a:xfrm>
          <a:off x="3746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168597</xdr:rowOff>
    </xdr:from>
    <xdr:ext cx="534377" cy="259045"/>
    <xdr:sp macro="" textlink="">
      <xdr:nvSpPr>
        <xdr:cNvPr id="256" name="テキスト ボックス 255"/>
        <xdr:cNvSpPr txBox="1"/>
      </xdr:nvSpPr>
      <xdr:spPr>
        <a:xfrm>
          <a:off x="3530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57010</xdr:rowOff>
    </xdr:from>
    <xdr:to>
      <xdr:col>4</xdr:col>
      <xdr:colOff>206375</xdr:colOff>
      <xdr:row>97</xdr:row>
      <xdr:rowOff>158610</xdr:rowOff>
    </xdr:to>
    <xdr:sp macro="" textlink="">
      <xdr:nvSpPr>
        <xdr:cNvPr id="257" name="円/楕円 256"/>
        <xdr:cNvSpPr/>
      </xdr:nvSpPr>
      <xdr:spPr>
        <a:xfrm>
          <a:off x="2857500" y="166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149737</xdr:rowOff>
    </xdr:from>
    <xdr:ext cx="534377" cy="259045"/>
    <xdr:sp macro="" textlink="">
      <xdr:nvSpPr>
        <xdr:cNvPr id="258" name="テキスト ボックス 257"/>
        <xdr:cNvSpPr txBox="1"/>
      </xdr:nvSpPr>
      <xdr:spPr>
        <a:xfrm>
          <a:off x="2641111"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169253</xdr:rowOff>
    </xdr:from>
    <xdr:to>
      <xdr:col>3</xdr:col>
      <xdr:colOff>3175</xdr:colOff>
      <xdr:row>98</xdr:row>
      <xdr:rowOff>99403</xdr:rowOff>
    </xdr:to>
    <xdr:sp macro="" textlink="">
      <xdr:nvSpPr>
        <xdr:cNvPr id="259" name="円/楕円 258"/>
        <xdr:cNvSpPr/>
      </xdr:nvSpPr>
      <xdr:spPr>
        <a:xfrm>
          <a:off x="1968500" y="167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90530</xdr:rowOff>
    </xdr:from>
    <xdr:ext cx="534377" cy="259045"/>
    <xdr:sp macro="" textlink="">
      <xdr:nvSpPr>
        <xdr:cNvPr id="260" name="テキスト ボックス 259"/>
        <xdr:cNvSpPr txBox="1"/>
      </xdr:nvSpPr>
      <xdr:spPr>
        <a:xfrm>
          <a:off x="1752111" y="168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56211</xdr:rowOff>
    </xdr:from>
    <xdr:to>
      <xdr:col>1</xdr:col>
      <xdr:colOff>485775</xdr:colOff>
      <xdr:row>98</xdr:row>
      <xdr:rowOff>157811</xdr:rowOff>
    </xdr:to>
    <xdr:sp macro="" textlink="">
      <xdr:nvSpPr>
        <xdr:cNvPr id="261" name="円/楕円 260"/>
        <xdr:cNvSpPr/>
      </xdr:nvSpPr>
      <xdr:spPr>
        <a:xfrm>
          <a:off x="1079500" y="168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148938</xdr:rowOff>
    </xdr:from>
    <xdr:ext cx="534377" cy="259045"/>
    <xdr:sp macro="" textlink="">
      <xdr:nvSpPr>
        <xdr:cNvPr id="262" name="テキスト ボックス 261"/>
        <xdr:cNvSpPr txBox="1"/>
      </xdr:nvSpPr>
      <xdr:spPr>
        <a:xfrm>
          <a:off x="863111" y="16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35706</xdr:rowOff>
    </xdr:from>
    <xdr:to>
      <xdr:col>15</xdr:col>
      <xdr:colOff>180975</xdr:colOff>
      <xdr:row>35</xdr:row>
      <xdr:rowOff>97447</xdr:rowOff>
    </xdr:to>
    <xdr:cxnSp macro="">
      <xdr:nvCxnSpPr>
        <xdr:cNvPr id="291" name="直線コネクタ 290"/>
        <xdr:cNvCxnSpPr/>
      </xdr:nvCxnSpPr>
      <xdr:spPr>
        <a:xfrm>
          <a:off x="9639300" y="6036456"/>
          <a:ext cx="838200" cy="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35706</xdr:rowOff>
    </xdr:from>
    <xdr:to>
      <xdr:col>14</xdr:col>
      <xdr:colOff>28575</xdr:colOff>
      <xdr:row>36</xdr:row>
      <xdr:rowOff>9531</xdr:rowOff>
    </xdr:to>
    <xdr:cxnSp macro="">
      <xdr:nvCxnSpPr>
        <xdr:cNvPr id="294" name="直線コネクタ 293"/>
        <xdr:cNvCxnSpPr/>
      </xdr:nvCxnSpPr>
      <xdr:spPr>
        <a:xfrm flipV="1">
          <a:off x="8750300" y="6036456"/>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139965</xdr:rowOff>
    </xdr:from>
    <xdr:ext cx="534377" cy="259045"/>
    <xdr:sp macro="" textlink="">
      <xdr:nvSpPr>
        <xdr:cNvPr id="296" name="テキスト ボックス 295"/>
        <xdr:cNvSpPr txBox="1"/>
      </xdr:nvSpPr>
      <xdr:spPr>
        <a:xfrm>
          <a:off x="9372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114135</xdr:rowOff>
    </xdr:from>
    <xdr:to>
      <xdr:col>12</xdr:col>
      <xdr:colOff>511175</xdr:colOff>
      <xdr:row>36</xdr:row>
      <xdr:rowOff>9531</xdr:rowOff>
    </xdr:to>
    <xdr:cxnSp macro="">
      <xdr:nvCxnSpPr>
        <xdr:cNvPr id="297" name="直線コネクタ 296"/>
        <xdr:cNvCxnSpPr/>
      </xdr:nvCxnSpPr>
      <xdr:spPr>
        <a:xfrm>
          <a:off x="7861300" y="5771985"/>
          <a:ext cx="889000" cy="40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114135</xdr:rowOff>
    </xdr:from>
    <xdr:to>
      <xdr:col>11</xdr:col>
      <xdr:colOff>307975</xdr:colOff>
      <xdr:row>35</xdr:row>
      <xdr:rowOff>125660</xdr:rowOff>
    </xdr:to>
    <xdr:cxnSp macro="">
      <xdr:nvCxnSpPr>
        <xdr:cNvPr id="300" name="直線コネクタ 299"/>
        <xdr:cNvCxnSpPr/>
      </xdr:nvCxnSpPr>
      <xdr:spPr>
        <a:xfrm flipV="1">
          <a:off x="6972300" y="5771985"/>
          <a:ext cx="889000" cy="35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129849</xdr:rowOff>
    </xdr:from>
    <xdr:ext cx="534377" cy="259045"/>
    <xdr:sp macro="" textlink="">
      <xdr:nvSpPr>
        <xdr:cNvPr id="302" name="テキスト ボックス 301"/>
        <xdr:cNvSpPr txBox="1"/>
      </xdr:nvSpPr>
      <xdr:spPr>
        <a:xfrm>
          <a:off x="7594111" y="61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46647</xdr:rowOff>
    </xdr:from>
    <xdr:to>
      <xdr:col>15</xdr:col>
      <xdr:colOff>231775</xdr:colOff>
      <xdr:row>35</xdr:row>
      <xdr:rowOff>148247</xdr:rowOff>
    </xdr:to>
    <xdr:sp macro="" textlink="">
      <xdr:nvSpPr>
        <xdr:cNvPr id="310" name="円/楕円 309"/>
        <xdr:cNvSpPr/>
      </xdr:nvSpPr>
      <xdr:spPr>
        <a:xfrm>
          <a:off x="104267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69524</xdr:rowOff>
    </xdr:from>
    <xdr:ext cx="534377" cy="259045"/>
    <xdr:sp macro="" textlink="">
      <xdr:nvSpPr>
        <xdr:cNvPr id="311" name="補助費等該当値テキスト"/>
        <xdr:cNvSpPr txBox="1"/>
      </xdr:nvSpPr>
      <xdr:spPr>
        <a:xfrm>
          <a:off x="10528300" y="58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33,218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156356</xdr:rowOff>
    </xdr:from>
    <xdr:to>
      <xdr:col>14</xdr:col>
      <xdr:colOff>79375</xdr:colOff>
      <xdr:row>35</xdr:row>
      <xdr:rowOff>86506</xdr:rowOff>
    </xdr:to>
    <xdr:sp macro="" textlink="">
      <xdr:nvSpPr>
        <xdr:cNvPr id="312" name="円/楕円 311"/>
        <xdr:cNvSpPr/>
      </xdr:nvSpPr>
      <xdr:spPr>
        <a:xfrm>
          <a:off x="9588500" y="59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103033</xdr:rowOff>
    </xdr:from>
    <xdr:ext cx="534377" cy="259045"/>
    <xdr:sp macro="" textlink="">
      <xdr:nvSpPr>
        <xdr:cNvPr id="313" name="テキスト ボックス 312"/>
        <xdr:cNvSpPr txBox="1"/>
      </xdr:nvSpPr>
      <xdr:spPr>
        <a:xfrm>
          <a:off x="9372111" y="57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130181</xdr:rowOff>
    </xdr:from>
    <xdr:to>
      <xdr:col>12</xdr:col>
      <xdr:colOff>561975</xdr:colOff>
      <xdr:row>36</xdr:row>
      <xdr:rowOff>60331</xdr:rowOff>
    </xdr:to>
    <xdr:sp macro="" textlink="">
      <xdr:nvSpPr>
        <xdr:cNvPr id="314" name="円/楕円 313"/>
        <xdr:cNvSpPr/>
      </xdr:nvSpPr>
      <xdr:spPr>
        <a:xfrm>
          <a:off x="8699500" y="61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76858</xdr:rowOff>
    </xdr:from>
    <xdr:ext cx="534377" cy="259045"/>
    <xdr:sp macro="" textlink="">
      <xdr:nvSpPr>
        <xdr:cNvPr id="315" name="テキスト ボックス 314"/>
        <xdr:cNvSpPr txBox="1"/>
      </xdr:nvSpPr>
      <xdr:spPr>
        <a:xfrm>
          <a:off x="8483111" y="59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63335</xdr:rowOff>
    </xdr:from>
    <xdr:to>
      <xdr:col>11</xdr:col>
      <xdr:colOff>358775</xdr:colOff>
      <xdr:row>33</xdr:row>
      <xdr:rowOff>164935</xdr:rowOff>
    </xdr:to>
    <xdr:sp macro="" textlink="">
      <xdr:nvSpPr>
        <xdr:cNvPr id="316" name="円/楕円 315"/>
        <xdr:cNvSpPr/>
      </xdr:nvSpPr>
      <xdr:spPr>
        <a:xfrm>
          <a:off x="7810500" y="572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10012</xdr:rowOff>
    </xdr:from>
    <xdr:ext cx="534377" cy="259045"/>
    <xdr:sp macro="" textlink="">
      <xdr:nvSpPr>
        <xdr:cNvPr id="317" name="テキスト ボックス 316"/>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74860</xdr:rowOff>
    </xdr:from>
    <xdr:to>
      <xdr:col>10</xdr:col>
      <xdr:colOff>155575</xdr:colOff>
      <xdr:row>36</xdr:row>
      <xdr:rowOff>5010</xdr:rowOff>
    </xdr:to>
    <xdr:sp macro="" textlink="">
      <xdr:nvSpPr>
        <xdr:cNvPr id="318" name="円/楕円 317"/>
        <xdr:cNvSpPr/>
      </xdr:nvSpPr>
      <xdr:spPr>
        <a:xfrm>
          <a:off x="6921500" y="60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167587</xdr:rowOff>
    </xdr:from>
    <xdr:ext cx="534377" cy="259045"/>
    <xdr:sp macro="" textlink="">
      <xdr:nvSpPr>
        <xdr:cNvPr id="319" name="テキスト ボックス 318"/>
        <xdr:cNvSpPr txBox="1"/>
      </xdr:nvSpPr>
      <xdr:spPr>
        <a:xfrm>
          <a:off x="6705111" y="61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2360</xdr:rowOff>
    </xdr:from>
    <xdr:to>
      <xdr:col>15</xdr:col>
      <xdr:colOff>180975</xdr:colOff>
      <xdr:row>57</xdr:row>
      <xdr:rowOff>72638</xdr:rowOff>
    </xdr:to>
    <xdr:cxnSp macro="">
      <xdr:nvCxnSpPr>
        <xdr:cNvPr id="351" name="直線コネクタ 350"/>
        <xdr:cNvCxnSpPr/>
      </xdr:nvCxnSpPr>
      <xdr:spPr>
        <a:xfrm>
          <a:off x="9639300" y="9603560"/>
          <a:ext cx="838200" cy="2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2360</xdr:rowOff>
    </xdr:from>
    <xdr:to>
      <xdr:col>14</xdr:col>
      <xdr:colOff>28575</xdr:colOff>
      <xdr:row>56</xdr:row>
      <xdr:rowOff>78436</xdr:rowOff>
    </xdr:to>
    <xdr:cxnSp macro="">
      <xdr:nvCxnSpPr>
        <xdr:cNvPr id="354" name="直線コネクタ 353"/>
        <xdr:cNvCxnSpPr/>
      </xdr:nvCxnSpPr>
      <xdr:spPr>
        <a:xfrm flipV="1">
          <a:off x="8750300" y="9603560"/>
          <a:ext cx="889000" cy="7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56" name="テキスト ボックス 355"/>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78436</xdr:rowOff>
    </xdr:from>
    <xdr:to>
      <xdr:col>12</xdr:col>
      <xdr:colOff>511175</xdr:colOff>
      <xdr:row>57</xdr:row>
      <xdr:rowOff>42251</xdr:rowOff>
    </xdr:to>
    <xdr:cxnSp macro="">
      <xdr:nvCxnSpPr>
        <xdr:cNvPr id="357" name="直線コネクタ 356"/>
        <xdr:cNvCxnSpPr/>
      </xdr:nvCxnSpPr>
      <xdr:spPr>
        <a:xfrm flipV="1">
          <a:off x="7861300" y="9679636"/>
          <a:ext cx="889000" cy="13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96331</xdr:rowOff>
    </xdr:from>
    <xdr:to>
      <xdr:col>11</xdr:col>
      <xdr:colOff>307975</xdr:colOff>
      <xdr:row>57</xdr:row>
      <xdr:rowOff>42251</xdr:rowOff>
    </xdr:to>
    <xdr:cxnSp macro="">
      <xdr:nvCxnSpPr>
        <xdr:cNvPr id="360" name="直線コネクタ 359"/>
        <xdr:cNvCxnSpPr/>
      </xdr:nvCxnSpPr>
      <xdr:spPr>
        <a:xfrm>
          <a:off x="6972300" y="9526081"/>
          <a:ext cx="889000" cy="28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105846</xdr:rowOff>
    </xdr:from>
    <xdr:ext cx="534377" cy="259045"/>
    <xdr:sp macro="" textlink="">
      <xdr:nvSpPr>
        <xdr:cNvPr id="362" name="テキスト ボックス 361"/>
        <xdr:cNvSpPr txBox="1"/>
      </xdr:nvSpPr>
      <xdr:spPr>
        <a:xfrm>
          <a:off x="759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166523</xdr:rowOff>
    </xdr:from>
    <xdr:ext cx="534377" cy="259045"/>
    <xdr:sp macro="" textlink="">
      <xdr:nvSpPr>
        <xdr:cNvPr id="364" name="テキスト ボックス 363"/>
        <xdr:cNvSpPr txBox="1"/>
      </xdr:nvSpPr>
      <xdr:spPr>
        <a:xfrm>
          <a:off x="6705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21838</xdr:rowOff>
    </xdr:from>
    <xdr:to>
      <xdr:col>15</xdr:col>
      <xdr:colOff>231775</xdr:colOff>
      <xdr:row>57</xdr:row>
      <xdr:rowOff>123438</xdr:rowOff>
    </xdr:to>
    <xdr:sp macro="" textlink="">
      <xdr:nvSpPr>
        <xdr:cNvPr id="370" name="円/楕円 369"/>
        <xdr:cNvSpPr/>
      </xdr:nvSpPr>
      <xdr:spPr>
        <a:xfrm>
          <a:off x="10426700" y="9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265</xdr:rowOff>
    </xdr:from>
    <xdr:ext cx="534377" cy="259045"/>
    <xdr:sp macro="" textlink="">
      <xdr:nvSpPr>
        <xdr:cNvPr id="371" name="普通建設事業費該当値テキスト"/>
        <xdr:cNvSpPr txBox="1"/>
      </xdr:nvSpPr>
      <xdr:spPr>
        <a:xfrm>
          <a:off x="10528300" y="9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123010</xdr:rowOff>
    </xdr:from>
    <xdr:to>
      <xdr:col>14</xdr:col>
      <xdr:colOff>79375</xdr:colOff>
      <xdr:row>56</xdr:row>
      <xdr:rowOff>53160</xdr:rowOff>
    </xdr:to>
    <xdr:sp macro="" textlink="">
      <xdr:nvSpPr>
        <xdr:cNvPr id="372" name="円/楕円 371"/>
        <xdr:cNvSpPr/>
      </xdr:nvSpPr>
      <xdr:spPr>
        <a:xfrm>
          <a:off x="9588500" y="9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69687</xdr:rowOff>
    </xdr:from>
    <xdr:ext cx="534377" cy="259045"/>
    <xdr:sp macro="" textlink="">
      <xdr:nvSpPr>
        <xdr:cNvPr id="373" name="テキスト ボックス 372"/>
        <xdr:cNvSpPr txBox="1"/>
      </xdr:nvSpPr>
      <xdr:spPr>
        <a:xfrm>
          <a:off x="9372111" y="9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27636</xdr:rowOff>
    </xdr:from>
    <xdr:to>
      <xdr:col>12</xdr:col>
      <xdr:colOff>561975</xdr:colOff>
      <xdr:row>56</xdr:row>
      <xdr:rowOff>129236</xdr:rowOff>
    </xdr:to>
    <xdr:sp macro="" textlink="">
      <xdr:nvSpPr>
        <xdr:cNvPr id="374" name="円/楕円 373"/>
        <xdr:cNvSpPr/>
      </xdr:nvSpPr>
      <xdr:spPr>
        <a:xfrm>
          <a:off x="8699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145763</xdr:rowOff>
    </xdr:from>
    <xdr:ext cx="534377" cy="259045"/>
    <xdr:sp macro="" textlink="">
      <xdr:nvSpPr>
        <xdr:cNvPr id="375" name="テキスト ボックス 374"/>
        <xdr:cNvSpPr txBox="1"/>
      </xdr:nvSpPr>
      <xdr:spPr>
        <a:xfrm>
          <a:off x="8483111" y="94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162901</xdr:rowOff>
    </xdr:from>
    <xdr:to>
      <xdr:col>11</xdr:col>
      <xdr:colOff>358775</xdr:colOff>
      <xdr:row>57</xdr:row>
      <xdr:rowOff>93051</xdr:rowOff>
    </xdr:to>
    <xdr:sp macro="" textlink="">
      <xdr:nvSpPr>
        <xdr:cNvPr id="376" name="円/楕円 375"/>
        <xdr:cNvSpPr/>
      </xdr:nvSpPr>
      <xdr:spPr>
        <a:xfrm>
          <a:off x="7810500" y="97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109578</xdr:rowOff>
    </xdr:from>
    <xdr:ext cx="534377" cy="259045"/>
    <xdr:sp macro="" textlink="">
      <xdr:nvSpPr>
        <xdr:cNvPr id="377" name="テキスト ボックス 376"/>
        <xdr:cNvSpPr txBox="1"/>
      </xdr:nvSpPr>
      <xdr:spPr>
        <a:xfrm>
          <a:off x="7594111" y="95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45531</xdr:rowOff>
    </xdr:from>
    <xdr:to>
      <xdr:col>10</xdr:col>
      <xdr:colOff>155575</xdr:colOff>
      <xdr:row>55</xdr:row>
      <xdr:rowOff>147131</xdr:rowOff>
    </xdr:to>
    <xdr:sp macro="" textlink="">
      <xdr:nvSpPr>
        <xdr:cNvPr id="378" name="円/楕円 377"/>
        <xdr:cNvSpPr/>
      </xdr:nvSpPr>
      <xdr:spPr>
        <a:xfrm>
          <a:off x="6921500" y="94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163658</xdr:rowOff>
    </xdr:from>
    <xdr:ext cx="534377" cy="259045"/>
    <xdr:sp macro="" textlink="">
      <xdr:nvSpPr>
        <xdr:cNvPr id="379" name="テキスト ボックス 378"/>
        <xdr:cNvSpPr txBox="1"/>
      </xdr:nvSpPr>
      <xdr:spPr>
        <a:xfrm>
          <a:off x="6705111" y="92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161531</xdr:rowOff>
    </xdr:from>
    <xdr:to>
      <xdr:col>15</xdr:col>
      <xdr:colOff>180975</xdr:colOff>
      <xdr:row>77</xdr:row>
      <xdr:rowOff>44876</xdr:rowOff>
    </xdr:to>
    <xdr:cxnSp macro="">
      <xdr:nvCxnSpPr>
        <xdr:cNvPr id="406" name="直線コネクタ 405"/>
        <xdr:cNvCxnSpPr/>
      </xdr:nvCxnSpPr>
      <xdr:spPr>
        <a:xfrm>
          <a:off x="9639300" y="12505931"/>
          <a:ext cx="838200" cy="7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161531</xdr:rowOff>
    </xdr:from>
    <xdr:to>
      <xdr:col>14</xdr:col>
      <xdr:colOff>28575</xdr:colOff>
      <xdr:row>73</xdr:row>
      <xdr:rowOff>161165</xdr:rowOff>
    </xdr:to>
    <xdr:cxnSp macro="">
      <xdr:nvCxnSpPr>
        <xdr:cNvPr id="409" name="直線コネクタ 408"/>
        <xdr:cNvCxnSpPr/>
      </xdr:nvCxnSpPr>
      <xdr:spPr>
        <a:xfrm flipV="1">
          <a:off x="8750300" y="12505931"/>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62000</xdr:rowOff>
    </xdr:from>
    <xdr:ext cx="534377" cy="259045"/>
    <xdr:sp macro="" textlink="">
      <xdr:nvSpPr>
        <xdr:cNvPr id="411" name="テキスト ボックス 410"/>
        <xdr:cNvSpPr txBox="1"/>
      </xdr:nvSpPr>
      <xdr:spPr>
        <a:xfrm>
          <a:off x="9372111" y="13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165526</xdr:rowOff>
    </xdr:from>
    <xdr:to>
      <xdr:col>15</xdr:col>
      <xdr:colOff>231775</xdr:colOff>
      <xdr:row>77</xdr:row>
      <xdr:rowOff>95676</xdr:rowOff>
    </xdr:to>
    <xdr:sp macro="" textlink="">
      <xdr:nvSpPr>
        <xdr:cNvPr id="419" name="円/楕円 418"/>
        <xdr:cNvSpPr/>
      </xdr:nvSpPr>
      <xdr:spPr>
        <a:xfrm>
          <a:off x="10426700" y="131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143953</xdr:rowOff>
    </xdr:from>
    <xdr:ext cx="534377" cy="259045"/>
    <xdr:sp macro="" textlink="">
      <xdr:nvSpPr>
        <xdr:cNvPr id="420" name="普通建設事業費 （ うち新規整備　）該当値テキスト"/>
        <xdr:cNvSpPr txBox="1"/>
      </xdr:nvSpPr>
      <xdr:spPr>
        <a:xfrm>
          <a:off x="10528300" y="131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110731</xdr:rowOff>
    </xdr:from>
    <xdr:to>
      <xdr:col>14</xdr:col>
      <xdr:colOff>79375</xdr:colOff>
      <xdr:row>73</xdr:row>
      <xdr:rowOff>40881</xdr:rowOff>
    </xdr:to>
    <xdr:sp macro="" textlink="">
      <xdr:nvSpPr>
        <xdr:cNvPr id="421" name="円/楕円 420"/>
        <xdr:cNvSpPr/>
      </xdr:nvSpPr>
      <xdr:spPr>
        <a:xfrm>
          <a:off x="9588500" y="124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57408</xdr:rowOff>
    </xdr:from>
    <xdr:ext cx="534377" cy="259045"/>
    <xdr:sp macro="" textlink="">
      <xdr:nvSpPr>
        <xdr:cNvPr id="422" name="テキスト ボックス 421"/>
        <xdr:cNvSpPr txBox="1"/>
      </xdr:nvSpPr>
      <xdr:spPr>
        <a:xfrm>
          <a:off x="9372111" y="122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110365</xdr:rowOff>
    </xdr:from>
    <xdr:to>
      <xdr:col>12</xdr:col>
      <xdr:colOff>561975</xdr:colOff>
      <xdr:row>74</xdr:row>
      <xdr:rowOff>40515</xdr:rowOff>
    </xdr:to>
    <xdr:sp macro="" textlink="">
      <xdr:nvSpPr>
        <xdr:cNvPr id="423" name="円/楕円 422"/>
        <xdr:cNvSpPr/>
      </xdr:nvSpPr>
      <xdr:spPr>
        <a:xfrm>
          <a:off x="8699500" y="126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57042</xdr:rowOff>
    </xdr:from>
    <xdr:ext cx="534377" cy="259045"/>
    <xdr:sp macro="" textlink="">
      <xdr:nvSpPr>
        <xdr:cNvPr id="424" name="テキスト ボックス 423"/>
        <xdr:cNvSpPr txBox="1"/>
      </xdr:nvSpPr>
      <xdr:spPr>
        <a:xfrm>
          <a:off x="8483111" y="124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6231</xdr:rowOff>
    </xdr:from>
    <xdr:to>
      <xdr:col>15</xdr:col>
      <xdr:colOff>180975</xdr:colOff>
      <xdr:row>99</xdr:row>
      <xdr:rowOff>20926</xdr:rowOff>
    </xdr:to>
    <xdr:cxnSp macro="">
      <xdr:nvCxnSpPr>
        <xdr:cNvPr id="455" name="直線コネクタ 454"/>
        <xdr:cNvCxnSpPr/>
      </xdr:nvCxnSpPr>
      <xdr:spPr>
        <a:xfrm flipV="1">
          <a:off x="9639300" y="16808331"/>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13627</xdr:rowOff>
    </xdr:from>
    <xdr:to>
      <xdr:col>14</xdr:col>
      <xdr:colOff>28575</xdr:colOff>
      <xdr:row>99</xdr:row>
      <xdr:rowOff>20926</xdr:rowOff>
    </xdr:to>
    <xdr:cxnSp macro="">
      <xdr:nvCxnSpPr>
        <xdr:cNvPr id="458" name="直線コネクタ 457"/>
        <xdr:cNvCxnSpPr/>
      </xdr:nvCxnSpPr>
      <xdr:spPr>
        <a:xfrm>
          <a:off x="8750300" y="16987177"/>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142203</xdr:rowOff>
    </xdr:from>
    <xdr:ext cx="534377" cy="259045"/>
    <xdr:sp macro="" textlink="">
      <xdr:nvSpPr>
        <xdr:cNvPr id="460" name="テキスト ボックス 459"/>
        <xdr:cNvSpPr txBox="1"/>
      </xdr:nvSpPr>
      <xdr:spPr>
        <a:xfrm>
          <a:off x="9372111" y="16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126881</xdr:rowOff>
    </xdr:from>
    <xdr:to>
      <xdr:col>15</xdr:col>
      <xdr:colOff>231775</xdr:colOff>
      <xdr:row>98</xdr:row>
      <xdr:rowOff>57031</xdr:rowOff>
    </xdr:to>
    <xdr:sp macro="" textlink="">
      <xdr:nvSpPr>
        <xdr:cNvPr id="468" name="円/楕円 467"/>
        <xdr:cNvSpPr/>
      </xdr:nvSpPr>
      <xdr:spPr>
        <a:xfrm>
          <a:off x="10426700" y="167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105308</xdr:rowOff>
    </xdr:from>
    <xdr:ext cx="534377" cy="259045"/>
    <xdr:sp macro="" textlink="">
      <xdr:nvSpPr>
        <xdr:cNvPr id="469" name="普通建設事業費 （ うち更新整備　）該当値テキスト"/>
        <xdr:cNvSpPr txBox="1"/>
      </xdr:nvSpPr>
      <xdr:spPr>
        <a:xfrm>
          <a:off x="10528300" y="167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141576</xdr:rowOff>
    </xdr:from>
    <xdr:to>
      <xdr:col>14</xdr:col>
      <xdr:colOff>79375</xdr:colOff>
      <xdr:row>99</xdr:row>
      <xdr:rowOff>71726</xdr:rowOff>
    </xdr:to>
    <xdr:sp macro="" textlink="">
      <xdr:nvSpPr>
        <xdr:cNvPr id="470" name="円/楕円 469"/>
        <xdr:cNvSpPr/>
      </xdr:nvSpPr>
      <xdr:spPr>
        <a:xfrm>
          <a:off x="9588500" y="169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62853</xdr:rowOff>
    </xdr:from>
    <xdr:ext cx="469744" cy="259045"/>
    <xdr:sp macro="" textlink="">
      <xdr:nvSpPr>
        <xdr:cNvPr id="471" name="テキスト ボックス 470"/>
        <xdr:cNvSpPr txBox="1"/>
      </xdr:nvSpPr>
      <xdr:spPr>
        <a:xfrm>
          <a:off x="9404427" y="170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134277</xdr:rowOff>
    </xdr:from>
    <xdr:to>
      <xdr:col>12</xdr:col>
      <xdr:colOff>561975</xdr:colOff>
      <xdr:row>99</xdr:row>
      <xdr:rowOff>64427</xdr:rowOff>
    </xdr:to>
    <xdr:sp macro="" textlink="">
      <xdr:nvSpPr>
        <xdr:cNvPr id="472" name="円/楕円 471"/>
        <xdr:cNvSpPr/>
      </xdr:nvSpPr>
      <xdr:spPr>
        <a:xfrm>
          <a:off x="8699500" y="169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55554</xdr:rowOff>
    </xdr:from>
    <xdr:ext cx="469744" cy="259045"/>
    <xdr:sp macro="" textlink="">
      <xdr:nvSpPr>
        <xdr:cNvPr id="473" name="テキスト ボックス 472"/>
        <xdr:cNvSpPr txBox="1"/>
      </xdr:nvSpPr>
      <xdr:spPr>
        <a:xfrm>
          <a:off x="8515427" y="170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132842</xdr:rowOff>
    </xdr:from>
    <xdr:to>
      <xdr:col>23</xdr:col>
      <xdr:colOff>517525</xdr:colOff>
      <xdr:row>38</xdr:row>
      <xdr:rowOff>110309</xdr:rowOff>
    </xdr:to>
    <xdr:cxnSp macro="">
      <xdr:nvCxnSpPr>
        <xdr:cNvPr id="504" name="直線コネクタ 503"/>
        <xdr:cNvCxnSpPr/>
      </xdr:nvCxnSpPr>
      <xdr:spPr>
        <a:xfrm>
          <a:off x="15481300" y="5962142"/>
          <a:ext cx="838200" cy="66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5"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132842</xdr:rowOff>
    </xdr:from>
    <xdr:to>
      <xdr:col>22</xdr:col>
      <xdr:colOff>365125</xdr:colOff>
      <xdr:row>39</xdr:row>
      <xdr:rowOff>98878</xdr:rowOff>
    </xdr:to>
    <xdr:cxnSp macro="">
      <xdr:nvCxnSpPr>
        <xdr:cNvPr id="507" name="直線コネクタ 506"/>
        <xdr:cNvCxnSpPr/>
      </xdr:nvCxnSpPr>
      <xdr:spPr>
        <a:xfrm flipV="1">
          <a:off x="14592300" y="5962142"/>
          <a:ext cx="889000" cy="8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58183</xdr:rowOff>
    </xdr:from>
    <xdr:ext cx="378565" cy="259045"/>
    <xdr:sp macro="" textlink="">
      <xdr:nvSpPr>
        <xdr:cNvPr id="509" name="テキスト ボックス 508"/>
        <xdr:cNvSpPr txBox="1"/>
      </xdr:nvSpPr>
      <xdr:spPr>
        <a:xfrm>
          <a:off x="1529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59509</xdr:rowOff>
    </xdr:from>
    <xdr:to>
      <xdr:col>23</xdr:col>
      <xdr:colOff>568325</xdr:colOff>
      <xdr:row>38</xdr:row>
      <xdr:rowOff>161109</xdr:rowOff>
    </xdr:to>
    <xdr:sp macro="" textlink="">
      <xdr:nvSpPr>
        <xdr:cNvPr id="523" name="円/楕円 522"/>
        <xdr:cNvSpPr/>
      </xdr:nvSpPr>
      <xdr:spPr>
        <a:xfrm>
          <a:off x="162687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37936</xdr:rowOff>
    </xdr:from>
    <xdr:ext cx="378565" cy="259045"/>
    <xdr:sp macro="" textlink="">
      <xdr:nvSpPr>
        <xdr:cNvPr id="524" name="災害復旧事業費該当値テキスト"/>
        <xdr:cNvSpPr txBox="1"/>
      </xdr:nvSpPr>
      <xdr:spPr>
        <a:xfrm>
          <a:off x="16370300"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82042</xdr:rowOff>
    </xdr:from>
    <xdr:to>
      <xdr:col>22</xdr:col>
      <xdr:colOff>415925</xdr:colOff>
      <xdr:row>35</xdr:row>
      <xdr:rowOff>12192</xdr:rowOff>
    </xdr:to>
    <xdr:sp macro="" textlink="">
      <xdr:nvSpPr>
        <xdr:cNvPr id="525" name="円/楕円 524"/>
        <xdr:cNvSpPr/>
      </xdr:nvSpPr>
      <xdr:spPr>
        <a:xfrm>
          <a:off x="15430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28719</xdr:rowOff>
    </xdr:from>
    <xdr:ext cx="469744" cy="259045"/>
    <xdr:sp macro="" textlink="">
      <xdr:nvSpPr>
        <xdr:cNvPr id="526" name="テキスト ボックス 525"/>
        <xdr:cNvSpPr txBox="1"/>
      </xdr:nvSpPr>
      <xdr:spPr>
        <a:xfrm>
          <a:off x="15246427"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39649</xdr:rowOff>
    </xdr:from>
    <xdr:to>
      <xdr:col>23</xdr:col>
      <xdr:colOff>517525</xdr:colOff>
      <xdr:row>76</xdr:row>
      <xdr:rowOff>63709</xdr:rowOff>
    </xdr:to>
    <xdr:cxnSp macro="">
      <xdr:nvCxnSpPr>
        <xdr:cNvPr id="610" name="直線コネクタ 609"/>
        <xdr:cNvCxnSpPr/>
      </xdr:nvCxnSpPr>
      <xdr:spPr>
        <a:xfrm flipV="1">
          <a:off x="15481300" y="13069849"/>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51308</xdr:rowOff>
    </xdr:from>
    <xdr:to>
      <xdr:col>22</xdr:col>
      <xdr:colOff>365125</xdr:colOff>
      <xdr:row>76</xdr:row>
      <xdr:rowOff>63709</xdr:rowOff>
    </xdr:to>
    <xdr:cxnSp macro="">
      <xdr:nvCxnSpPr>
        <xdr:cNvPr id="613" name="直線コネクタ 612"/>
        <xdr:cNvCxnSpPr/>
      </xdr:nvCxnSpPr>
      <xdr:spPr>
        <a:xfrm>
          <a:off x="14592300" y="13081508"/>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24581</xdr:rowOff>
    </xdr:from>
    <xdr:to>
      <xdr:col>21</xdr:col>
      <xdr:colOff>161925</xdr:colOff>
      <xdr:row>76</xdr:row>
      <xdr:rowOff>51308</xdr:rowOff>
    </xdr:to>
    <xdr:cxnSp macro="">
      <xdr:nvCxnSpPr>
        <xdr:cNvPr id="616" name="直線コネクタ 615"/>
        <xdr:cNvCxnSpPr/>
      </xdr:nvCxnSpPr>
      <xdr:spPr>
        <a:xfrm>
          <a:off x="13703300" y="1305478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24581</xdr:rowOff>
    </xdr:from>
    <xdr:to>
      <xdr:col>19</xdr:col>
      <xdr:colOff>644525</xdr:colOff>
      <xdr:row>76</xdr:row>
      <xdr:rowOff>35497</xdr:rowOff>
    </xdr:to>
    <xdr:cxnSp macro="">
      <xdr:nvCxnSpPr>
        <xdr:cNvPr id="619" name="直線コネクタ 618"/>
        <xdr:cNvCxnSpPr/>
      </xdr:nvCxnSpPr>
      <xdr:spPr>
        <a:xfrm flipV="1">
          <a:off x="12814300" y="1305478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160299</xdr:rowOff>
    </xdr:from>
    <xdr:to>
      <xdr:col>23</xdr:col>
      <xdr:colOff>568325</xdr:colOff>
      <xdr:row>76</xdr:row>
      <xdr:rowOff>90449</xdr:rowOff>
    </xdr:to>
    <xdr:sp macro="" textlink="">
      <xdr:nvSpPr>
        <xdr:cNvPr id="629" name="円/楕円 628"/>
        <xdr:cNvSpPr/>
      </xdr:nvSpPr>
      <xdr:spPr>
        <a:xfrm>
          <a:off x="16268700" y="130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138726</xdr:rowOff>
    </xdr:from>
    <xdr:ext cx="534377" cy="259045"/>
    <xdr:sp macro="" textlink="">
      <xdr:nvSpPr>
        <xdr:cNvPr id="630" name="公債費該当値テキスト"/>
        <xdr:cNvSpPr txBox="1"/>
      </xdr:nvSpPr>
      <xdr:spPr>
        <a:xfrm>
          <a:off x="16370300" y="129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12909</xdr:rowOff>
    </xdr:from>
    <xdr:to>
      <xdr:col>22</xdr:col>
      <xdr:colOff>415925</xdr:colOff>
      <xdr:row>76</xdr:row>
      <xdr:rowOff>114509</xdr:rowOff>
    </xdr:to>
    <xdr:sp macro="" textlink="">
      <xdr:nvSpPr>
        <xdr:cNvPr id="631" name="円/楕円 630"/>
        <xdr:cNvSpPr/>
      </xdr:nvSpPr>
      <xdr:spPr>
        <a:xfrm>
          <a:off x="15430500" y="130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105636</xdr:rowOff>
    </xdr:from>
    <xdr:ext cx="534377" cy="259045"/>
    <xdr:sp macro="" textlink="">
      <xdr:nvSpPr>
        <xdr:cNvPr id="632" name="テキスト ボックス 631"/>
        <xdr:cNvSpPr txBox="1"/>
      </xdr:nvSpPr>
      <xdr:spPr>
        <a:xfrm>
          <a:off x="15214111" y="131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508</xdr:rowOff>
    </xdr:from>
    <xdr:to>
      <xdr:col>21</xdr:col>
      <xdr:colOff>212725</xdr:colOff>
      <xdr:row>76</xdr:row>
      <xdr:rowOff>102108</xdr:rowOff>
    </xdr:to>
    <xdr:sp macro="" textlink="">
      <xdr:nvSpPr>
        <xdr:cNvPr id="633" name="円/楕円 632"/>
        <xdr:cNvSpPr/>
      </xdr:nvSpPr>
      <xdr:spPr>
        <a:xfrm>
          <a:off x="14541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93235</xdr:rowOff>
    </xdr:from>
    <xdr:ext cx="534377" cy="259045"/>
    <xdr:sp macro="" textlink="">
      <xdr:nvSpPr>
        <xdr:cNvPr id="634" name="テキスト ボックス 633"/>
        <xdr:cNvSpPr txBox="1"/>
      </xdr:nvSpPr>
      <xdr:spPr>
        <a:xfrm>
          <a:off x="14325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145231</xdr:rowOff>
    </xdr:from>
    <xdr:to>
      <xdr:col>20</xdr:col>
      <xdr:colOff>9525</xdr:colOff>
      <xdr:row>76</xdr:row>
      <xdr:rowOff>75381</xdr:rowOff>
    </xdr:to>
    <xdr:sp macro="" textlink="">
      <xdr:nvSpPr>
        <xdr:cNvPr id="635" name="円/楕円 634"/>
        <xdr:cNvSpPr/>
      </xdr:nvSpPr>
      <xdr:spPr>
        <a:xfrm>
          <a:off x="13652500" y="130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66508</xdr:rowOff>
    </xdr:from>
    <xdr:ext cx="534377" cy="259045"/>
    <xdr:sp macro="" textlink="">
      <xdr:nvSpPr>
        <xdr:cNvPr id="636" name="テキスト ボックス 635"/>
        <xdr:cNvSpPr txBox="1"/>
      </xdr:nvSpPr>
      <xdr:spPr>
        <a:xfrm>
          <a:off x="13436111" y="13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156147</xdr:rowOff>
    </xdr:from>
    <xdr:to>
      <xdr:col>18</xdr:col>
      <xdr:colOff>492125</xdr:colOff>
      <xdr:row>76</xdr:row>
      <xdr:rowOff>86297</xdr:rowOff>
    </xdr:to>
    <xdr:sp macro="" textlink="">
      <xdr:nvSpPr>
        <xdr:cNvPr id="637" name="円/楕円 636"/>
        <xdr:cNvSpPr/>
      </xdr:nvSpPr>
      <xdr:spPr>
        <a:xfrm>
          <a:off x="12763500" y="130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77424</xdr:rowOff>
    </xdr:from>
    <xdr:ext cx="534377" cy="259045"/>
    <xdr:sp macro="" textlink="">
      <xdr:nvSpPr>
        <xdr:cNvPr id="638" name="テキスト ボックス 637"/>
        <xdr:cNvSpPr txBox="1"/>
      </xdr:nvSpPr>
      <xdr:spPr>
        <a:xfrm>
          <a:off x="12547111" y="131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103524</xdr:rowOff>
    </xdr:from>
    <xdr:to>
      <xdr:col>23</xdr:col>
      <xdr:colOff>517525</xdr:colOff>
      <xdr:row>98</xdr:row>
      <xdr:rowOff>5169</xdr:rowOff>
    </xdr:to>
    <xdr:cxnSp macro="">
      <xdr:nvCxnSpPr>
        <xdr:cNvPr id="663" name="直線コネクタ 662"/>
        <xdr:cNvCxnSpPr/>
      </xdr:nvCxnSpPr>
      <xdr:spPr>
        <a:xfrm>
          <a:off x="15481300" y="16734174"/>
          <a:ext cx="8382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58776</xdr:rowOff>
    </xdr:from>
    <xdr:to>
      <xdr:col>22</xdr:col>
      <xdr:colOff>365125</xdr:colOff>
      <xdr:row>97</xdr:row>
      <xdr:rowOff>103524</xdr:rowOff>
    </xdr:to>
    <xdr:cxnSp macro="">
      <xdr:nvCxnSpPr>
        <xdr:cNvPr id="666" name="直線コネクタ 665"/>
        <xdr:cNvCxnSpPr/>
      </xdr:nvCxnSpPr>
      <xdr:spPr>
        <a:xfrm>
          <a:off x="14592300" y="16689426"/>
          <a:ext cx="8890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23119</xdr:rowOff>
    </xdr:from>
    <xdr:ext cx="534377" cy="259045"/>
    <xdr:sp macro="" textlink="">
      <xdr:nvSpPr>
        <xdr:cNvPr id="668" name="テキスト ボックス 667"/>
        <xdr:cNvSpPr txBox="1"/>
      </xdr:nvSpPr>
      <xdr:spPr>
        <a:xfrm>
          <a:off x="15214111" y="159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127299</xdr:rowOff>
    </xdr:from>
    <xdr:to>
      <xdr:col>21</xdr:col>
      <xdr:colOff>161925</xdr:colOff>
      <xdr:row>97</xdr:row>
      <xdr:rowOff>58776</xdr:rowOff>
    </xdr:to>
    <xdr:cxnSp macro="">
      <xdr:nvCxnSpPr>
        <xdr:cNvPr id="669" name="直線コネクタ 668"/>
        <xdr:cNvCxnSpPr/>
      </xdr:nvCxnSpPr>
      <xdr:spPr>
        <a:xfrm>
          <a:off x="13703300" y="16415049"/>
          <a:ext cx="889000" cy="2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127299</xdr:rowOff>
    </xdr:from>
    <xdr:to>
      <xdr:col>19</xdr:col>
      <xdr:colOff>644525</xdr:colOff>
      <xdr:row>97</xdr:row>
      <xdr:rowOff>77406</xdr:rowOff>
    </xdr:to>
    <xdr:cxnSp macro="">
      <xdr:nvCxnSpPr>
        <xdr:cNvPr id="672" name="直線コネクタ 671"/>
        <xdr:cNvCxnSpPr/>
      </xdr:nvCxnSpPr>
      <xdr:spPr>
        <a:xfrm flipV="1">
          <a:off x="12814300" y="16415049"/>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4" name="テキスト ボックス 673"/>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125819</xdr:rowOff>
    </xdr:from>
    <xdr:to>
      <xdr:col>23</xdr:col>
      <xdr:colOff>568325</xdr:colOff>
      <xdr:row>98</xdr:row>
      <xdr:rowOff>55969</xdr:rowOff>
    </xdr:to>
    <xdr:sp macro="" textlink="">
      <xdr:nvSpPr>
        <xdr:cNvPr id="682" name="円/楕円 681"/>
        <xdr:cNvSpPr/>
      </xdr:nvSpPr>
      <xdr:spPr>
        <a:xfrm>
          <a:off x="162687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40746</xdr:rowOff>
    </xdr:from>
    <xdr:ext cx="378565" cy="259045"/>
    <xdr:sp macro="" textlink="">
      <xdr:nvSpPr>
        <xdr:cNvPr id="683" name="積立金該当値テキスト"/>
        <xdr:cNvSpPr txBox="1"/>
      </xdr:nvSpPr>
      <xdr:spPr>
        <a:xfrm>
          <a:off x="16370300" y="1667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52724</xdr:rowOff>
    </xdr:from>
    <xdr:to>
      <xdr:col>22</xdr:col>
      <xdr:colOff>415925</xdr:colOff>
      <xdr:row>97</xdr:row>
      <xdr:rowOff>154324</xdr:rowOff>
    </xdr:to>
    <xdr:sp macro="" textlink="">
      <xdr:nvSpPr>
        <xdr:cNvPr id="684" name="円/楕円 683"/>
        <xdr:cNvSpPr/>
      </xdr:nvSpPr>
      <xdr:spPr>
        <a:xfrm>
          <a:off x="15430500" y="166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145451</xdr:rowOff>
    </xdr:from>
    <xdr:ext cx="469744" cy="259045"/>
    <xdr:sp macro="" textlink="">
      <xdr:nvSpPr>
        <xdr:cNvPr id="685" name="テキスト ボックス 684"/>
        <xdr:cNvSpPr txBox="1"/>
      </xdr:nvSpPr>
      <xdr:spPr>
        <a:xfrm>
          <a:off x="15246427" y="167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7976</xdr:rowOff>
    </xdr:from>
    <xdr:to>
      <xdr:col>21</xdr:col>
      <xdr:colOff>212725</xdr:colOff>
      <xdr:row>97</xdr:row>
      <xdr:rowOff>109576</xdr:rowOff>
    </xdr:to>
    <xdr:sp macro="" textlink="">
      <xdr:nvSpPr>
        <xdr:cNvPr id="686" name="円/楕円 685"/>
        <xdr:cNvSpPr/>
      </xdr:nvSpPr>
      <xdr:spPr>
        <a:xfrm>
          <a:off x="14541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100703</xdr:rowOff>
    </xdr:from>
    <xdr:ext cx="469744" cy="259045"/>
    <xdr:sp macro="" textlink="">
      <xdr:nvSpPr>
        <xdr:cNvPr id="687" name="テキスト ボックス 686"/>
        <xdr:cNvSpPr txBox="1"/>
      </xdr:nvSpPr>
      <xdr:spPr>
        <a:xfrm>
          <a:off x="14357427" y="1673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76499</xdr:rowOff>
    </xdr:from>
    <xdr:to>
      <xdr:col>20</xdr:col>
      <xdr:colOff>9525</xdr:colOff>
      <xdr:row>96</xdr:row>
      <xdr:rowOff>6649</xdr:rowOff>
    </xdr:to>
    <xdr:sp macro="" textlink="">
      <xdr:nvSpPr>
        <xdr:cNvPr id="688" name="円/楕円 687"/>
        <xdr:cNvSpPr/>
      </xdr:nvSpPr>
      <xdr:spPr>
        <a:xfrm>
          <a:off x="13652500" y="163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169226</xdr:rowOff>
    </xdr:from>
    <xdr:ext cx="469744" cy="259045"/>
    <xdr:sp macro="" textlink="">
      <xdr:nvSpPr>
        <xdr:cNvPr id="689" name="テキスト ボックス 688"/>
        <xdr:cNvSpPr txBox="1"/>
      </xdr:nvSpPr>
      <xdr:spPr>
        <a:xfrm>
          <a:off x="13468427" y="164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26606</xdr:rowOff>
    </xdr:from>
    <xdr:to>
      <xdr:col>18</xdr:col>
      <xdr:colOff>492125</xdr:colOff>
      <xdr:row>97</xdr:row>
      <xdr:rowOff>128206</xdr:rowOff>
    </xdr:to>
    <xdr:sp macro="" textlink="">
      <xdr:nvSpPr>
        <xdr:cNvPr id="690" name="円/楕円 689"/>
        <xdr:cNvSpPr/>
      </xdr:nvSpPr>
      <xdr:spPr>
        <a:xfrm>
          <a:off x="12763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119333</xdr:rowOff>
    </xdr:from>
    <xdr:ext cx="469744" cy="259045"/>
    <xdr:sp macro="" textlink="">
      <xdr:nvSpPr>
        <xdr:cNvPr id="691" name="テキスト ボックス 690"/>
        <xdr:cNvSpPr txBox="1"/>
      </xdr:nvSpPr>
      <xdr:spPr>
        <a:xfrm>
          <a:off x="12579427" y="167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88951</xdr:rowOff>
    </xdr:from>
    <xdr:to>
      <xdr:col>32</xdr:col>
      <xdr:colOff>187325</xdr:colOff>
      <xdr:row>38</xdr:row>
      <xdr:rowOff>106096</xdr:rowOff>
    </xdr:to>
    <xdr:cxnSp macro="">
      <xdr:nvCxnSpPr>
        <xdr:cNvPr id="718" name="直線コネクタ 717"/>
        <xdr:cNvCxnSpPr/>
      </xdr:nvCxnSpPr>
      <xdr:spPr>
        <a:xfrm flipV="1">
          <a:off x="21323300" y="660405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106096</xdr:rowOff>
    </xdr:from>
    <xdr:to>
      <xdr:col>31</xdr:col>
      <xdr:colOff>34925</xdr:colOff>
      <xdr:row>38</xdr:row>
      <xdr:rowOff>122555</xdr:rowOff>
    </xdr:to>
    <xdr:cxnSp macro="">
      <xdr:nvCxnSpPr>
        <xdr:cNvPr id="721" name="直線コネクタ 720"/>
        <xdr:cNvCxnSpPr/>
      </xdr:nvCxnSpPr>
      <xdr:spPr>
        <a:xfrm flipV="1">
          <a:off x="20434300" y="66211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122555</xdr:rowOff>
    </xdr:from>
    <xdr:to>
      <xdr:col>29</xdr:col>
      <xdr:colOff>517525</xdr:colOff>
      <xdr:row>38</xdr:row>
      <xdr:rowOff>135813</xdr:rowOff>
    </xdr:to>
    <xdr:cxnSp macro="">
      <xdr:nvCxnSpPr>
        <xdr:cNvPr id="724" name="直線コネクタ 723"/>
        <xdr:cNvCxnSpPr/>
      </xdr:nvCxnSpPr>
      <xdr:spPr>
        <a:xfrm flipV="1">
          <a:off x="19545300" y="663765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76607</xdr:rowOff>
    </xdr:from>
    <xdr:to>
      <xdr:col>28</xdr:col>
      <xdr:colOff>314325</xdr:colOff>
      <xdr:row>38</xdr:row>
      <xdr:rowOff>135813</xdr:rowOff>
    </xdr:to>
    <xdr:cxnSp macro="">
      <xdr:nvCxnSpPr>
        <xdr:cNvPr id="727" name="直線コネクタ 726"/>
        <xdr:cNvCxnSpPr/>
      </xdr:nvCxnSpPr>
      <xdr:spPr>
        <a:xfrm>
          <a:off x="18656300" y="6420257"/>
          <a:ext cx="889000" cy="2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29" name="テキスト ボックス 728"/>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54983</xdr:rowOff>
    </xdr:from>
    <xdr:ext cx="378565" cy="259045"/>
    <xdr:sp macro="" textlink="">
      <xdr:nvSpPr>
        <xdr:cNvPr id="731" name="テキスト ボックス 730"/>
        <xdr:cNvSpPr txBox="1"/>
      </xdr:nvSpPr>
      <xdr:spPr>
        <a:xfrm>
          <a:off x="18467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38151</xdr:rowOff>
    </xdr:from>
    <xdr:to>
      <xdr:col>32</xdr:col>
      <xdr:colOff>238125</xdr:colOff>
      <xdr:row>38</xdr:row>
      <xdr:rowOff>139751</xdr:rowOff>
    </xdr:to>
    <xdr:sp macro="" textlink="">
      <xdr:nvSpPr>
        <xdr:cNvPr id="737" name="円/楕円 736"/>
        <xdr:cNvSpPr/>
      </xdr:nvSpPr>
      <xdr:spPr>
        <a:xfrm>
          <a:off x="22110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124528</xdr:rowOff>
    </xdr:from>
    <xdr:ext cx="378565" cy="259045"/>
    <xdr:sp macro="" textlink="">
      <xdr:nvSpPr>
        <xdr:cNvPr id="738" name="投資及び出資金該当値テキスト"/>
        <xdr:cNvSpPr txBox="1"/>
      </xdr:nvSpPr>
      <xdr:spPr>
        <a:xfrm>
          <a:off x="22212300" y="64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55296</xdr:rowOff>
    </xdr:from>
    <xdr:to>
      <xdr:col>31</xdr:col>
      <xdr:colOff>85725</xdr:colOff>
      <xdr:row>38</xdr:row>
      <xdr:rowOff>156896</xdr:rowOff>
    </xdr:to>
    <xdr:sp macro="" textlink="">
      <xdr:nvSpPr>
        <xdr:cNvPr id="739" name="円/楕円 738"/>
        <xdr:cNvSpPr/>
      </xdr:nvSpPr>
      <xdr:spPr>
        <a:xfrm>
          <a:off x="21272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148023</xdr:rowOff>
    </xdr:from>
    <xdr:ext cx="378565" cy="259045"/>
    <xdr:sp macro="" textlink="">
      <xdr:nvSpPr>
        <xdr:cNvPr id="740" name="テキスト ボックス 739"/>
        <xdr:cNvSpPr txBox="1"/>
      </xdr:nvSpPr>
      <xdr:spPr>
        <a:xfrm>
          <a:off x="21134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71755</xdr:rowOff>
    </xdr:from>
    <xdr:to>
      <xdr:col>29</xdr:col>
      <xdr:colOff>568325</xdr:colOff>
      <xdr:row>39</xdr:row>
      <xdr:rowOff>1905</xdr:rowOff>
    </xdr:to>
    <xdr:sp macro="" textlink="">
      <xdr:nvSpPr>
        <xdr:cNvPr id="741" name="円/楕円 740"/>
        <xdr:cNvSpPr/>
      </xdr:nvSpPr>
      <xdr:spPr>
        <a:xfrm>
          <a:off x="20383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164482</xdr:rowOff>
    </xdr:from>
    <xdr:ext cx="313932" cy="259045"/>
    <xdr:sp macro="" textlink="">
      <xdr:nvSpPr>
        <xdr:cNvPr id="742" name="テキスト ボックス 741"/>
        <xdr:cNvSpPr txBox="1"/>
      </xdr:nvSpPr>
      <xdr:spPr>
        <a:xfrm>
          <a:off x="20277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85013</xdr:rowOff>
    </xdr:from>
    <xdr:to>
      <xdr:col>28</xdr:col>
      <xdr:colOff>365125</xdr:colOff>
      <xdr:row>39</xdr:row>
      <xdr:rowOff>15163</xdr:rowOff>
    </xdr:to>
    <xdr:sp macro="" textlink="">
      <xdr:nvSpPr>
        <xdr:cNvPr id="743" name="円/楕円 742"/>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6290</xdr:rowOff>
    </xdr:from>
    <xdr:ext cx="313932" cy="259045"/>
    <xdr:sp macro="" textlink="">
      <xdr:nvSpPr>
        <xdr:cNvPr id="744" name="テキスト ボックス 743"/>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25807</xdr:rowOff>
    </xdr:from>
    <xdr:to>
      <xdr:col>27</xdr:col>
      <xdr:colOff>161925</xdr:colOff>
      <xdr:row>37</xdr:row>
      <xdr:rowOff>127407</xdr:rowOff>
    </xdr:to>
    <xdr:sp macro="" textlink="">
      <xdr:nvSpPr>
        <xdr:cNvPr id="745" name="円/楕円 744"/>
        <xdr:cNvSpPr/>
      </xdr:nvSpPr>
      <xdr:spPr>
        <a:xfrm>
          <a:off x="18605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143934</xdr:rowOff>
    </xdr:from>
    <xdr:ext cx="469744" cy="259045"/>
    <xdr:sp macro="" textlink="">
      <xdr:nvSpPr>
        <xdr:cNvPr id="746" name="テキスト ボックス 745"/>
        <xdr:cNvSpPr txBox="1"/>
      </xdr:nvSpPr>
      <xdr:spPr>
        <a:xfrm>
          <a:off x="18421427"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11684</xdr:rowOff>
    </xdr:from>
    <xdr:to>
      <xdr:col>32</xdr:col>
      <xdr:colOff>187325</xdr:colOff>
      <xdr:row>51</xdr:row>
      <xdr:rowOff>119850</xdr:rowOff>
    </xdr:to>
    <xdr:cxnSp macro="">
      <xdr:nvCxnSpPr>
        <xdr:cNvPr id="775" name="直線コネクタ 774"/>
        <xdr:cNvCxnSpPr/>
      </xdr:nvCxnSpPr>
      <xdr:spPr>
        <a:xfrm>
          <a:off x="21323300" y="8755634"/>
          <a:ext cx="8382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85539</xdr:rowOff>
    </xdr:from>
    <xdr:ext cx="534377" cy="259045"/>
    <xdr:sp macro="" textlink="">
      <xdr:nvSpPr>
        <xdr:cNvPr id="776" name="貸付金平均値テキスト"/>
        <xdr:cNvSpPr txBox="1"/>
      </xdr:nvSpPr>
      <xdr:spPr>
        <a:xfrm>
          <a:off x="22212300" y="9686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11684</xdr:rowOff>
    </xdr:from>
    <xdr:to>
      <xdr:col>31</xdr:col>
      <xdr:colOff>34925</xdr:colOff>
      <xdr:row>51</xdr:row>
      <xdr:rowOff>96380</xdr:rowOff>
    </xdr:to>
    <xdr:cxnSp macro="">
      <xdr:nvCxnSpPr>
        <xdr:cNvPr id="778" name="直線コネクタ 777"/>
        <xdr:cNvCxnSpPr/>
      </xdr:nvCxnSpPr>
      <xdr:spPr>
        <a:xfrm flipV="1">
          <a:off x="20434300" y="8755634"/>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129315</xdr:rowOff>
    </xdr:from>
    <xdr:ext cx="534377" cy="259045"/>
    <xdr:sp macro="" textlink="">
      <xdr:nvSpPr>
        <xdr:cNvPr id="780" name="テキスト ボックス 779"/>
        <xdr:cNvSpPr txBox="1"/>
      </xdr:nvSpPr>
      <xdr:spPr>
        <a:xfrm>
          <a:off x="21056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96380</xdr:rowOff>
    </xdr:from>
    <xdr:to>
      <xdr:col>29</xdr:col>
      <xdr:colOff>517525</xdr:colOff>
      <xdr:row>51</xdr:row>
      <xdr:rowOff>148158</xdr:rowOff>
    </xdr:to>
    <xdr:cxnSp macro="">
      <xdr:nvCxnSpPr>
        <xdr:cNvPr id="781" name="直線コネクタ 780"/>
        <xdr:cNvCxnSpPr/>
      </xdr:nvCxnSpPr>
      <xdr:spPr>
        <a:xfrm flipV="1">
          <a:off x="19545300" y="8840330"/>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11701</xdr:rowOff>
    </xdr:from>
    <xdr:ext cx="469744" cy="259045"/>
    <xdr:sp macro="" textlink="">
      <xdr:nvSpPr>
        <xdr:cNvPr id="783" name="テキスト ボックス 782"/>
        <xdr:cNvSpPr txBox="1"/>
      </xdr:nvSpPr>
      <xdr:spPr>
        <a:xfrm>
          <a:off x="20199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148158</xdr:rowOff>
    </xdr:from>
    <xdr:to>
      <xdr:col>28</xdr:col>
      <xdr:colOff>314325</xdr:colOff>
      <xdr:row>52</xdr:row>
      <xdr:rowOff>5474</xdr:rowOff>
    </xdr:to>
    <xdr:cxnSp macro="">
      <xdr:nvCxnSpPr>
        <xdr:cNvPr id="784" name="直線コネクタ 783"/>
        <xdr:cNvCxnSpPr/>
      </xdr:nvCxnSpPr>
      <xdr:spPr>
        <a:xfrm flipV="1">
          <a:off x="18656300" y="8892108"/>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31513</xdr:rowOff>
    </xdr:from>
    <xdr:ext cx="469744" cy="259045"/>
    <xdr:sp macro="" textlink="">
      <xdr:nvSpPr>
        <xdr:cNvPr id="786" name="テキスト ボックス 785"/>
        <xdr:cNvSpPr txBox="1"/>
      </xdr:nvSpPr>
      <xdr:spPr>
        <a:xfrm>
          <a:off x="19310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88" name="テキスト ボックス 787"/>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69050</xdr:rowOff>
    </xdr:from>
    <xdr:to>
      <xdr:col>32</xdr:col>
      <xdr:colOff>238125</xdr:colOff>
      <xdr:row>51</xdr:row>
      <xdr:rowOff>170650</xdr:rowOff>
    </xdr:to>
    <xdr:sp macro="" textlink="">
      <xdr:nvSpPr>
        <xdr:cNvPr id="794" name="円/楕円 793"/>
        <xdr:cNvSpPr/>
      </xdr:nvSpPr>
      <xdr:spPr>
        <a:xfrm>
          <a:off x="22110700" y="8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91927</xdr:rowOff>
    </xdr:from>
    <xdr:ext cx="534377" cy="259045"/>
    <xdr:sp macro="" textlink="">
      <xdr:nvSpPr>
        <xdr:cNvPr id="795" name="貸付金該当値テキスト"/>
        <xdr:cNvSpPr txBox="1"/>
      </xdr:nvSpPr>
      <xdr:spPr>
        <a:xfrm>
          <a:off x="22212300" y="8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34,021</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132334</xdr:rowOff>
    </xdr:from>
    <xdr:to>
      <xdr:col>31</xdr:col>
      <xdr:colOff>85725</xdr:colOff>
      <xdr:row>51</xdr:row>
      <xdr:rowOff>62484</xdr:rowOff>
    </xdr:to>
    <xdr:sp macro="" textlink="">
      <xdr:nvSpPr>
        <xdr:cNvPr id="796" name="円/楕円 795"/>
        <xdr:cNvSpPr/>
      </xdr:nvSpPr>
      <xdr:spPr>
        <a:xfrm>
          <a:off x="212725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79011</xdr:rowOff>
    </xdr:from>
    <xdr:ext cx="534377" cy="259045"/>
    <xdr:sp macro="" textlink="">
      <xdr:nvSpPr>
        <xdr:cNvPr id="797" name="テキスト ボックス 796"/>
        <xdr:cNvSpPr txBox="1"/>
      </xdr:nvSpPr>
      <xdr:spPr>
        <a:xfrm>
          <a:off x="21056111" y="84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36,860</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45580</xdr:rowOff>
    </xdr:from>
    <xdr:to>
      <xdr:col>29</xdr:col>
      <xdr:colOff>568325</xdr:colOff>
      <xdr:row>51</xdr:row>
      <xdr:rowOff>147180</xdr:rowOff>
    </xdr:to>
    <xdr:sp macro="" textlink="">
      <xdr:nvSpPr>
        <xdr:cNvPr id="798" name="円/楕円 797"/>
        <xdr:cNvSpPr/>
      </xdr:nvSpPr>
      <xdr:spPr>
        <a:xfrm>
          <a:off x="20383500" y="87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163707</xdr:rowOff>
    </xdr:from>
    <xdr:ext cx="534377" cy="259045"/>
    <xdr:sp macro="" textlink="">
      <xdr:nvSpPr>
        <xdr:cNvPr id="799" name="テキスト ボックス 798"/>
        <xdr:cNvSpPr txBox="1"/>
      </xdr:nvSpPr>
      <xdr:spPr>
        <a:xfrm>
          <a:off x="20167111" y="85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97358</xdr:rowOff>
    </xdr:from>
    <xdr:to>
      <xdr:col>28</xdr:col>
      <xdr:colOff>365125</xdr:colOff>
      <xdr:row>52</xdr:row>
      <xdr:rowOff>27508</xdr:rowOff>
    </xdr:to>
    <xdr:sp macro="" textlink="">
      <xdr:nvSpPr>
        <xdr:cNvPr id="800" name="円/楕円 799"/>
        <xdr:cNvSpPr/>
      </xdr:nvSpPr>
      <xdr:spPr>
        <a:xfrm>
          <a:off x="19494500" y="88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44035</xdr:rowOff>
    </xdr:from>
    <xdr:ext cx="534377" cy="259045"/>
    <xdr:sp macro="" textlink="">
      <xdr:nvSpPr>
        <xdr:cNvPr id="801" name="テキスト ボックス 800"/>
        <xdr:cNvSpPr txBox="1"/>
      </xdr:nvSpPr>
      <xdr:spPr>
        <a:xfrm>
          <a:off x="19278111" y="86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126124</xdr:rowOff>
    </xdr:from>
    <xdr:to>
      <xdr:col>27</xdr:col>
      <xdr:colOff>161925</xdr:colOff>
      <xdr:row>52</xdr:row>
      <xdr:rowOff>56274</xdr:rowOff>
    </xdr:to>
    <xdr:sp macro="" textlink="">
      <xdr:nvSpPr>
        <xdr:cNvPr id="802" name="円/楕円 801"/>
        <xdr:cNvSpPr/>
      </xdr:nvSpPr>
      <xdr:spPr>
        <a:xfrm>
          <a:off x="18605500" y="88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72801</xdr:rowOff>
    </xdr:from>
    <xdr:ext cx="534377" cy="259045"/>
    <xdr:sp macro="" textlink="">
      <xdr:nvSpPr>
        <xdr:cNvPr id="803" name="テキスト ボックス 802"/>
        <xdr:cNvSpPr txBox="1"/>
      </xdr:nvSpPr>
      <xdr:spPr>
        <a:xfrm>
          <a:off x="18389111" y="86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91351</xdr:rowOff>
    </xdr:from>
    <xdr:to>
      <xdr:col>32</xdr:col>
      <xdr:colOff>187325</xdr:colOff>
      <xdr:row>75</xdr:row>
      <xdr:rowOff>117297</xdr:rowOff>
    </xdr:to>
    <xdr:cxnSp macro="">
      <xdr:nvCxnSpPr>
        <xdr:cNvPr id="833" name="直線コネクタ 832"/>
        <xdr:cNvCxnSpPr/>
      </xdr:nvCxnSpPr>
      <xdr:spPr>
        <a:xfrm flipV="1">
          <a:off x="21323300" y="12950101"/>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4"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117297</xdr:rowOff>
    </xdr:from>
    <xdr:to>
      <xdr:col>31</xdr:col>
      <xdr:colOff>34925</xdr:colOff>
      <xdr:row>75</xdr:row>
      <xdr:rowOff>169875</xdr:rowOff>
    </xdr:to>
    <xdr:cxnSp macro="">
      <xdr:nvCxnSpPr>
        <xdr:cNvPr id="836" name="直線コネクタ 835"/>
        <xdr:cNvCxnSpPr/>
      </xdr:nvCxnSpPr>
      <xdr:spPr>
        <a:xfrm flipV="1">
          <a:off x="20434300" y="1297604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7" name="フローチャート : 判断 83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38" name="テキスト ボックス 837"/>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169875</xdr:rowOff>
    </xdr:from>
    <xdr:to>
      <xdr:col>29</xdr:col>
      <xdr:colOff>517525</xdr:colOff>
      <xdr:row>76</xdr:row>
      <xdr:rowOff>20371</xdr:rowOff>
    </xdr:to>
    <xdr:cxnSp macro="">
      <xdr:nvCxnSpPr>
        <xdr:cNvPr id="839" name="直線コネクタ 838"/>
        <xdr:cNvCxnSpPr/>
      </xdr:nvCxnSpPr>
      <xdr:spPr>
        <a:xfrm flipV="1">
          <a:off x="19545300" y="1302862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0" name="フローチャート : 判断 839"/>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1" name="テキスト ボックス 840"/>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20371</xdr:rowOff>
    </xdr:from>
    <xdr:to>
      <xdr:col>28</xdr:col>
      <xdr:colOff>314325</xdr:colOff>
      <xdr:row>76</xdr:row>
      <xdr:rowOff>53290</xdr:rowOff>
    </xdr:to>
    <xdr:cxnSp macro="">
      <xdr:nvCxnSpPr>
        <xdr:cNvPr id="842" name="直線コネクタ 841"/>
        <xdr:cNvCxnSpPr/>
      </xdr:nvCxnSpPr>
      <xdr:spPr>
        <a:xfrm flipV="1">
          <a:off x="18656300" y="13050571"/>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3" name="フローチャート : 判断 842"/>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4" name="テキスト ボックス 843"/>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5" name="フローチャート : 判断 844"/>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6" name="テキスト ボックス 845"/>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40551</xdr:rowOff>
    </xdr:from>
    <xdr:to>
      <xdr:col>32</xdr:col>
      <xdr:colOff>238125</xdr:colOff>
      <xdr:row>75</xdr:row>
      <xdr:rowOff>142151</xdr:rowOff>
    </xdr:to>
    <xdr:sp macro="" textlink="">
      <xdr:nvSpPr>
        <xdr:cNvPr id="852" name="円/楕円 851"/>
        <xdr:cNvSpPr/>
      </xdr:nvSpPr>
      <xdr:spPr>
        <a:xfrm>
          <a:off x="22110700" y="128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18978</xdr:rowOff>
    </xdr:from>
    <xdr:ext cx="534377" cy="259045"/>
    <xdr:sp macro="" textlink="">
      <xdr:nvSpPr>
        <xdr:cNvPr id="853" name="繰出金該当値テキスト"/>
        <xdr:cNvSpPr txBox="1"/>
      </xdr:nvSpPr>
      <xdr:spPr>
        <a:xfrm>
          <a:off x="22212300" y="128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66497</xdr:rowOff>
    </xdr:from>
    <xdr:to>
      <xdr:col>31</xdr:col>
      <xdr:colOff>85725</xdr:colOff>
      <xdr:row>75</xdr:row>
      <xdr:rowOff>168098</xdr:rowOff>
    </xdr:to>
    <xdr:sp macro="" textlink="">
      <xdr:nvSpPr>
        <xdr:cNvPr id="854" name="円/楕円 853"/>
        <xdr:cNvSpPr/>
      </xdr:nvSpPr>
      <xdr:spPr>
        <a:xfrm>
          <a:off x="21272500" y="12925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159224</xdr:rowOff>
    </xdr:from>
    <xdr:ext cx="534377" cy="259045"/>
    <xdr:sp macro="" textlink="">
      <xdr:nvSpPr>
        <xdr:cNvPr id="855" name="テキスト ボックス 854"/>
        <xdr:cNvSpPr txBox="1"/>
      </xdr:nvSpPr>
      <xdr:spPr>
        <a:xfrm>
          <a:off x="21056111" y="130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119075</xdr:rowOff>
    </xdr:from>
    <xdr:to>
      <xdr:col>29</xdr:col>
      <xdr:colOff>568325</xdr:colOff>
      <xdr:row>76</xdr:row>
      <xdr:rowOff>49225</xdr:rowOff>
    </xdr:to>
    <xdr:sp macro="" textlink="">
      <xdr:nvSpPr>
        <xdr:cNvPr id="856" name="円/楕円 855"/>
        <xdr:cNvSpPr/>
      </xdr:nvSpPr>
      <xdr:spPr>
        <a:xfrm>
          <a:off x="20383500" y="129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40352</xdr:rowOff>
    </xdr:from>
    <xdr:ext cx="534377" cy="259045"/>
    <xdr:sp macro="" textlink="">
      <xdr:nvSpPr>
        <xdr:cNvPr id="857" name="テキスト ボックス 856"/>
        <xdr:cNvSpPr txBox="1"/>
      </xdr:nvSpPr>
      <xdr:spPr>
        <a:xfrm>
          <a:off x="20167111"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141021</xdr:rowOff>
    </xdr:from>
    <xdr:to>
      <xdr:col>28</xdr:col>
      <xdr:colOff>365125</xdr:colOff>
      <xdr:row>76</xdr:row>
      <xdr:rowOff>71171</xdr:rowOff>
    </xdr:to>
    <xdr:sp macro="" textlink="">
      <xdr:nvSpPr>
        <xdr:cNvPr id="858" name="円/楕円 857"/>
        <xdr:cNvSpPr/>
      </xdr:nvSpPr>
      <xdr:spPr>
        <a:xfrm>
          <a:off x="19494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62298</xdr:rowOff>
    </xdr:from>
    <xdr:ext cx="534377" cy="259045"/>
    <xdr:sp macro="" textlink="">
      <xdr:nvSpPr>
        <xdr:cNvPr id="859" name="テキスト ボックス 858"/>
        <xdr:cNvSpPr txBox="1"/>
      </xdr:nvSpPr>
      <xdr:spPr>
        <a:xfrm>
          <a:off x="19278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2490</xdr:rowOff>
    </xdr:from>
    <xdr:to>
      <xdr:col>27</xdr:col>
      <xdr:colOff>161925</xdr:colOff>
      <xdr:row>76</xdr:row>
      <xdr:rowOff>104090</xdr:rowOff>
    </xdr:to>
    <xdr:sp macro="" textlink="">
      <xdr:nvSpPr>
        <xdr:cNvPr id="860" name="円/楕円 859"/>
        <xdr:cNvSpPr/>
      </xdr:nvSpPr>
      <xdr:spPr>
        <a:xfrm>
          <a:off x="18605500" y="13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95217</xdr:rowOff>
    </xdr:from>
    <xdr:ext cx="534377" cy="259045"/>
    <xdr:sp macro="" textlink="">
      <xdr:nvSpPr>
        <xdr:cNvPr id="861" name="テキスト ボックス 860"/>
        <xdr:cNvSpPr txBox="1"/>
      </xdr:nvSpPr>
      <xdr:spPr>
        <a:xfrm>
          <a:off x="18389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人件費については、これまでの取り組みの成果によって年々減少し、類似団体比較においても平均を下回る水準となっている。</a:t>
          </a:r>
          <a:endParaRPr kumimoji="1" lang="en-US" altLang="ja-JP" sz="1300" baseline="0">
            <a:latin typeface="ＭＳ Ｐゴシック"/>
          </a:endParaRPr>
        </a:p>
        <a:p>
          <a:r>
            <a:rPr kumimoji="1" lang="ja-JP" altLang="en-US" sz="1300" baseline="0">
              <a:latin typeface="ＭＳ Ｐゴシック"/>
            </a:rPr>
            <a:t>　扶助費については、認定こども園等施設型給付事業費や臨時福祉給付金給付費などの増が主な増加要因となった。扶助費は年々増加傾向にあるため、事業内容の見直しや事業統廃合等により歳出削減に努める。</a:t>
          </a:r>
          <a:endParaRPr kumimoji="1" lang="en-US" altLang="ja-JP" sz="1300" baseline="0">
            <a:latin typeface="ＭＳ Ｐゴシック"/>
          </a:endParaRPr>
        </a:p>
        <a:p>
          <a:r>
            <a:rPr kumimoji="1" lang="ja-JP" altLang="en-US" sz="1300" baseline="0">
              <a:latin typeface="ＭＳ Ｐゴシック"/>
            </a:rPr>
            <a:t>　普通建設事業費は、桑地区中心施設整備事業や大谷東小普通教室等増築事業等の大型事業の完了により減少したため、類似団体内平均値よりも下回る水準となった。今後も、公共施設等総合管理計画に基づき施設需要の変化に応じ質と量を最適化した施設整備に努めていく。</a:t>
          </a:r>
          <a:endParaRPr kumimoji="1" lang="en-US" altLang="ja-JP" sz="1300" baseline="0">
            <a:latin typeface="ＭＳ Ｐゴシック"/>
          </a:endParaRPr>
        </a:p>
        <a:p>
          <a:r>
            <a:rPr kumimoji="1" lang="ja-JP" altLang="en-US" sz="1300" baseline="0">
              <a:latin typeface="ＭＳ Ｐゴシック"/>
            </a:rPr>
            <a:t>　また災害復旧事業費については、関東・東北豪雨に係る災害復旧事業完了により減少した。</a:t>
          </a:r>
          <a:endParaRPr kumimoji="1" lang="en-US" altLang="ja-JP" sz="1300" baseline="0">
            <a:latin typeface="ＭＳ Ｐゴシック"/>
          </a:endParaRPr>
        </a:p>
        <a:p>
          <a:r>
            <a:rPr kumimoji="1" lang="ja-JP" altLang="en-US" sz="1300" baseline="0">
              <a:latin typeface="ＭＳ Ｐゴシック"/>
            </a:rPr>
            <a:t>　積立金については、他団体と比較すると非常に低い水準となっており、特に財政調整基金については早期の積み増しが課題となっていることから、経常経費や契約差金の執行保留により剰余金を確保することで、積立額の増加に努める。</a:t>
          </a:r>
          <a:endParaRPr kumimoji="1" lang="en-US" altLang="ja-JP" sz="1300" baseline="0">
            <a:latin typeface="ＭＳ Ｐゴシック"/>
          </a:endParaRPr>
        </a:p>
        <a:p>
          <a:r>
            <a:rPr kumimoji="1" lang="ja-JP" altLang="en-US" sz="1300" baseline="0">
              <a:latin typeface="ＭＳ Ｐゴシック"/>
            </a:rPr>
            <a:t>　貸付金については、思川西部土地区画整理組合への貸付金の減などにより、前年度と比較して減少した。しかし、類似団体内平均値よりも大幅に上回っていることから、貸付の必要性・有効性・償還可能性について精査し、適正な貸付を行うよう努める。</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166,533
160,610
171.76
59,612,027
57,725,435
1,540,916
31,739,163
50,470,135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15399</xdr:rowOff>
    </xdr:from>
    <xdr:to>
      <xdr:col>6</xdr:col>
      <xdr:colOff>510540</xdr:colOff>
      <xdr:row>39</xdr:row>
      <xdr:rowOff>33972</xdr:rowOff>
    </xdr:to>
    <xdr:cxnSp macro="">
      <xdr:nvCxnSpPr>
        <xdr:cNvPr id="60" name="直線コネクタ 59"/>
        <xdr:cNvCxnSpPr/>
      </xdr:nvCxnSpPr>
      <xdr:spPr>
        <a:xfrm flipV="1">
          <a:off x="4633595" y="5330349"/>
          <a:ext cx="1270" cy="139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37799</xdr:rowOff>
    </xdr:from>
    <xdr:ext cx="469744" cy="259045"/>
    <xdr:sp macro="" textlink="">
      <xdr:nvSpPr>
        <xdr:cNvPr id="61" name="議会費最小値テキスト"/>
        <xdr:cNvSpPr txBox="1"/>
      </xdr:nvSpPr>
      <xdr:spPr>
        <a:xfrm>
          <a:off x="4686300" y="67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39</xdr:row>
      <xdr:rowOff>33972</xdr:rowOff>
    </xdr:from>
    <xdr:to>
      <xdr:col>6</xdr:col>
      <xdr:colOff>600075</xdr:colOff>
      <xdr:row>39</xdr:row>
      <xdr:rowOff>33972</xdr:rowOff>
    </xdr:to>
    <xdr:cxnSp macro="">
      <xdr:nvCxnSpPr>
        <xdr:cNvPr id="62" name="直線コネクタ 61"/>
        <xdr:cNvCxnSpPr/>
      </xdr:nvCxnSpPr>
      <xdr:spPr>
        <a:xfrm>
          <a:off x="4546600" y="67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133526</xdr:rowOff>
    </xdr:from>
    <xdr:ext cx="469744" cy="259045"/>
    <xdr:sp macro="" textlink="">
      <xdr:nvSpPr>
        <xdr:cNvPr id="63" name="議会費最大値テキスト"/>
        <xdr:cNvSpPr txBox="1"/>
      </xdr:nvSpPr>
      <xdr:spPr>
        <a:xfrm>
          <a:off x="4686300" y="510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31</xdr:row>
      <xdr:rowOff>15399</xdr:rowOff>
    </xdr:from>
    <xdr:to>
      <xdr:col>6</xdr:col>
      <xdr:colOff>600075</xdr:colOff>
      <xdr:row>31</xdr:row>
      <xdr:rowOff>15399</xdr:rowOff>
    </xdr:to>
    <xdr:cxnSp macro="">
      <xdr:nvCxnSpPr>
        <xdr:cNvPr id="64" name="直線コネクタ 63"/>
        <xdr:cNvCxnSpPr/>
      </xdr:nvCxnSpPr>
      <xdr:spPr>
        <a:xfrm>
          <a:off x="4546600" y="533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166846</xdr:rowOff>
    </xdr:from>
    <xdr:to>
      <xdr:col>6</xdr:col>
      <xdr:colOff>511175</xdr:colOff>
      <xdr:row>32</xdr:row>
      <xdr:rowOff>156845</xdr:rowOff>
    </xdr:to>
    <xdr:cxnSp macro="">
      <xdr:nvCxnSpPr>
        <xdr:cNvPr id="65" name="直線コネクタ 64"/>
        <xdr:cNvCxnSpPr/>
      </xdr:nvCxnSpPr>
      <xdr:spPr>
        <a:xfrm>
          <a:off x="3797300" y="5310346"/>
          <a:ext cx="8382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37323</xdr:rowOff>
    </xdr:from>
    <xdr:ext cx="469744" cy="259045"/>
    <xdr:sp macro="" textlink="">
      <xdr:nvSpPr>
        <xdr:cNvPr id="66" name="議会費平均値テキスト"/>
        <xdr:cNvSpPr txBox="1"/>
      </xdr:nvSpPr>
      <xdr:spPr>
        <a:xfrm>
          <a:off x="4686300" y="603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58896</xdr:rowOff>
    </xdr:from>
    <xdr:to>
      <xdr:col>6</xdr:col>
      <xdr:colOff>561975</xdr:colOff>
      <xdr:row>35</xdr:row>
      <xdr:rowOff>160496</xdr:rowOff>
    </xdr:to>
    <xdr:sp macro="" textlink="">
      <xdr:nvSpPr>
        <xdr:cNvPr id="67" name="フローチャート : 判断 66"/>
        <xdr:cNvSpPr/>
      </xdr:nvSpPr>
      <xdr:spPr>
        <a:xfrm>
          <a:off x="4584700" y="60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166846</xdr:rowOff>
    </xdr:from>
    <xdr:to>
      <xdr:col>5</xdr:col>
      <xdr:colOff>358775</xdr:colOff>
      <xdr:row>32</xdr:row>
      <xdr:rowOff>171133</xdr:rowOff>
    </xdr:to>
    <xdr:cxnSp macro="">
      <xdr:nvCxnSpPr>
        <xdr:cNvPr id="68" name="直線コネクタ 67"/>
        <xdr:cNvCxnSpPr/>
      </xdr:nvCxnSpPr>
      <xdr:spPr>
        <a:xfrm flipV="1">
          <a:off x="2908300" y="5310346"/>
          <a:ext cx="889000" cy="3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60325</xdr:rowOff>
    </xdr:from>
    <xdr:to>
      <xdr:col>5</xdr:col>
      <xdr:colOff>409575</xdr:colOff>
      <xdr:row>33</xdr:row>
      <xdr:rowOff>161925</xdr:rowOff>
    </xdr:to>
    <xdr:sp macro="" textlink="">
      <xdr:nvSpPr>
        <xdr:cNvPr id="69" name="フローチャート : 判断 68"/>
        <xdr:cNvSpPr/>
      </xdr:nvSpPr>
      <xdr:spPr>
        <a:xfrm>
          <a:off x="3746500" y="571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153052</xdr:rowOff>
    </xdr:from>
    <xdr:ext cx="469744" cy="259045"/>
    <xdr:sp macro="" textlink="">
      <xdr:nvSpPr>
        <xdr:cNvPr id="70" name="テキスト ボックス 69"/>
        <xdr:cNvSpPr txBox="1"/>
      </xdr:nvSpPr>
      <xdr:spPr>
        <a:xfrm>
          <a:off x="3562427" y="58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171133</xdr:rowOff>
    </xdr:from>
    <xdr:to>
      <xdr:col>4</xdr:col>
      <xdr:colOff>155575</xdr:colOff>
      <xdr:row>33</xdr:row>
      <xdr:rowOff>76835</xdr:rowOff>
    </xdr:to>
    <xdr:cxnSp macro="">
      <xdr:nvCxnSpPr>
        <xdr:cNvPr id="71" name="直線コネクタ 70"/>
        <xdr:cNvCxnSpPr/>
      </xdr:nvCxnSpPr>
      <xdr:spPr>
        <a:xfrm flipV="1">
          <a:off x="2019300" y="565753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164624</xdr:rowOff>
    </xdr:from>
    <xdr:to>
      <xdr:col>4</xdr:col>
      <xdr:colOff>206375</xdr:colOff>
      <xdr:row>36</xdr:row>
      <xdr:rowOff>94774</xdr:rowOff>
    </xdr:to>
    <xdr:sp macro="" textlink="">
      <xdr:nvSpPr>
        <xdr:cNvPr id="72" name="フローチャート : 判断 71"/>
        <xdr:cNvSpPr/>
      </xdr:nvSpPr>
      <xdr:spPr>
        <a:xfrm>
          <a:off x="2857500" y="616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85901</xdr:rowOff>
    </xdr:from>
    <xdr:ext cx="469744" cy="259045"/>
    <xdr:sp macro="" textlink="">
      <xdr:nvSpPr>
        <xdr:cNvPr id="73" name="テキスト ボックス 72"/>
        <xdr:cNvSpPr txBox="1"/>
      </xdr:nvSpPr>
      <xdr:spPr>
        <a:xfrm>
          <a:off x="2673427" y="625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103981</xdr:rowOff>
    </xdr:from>
    <xdr:to>
      <xdr:col>2</xdr:col>
      <xdr:colOff>638175</xdr:colOff>
      <xdr:row>33</xdr:row>
      <xdr:rowOff>76835</xdr:rowOff>
    </xdr:to>
    <xdr:cxnSp macro="">
      <xdr:nvCxnSpPr>
        <xdr:cNvPr id="74" name="直線コネクタ 73"/>
        <xdr:cNvCxnSpPr/>
      </xdr:nvCxnSpPr>
      <xdr:spPr>
        <a:xfrm>
          <a:off x="1130300" y="5590381"/>
          <a:ext cx="889000" cy="14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17463</xdr:rowOff>
    </xdr:from>
    <xdr:to>
      <xdr:col>3</xdr:col>
      <xdr:colOff>3175</xdr:colOff>
      <xdr:row>36</xdr:row>
      <xdr:rowOff>119063</xdr:rowOff>
    </xdr:to>
    <xdr:sp macro="" textlink="">
      <xdr:nvSpPr>
        <xdr:cNvPr id="75" name="フローチャート : 判断 74"/>
        <xdr:cNvSpPr/>
      </xdr:nvSpPr>
      <xdr:spPr>
        <a:xfrm>
          <a:off x="1968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110190</xdr:rowOff>
    </xdr:from>
    <xdr:ext cx="469744" cy="259045"/>
    <xdr:sp macro="" textlink="">
      <xdr:nvSpPr>
        <xdr:cNvPr id="76" name="テキスト ボックス 75"/>
        <xdr:cNvSpPr txBox="1"/>
      </xdr:nvSpPr>
      <xdr:spPr>
        <a:xfrm>
          <a:off x="1784427" y="62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11747</xdr:rowOff>
    </xdr:from>
    <xdr:to>
      <xdr:col>1</xdr:col>
      <xdr:colOff>485775</xdr:colOff>
      <xdr:row>35</xdr:row>
      <xdr:rowOff>113347</xdr:rowOff>
    </xdr:to>
    <xdr:sp macro="" textlink="">
      <xdr:nvSpPr>
        <xdr:cNvPr id="77" name="フローチャート : 判断 76"/>
        <xdr:cNvSpPr/>
      </xdr:nvSpPr>
      <xdr:spPr>
        <a:xfrm>
          <a:off x="1079500" y="60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104474</xdr:rowOff>
    </xdr:from>
    <xdr:ext cx="469744" cy="259045"/>
    <xdr:sp macro="" textlink="">
      <xdr:nvSpPr>
        <xdr:cNvPr id="78" name="テキスト ボックス 77"/>
        <xdr:cNvSpPr txBox="1"/>
      </xdr:nvSpPr>
      <xdr:spPr>
        <a:xfrm>
          <a:off x="895427" y="610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106045</xdr:rowOff>
    </xdr:from>
    <xdr:to>
      <xdr:col>6</xdr:col>
      <xdr:colOff>561975</xdr:colOff>
      <xdr:row>33</xdr:row>
      <xdr:rowOff>36195</xdr:rowOff>
    </xdr:to>
    <xdr:sp macro="" textlink="">
      <xdr:nvSpPr>
        <xdr:cNvPr id="84" name="円/楕円 83"/>
        <xdr:cNvSpPr/>
      </xdr:nvSpPr>
      <xdr:spPr>
        <a:xfrm>
          <a:off x="45847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128922</xdr:rowOff>
    </xdr:from>
    <xdr:ext cx="469744" cy="259045"/>
    <xdr:sp macro="" textlink="">
      <xdr:nvSpPr>
        <xdr:cNvPr id="85" name="議会費該当値テキスト"/>
        <xdr:cNvSpPr txBox="1"/>
      </xdr:nvSpPr>
      <xdr:spPr>
        <a:xfrm>
          <a:off x="4686300" y="5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116046</xdr:rowOff>
    </xdr:from>
    <xdr:to>
      <xdr:col>5</xdr:col>
      <xdr:colOff>409575</xdr:colOff>
      <xdr:row>31</xdr:row>
      <xdr:rowOff>46196</xdr:rowOff>
    </xdr:to>
    <xdr:sp macro="" textlink="">
      <xdr:nvSpPr>
        <xdr:cNvPr id="86" name="円/楕円 85"/>
        <xdr:cNvSpPr/>
      </xdr:nvSpPr>
      <xdr:spPr>
        <a:xfrm>
          <a:off x="3746500" y="52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62723</xdr:rowOff>
    </xdr:from>
    <xdr:ext cx="469744" cy="259045"/>
    <xdr:sp macro="" textlink="">
      <xdr:nvSpPr>
        <xdr:cNvPr id="87" name="テキスト ボックス 86"/>
        <xdr:cNvSpPr txBox="1"/>
      </xdr:nvSpPr>
      <xdr:spPr>
        <a:xfrm>
          <a:off x="3562427" y="503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120333</xdr:rowOff>
    </xdr:from>
    <xdr:to>
      <xdr:col>4</xdr:col>
      <xdr:colOff>206375</xdr:colOff>
      <xdr:row>33</xdr:row>
      <xdr:rowOff>50483</xdr:rowOff>
    </xdr:to>
    <xdr:sp macro="" textlink="">
      <xdr:nvSpPr>
        <xdr:cNvPr id="88" name="円/楕円 87"/>
        <xdr:cNvSpPr/>
      </xdr:nvSpPr>
      <xdr:spPr>
        <a:xfrm>
          <a:off x="2857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67010</xdr:rowOff>
    </xdr:from>
    <xdr:ext cx="469744" cy="259045"/>
    <xdr:sp macro="" textlink="">
      <xdr:nvSpPr>
        <xdr:cNvPr id="89" name="テキスト ボックス 88"/>
        <xdr:cNvSpPr txBox="1"/>
      </xdr:nvSpPr>
      <xdr:spPr>
        <a:xfrm>
          <a:off x="2673427"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26035</xdr:rowOff>
    </xdr:from>
    <xdr:to>
      <xdr:col>3</xdr:col>
      <xdr:colOff>3175</xdr:colOff>
      <xdr:row>33</xdr:row>
      <xdr:rowOff>127635</xdr:rowOff>
    </xdr:to>
    <xdr:sp macro="" textlink="">
      <xdr:nvSpPr>
        <xdr:cNvPr id="90" name="円/楕円 89"/>
        <xdr:cNvSpPr/>
      </xdr:nvSpPr>
      <xdr:spPr>
        <a:xfrm>
          <a:off x="1968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144162</xdr:rowOff>
    </xdr:from>
    <xdr:ext cx="469744" cy="259045"/>
    <xdr:sp macro="" textlink="">
      <xdr:nvSpPr>
        <xdr:cNvPr id="91" name="テキスト ボックス 90"/>
        <xdr:cNvSpPr txBox="1"/>
      </xdr:nvSpPr>
      <xdr:spPr>
        <a:xfrm>
          <a:off x="1784427" y="545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53181</xdr:rowOff>
    </xdr:from>
    <xdr:to>
      <xdr:col>1</xdr:col>
      <xdr:colOff>485775</xdr:colOff>
      <xdr:row>32</xdr:row>
      <xdr:rowOff>154781</xdr:rowOff>
    </xdr:to>
    <xdr:sp macro="" textlink="">
      <xdr:nvSpPr>
        <xdr:cNvPr id="92" name="円/楕円 91"/>
        <xdr:cNvSpPr/>
      </xdr:nvSpPr>
      <xdr:spPr>
        <a:xfrm>
          <a:off x="1079500" y="55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171308</xdr:rowOff>
    </xdr:from>
    <xdr:ext cx="469744" cy="259045"/>
    <xdr:sp macro="" textlink="">
      <xdr:nvSpPr>
        <xdr:cNvPr id="93" name="テキスト ボックス 92"/>
        <xdr:cNvSpPr txBox="1"/>
      </xdr:nvSpPr>
      <xdr:spPr>
        <a:xfrm>
          <a:off x="895427" y="531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8" name="直線コネクタ 117"/>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9"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20" name="直線コネクタ 119"/>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21"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2" name="直線コネクタ 121"/>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45898</xdr:rowOff>
    </xdr:from>
    <xdr:to>
      <xdr:col>6</xdr:col>
      <xdr:colOff>511175</xdr:colOff>
      <xdr:row>57</xdr:row>
      <xdr:rowOff>101771</xdr:rowOff>
    </xdr:to>
    <xdr:cxnSp macro="">
      <xdr:nvCxnSpPr>
        <xdr:cNvPr id="123" name="直線コネクタ 122"/>
        <xdr:cNvCxnSpPr/>
      </xdr:nvCxnSpPr>
      <xdr:spPr>
        <a:xfrm>
          <a:off x="3797300" y="9818548"/>
          <a:ext cx="838200" cy="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4"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5" name="フローチャート : 判断 124"/>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45898</xdr:rowOff>
    </xdr:from>
    <xdr:to>
      <xdr:col>5</xdr:col>
      <xdr:colOff>358775</xdr:colOff>
      <xdr:row>57</xdr:row>
      <xdr:rowOff>104781</xdr:rowOff>
    </xdr:to>
    <xdr:cxnSp macro="">
      <xdr:nvCxnSpPr>
        <xdr:cNvPr id="126" name="直線コネクタ 125"/>
        <xdr:cNvCxnSpPr/>
      </xdr:nvCxnSpPr>
      <xdr:spPr>
        <a:xfrm flipV="1">
          <a:off x="2908300" y="9818548"/>
          <a:ext cx="889000" cy="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7" name="フローチャート : 判断 126"/>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156716</xdr:rowOff>
    </xdr:from>
    <xdr:ext cx="534377" cy="259045"/>
    <xdr:sp macro="" textlink="">
      <xdr:nvSpPr>
        <xdr:cNvPr id="128" name="テキスト ボックス 127"/>
        <xdr:cNvSpPr txBox="1"/>
      </xdr:nvSpPr>
      <xdr:spPr>
        <a:xfrm>
          <a:off x="3530111" y="9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75025</xdr:rowOff>
    </xdr:from>
    <xdr:to>
      <xdr:col>4</xdr:col>
      <xdr:colOff>155575</xdr:colOff>
      <xdr:row>57</xdr:row>
      <xdr:rowOff>104781</xdr:rowOff>
    </xdr:to>
    <xdr:cxnSp macro="">
      <xdr:nvCxnSpPr>
        <xdr:cNvPr id="129" name="直線コネクタ 128"/>
        <xdr:cNvCxnSpPr/>
      </xdr:nvCxnSpPr>
      <xdr:spPr>
        <a:xfrm>
          <a:off x="2019300" y="9676225"/>
          <a:ext cx="889000" cy="2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30" name="フローチャート : 判断 129"/>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31" name="テキスト ボックス 130"/>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75025</xdr:rowOff>
    </xdr:from>
    <xdr:to>
      <xdr:col>2</xdr:col>
      <xdr:colOff>638175</xdr:colOff>
      <xdr:row>57</xdr:row>
      <xdr:rowOff>54261</xdr:rowOff>
    </xdr:to>
    <xdr:cxnSp macro="">
      <xdr:nvCxnSpPr>
        <xdr:cNvPr id="132" name="直線コネクタ 131"/>
        <xdr:cNvCxnSpPr/>
      </xdr:nvCxnSpPr>
      <xdr:spPr>
        <a:xfrm flipV="1">
          <a:off x="1130300" y="9676225"/>
          <a:ext cx="889000" cy="15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3" name="フローチャート : 判断 132"/>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4" name="テキスト ボックス 133"/>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5" name="フローチャート : 判断 134"/>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6" name="テキスト ボックス 135"/>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50971</xdr:rowOff>
    </xdr:from>
    <xdr:to>
      <xdr:col>6</xdr:col>
      <xdr:colOff>561975</xdr:colOff>
      <xdr:row>57</xdr:row>
      <xdr:rowOff>152571</xdr:rowOff>
    </xdr:to>
    <xdr:sp macro="" textlink="">
      <xdr:nvSpPr>
        <xdr:cNvPr id="142" name="円/楕円 141"/>
        <xdr:cNvSpPr/>
      </xdr:nvSpPr>
      <xdr:spPr>
        <a:xfrm>
          <a:off x="4584700" y="98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137348</xdr:rowOff>
    </xdr:from>
    <xdr:ext cx="534377" cy="259045"/>
    <xdr:sp macro="" textlink="">
      <xdr:nvSpPr>
        <xdr:cNvPr id="143" name="総務費該当値テキスト"/>
        <xdr:cNvSpPr txBox="1"/>
      </xdr:nvSpPr>
      <xdr:spPr>
        <a:xfrm>
          <a:off x="4686300" y="97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166548</xdr:rowOff>
    </xdr:from>
    <xdr:to>
      <xdr:col>5</xdr:col>
      <xdr:colOff>409575</xdr:colOff>
      <xdr:row>57</xdr:row>
      <xdr:rowOff>96698</xdr:rowOff>
    </xdr:to>
    <xdr:sp macro="" textlink="">
      <xdr:nvSpPr>
        <xdr:cNvPr id="144" name="円/楕円 143"/>
        <xdr:cNvSpPr/>
      </xdr:nvSpPr>
      <xdr:spPr>
        <a:xfrm>
          <a:off x="3746500" y="9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87825</xdr:rowOff>
    </xdr:from>
    <xdr:ext cx="534377" cy="259045"/>
    <xdr:sp macro="" textlink="">
      <xdr:nvSpPr>
        <xdr:cNvPr id="145" name="テキスト ボックス 144"/>
        <xdr:cNvSpPr txBox="1"/>
      </xdr:nvSpPr>
      <xdr:spPr>
        <a:xfrm>
          <a:off x="3530111" y="98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53981</xdr:rowOff>
    </xdr:from>
    <xdr:to>
      <xdr:col>4</xdr:col>
      <xdr:colOff>206375</xdr:colOff>
      <xdr:row>57</xdr:row>
      <xdr:rowOff>155581</xdr:rowOff>
    </xdr:to>
    <xdr:sp macro="" textlink="">
      <xdr:nvSpPr>
        <xdr:cNvPr id="146" name="円/楕円 145"/>
        <xdr:cNvSpPr/>
      </xdr:nvSpPr>
      <xdr:spPr>
        <a:xfrm>
          <a:off x="2857500" y="98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146708</xdr:rowOff>
    </xdr:from>
    <xdr:ext cx="534377" cy="259045"/>
    <xdr:sp macro="" textlink="">
      <xdr:nvSpPr>
        <xdr:cNvPr id="147" name="テキスト ボックス 146"/>
        <xdr:cNvSpPr txBox="1"/>
      </xdr:nvSpPr>
      <xdr:spPr>
        <a:xfrm>
          <a:off x="2641111" y="99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24225</xdr:rowOff>
    </xdr:from>
    <xdr:to>
      <xdr:col>3</xdr:col>
      <xdr:colOff>3175</xdr:colOff>
      <xdr:row>56</xdr:row>
      <xdr:rowOff>125825</xdr:rowOff>
    </xdr:to>
    <xdr:sp macro="" textlink="">
      <xdr:nvSpPr>
        <xdr:cNvPr id="148" name="円/楕円 147"/>
        <xdr:cNvSpPr/>
      </xdr:nvSpPr>
      <xdr:spPr>
        <a:xfrm>
          <a:off x="1968500" y="96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116952</xdr:rowOff>
    </xdr:from>
    <xdr:ext cx="534377" cy="259045"/>
    <xdr:sp macro="" textlink="">
      <xdr:nvSpPr>
        <xdr:cNvPr id="149" name="テキスト ボックス 148"/>
        <xdr:cNvSpPr txBox="1"/>
      </xdr:nvSpPr>
      <xdr:spPr>
        <a:xfrm>
          <a:off x="1752111" y="97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3461</xdr:rowOff>
    </xdr:from>
    <xdr:to>
      <xdr:col>1</xdr:col>
      <xdr:colOff>485775</xdr:colOff>
      <xdr:row>57</xdr:row>
      <xdr:rowOff>105061</xdr:rowOff>
    </xdr:to>
    <xdr:sp macro="" textlink="">
      <xdr:nvSpPr>
        <xdr:cNvPr id="150" name="円/楕円 149"/>
        <xdr:cNvSpPr/>
      </xdr:nvSpPr>
      <xdr:spPr>
        <a:xfrm>
          <a:off x="1079500" y="97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96188</xdr:rowOff>
    </xdr:from>
    <xdr:ext cx="534377" cy="259045"/>
    <xdr:sp macro="" textlink="">
      <xdr:nvSpPr>
        <xdr:cNvPr id="151" name="テキスト ボックス 150"/>
        <xdr:cNvSpPr txBox="1"/>
      </xdr:nvSpPr>
      <xdr:spPr>
        <a:xfrm>
          <a:off x="863111" y="98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4" name="直線コネクタ 173"/>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5"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6" name="直線コネクタ 175"/>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7"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8" name="直線コネクタ 177"/>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109982</xdr:rowOff>
    </xdr:from>
    <xdr:to>
      <xdr:col>6</xdr:col>
      <xdr:colOff>511175</xdr:colOff>
      <xdr:row>77</xdr:row>
      <xdr:rowOff>48282</xdr:rowOff>
    </xdr:to>
    <xdr:cxnSp macro="">
      <xdr:nvCxnSpPr>
        <xdr:cNvPr id="179" name="直線コネクタ 178"/>
        <xdr:cNvCxnSpPr/>
      </xdr:nvCxnSpPr>
      <xdr:spPr>
        <a:xfrm flipV="1">
          <a:off x="3797300" y="13140182"/>
          <a:ext cx="838200" cy="10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80"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81" name="フローチャート : 判断 180"/>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48282</xdr:rowOff>
    </xdr:from>
    <xdr:to>
      <xdr:col>5</xdr:col>
      <xdr:colOff>358775</xdr:colOff>
      <xdr:row>77</xdr:row>
      <xdr:rowOff>151975</xdr:rowOff>
    </xdr:to>
    <xdr:cxnSp macro="">
      <xdr:nvCxnSpPr>
        <xdr:cNvPr id="182" name="直線コネクタ 181"/>
        <xdr:cNvCxnSpPr/>
      </xdr:nvCxnSpPr>
      <xdr:spPr>
        <a:xfrm flipV="1">
          <a:off x="2908300" y="13249932"/>
          <a:ext cx="889000" cy="1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44414</xdr:rowOff>
    </xdr:from>
    <xdr:to>
      <xdr:col>5</xdr:col>
      <xdr:colOff>409575</xdr:colOff>
      <xdr:row>75</xdr:row>
      <xdr:rowOff>146014</xdr:rowOff>
    </xdr:to>
    <xdr:sp macro="" textlink="">
      <xdr:nvSpPr>
        <xdr:cNvPr id="183" name="フローチャート : 判断 182"/>
        <xdr:cNvSpPr/>
      </xdr:nvSpPr>
      <xdr:spPr>
        <a:xfrm>
          <a:off x="3746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162541</xdr:rowOff>
    </xdr:from>
    <xdr:ext cx="599010" cy="259045"/>
    <xdr:sp macro="" textlink="">
      <xdr:nvSpPr>
        <xdr:cNvPr id="184" name="テキスト ボックス 183"/>
        <xdr:cNvSpPr txBox="1"/>
      </xdr:nvSpPr>
      <xdr:spPr>
        <a:xfrm>
          <a:off x="3497794"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151975</xdr:rowOff>
    </xdr:from>
    <xdr:to>
      <xdr:col>4</xdr:col>
      <xdr:colOff>155575</xdr:colOff>
      <xdr:row>78</xdr:row>
      <xdr:rowOff>96380</xdr:rowOff>
    </xdr:to>
    <xdr:cxnSp macro="">
      <xdr:nvCxnSpPr>
        <xdr:cNvPr id="185" name="直線コネクタ 184"/>
        <xdr:cNvCxnSpPr/>
      </xdr:nvCxnSpPr>
      <xdr:spPr>
        <a:xfrm flipV="1">
          <a:off x="2019300" y="13353625"/>
          <a:ext cx="8890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165984</xdr:rowOff>
    </xdr:from>
    <xdr:to>
      <xdr:col>4</xdr:col>
      <xdr:colOff>206375</xdr:colOff>
      <xdr:row>72</xdr:row>
      <xdr:rowOff>96134</xdr:rowOff>
    </xdr:to>
    <xdr:sp macro="" textlink="">
      <xdr:nvSpPr>
        <xdr:cNvPr id="186" name="フローチャート : 判断 185"/>
        <xdr:cNvSpPr/>
      </xdr:nvSpPr>
      <xdr:spPr>
        <a:xfrm>
          <a:off x="2857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112661</xdr:rowOff>
    </xdr:from>
    <xdr:ext cx="599010" cy="259045"/>
    <xdr:sp macro="" textlink="">
      <xdr:nvSpPr>
        <xdr:cNvPr id="187" name="テキスト ボックス 186"/>
        <xdr:cNvSpPr txBox="1"/>
      </xdr:nvSpPr>
      <xdr:spPr>
        <a:xfrm>
          <a:off x="2608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96380</xdr:rowOff>
    </xdr:from>
    <xdr:to>
      <xdr:col>2</xdr:col>
      <xdr:colOff>638175</xdr:colOff>
      <xdr:row>78</xdr:row>
      <xdr:rowOff>124406</xdr:rowOff>
    </xdr:to>
    <xdr:cxnSp macro="">
      <xdr:nvCxnSpPr>
        <xdr:cNvPr id="188" name="直線コネクタ 187"/>
        <xdr:cNvCxnSpPr/>
      </xdr:nvCxnSpPr>
      <xdr:spPr>
        <a:xfrm flipV="1">
          <a:off x="1130300" y="13469480"/>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123739</xdr:rowOff>
    </xdr:from>
    <xdr:to>
      <xdr:col>3</xdr:col>
      <xdr:colOff>3175</xdr:colOff>
      <xdr:row>73</xdr:row>
      <xdr:rowOff>53889</xdr:rowOff>
    </xdr:to>
    <xdr:sp macro="" textlink="">
      <xdr:nvSpPr>
        <xdr:cNvPr id="189" name="フローチャート : 判断 188"/>
        <xdr:cNvSpPr/>
      </xdr:nvSpPr>
      <xdr:spPr>
        <a:xfrm>
          <a:off x="1968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70416</xdr:rowOff>
    </xdr:from>
    <xdr:ext cx="599010" cy="259045"/>
    <xdr:sp macro="" textlink="">
      <xdr:nvSpPr>
        <xdr:cNvPr id="190" name="テキスト ボックス 189"/>
        <xdr:cNvSpPr txBox="1"/>
      </xdr:nvSpPr>
      <xdr:spPr>
        <a:xfrm>
          <a:off x="1719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31567</xdr:rowOff>
    </xdr:from>
    <xdr:to>
      <xdr:col>1</xdr:col>
      <xdr:colOff>485775</xdr:colOff>
      <xdr:row>73</xdr:row>
      <xdr:rowOff>133167</xdr:rowOff>
    </xdr:to>
    <xdr:sp macro="" textlink="">
      <xdr:nvSpPr>
        <xdr:cNvPr id="191" name="フローチャート : 判断 190"/>
        <xdr:cNvSpPr/>
      </xdr:nvSpPr>
      <xdr:spPr>
        <a:xfrm>
          <a:off x="1079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149694</xdr:rowOff>
    </xdr:from>
    <xdr:ext cx="599010" cy="259045"/>
    <xdr:sp macro="" textlink="">
      <xdr:nvSpPr>
        <xdr:cNvPr id="192" name="テキスト ボックス 191"/>
        <xdr:cNvSpPr txBox="1"/>
      </xdr:nvSpPr>
      <xdr:spPr>
        <a:xfrm>
          <a:off x="830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59182</xdr:rowOff>
    </xdr:from>
    <xdr:to>
      <xdr:col>6</xdr:col>
      <xdr:colOff>561975</xdr:colOff>
      <xdr:row>76</xdr:row>
      <xdr:rowOff>160782</xdr:rowOff>
    </xdr:to>
    <xdr:sp macro="" textlink="">
      <xdr:nvSpPr>
        <xdr:cNvPr id="198" name="円/楕円 197"/>
        <xdr:cNvSpPr/>
      </xdr:nvSpPr>
      <xdr:spPr>
        <a:xfrm>
          <a:off x="45847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145559</xdr:rowOff>
    </xdr:from>
    <xdr:ext cx="599010" cy="259045"/>
    <xdr:sp macro="" textlink="">
      <xdr:nvSpPr>
        <xdr:cNvPr id="199" name="民生費該当値テキスト"/>
        <xdr:cNvSpPr txBox="1"/>
      </xdr:nvSpPr>
      <xdr:spPr>
        <a:xfrm>
          <a:off x="4686300" y="1300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168932</xdr:rowOff>
    </xdr:from>
    <xdr:to>
      <xdr:col>5</xdr:col>
      <xdr:colOff>409575</xdr:colOff>
      <xdr:row>77</xdr:row>
      <xdr:rowOff>99082</xdr:rowOff>
    </xdr:to>
    <xdr:sp macro="" textlink="">
      <xdr:nvSpPr>
        <xdr:cNvPr id="200" name="円/楕円 199"/>
        <xdr:cNvSpPr/>
      </xdr:nvSpPr>
      <xdr:spPr>
        <a:xfrm>
          <a:off x="3746500" y="131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90209</xdr:rowOff>
    </xdr:from>
    <xdr:ext cx="599010" cy="259045"/>
    <xdr:sp macro="" textlink="">
      <xdr:nvSpPr>
        <xdr:cNvPr id="201" name="テキスト ボックス 200"/>
        <xdr:cNvSpPr txBox="1"/>
      </xdr:nvSpPr>
      <xdr:spPr>
        <a:xfrm>
          <a:off x="3497794" y="1329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101175</xdr:rowOff>
    </xdr:from>
    <xdr:to>
      <xdr:col>4</xdr:col>
      <xdr:colOff>206375</xdr:colOff>
      <xdr:row>78</xdr:row>
      <xdr:rowOff>31325</xdr:rowOff>
    </xdr:to>
    <xdr:sp macro="" textlink="">
      <xdr:nvSpPr>
        <xdr:cNvPr id="202" name="円/楕円 201"/>
        <xdr:cNvSpPr/>
      </xdr:nvSpPr>
      <xdr:spPr>
        <a:xfrm>
          <a:off x="2857500" y="13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22452</xdr:rowOff>
    </xdr:from>
    <xdr:ext cx="599010" cy="259045"/>
    <xdr:sp macro="" textlink="">
      <xdr:nvSpPr>
        <xdr:cNvPr id="203" name="テキスト ボックス 202"/>
        <xdr:cNvSpPr txBox="1"/>
      </xdr:nvSpPr>
      <xdr:spPr>
        <a:xfrm>
          <a:off x="2608794" y="133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45580</xdr:rowOff>
    </xdr:from>
    <xdr:to>
      <xdr:col>3</xdr:col>
      <xdr:colOff>3175</xdr:colOff>
      <xdr:row>78</xdr:row>
      <xdr:rowOff>147180</xdr:rowOff>
    </xdr:to>
    <xdr:sp macro="" textlink="">
      <xdr:nvSpPr>
        <xdr:cNvPr id="204" name="円/楕円 203"/>
        <xdr:cNvSpPr/>
      </xdr:nvSpPr>
      <xdr:spPr>
        <a:xfrm>
          <a:off x="1968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138307</xdr:rowOff>
    </xdr:from>
    <xdr:ext cx="599010" cy="259045"/>
    <xdr:sp macro="" textlink="">
      <xdr:nvSpPr>
        <xdr:cNvPr id="205" name="テキスト ボックス 204"/>
        <xdr:cNvSpPr txBox="1"/>
      </xdr:nvSpPr>
      <xdr:spPr>
        <a:xfrm>
          <a:off x="1719794" y="135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73606</xdr:rowOff>
    </xdr:from>
    <xdr:to>
      <xdr:col>1</xdr:col>
      <xdr:colOff>485775</xdr:colOff>
      <xdr:row>79</xdr:row>
      <xdr:rowOff>3756</xdr:rowOff>
    </xdr:to>
    <xdr:sp macro="" textlink="">
      <xdr:nvSpPr>
        <xdr:cNvPr id="206" name="円/楕円 205"/>
        <xdr:cNvSpPr/>
      </xdr:nvSpPr>
      <xdr:spPr>
        <a:xfrm>
          <a:off x="1079500" y="134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166333</xdr:rowOff>
    </xdr:from>
    <xdr:ext cx="599010" cy="259045"/>
    <xdr:sp macro="" textlink="">
      <xdr:nvSpPr>
        <xdr:cNvPr id="207" name="テキスト ボックス 206"/>
        <xdr:cNvSpPr txBox="1"/>
      </xdr:nvSpPr>
      <xdr:spPr>
        <a:xfrm>
          <a:off x="830794" y="135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0" name="直線コネクタ 229"/>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1"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2" name="直線コネクタ 231"/>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3"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4" name="直線コネクタ 233"/>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103947</xdr:rowOff>
    </xdr:from>
    <xdr:to>
      <xdr:col>6</xdr:col>
      <xdr:colOff>511175</xdr:colOff>
      <xdr:row>95</xdr:row>
      <xdr:rowOff>121641</xdr:rowOff>
    </xdr:to>
    <xdr:cxnSp macro="">
      <xdr:nvCxnSpPr>
        <xdr:cNvPr id="235" name="直線コネクタ 234"/>
        <xdr:cNvCxnSpPr/>
      </xdr:nvCxnSpPr>
      <xdr:spPr>
        <a:xfrm>
          <a:off x="3797300" y="16220247"/>
          <a:ext cx="838200" cy="18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6"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7" name="フローチャート : 判断 236"/>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72217</xdr:rowOff>
    </xdr:from>
    <xdr:to>
      <xdr:col>5</xdr:col>
      <xdr:colOff>358775</xdr:colOff>
      <xdr:row>94</xdr:row>
      <xdr:rowOff>103947</xdr:rowOff>
    </xdr:to>
    <xdr:cxnSp macro="">
      <xdr:nvCxnSpPr>
        <xdr:cNvPr id="238" name="直線コネクタ 237"/>
        <xdr:cNvCxnSpPr/>
      </xdr:nvCxnSpPr>
      <xdr:spPr>
        <a:xfrm>
          <a:off x="2908300" y="1618851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9" name="フローチャート : 判断 238"/>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40" name="テキスト ボックス 239"/>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3226</xdr:rowOff>
    </xdr:from>
    <xdr:to>
      <xdr:col>4</xdr:col>
      <xdr:colOff>155575</xdr:colOff>
      <xdr:row>94</xdr:row>
      <xdr:rowOff>72217</xdr:rowOff>
    </xdr:to>
    <xdr:cxnSp macro="">
      <xdr:nvCxnSpPr>
        <xdr:cNvPr id="241" name="直線コネクタ 240"/>
        <xdr:cNvCxnSpPr/>
      </xdr:nvCxnSpPr>
      <xdr:spPr>
        <a:xfrm>
          <a:off x="2019300" y="15948076"/>
          <a:ext cx="889000" cy="2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2" name="フローチャート : 判断 241"/>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45564</xdr:rowOff>
    </xdr:from>
    <xdr:ext cx="534377" cy="259045"/>
    <xdr:sp macro="" textlink="">
      <xdr:nvSpPr>
        <xdr:cNvPr id="243" name="テキスト ボックス 242"/>
        <xdr:cNvSpPr txBox="1"/>
      </xdr:nvSpPr>
      <xdr:spPr>
        <a:xfrm>
          <a:off x="2641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3226</xdr:rowOff>
    </xdr:from>
    <xdr:to>
      <xdr:col>2</xdr:col>
      <xdr:colOff>638175</xdr:colOff>
      <xdr:row>96</xdr:row>
      <xdr:rowOff>7386</xdr:rowOff>
    </xdr:to>
    <xdr:cxnSp macro="">
      <xdr:nvCxnSpPr>
        <xdr:cNvPr id="244" name="直線コネクタ 243"/>
        <xdr:cNvCxnSpPr/>
      </xdr:nvCxnSpPr>
      <xdr:spPr>
        <a:xfrm flipV="1">
          <a:off x="1130300" y="15948076"/>
          <a:ext cx="889000" cy="5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5" name="フローチャート : 判断 244"/>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101846</xdr:rowOff>
    </xdr:from>
    <xdr:ext cx="534377" cy="259045"/>
    <xdr:sp macro="" textlink="">
      <xdr:nvSpPr>
        <xdr:cNvPr id="246" name="テキスト ボックス 245"/>
        <xdr:cNvSpPr txBox="1"/>
      </xdr:nvSpPr>
      <xdr:spPr>
        <a:xfrm>
          <a:off x="175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7" name="フローチャート : 判断 246"/>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48" name="テキスト ボックス 247"/>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70841</xdr:rowOff>
    </xdr:from>
    <xdr:to>
      <xdr:col>6</xdr:col>
      <xdr:colOff>561975</xdr:colOff>
      <xdr:row>96</xdr:row>
      <xdr:rowOff>991</xdr:rowOff>
    </xdr:to>
    <xdr:sp macro="" textlink="">
      <xdr:nvSpPr>
        <xdr:cNvPr id="254" name="円/楕円 253"/>
        <xdr:cNvSpPr/>
      </xdr:nvSpPr>
      <xdr:spPr>
        <a:xfrm>
          <a:off x="45847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49268</xdr:rowOff>
    </xdr:from>
    <xdr:ext cx="534377" cy="259045"/>
    <xdr:sp macro="" textlink="">
      <xdr:nvSpPr>
        <xdr:cNvPr id="255" name="衛生費該当値テキスト"/>
        <xdr:cNvSpPr txBox="1"/>
      </xdr:nvSpPr>
      <xdr:spPr>
        <a:xfrm>
          <a:off x="4686300" y="163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53147</xdr:rowOff>
    </xdr:from>
    <xdr:to>
      <xdr:col>5</xdr:col>
      <xdr:colOff>409575</xdr:colOff>
      <xdr:row>94</xdr:row>
      <xdr:rowOff>154747</xdr:rowOff>
    </xdr:to>
    <xdr:sp macro="" textlink="">
      <xdr:nvSpPr>
        <xdr:cNvPr id="256" name="円/楕円 255"/>
        <xdr:cNvSpPr/>
      </xdr:nvSpPr>
      <xdr:spPr>
        <a:xfrm>
          <a:off x="3746500" y="16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171274</xdr:rowOff>
    </xdr:from>
    <xdr:ext cx="534377" cy="259045"/>
    <xdr:sp macro="" textlink="">
      <xdr:nvSpPr>
        <xdr:cNvPr id="257" name="テキスト ボックス 256"/>
        <xdr:cNvSpPr txBox="1"/>
      </xdr:nvSpPr>
      <xdr:spPr>
        <a:xfrm>
          <a:off x="3530111" y="1594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21417</xdr:rowOff>
    </xdr:from>
    <xdr:to>
      <xdr:col>4</xdr:col>
      <xdr:colOff>206375</xdr:colOff>
      <xdr:row>94</xdr:row>
      <xdr:rowOff>123017</xdr:rowOff>
    </xdr:to>
    <xdr:sp macro="" textlink="">
      <xdr:nvSpPr>
        <xdr:cNvPr id="258" name="円/楕円 257"/>
        <xdr:cNvSpPr/>
      </xdr:nvSpPr>
      <xdr:spPr>
        <a:xfrm>
          <a:off x="2857500" y="161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139544</xdr:rowOff>
    </xdr:from>
    <xdr:ext cx="534377" cy="259045"/>
    <xdr:sp macro="" textlink="">
      <xdr:nvSpPr>
        <xdr:cNvPr id="259" name="テキスト ボックス 258"/>
        <xdr:cNvSpPr txBox="1"/>
      </xdr:nvSpPr>
      <xdr:spPr>
        <a:xfrm>
          <a:off x="2641111" y="159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123876</xdr:rowOff>
    </xdr:from>
    <xdr:to>
      <xdr:col>3</xdr:col>
      <xdr:colOff>3175</xdr:colOff>
      <xdr:row>93</xdr:row>
      <xdr:rowOff>54026</xdr:rowOff>
    </xdr:to>
    <xdr:sp macro="" textlink="">
      <xdr:nvSpPr>
        <xdr:cNvPr id="260" name="円/楕円 259"/>
        <xdr:cNvSpPr/>
      </xdr:nvSpPr>
      <xdr:spPr>
        <a:xfrm>
          <a:off x="1968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70553</xdr:rowOff>
    </xdr:from>
    <xdr:ext cx="534377" cy="259045"/>
    <xdr:sp macro="" textlink="">
      <xdr:nvSpPr>
        <xdr:cNvPr id="261" name="テキスト ボックス 260"/>
        <xdr:cNvSpPr txBox="1"/>
      </xdr:nvSpPr>
      <xdr:spPr>
        <a:xfrm>
          <a:off x="1752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128036</xdr:rowOff>
    </xdr:from>
    <xdr:to>
      <xdr:col>1</xdr:col>
      <xdr:colOff>485775</xdr:colOff>
      <xdr:row>96</xdr:row>
      <xdr:rowOff>58186</xdr:rowOff>
    </xdr:to>
    <xdr:sp macro="" textlink="">
      <xdr:nvSpPr>
        <xdr:cNvPr id="262" name="円/楕円 261"/>
        <xdr:cNvSpPr/>
      </xdr:nvSpPr>
      <xdr:spPr>
        <a:xfrm>
          <a:off x="1079500" y="1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74713</xdr:rowOff>
    </xdr:from>
    <xdr:ext cx="534377" cy="259045"/>
    <xdr:sp macro="" textlink="">
      <xdr:nvSpPr>
        <xdr:cNvPr id="263" name="テキスト ボックス 262"/>
        <xdr:cNvSpPr txBox="1"/>
      </xdr:nvSpPr>
      <xdr:spPr>
        <a:xfrm>
          <a:off x="863111" y="161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7" name="直線コネクタ 286"/>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8"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9" name="直線コネクタ 288"/>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0"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1" name="直線コネクタ 290"/>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85852</xdr:rowOff>
    </xdr:from>
    <xdr:to>
      <xdr:col>15</xdr:col>
      <xdr:colOff>180975</xdr:colOff>
      <xdr:row>37</xdr:row>
      <xdr:rowOff>110363</xdr:rowOff>
    </xdr:to>
    <xdr:cxnSp macro="">
      <xdr:nvCxnSpPr>
        <xdr:cNvPr id="292" name="直線コネクタ 291"/>
        <xdr:cNvCxnSpPr/>
      </xdr:nvCxnSpPr>
      <xdr:spPr>
        <a:xfrm>
          <a:off x="9639300" y="6429502"/>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114952</xdr:rowOff>
    </xdr:from>
    <xdr:ext cx="469744" cy="259045"/>
    <xdr:sp macro="" textlink="">
      <xdr:nvSpPr>
        <xdr:cNvPr id="293" name="労働費平均値テキスト"/>
        <xdr:cNvSpPr txBox="1"/>
      </xdr:nvSpPr>
      <xdr:spPr>
        <a:xfrm>
          <a:off x="10528300" y="645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4" name="フローチャート : 判断 293"/>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85852</xdr:rowOff>
    </xdr:from>
    <xdr:to>
      <xdr:col>14</xdr:col>
      <xdr:colOff>28575</xdr:colOff>
      <xdr:row>37</xdr:row>
      <xdr:rowOff>105918</xdr:rowOff>
    </xdr:to>
    <xdr:cxnSp macro="">
      <xdr:nvCxnSpPr>
        <xdr:cNvPr id="295" name="直線コネクタ 294"/>
        <xdr:cNvCxnSpPr/>
      </xdr:nvCxnSpPr>
      <xdr:spPr>
        <a:xfrm flipV="1">
          <a:off x="8750300" y="6429502"/>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6" name="フローチャート : 判断 295"/>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158132</xdr:rowOff>
    </xdr:from>
    <xdr:ext cx="469744" cy="259045"/>
    <xdr:sp macro="" textlink="">
      <xdr:nvSpPr>
        <xdr:cNvPr id="297" name="テキスト ボックス 296"/>
        <xdr:cNvSpPr txBox="1"/>
      </xdr:nvSpPr>
      <xdr:spPr>
        <a:xfrm>
          <a:off x="9404427"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55499</xdr:rowOff>
    </xdr:from>
    <xdr:to>
      <xdr:col>12</xdr:col>
      <xdr:colOff>511175</xdr:colOff>
      <xdr:row>37</xdr:row>
      <xdr:rowOff>105918</xdr:rowOff>
    </xdr:to>
    <xdr:cxnSp macro="">
      <xdr:nvCxnSpPr>
        <xdr:cNvPr id="298" name="直線コネクタ 297"/>
        <xdr:cNvCxnSpPr/>
      </xdr:nvCxnSpPr>
      <xdr:spPr>
        <a:xfrm>
          <a:off x="7861300" y="639914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299" name="フローチャート : 判断 298"/>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300" name="テキスト ボックス 299"/>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78994</xdr:rowOff>
    </xdr:from>
    <xdr:to>
      <xdr:col>11</xdr:col>
      <xdr:colOff>307975</xdr:colOff>
      <xdr:row>37</xdr:row>
      <xdr:rowOff>55499</xdr:rowOff>
    </xdr:to>
    <xdr:cxnSp macro="">
      <xdr:nvCxnSpPr>
        <xdr:cNvPr id="301" name="直線コネクタ 300"/>
        <xdr:cNvCxnSpPr/>
      </xdr:nvCxnSpPr>
      <xdr:spPr>
        <a:xfrm>
          <a:off x="6972300" y="6251194"/>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2" name="フローチャート : 判断 301"/>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3" name="テキスト ボックス 302"/>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4" name="フローチャート : 判断 303"/>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5" name="テキスト ボックス 304"/>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59563</xdr:rowOff>
    </xdr:from>
    <xdr:to>
      <xdr:col>15</xdr:col>
      <xdr:colOff>231775</xdr:colOff>
      <xdr:row>37</xdr:row>
      <xdr:rowOff>161163</xdr:rowOff>
    </xdr:to>
    <xdr:sp macro="" textlink="">
      <xdr:nvSpPr>
        <xdr:cNvPr id="311" name="円/楕円 310"/>
        <xdr:cNvSpPr/>
      </xdr:nvSpPr>
      <xdr:spPr>
        <a:xfrm>
          <a:off x="104267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82440</xdr:rowOff>
    </xdr:from>
    <xdr:ext cx="469744" cy="259045"/>
    <xdr:sp macro="" textlink="">
      <xdr:nvSpPr>
        <xdr:cNvPr id="312" name="労働費該当値テキスト"/>
        <xdr:cNvSpPr txBox="1"/>
      </xdr:nvSpPr>
      <xdr:spPr>
        <a:xfrm>
          <a:off x="10528300" y="62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35052</xdr:rowOff>
    </xdr:from>
    <xdr:to>
      <xdr:col>14</xdr:col>
      <xdr:colOff>79375</xdr:colOff>
      <xdr:row>37</xdr:row>
      <xdr:rowOff>136652</xdr:rowOff>
    </xdr:to>
    <xdr:sp macro="" textlink="">
      <xdr:nvSpPr>
        <xdr:cNvPr id="313" name="円/楕円 312"/>
        <xdr:cNvSpPr/>
      </xdr:nvSpPr>
      <xdr:spPr>
        <a:xfrm>
          <a:off x="95885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153179</xdr:rowOff>
    </xdr:from>
    <xdr:ext cx="469744" cy="259045"/>
    <xdr:sp macro="" textlink="">
      <xdr:nvSpPr>
        <xdr:cNvPr id="314" name="テキスト ボックス 313"/>
        <xdr:cNvSpPr txBox="1"/>
      </xdr:nvSpPr>
      <xdr:spPr>
        <a:xfrm>
          <a:off x="9404427"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55118</xdr:rowOff>
    </xdr:from>
    <xdr:to>
      <xdr:col>12</xdr:col>
      <xdr:colOff>561975</xdr:colOff>
      <xdr:row>37</xdr:row>
      <xdr:rowOff>156718</xdr:rowOff>
    </xdr:to>
    <xdr:sp macro="" textlink="">
      <xdr:nvSpPr>
        <xdr:cNvPr id="315" name="円/楕円 314"/>
        <xdr:cNvSpPr/>
      </xdr:nvSpPr>
      <xdr:spPr>
        <a:xfrm>
          <a:off x="8699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1795</xdr:rowOff>
    </xdr:from>
    <xdr:ext cx="469744" cy="259045"/>
    <xdr:sp macro="" textlink="">
      <xdr:nvSpPr>
        <xdr:cNvPr id="316" name="テキスト ボックス 315"/>
        <xdr:cNvSpPr txBox="1"/>
      </xdr:nvSpPr>
      <xdr:spPr>
        <a:xfrm>
          <a:off x="8515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4699</xdr:rowOff>
    </xdr:from>
    <xdr:to>
      <xdr:col>11</xdr:col>
      <xdr:colOff>358775</xdr:colOff>
      <xdr:row>37</xdr:row>
      <xdr:rowOff>106299</xdr:rowOff>
    </xdr:to>
    <xdr:sp macro="" textlink="">
      <xdr:nvSpPr>
        <xdr:cNvPr id="317" name="円/楕円 316"/>
        <xdr:cNvSpPr/>
      </xdr:nvSpPr>
      <xdr:spPr>
        <a:xfrm>
          <a:off x="781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122826</xdr:rowOff>
    </xdr:from>
    <xdr:ext cx="469744" cy="259045"/>
    <xdr:sp macro="" textlink="">
      <xdr:nvSpPr>
        <xdr:cNvPr id="318" name="テキスト ボックス 317"/>
        <xdr:cNvSpPr txBox="1"/>
      </xdr:nvSpPr>
      <xdr:spPr>
        <a:xfrm>
          <a:off x="7626427" y="612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28194</xdr:rowOff>
    </xdr:from>
    <xdr:to>
      <xdr:col>10</xdr:col>
      <xdr:colOff>155575</xdr:colOff>
      <xdr:row>36</xdr:row>
      <xdr:rowOff>129794</xdr:rowOff>
    </xdr:to>
    <xdr:sp macro="" textlink="">
      <xdr:nvSpPr>
        <xdr:cNvPr id="319" name="円/楕円 318"/>
        <xdr:cNvSpPr/>
      </xdr:nvSpPr>
      <xdr:spPr>
        <a:xfrm>
          <a:off x="6921500" y="62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146321</xdr:rowOff>
    </xdr:from>
    <xdr:ext cx="469744" cy="259045"/>
    <xdr:sp macro="" textlink="">
      <xdr:nvSpPr>
        <xdr:cNvPr id="320" name="テキスト ボックス 319"/>
        <xdr:cNvSpPr txBox="1"/>
      </xdr:nvSpPr>
      <xdr:spPr>
        <a:xfrm>
          <a:off x="6737427" y="59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0" name="直線コネクタ 339"/>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1"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2" name="直線コネクタ 341"/>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3"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4" name="直線コネクタ 343"/>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61519</xdr:rowOff>
    </xdr:from>
    <xdr:to>
      <xdr:col>15</xdr:col>
      <xdr:colOff>180975</xdr:colOff>
      <xdr:row>53</xdr:row>
      <xdr:rowOff>84893</xdr:rowOff>
    </xdr:to>
    <xdr:cxnSp macro="">
      <xdr:nvCxnSpPr>
        <xdr:cNvPr id="345" name="直線コネクタ 344"/>
        <xdr:cNvCxnSpPr/>
      </xdr:nvCxnSpPr>
      <xdr:spPr>
        <a:xfrm>
          <a:off x="9639300" y="8805469"/>
          <a:ext cx="838200" cy="36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6"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7" name="フローチャート : 判断 346"/>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61519</xdr:rowOff>
    </xdr:from>
    <xdr:to>
      <xdr:col>14</xdr:col>
      <xdr:colOff>28575</xdr:colOff>
      <xdr:row>53</xdr:row>
      <xdr:rowOff>19971</xdr:rowOff>
    </xdr:to>
    <xdr:cxnSp macro="">
      <xdr:nvCxnSpPr>
        <xdr:cNvPr id="348" name="直線コネクタ 347"/>
        <xdr:cNvCxnSpPr/>
      </xdr:nvCxnSpPr>
      <xdr:spPr>
        <a:xfrm flipV="1">
          <a:off x="8750300" y="8805469"/>
          <a:ext cx="889000" cy="30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9" name="フローチャート : 判断 348"/>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39667</xdr:rowOff>
    </xdr:from>
    <xdr:ext cx="469744" cy="259045"/>
    <xdr:sp macro="" textlink="">
      <xdr:nvSpPr>
        <xdr:cNvPr id="350" name="テキスト ボックス 349"/>
        <xdr:cNvSpPr txBox="1"/>
      </xdr:nvSpPr>
      <xdr:spPr>
        <a:xfrm>
          <a:off x="9404427" y="94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19971</xdr:rowOff>
    </xdr:from>
    <xdr:to>
      <xdr:col>12</xdr:col>
      <xdr:colOff>511175</xdr:colOff>
      <xdr:row>54</xdr:row>
      <xdr:rowOff>16999</xdr:rowOff>
    </xdr:to>
    <xdr:cxnSp macro="">
      <xdr:nvCxnSpPr>
        <xdr:cNvPr id="351" name="直線コネクタ 350"/>
        <xdr:cNvCxnSpPr/>
      </xdr:nvCxnSpPr>
      <xdr:spPr>
        <a:xfrm flipV="1">
          <a:off x="7861300" y="9106821"/>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2" name="フローチャート : 判断 351"/>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3" name="テキスト ボックス 352"/>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16999</xdr:rowOff>
    </xdr:from>
    <xdr:to>
      <xdr:col>11</xdr:col>
      <xdr:colOff>307975</xdr:colOff>
      <xdr:row>54</xdr:row>
      <xdr:rowOff>119583</xdr:rowOff>
    </xdr:to>
    <xdr:cxnSp macro="">
      <xdr:nvCxnSpPr>
        <xdr:cNvPr id="354" name="直線コネクタ 353"/>
        <xdr:cNvCxnSpPr/>
      </xdr:nvCxnSpPr>
      <xdr:spPr>
        <a:xfrm flipV="1">
          <a:off x="6972300" y="9275299"/>
          <a:ext cx="889000" cy="10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5" name="フローチャート : 判断 354"/>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6" name="テキスト ボックス 355"/>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7" name="フローチャート : 判断 356"/>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58" name="テキスト ボックス 357"/>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34093</xdr:rowOff>
    </xdr:from>
    <xdr:to>
      <xdr:col>15</xdr:col>
      <xdr:colOff>231775</xdr:colOff>
      <xdr:row>53</xdr:row>
      <xdr:rowOff>135693</xdr:rowOff>
    </xdr:to>
    <xdr:sp macro="" textlink="">
      <xdr:nvSpPr>
        <xdr:cNvPr id="364" name="円/楕円 363"/>
        <xdr:cNvSpPr/>
      </xdr:nvSpPr>
      <xdr:spPr>
        <a:xfrm>
          <a:off x="10426700" y="91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56970</xdr:rowOff>
    </xdr:from>
    <xdr:ext cx="534377" cy="259045"/>
    <xdr:sp macro="" textlink="">
      <xdr:nvSpPr>
        <xdr:cNvPr id="365" name="農林水産業費該当値テキスト"/>
        <xdr:cNvSpPr txBox="1"/>
      </xdr:nvSpPr>
      <xdr:spPr>
        <a:xfrm>
          <a:off x="10528300" y="89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10719</xdr:rowOff>
    </xdr:from>
    <xdr:to>
      <xdr:col>14</xdr:col>
      <xdr:colOff>79375</xdr:colOff>
      <xdr:row>51</xdr:row>
      <xdr:rowOff>112319</xdr:rowOff>
    </xdr:to>
    <xdr:sp macro="" textlink="">
      <xdr:nvSpPr>
        <xdr:cNvPr id="366" name="円/楕円 365"/>
        <xdr:cNvSpPr/>
      </xdr:nvSpPr>
      <xdr:spPr>
        <a:xfrm>
          <a:off x="9588500" y="87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128846</xdr:rowOff>
    </xdr:from>
    <xdr:ext cx="534377" cy="259045"/>
    <xdr:sp macro="" textlink="">
      <xdr:nvSpPr>
        <xdr:cNvPr id="367" name="テキスト ボックス 366"/>
        <xdr:cNvSpPr txBox="1"/>
      </xdr:nvSpPr>
      <xdr:spPr>
        <a:xfrm>
          <a:off x="9372111" y="852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140621</xdr:rowOff>
    </xdr:from>
    <xdr:to>
      <xdr:col>12</xdr:col>
      <xdr:colOff>561975</xdr:colOff>
      <xdr:row>53</xdr:row>
      <xdr:rowOff>70771</xdr:rowOff>
    </xdr:to>
    <xdr:sp macro="" textlink="">
      <xdr:nvSpPr>
        <xdr:cNvPr id="368" name="円/楕円 367"/>
        <xdr:cNvSpPr/>
      </xdr:nvSpPr>
      <xdr:spPr>
        <a:xfrm>
          <a:off x="8699500" y="90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87298</xdr:rowOff>
    </xdr:from>
    <xdr:ext cx="534377" cy="259045"/>
    <xdr:sp macro="" textlink="">
      <xdr:nvSpPr>
        <xdr:cNvPr id="369" name="テキスト ボックス 368"/>
        <xdr:cNvSpPr txBox="1"/>
      </xdr:nvSpPr>
      <xdr:spPr>
        <a:xfrm>
          <a:off x="8483111" y="88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137649</xdr:rowOff>
    </xdr:from>
    <xdr:to>
      <xdr:col>11</xdr:col>
      <xdr:colOff>358775</xdr:colOff>
      <xdr:row>54</xdr:row>
      <xdr:rowOff>67799</xdr:rowOff>
    </xdr:to>
    <xdr:sp macro="" textlink="">
      <xdr:nvSpPr>
        <xdr:cNvPr id="370" name="円/楕円 369"/>
        <xdr:cNvSpPr/>
      </xdr:nvSpPr>
      <xdr:spPr>
        <a:xfrm>
          <a:off x="7810500" y="92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84326</xdr:rowOff>
    </xdr:from>
    <xdr:ext cx="534377" cy="259045"/>
    <xdr:sp macro="" textlink="">
      <xdr:nvSpPr>
        <xdr:cNvPr id="371" name="テキスト ボックス 370"/>
        <xdr:cNvSpPr txBox="1"/>
      </xdr:nvSpPr>
      <xdr:spPr>
        <a:xfrm>
          <a:off x="7594111" y="89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68783</xdr:rowOff>
    </xdr:from>
    <xdr:to>
      <xdr:col>10</xdr:col>
      <xdr:colOff>155575</xdr:colOff>
      <xdr:row>54</xdr:row>
      <xdr:rowOff>170383</xdr:rowOff>
    </xdr:to>
    <xdr:sp macro="" textlink="">
      <xdr:nvSpPr>
        <xdr:cNvPr id="372" name="円/楕円 371"/>
        <xdr:cNvSpPr/>
      </xdr:nvSpPr>
      <xdr:spPr>
        <a:xfrm>
          <a:off x="6921500" y="93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15460</xdr:rowOff>
    </xdr:from>
    <xdr:ext cx="534377" cy="259045"/>
    <xdr:sp macro="" textlink="">
      <xdr:nvSpPr>
        <xdr:cNvPr id="373" name="テキスト ボックス 372"/>
        <xdr:cNvSpPr txBox="1"/>
      </xdr:nvSpPr>
      <xdr:spPr>
        <a:xfrm>
          <a:off x="6705111" y="910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7" name="直線コネクタ 396"/>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8"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9" name="直線コネクタ 398"/>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0"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1" name="直線コネクタ 400"/>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139509</xdr:rowOff>
    </xdr:from>
    <xdr:to>
      <xdr:col>15</xdr:col>
      <xdr:colOff>180975</xdr:colOff>
      <xdr:row>71</xdr:row>
      <xdr:rowOff>156921</xdr:rowOff>
    </xdr:to>
    <xdr:cxnSp macro="">
      <xdr:nvCxnSpPr>
        <xdr:cNvPr id="402" name="直線コネクタ 401"/>
        <xdr:cNvCxnSpPr/>
      </xdr:nvCxnSpPr>
      <xdr:spPr>
        <a:xfrm>
          <a:off x="9639300" y="12312459"/>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135526</xdr:rowOff>
    </xdr:from>
    <xdr:ext cx="534377" cy="259045"/>
    <xdr:sp macro="" textlink="">
      <xdr:nvSpPr>
        <xdr:cNvPr id="403" name="商工費平均値テキスト"/>
        <xdr:cNvSpPr txBox="1"/>
      </xdr:nvSpPr>
      <xdr:spPr>
        <a:xfrm>
          <a:off x="10528300" y="1299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4" name="フローチャート : 判断 403"/>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139509</xdr:rowOff>
    </xdr:from>
    <xdr:to>
      <xdr:col>14</xdr:col>
      <xdr:colOff>28575</xdr:colOff>
      <xdr:row>72</xdr:row>
      <xdr:rowOff>94590</xdr:rowOff>
    </xdr:to>
    <xdr:cxnSp macro="">
      <xdr:nvCxnSpPr>
        <xdr:cNvPr id="405" name="直線コネクタ 404"/>
        <xdr:cNvCxnSpPr/>
      </xdr:nvCxnSpPr>
      <xdr:spPr>
        <a:xfrm flipV="1">
          <a:off x="8750300" y="12312459"/>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6" name="フローチャート : 判断 405"/>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145851</xdr:rowOff>
    </xdr:from>
    <xdr:ext cx="534377" cy="259045"/>
    <xdr:sp macro="" textlink="">
      <xdr:nvSpPr>
        <xdr:cNvPr id="407" name="テキスト ボックス 406"/>
        <xdr:cNvSpPr txBox="1"/>
      </xdr:nvSpPr>
      <xdr:spPr>
        <a:xfrm>
          <a:off x="9372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94590</xdr:rowOff>
    </xdr:from>
    <xdr:to>
      <xdr:col>12</xdr:col>
      <xdr:colOff>511175</xdr:colOff>
      <xdr:row>72</xdr:row>
      <xdr:rowOff>109106</xdr:rowOff>
    </xdr:to>
    <xdr:cxnSp macro="">
      <xdr:nvCxnSpPr>
        <xdr:cNvPr id="408" name="直線コネクタ 407"/>
        <xdr:cNvCxnSpPr/>
      </xdr:nvCxnSpPr>
      <xdr:spPr>
        <a:xfrm flipV="1">
          <a:off x="7861300" y="12438990"/>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09" name="フローチャート : 判断 408"/>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0" name="テキスト ボックス 409"/>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109106</xdr:rowOff>
    </xdr:from>
    <xdr:to>
      <xdr:col>11</xdr:col>
      <xdr:colOff>307975</xdr:colOff>
      <xdr:row>73</xdr:row>
      <xdr:rowOff>47879</xdr:rowOff>
    </xdr:to>
    <xdr:cxnSp macro="">
      <xdr:nvCxnSpPr>
        <xdr:cNvPr id="411" name="直線コネクタ 410"/>
        <xdr:cNvCxnSpPr/>
      </xdr:nvCxnSpPr>
      <xdr:spPr>
        <a:xfrm flipV="1">
          <a:off x="6972300" y="12453506"/>
          <a:ext cx="8890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2" name="フローチャート : 判断 411"/>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3" name="テキスト ボックス 412"/>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4" name="フローチャート : 判断 413"/>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5" name="テキスト ボックス 414"/>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106121</xdr:rowOff>
    </xdr:from>
    <xdr:to>
      <xdr:col>15</xdr:col>
      <xdr:colOff>231775</xdr:colOff>
      <xdr:row>72</xdr:row>
      <xdr:rowOff>36271</xdr:rowOff>
    </xdr:to>
    <xdr:sp macro="" textlink="">
      <xdr:nvSpPr>
        <xdr:cNvPr id="421" name="円/楕円 420"/>
        <xdr:cNvSpPr/>
      </xdr:nvSpPr>
      <xdr:spPr>
        <a:xfrm>
          <a:off x="10426700" y="122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21048</xdr:rowOff>
    </xdr:from>
    <xdr:ext cx="534377" cy="259045"/>
    <xdr:sp macro="" textlink="">
      <xdr:nvSpPr>
        <xdr:cNvPr id="422" name="商工費該当値テキスト"/>
        <xdr:cNvSpPr txBox="1"/>
      </xdr:nvSpPr>
      <xdr:spPr>
        <a:xfrm>
          <a:off x="10528300" y="121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88709</xdr:rowOff>
    </xdr:from>
    <xdr:to>
      <xdr:col>14</xdr:col>
      <xdr:colOff>79375</xdr:colOff>
      <xdr:row>72</xdr:row>
      <xdr:rowOff>18859</xdr:rowOff>
    </xdr:to>
    <xdr:sp macro="" textlink="">
      <xdr:nvSpPr>
        <xdr:cNvPr id="423" name="円/楕円 422"/>
        <xdr:cNvSpPr/>
      </xdr:nvSpPr>
      <xdr:spPr>
        <a:xfrm>
          <a:off x="9588500" y="12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35386</xdr:rowOff>
    </xdr:from>
    <xdr:ext cx="534377" cy="259045"/>
    <xdr:sp macro="" textlink="">
      <xdr:nvSpPr>
        <xdr:cNvPr id="424" name="テキスト ボックス 423"/>
        <xdr:cNvSpPr txBox="1"/>
      </xdr:nvSpPr>
      <xdr:spPr>
        <a:xfrm>
          <a:off x="9372111" y="120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43790</xdr:rowOff>
    </xdr:from>
    <xdr:to>
      <xdr:col>12</xdr:col>
      <xdr:colOff>561975</xdr:colOff>
      <xdr:row>72</xdr:row>
      <xdr:rowOff>145390</xdr:rowOff>
    </xdr:to>
    <xdr:sp macro="" textlink="">
      <xdr:nvSpPr>
        <xdr:cNvPr id="425" name="円/楕円 424"/>
        <xdr:cNvSpPr/>
      </xdr:nvSpPr>
      <xdr:spPr>
        <a:xfrm>
          <a:off x="8699500" y="12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161917</xdr:rowOff>
    </xdr:from>
    <xdr:ext cx="534377" cy="259045"/>
    <xdr:sp macro="" textlink="">
      <xdr:nvSpPr>
        <xdr:cNvPr id="426" name="テキスト ボックス 425"/>
        <xdr:cNvSpPr txBox="1"/>
      </xdr:nvSpPr>
      <xdr:spPr>
        <a:xfrm>
          <a:off x="8483111" y="121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30,184</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58306</xdr:rowOff>
    </xdr:from>
    <xdr:to>
      <xdr:col>11</xdr:col>
      <xdr:colOff>358775</xdr:colOff>
      <xdr:row>72</xdr:row>
      <xdr:rowOff>159906</xdr:rowOff>
    </xdr:to>
    <xdr:sp macro="" textlink="">
      <xdr:nvSpPr>
        <xdr:cNvPr id="427" name="円/楕円 426"/>
        <xdr:cNvSpPr/>
      </xdr:nvSpPr>
      <xdr:spPr>
        <a:xfrm>
          <a:off x="7810500" y="124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4983</xdr:rowOff>
    </xdr:from>
    <xdr:ext cx="534377" cy="259045"/>
    <xdr:sp macro="" textlink="">
      <xdr:nvSpPr>
        <xdr:cNvPr id="428" name="テキスト ボックス 427"/>
        <xdr:cNvSpPr txBox="1"/>
      </xdr:nvSpPr>
      <xdr:spPr>
        <a:xfrm>
          <a:off x="7594111" y="121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168529</xdr:rowOff>
    </xdr:from>
    <xdr:to>
      <xdr:col>10</xdr:col>
      <xdr:colOff>155575</xdr:colOff>
      <xdr:row>73</xdr:row>
      <xdr:rowOff>98679</xdr:rowOff>
    </xdr:to>
    <xdr:sp macro="" textlink="">
      <xdr:nvSpPr>
        <xdr:cNvPr id="429" name="円/楕円 428"/>
        <xdr:cNvSpPr/>
      </xdr:nvSpPr>
      <xdr:spPr>
        <a:xfrm>
          <a:off x="6921500" y="12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115206</xdr:rowOff>
    </xdr:from>
    <xdr:ext cx="534377" cy="259045"/>
    <xdr:sp macro="" textlink="">
      <xdr:nvSpPr>
        <xdr:cNvPr id="430" name="テキスト ボックス 429"/>
        <xdr:cNvSpPr txBox="1"/>
      </xdr:nvSpPr>
      <xdr:spPr>
        <a:xfrm>
          <a:off x="6705111" y="122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3" name="直線コネクタ 452"/>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4"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5" name="直線コネクタ 454"/>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6"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7" name="直線コネクタ 456"/>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130580</xdr:rowOff>
    </xdr:from>
    <xdr:to>
      <xdr:col>15</xdr:col>
      <xdr:colOff>180975</xdr:colOff>
      <xdr:row>96</xdr:row>
      <xdr:rowOff>4301</xdr:rowOff>
    </xdr:to>
    <xdr:cxnSp macro="">
      <xdr:nvCxnSpPr>
        <xdr:cNvPr id="458" name="直線コネクタ 457"/>
        <xdr:cNvCxnSpPr/>
      </xdr:nvCxnSpPr>
      <xdr:spPr>
        <a:xfrm flipV="1">
          <a:off x="9639300" y="16418330"/>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59"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0" name="フローチャート : 判断 459"/>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160891</xdr:rowOff>
    </xdr:from>
    <xdr:to>
      <xdr:col>14</xdr:col>
      <xdr:colOff>28575</xdr:colOff>
      <xdr:row>96</xdr:row>
      <xdr:rowOff>4301</xdr:rowOff>
    </xdr:to>
    <xdr:cxnSp macro="">
      <xdr:nvCxnSpPr>
        <xdr:cNvPr id="461" name="直線コネクタ 460"/>
        <xdr:cNvCxnSpPr/>
      </xdr:nvCxnSpPr>
      <xdr:spPr>
        <a:xfrm>
          <a:off x="8750300" y="1644864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2" name="フローチャート : 判断 461"/>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3" name="テキスト ボックス 462"/>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160891</xdr:rowOff>
    </xdr:from>
    <xdr:to>
      <xdr:col>12</xdr:col>
      <xdr:colOff>511175</xdr:colOff>
      <xdr:row>96</xdr:row>
      <xdr:rowOff>68788</xdr:rowOff>
    </xdr:to>
    <xdr:cxnSp macro="">
      <xdr:nvCxnSpPr>
        <xdr:cNvPr id="464" name="直線コネクタ 463"/>
        <xdr:cNvCxnSpPr/>
      </xdr:nvCxnSpPr>
      <xdr:spPr>
        <a:xfrm flipV="1">
          <a:off x="7861300" y="16448641"/>
          <a:ext cx="889000" cy="7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5" name="フローチャート : 判断 464"/>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6" name="テキスト ボックス 465"/>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24966</xdr:rowOff>
    </xdr:from>
    <xdr:to>
      <xdr:col>11</xdr:col>
      <xdr:colOff>307975</xdr:colOff>
      <xdr:row>96</xdr:row>
      <xdr:rowOff>68788</xdr:rowOff>
    </xdr:to>
    <xdr:cxnSp macro="">
      <xdr:nvCxnSpPr>
        <xdr:cNvPr id="467" name="直線コネクタ 466"/>
        <xdr:cNvCxnSpPr/>
      </xdr:nvCxnSpPr>
      <xdr:spPr>
        <a:xfrm>
          <a:off x="6972300" y="16141266"/>
          <a:ext cx="889000" cy="3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68" name="フローチャート : 判断 467"/>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69" name="テキスト ボックス 468"/>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0" name="フローチャート : 判断 469"/>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1" name="テキスト ボックス 470"/>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79780</xdr:rowOff>
    </xdr:from>
    <xdr:to>
      <xdr:col>15</xdr:col>
      <xdr:colOff>231775</xdr:colOff>
      <xdr:row>96</xdr:row>
      <xdr:rowOff>9930</xdr:rowOff>
    </xdr:to>
    <xdr:sp macro="" textlink="">
      <xdr:nvSpPr>
        <xdr:cNvPr id="477" name="円/楕円 476"/>
        <xdr:cNvSpPr/>
      </xdr:nvSpPr>
      <xdr:spPr>
        <a:xfrm>
          <a:off x="10426700" y="163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58207</xdr:rowOff>
    </xdr:from>
    <xdr:ext cx="534377" cy="259045"/>
    <xdr:sp macro="" textlink="">
      <xdr:nvSpPr>
        <xdr:cNvPr id="478" name="土木費該当値テキスト"/>
        <xdr:cNvSpPr txBox="1"/>
      </xdr:nvSpPr>
      <xdr:spPr>
        <a:xfrm>
          <a:off x="10528300" y="163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124951</xdr:rowOff>
    </xdr:from>
    <xdr:to>
      <xdr:col>14</xdr:col>
      <xdr:colOff>79375</xdr:colOff>
      <xdr:row>96</xdr:row>
      <xdr:rowOff>55101</xdr:rowOff>
    </xdr:to>
    <xdr:sp macro="" textlink="">
      <xdr:nvSpPr>
        <xdr:cNvPr id="479" name="円/楕円 478"/>
        <xdr:cNvSpPr/>
      </xdr:nvSpPr>
      <xdr:spPr>
        <a:xfrm>
          <a:off x="9588500" y="164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46228</xdr:rowOff>
    </xdr:from>
    <xdr:ext cx="534377" cy="259045"/>
    <xdr:sp macro="" textlink="">
      <xdr:nvSpPr>
        <xdr:cNvPr id="480" name="テキスト ボックス 479"/>
        <xdr:cNvSpPr txBox="1"/>
      </xdr:nvSpPr>
      <xdr:spPr>
        <a:xfrm>
          <a:off x="9372111" y="16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110091</xdr:rowOff>
    </xdr:from>
    <xdr:to>
      <xdr:col>12</xdr:col>
      <xdr:colOff>561975</xdr:colOff>
      <xdr:row>96</xdr:row>
      <xdr:rowOff>40241</xdr:rowOff>
    </xdr:to>
    <xdr:sp macro="" textlink="">
      <xdr:nvSpPr>
        <xdr:cNvPr id="481" name="円/楕円 480"/>
        <xdr:cNvSpPr/>
      </xdr:nvSpPr>
      <xdr:spPr>
        <a:xfrm>
          <a:off x="8699500" y="163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56768</xdr:rowOff>
    </xdr:from>
    <xdr:ext cx="534377" cy="259045"/>
    <xdr:sp macro="" textlink="">
      <xdr:nvSpPr>
        <xdr:cNvPr id="482" name="テキスト ボックス 481"/>
        <xdr:cNvSpPr txBox="1"/>
      </xdr:nvSpPr>
      <xdr:spPr>
        <a:xfrm>
          <a:off x="8483111" y="161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17988</xdr:rowOff>
    </xdr:from>
    <xdr:to>
      <xdr:col>11</xdr:col>
      <xdr:colOff>358775</xdr:colOff>
      <xdr:row>96</xdr:row>
      <xdr:rowOff>119588</xdr:rowOff>
    </xdr:to>
    <xdr:sp macro="" textlink="">
      <xdr:nvSpPr>
        <xdr:cNvPr id="483" name="円/楕円 482"/>
        <xdr:cNvSpPr/>
      </xdr:nvSpPr>
      <xdr:spPr>
        <a:xfrm>
          <a:off x="7810500" y="164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110715</xdr:rowOff>
    </xdr:from>
    <xdr:ext cx="534377" cy="259045"/>
    <xdr:sp macro="" textlink="">
      <xdr:nvSpPr>
        <xdr:cNvPr id="484" name="テキスト ボックス 483"/>
        <xdr:cNvSpPr txBox="1"/>
      </xdr:nvSpPr>
      <xdr:spPr>
        <a:xfrm>
          <a:off x="7594111" y="165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38,102</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145616</xdr:rowOff>
    </xdr:from>
    <xdr:to>
      <xdr:col>10</xdr:col>
      <xdr:colOff>155575</xdr:colOff>
      <xdr:row>94</xdr:row>
      <xdr:rowOff>75766</xdr:rowOff>
    </xdr:to>
    <xdr:sp macro="" textlink="">
      <xdr:nvSpPr>
        <xdr:cNvPr id="485" name="円/楕円 484"/>
        <xdr:cNvSpPr/>
      </xdr:nvSpPr>
      <xdr:spPr>
        <a:xfrm>
          <a:off x="6921500" y="16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92293</xdr:rowOff>
    </xdr:from>
    <xdr:ext cx="534377" cy="259045"/>
    <xdr:sp macro="" textlink="">
      <xdr:nvSpPr>
        <xdr:cNvPr id="486" name="テキスト ボックス 485"/>
        <xdr:cNvSpPr txBox="1"/>
      </xdr:nvSpPr>
      <xdr:spPr>
        <a:xfrm>
          <a:off x="6705111" y="158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1" name="直線コネクタ 510"/>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2"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3" name="直線コネクタ 512"/>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4"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5" name="直線コネクタ 514"/>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83947</xdr:rowOff>
    </xdr:from>
    <xdr:to>
      <xdr:col>23</xdr:col>
      <xdr:colOff>517525</xdr:colOff>
      <xdr:row>37</xdr:row>
      <xdr:rowOff>44704</xdr:rowOff>
    </xdr:to>
    <xdr:cxnSp macro="">
      <xdr:nvCxnSpPr>
        <xdr:cNvPr id="516" name="直線コネクタ 515"/>
        <xdr:cNvCxnSpPr/>
      </xdr:nvCxnSpPr>
      <xdr:spPr>
        <a:xfrm>
          <a:off x="15481300" y="5913247"/>
          <a:ext cx="838200" cy="4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7"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18" name="フローチャート : 判断 517"/>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83947</xdr:rowOff>
    </xdr:from>
    <xdr:to>
      <xdr:col>22</xdr:col>
      <xdr:colOff>365125</xdr:colOff>
      <xdr:row>36</xdr:row>
      <xdr:rowOff>57658</xdr:rowOff>
    </xdr:to>
    <xdr:cxnSp macro="">
      <xdr:nvCxnSpPr>
        <xdr:cNvPr id="519" name="直線コネクタ 518"/>
        <xdr:cNvCxnSpPr/>
      </xdr:nvCxnSpPr>
      <xdr:spPr>
        <a:xfrm flipV="1">
          <a:off x="14592300" y="5913247"/>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20" name="フローチャート : 判断 519"/>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90822</xdr:rowOff>
    </xdr:from>
    <xdr:ext cx="534377" cy="259045"/>
    <xdr:sp macro="" textlink="">
      <xdr:nvSpPr>
        <xdr:cNvPr id="521" name="テキスト ボックス 520"/>
        <xdr:cNvSpPr txBox="1"/>
      </xdr:nvSpPr>
      <xdr:spPr>
        <a:xfrm>
          <a:off x="15214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168275</xdr:rowOff>
    </xdr:from>
    <xdr:to>
      <xdr:col>21</xdr:col>
      <xdr:colOff>161925</xdr:colOff>
      <xdr:row>36</xdr:row>
      <xdr:rowOff>57658</xdr:rowOff>
    </xdr:to>
    <xdr:cxnSp macro="">
      <xdr:nvCxnSpPr>
        <xdr:cNvPr id="522" name="直線コネクタ 521"/>
        <xdr:cNvCxnSpPr/>
      </xdr:nvCxnSpPr>
      <xdr:spPr>
        <a:xfrm>
          <a:off x="13703300" y="5654675"/>
          <a:ext cx="889000" cy="5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3" name="フローチャート : 判断 522"/>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4" name="テキスト ボックス 523"/>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58801</xdr:rowOff>
    </xdr:from>
    <xdr:to>
      <xdr:col>19</xdr:col>
      <xdr:colOff>644525</xdr:colOff>
      <xdr:row>32</xdr:row>
      <xdr:rowOff>168275</xdr:rowOff>
    </xdr:to>
    <xdr:cxnSp macro="">
      <xdr:nvCxnSpPr>
        <xdr:cNvPr id="525" name="直線コネクタ 524"/>
        <xdr:cNvCxnSpPr/>
      </xdr:nvCxnSpPr>
      <xdr:spPr>
        <a:xfrm>
          <a:off x="12814300" y="5545201"/>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6" name="フローチャート : 判断 525"/>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7" name="テキスト ボックス 526"/>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28" name="フローチャート : 判断 527"/>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29" name="テキスト ボックス 528"/>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165354</xdr:rowOff>
    </xdr:from>
    <xdr:to>
      <xdr:col>23</xdr:col>
      <xdr:colOff>568325</xdr:colOff>
      <xdr:row>37</xdr:row>
      <xdr:rowOff>95504</xdr:rowOff>
    </xdr:to>
    <xdr:sp macro="" textlink="">
      <xdr:nvSpPr>
        <xdr:cNvPr id="535" name="円/楕円 534"/>
        <xdr:cNvSpPr/>
      </xdr:nvSpPr>
      <xdr:spPr>
        <a:xfrm>
          <a:off x="162687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143781</xdr:rowOff>
    </xdr:from>
    <xdr:ext cx="534377" cy="259045"/>
    <xdr:sp macro="" textlink="">
      <xdr:nvSpPr>
        <xdr:cNvPr id="536" name="消防費該当値テキスト"/>
        <xdr:cNvSpPr txBox="1"/>
      </xdr:nvSpPr>
      <xdr:spPr>
        <a:xfrm>
          <a:off x="16370300" y="63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33147</xdr:rowOff>
    </xdr:from>
    <xdr:to>
      <xdr:col>22</xdr:col>
      <xdr:colOff>415925</xdr:colOff>
      <xdr:row>34</xdr:row>
      <xdr:rowOff>134747</xdr:rowOff>
    </xdr:to>
    <xdr:sp macro="" textlink="">
      <xdr:nvSpPr>
        <xdr:cNvPr id="537" name="円/楕円 536"/>
        <xdr:cNvSpPr/>
      </xdr:nvSpPr>
      <xdr:spPr>
        <a:xfrm>
          <a:off x="15430500" y="58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151274</xdr:rowOff>
    </xdr:from>
    <xdr:ext cx="534377" cy="259045"/>
    <xdr:sp macro="" textlink="">
      <xdr:nvSpPr>
        <xdr:cNvPr id="538" name="テキスト ボックス 537"/>
        <xdr:cNvSpPr txBox="1"/>
      </xdr:nvSpPr>
      <xdr:spPr>
        <a:xfrm>
          <a:off x="15214111" y="56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6858</xdr:rowOff>
    </xdr:from>
    <xdr:to>
      <xdr:col>21</xdr:col>
      <xdr:colOff>212725</xdr:colOff>
      <xdr:row>36</xdr:row>
      <xdr:rowOff>108458</xdr:rowOff>
    </xdr:to>
    <xdr:sp macro="" textlink="">
      <xdr:nvSpPr>
        <xdr:cNvPr id="539" name="円/楕円 538"/>
        <xdr:cNvSpPr/>
      </xdr:nvSpPr>
      <xdr:spPr>
        <a:xfrm>
          <a:off x="14541500" y="61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99585</xdr:rowOff>
    </xdr:from>
    <xdr:ext cx="534377" cy="259045"/>
    <xdr:sp macro="" textlink="">
      <xdr:nvSpPr>
        <xdr:cNvPr id="540" name="テキスト ボックス 539"/>
        <xdr:cNvSpPr txBox="1"/>
      </xdr:nvSpPr>
      <xdr:spPr>
        <a:xfrm>
          <a:off x="1432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117475</xdr:rowOff>
    </xdr:from>
    <xdr:to>
      <xdr:col>20</xdr:col>
      <xdr:colOff>9525</xdr:colOff>
      <xdr:row>33</xdr:row>
      <xdr:rowOff>47625</xdr:rowOff>
    </xdr:to>
    <xdr:sp macro="" textlink="">
      <xdr:nvSpPr>
        <xdr:cNvPr id="541" name="円/楕円 540"/>
        <xdr:cNvSpPr/>
      </xdr:nvSpPr>
      <xdr:spPr>
        <a:xfrm>
          <a:off x="13652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64152</xdr:rowOff>
    </xdr:from>
    <xdr:ext cx="534377" cy="259045"/>
    <xdr:sp macro="" textlink="">
      <xdr:nvSpPr>
        <xdr:cNvPr id="542" name="テキスト ボックス 541"/>
        <xdr:cNvSpPr txBox="1"/>
      </xdr:nvSpPr>
      <xdr:spPr>
        <a:xfrm>
          <a:off x="13436111" y="53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17,475</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8001</xdr:rowOff>
    </xdr:from>
    <xdr:to>
      <xdr:col>18</xdr:col>
      <xdr:colOff>492125</xdr:colOff>
      <xdr:row>32</xdr:row>
      <xdr:rowOff>109601</xdr:rowOff>
    </xdr:to>
    <xdr:sp macro="" textlink="">
      <xdr:nvSpPr>
        <xdr:cNvPr id="543" name="円/楕円 542"/>
        <xdr:cNvSpPr/>
      </xdr:nvSpPr>
      <xdr:spPr>
        <a:xfrm>
          <a:off x="12763500" y="54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126128</xdr:rowOff>
    </xdr:from>
    <xdr:ext cx="534377" cy="259045"/>
    <xdr:sp macro="" textlink="">
      <xdr:nvSpPr>
        <xdr:cNvPr id="544" name="テキスト ボックス 543"/>
        <xdr:cNvSpPr txBox="1"/>
      </xdr:nvSpPr>
      <xdr:spPr>
        <a:xfrm>
          <a:off x="12547111" y="52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9" name="直線コネクタ 568"/>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0"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1" name="直線コネクタ 570"/>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2"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3" name="直線コネクタ 572"/>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154863</xdr:rowOff>
    </xdr:from>
    <xdr:to>
      <xdr:col>23</xdr:col>
      <xdr:colOff>517525</xdr:colOff>
      <xdr:row>57</xdr:row>
      <xdr:rowOff>23838</xdr:rowOff>
    </xdr:to>
    <xdr:cxnSp macro="">
      <xdr:nvCxnSpPr>
        <xdr:cNvPr id="574" name="直線コネクタ 573"/>
        <xdr:cNvCxnSpPr/>
      </xdr:nvCxnSpPr>
      <xdr:spPr>
        <a:xfrm>
          <a:off x="15481300" y="9584613"/>
          <a:ext cx="838200" cy="2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5"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6" name="フローチャート : 判断 575"/>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154863</xdr:rowOff>
    </xdr:from>
    <xdr:to>
      <xdr:col>22</xdr:col>
      <xdr:colOff>365125</xdr:colOff>
      <xdr:row>56</xdr:row>
      <xdr:rowOff>171209</xdr:rowOff>
    </xdr:to>
    <xdr:cxnSp macro="">
      <xdr:nvCxnSpPr>
        <xdr:cNvPr id="577" name="直線コネクタ 576"/>
        <xdr:cNvCxnSpPr/>
      </xdr:nvCxnSpPr>
      <xdr:spPr>
        <a:xfrm flipV="1">
          <a:off x="14592300" y="9584613"/>
          <a:ext cx="889000" cy="18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8" name="フローチャート : 判断 577"/>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76725</xdr:rowOff>
    </xdr:from>
    <xdr:ext cx="534377" cy="259045"/>
    <xdr:sp macro="" textlink="">
      <xdr:nvSpPr>
        <xdr:cNvPr id="579" name="テキスト ボックス 578"/>
        <xdr:cNvSpPr txBox="1"/>
      </xdr:nvSpPr>
      <xdr:spPr>
        <a:xfrm>
          <a:off x="15214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55118</xdr:rowOff>
    </xdr:from>
    <xdr:to>
      <xdr:col>21</xdr:col>
      <xdr:colOff>161925</xdr:colOff>
      <xdr:row>56</xdr:row>
      <xdr:rowOff>171209</xdr:rowOff>
    </xdr:to>
    <xdr:cxnSp macro="">
      <xdr:nvCxnSpPr>
        <xdr:cNvPr id="580" name="直線コネクタ 579"/>
        <xdr:cNvCxnSpPr/>
      </xdr:nvCxnSpPr>
      <xdr:spPr>
        <a:xfrm>
          <a:off x="13703300" y="9656318"/>
          <a:ext cx="8890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1" name="フローチャート : 判断 580"/>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2" name="テキスト ボックス 581"/>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55118</xdr:rowOff>
    </xdr:from>
    <xdr:to>
      <xdr:col>19</xdr:col>
      <xdr:colOff>644525</xdr:colOff>
      <xdr:row>56</xdr:row>
      <xdr:rowOff>109868</xdr:rowOff>
    </xdr:to>
    <xdr:cxnSp macro="">
      <xdr:nvCxnSpPr>
        <xdr:cNvPr id="583" name="直線コネクタ 582"/>
        <xdr:cNvCxnSpPr/>
      </xdr:nvCxnSpPr>
      <xdr:spPr>
        <a:xfrm flipV="1">
          <a:off x="12814300" y="9656318"/>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4" name="フローチャート : 判断 583"/>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5" name="テキスト ボックス 584"/>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6" name="フローチャート : 判断 585"/>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87" name="テキスト ボックス 586"/>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144488</xdr:rowOff>
    </xdr:from>
    <xdr:to>
      <xdr:col>23</xdr:col>
      <xdr:colOff>568325</xdr:colOff>
      <xdr:row>57</xdr:row>
      <xdr:rowOff>74638</xdr:rowOff>
    </xdr:to>
    <xdr:sp macro="" textlink="">
      <xdr:nvSpPr>
        <xdr:cNvPr id="593" name="円/楕円 592"/>
        <xdr:cNvSpPr/>
      </xdr:nvSpPr>
      <xdr:spPr>
        <a:xfrm>
          <a:off x="16268700" y="97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122915</xdr:rowOff>
    </xdr:from>
    <xdr:ext cx="534377" cy="259045"/>
    <xdr:sp macro="" textlink="">
      <xdr:nvSpPr>
        <xdr:cNvPr id="594" name="教育費該当値テキスト"/>
        <xdr:cNvSpPr txBox="1"/>
      </xdr:nvSpPr>
      <xdr:spPr>
        <a:xfrm>
          <a:off x="16370300" y="97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104063</xdr:rowOff>
    </xdr:from>
    <xdr:to>
      <xdr:col>22</xdr:col>
      <xdr:colOff>415925</xdr:colOff>
      <xdr:row>56</xdr:row>
      <xdr:rowOff>34213</xdr:rowOff>
    </xdr:to>
    <xdr:sp macro="" textlink="">
      <xdr:nvSpPr>
        <xdr:cNvPr id="595" name="円/楕円 594"/>
        <xdr:cNvSpPr/>
      </xdr:nvSpPr>
      <xdr:spPr>
        <a:xfrm>
          <a:off x="15430500" y="9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25340</xdr:rowOff>
    </xdr:from>
    <xdr:ext cx="534377" cy="259045"/>
    <xdr:sp macro="" textlink="">
      <xdr:nvSpPr>
        <xdr:cNvPr id="596" name="テキスト ボックス 595"/>
        <xdr:cNvSpPr txBox="1"/>
      </xdr:nvSpPr>
      <xdr:spPr>
        <a:xfrm>
          <a:off x="15214111" y="9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120409</xdr:rowOff>
    </xdr:from>
    <xdr:to>
      <xdr:col>21</xdr:col>
      <xdr:colOff>212725</xdr:colOff>
      <xdr:row>57</xdr:row>
      <xdr:rowOff>50559</xdr:rowOff>
    </xdr:to>
    <xdr:sp macro="" textlink="">
      <xdr:nvSpPr>
        <xdr:cNvPr id="597" name="円/楕円 596"/>
        <xdr:cNvSpPr/>
      </xdr:nvSpPr>
      <xdr:spPr>
        <a:xfrm>
          <a:off x="14541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41686</xdr:rowOff>
    </xdr:from>
    <xdr:ext cx="534377" cy="259045"/>
    <xdr:sp macro="" textlink="">
      <xdr:nvSpPr>
        <xdr:cNvPr id="598" name="テキスト ボックス 597"/>
        <xdr:cNvSpPr txBox="1"/>
      </xdr:nvSpPr>
      <xdr:spPr>
        <a:xfrm>
          <a:off x="14325111" y="98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4318</xdr:rowOff>
    </xdr:from>
    <xdr:to>
      <xdr:col>20</xdr:col>
      <xdr:colOff>9525</xdr:colOff>
      <xdr:row>56</xdr:row>
      <xdr:rowOff>105918</xdr:rowOff>
    </xdr:to>
    <xdr:sp macro="" textlink="">
      <xdr:nvSpPr>
        <xdr:cNvPr id="599" name="円/楕円 598"/>
        <xdr:cNvSpPr/>
      </xdr:nvSpPr>
      <xdr:spPr>
        <a:xfrm>
          <a:off x="13652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97045</xdr:rowOff>
    </xdr:from>
    <xdr:ext cx="534377" cy="259045"/>
    <xdr:sp macro="" textlink="">
      <xdr:nvSpPr>
        <xdr:cNvPr id="600" name="テキスト ボックス 599"/>
        <xdr:cNvSpPr txBox="1"/>
      </xdr:nvSpPr>
      <xdr:spPr>
        <a:xfrm>
          <a:off x="13436111" y="96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59068</xdr:rowOff>
    </xdr:from>
    <xdr:to>
      <xdr:col>18</xdr:col>
      <xdr:colOff>492125</xdr:colOff>
      <xdr:row>56</xdr:row>
      <xdr:rowOff>160668</xdr:rowOff>
    </xdr:to>
    <xdr:sp macro="" textlink="">
      <xdr:nvSpPr>
        <xdr:cNvPr id="601" name="円/楕円 600"/>
        <xdr:cNvSpPr/>
      </xdr:nvSpPr>
      <xdr:spPr>
        <a:xfrm>
          <a:off x="127635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151795</xdr:rowOff>
    </xdr:from>
    <xdr:ext cx="534377" cy="259045"/>
    <xdr:sp macro="" textlink="">
      <xdr:nvSpPr>
        <xdr:cNvPr id="602" name="テキスト ボックス 601"/>
        <xdr:cNvSpPr txBox="1"/>
      </xdr:nvSpPr>
      <xdr:spPr>
        <a:xfrm>
          <a:off x="12547111" y="97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8" name="直線コネクタ 627"/>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1"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2" name="直線コネクタ 631"/>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132842</xdr:rowOff>
    </xdr:from>
    <xdr:to>
      <xdr:col>23</xdr:col>
      <xdr:colOff>517525</xdr:colOff>
      <xdr:row>78</xdr:row>
      <xdr:rowOff>110308</xdr:rowOff>
    </xdr:to>
    <xdr:cxnSp macro="">
      <xdr:nvCxnSpPr>
        <xdr:cNvPr id="633" name="直線コネクタ 632"/>
        <xdr:cNvCxnSpPr/>
      </xdr:nvCxnSpPr>
      <xdr:spPr>
        <a:xfrm>
          <a:off x="15481300" y="12820142"/>
          <a:ext cx="838200" cy="66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4"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5" name="フローチャート : 判断 634"/>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132842</xdr:rowOff>
    </xdr:from>
    <xdr:to>
      <xdr:col>22</xdr:col>
      <xdr:colOff>365125</xdr:colOff>
      <xdr:row>79</xdr:row>
      <xdr:rowOff>98879</xdr:rowOff>
    </xdr:to>
    <xdr:cxnSp macro="">
      <xdr:nvCxnSpPr>
        <xdr:cNvPr id="636" name="直線コネクタ 635"/>
        <xdr:cNvCxnSpPr/>
      </xdr:nvCxnSpPr>
      <xdr:spPr>
        <a:xfrm flipV="1">
          <a:off x="14592300" y="12820142"/>
          <a:ext cx="889000" cy="8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7" name="フローチャート : 判断 636"/>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58183</xdr:rowOff>
    </xdr:from>
    <xdr:ext cx="378565" cy="259045"/>
    <xdr:sp macro="" textlink="">
      <xdr:nvSpPr>
        <xdr:cNvPr id="638" name="テキスト ボックス 637"/>
        <xdr:cNvSpPr txBox="1"/>
      </xdr:nvSpPr>
      <xdr:spPr>
        <a:xfrm>
          <a:off x="15292017" y="13431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0" name="フローチャート : 判断 639"/>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1" name="テキスト ボックス 640"/>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3" name="フローチャート : 判断 642"/>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4" name="テキスト ボックス 643"/>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5" name="フローチャート : 判断 644"/>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46" name="テキスト ボックス 645"/>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59508</xdr:rowOff>
    </xdr:from>
    <xdr:to>
      <xdr:col>23</xdr:col>
      <xdr:colOff>568325</xdr:colOff>
      <xdr:row>78</xdr:row>
      <xdr:rowOff>161108</xdr:rowOff>
    </xdr:to>
    <xdr:sp macro="" textlink="">
      <xdr:nvSpPr>
        <xdr:cNvPr id="652" name="円/楕円 651"/>
        <xdr:cNvSpPr/>
      </xdr:nvSpPr>
      <xdr:spPr>
        <a:xfrm>
          <a:off x="162687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37935</xdr:rowOff>
    </xdr:from>
    <xdr:ext cx="378565" cy="259045"/>
    <xdr:sp macro="" textlink="">
      <xdr:nvSpPr>
        <xdr:cNvPr id="653" name="災害復旧費該当値テキスト"/>
        <xdr:cNvSpPr txBox="1"/>
      </xdr:nvSpPr>
      <xdr:spPr>
        <a:xfrm>
          <a:off x="16370300" y="1341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82042</xdr:rowOff>
    </xdr:from>
    <xdr:to>
      <xdr:col>22</xdr:col>
      <xdr:colOff>415925</xdr:colOff>
      <xdr:row>75</xdr:row>
      <xdr:rowOff>12192</xdr:rowOff>
    </xdr:to>
    <xdr:sp macro="" textlink="">
      <xdr:nvSpPr>
        <xdr:cNvPr id="654" name="円/楕円 653"/>
        <xdr:cNvSpPr/>
      </xdr:nvSpPr>
      <xdr:spPr>
        <a:xfrm>
          <a:off x="15430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28719</xdr:rowOff>
    </xdr:from>
    <xdr:ext cx="469744" cy="259045"/>
    <xdr:sp macro="" textlink="">
      <xdr:nvSpPr>
        <xdr:cNvPr id="655" name="テキスト ボックス 654"/>
        <xdr:cNvSpPr txBox="1"/>
      </xdr:nvSpPr>
      <xdr:spPr>
        <a:xfrm>
          <a:off x="15246427" y="1254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5" name="直線コネクタ 684"/>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6"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7" name="直線コネクタ 686"/>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8"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9" name="直線コネクタ 688"/>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39649</xdr:rowOff>
    </xdr:from>
    <xdr:to>
      <xdr:col>23</xdr:col>
      <xdr:colOff>517525</xdr:colOff>
      <xdr:row>96</xdr:row>
      <xdr:rowOff>63709</xdr:rowOff>
    </xdr:to>
    <xdr:cxnSp macro="">
      <xdr:nvCxnSpPr>
        <xdr:cNvPr id="690" name="直線コネクタ 689"/>
        <xdr:cNvCxnSpPr/>
      </xdr:nvCxnSpPr>
      <xdr:spPr>
        <a:xfrm flipV="1">
          <a:off x="15481300" y="16498849"/>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91"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2" name="フローチャート : 判断 691"/>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51308</xdr:rowOff>
    </xdr:from>
    <xdr:to>
      <xdr:col>22</xdr:col>
      <xdr:colOff>365125</xdr:colOff>
      <xdr:row>96</xdr:row>
      <xdr:rowOff>63709</xdr:rowOff>
    </xdr:to>
    <xdr:cxnSp macro="">
      <xdr:nvCxnSpPr>
        <xdr:cNvPr id="693" name="直線コネクタ 692"/>
        <xdr:cNvCxnSpPr/>
      </xdr:nvCxnSpPr>
      <xdr:spPr>
        <a:xfrm>
          <a:off x="14592300" y="16510508"/>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4" name="フローチャート : 判断 693"/>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5" name="テキスト ボックス 694"/>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24581</xdr:rowOff>
    </xdr:from>
    <xdr:to>
      <xdr:col>21</xdr:col>
      <xdr:colOff>161925</xdr:colOff>
      <xdr:row>96</xdr:row>
      <xdr:rowOff>51308</xdr:rowOff>
    </xdr:to>
    <xdr:cxnSp macro="">
      <xdr:nvCxnSpPr>
        <xdr:cNvPr id="696" name="直線コネクタ 695"/>
        <xdr:cNvCxnSpPr/>
      </xdr:nvCxnSpPr>
      <xdr:spPr>
        <a:xfrm>
          <a:off x="13703300" y="1648378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7" name="フローチャート : 判断 696"/>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698" name="テキスト ボックス 697"/>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24581</xdr:rowOff>
    </xdr:from>
    <xdr:to>
      <xdr:col>19</xdr:col>
      <xdr:colOff>644525</xdr:colOff>
      <xdr:row>96</xdr:row>
      <xdr:rowOff>35497</xdr:rowOff>
    </xdr:to>
    <xdr:cxnSp macro="">
      <xdr:nvCxnSpPr>
        <xdr:cNvPr id="699" name="直線コネクタ 698"/>
        <xdr:cNvCxnSpPr/>
      </xdr:nvCxnSpPr>
      <xdr:spPr>
        <a:xfrm flipV="1">
          <a:off x="12814300" y="1648378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0" name="フローチャート : 判断 699"/>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1" name="テキスト ボックス 700"/>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2" name="フローチャート : 判断 701"/>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3" name="テキスト ボックス 702"/>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160299</xdr:rowOff>
    </xdr:from>
    <xdr:to>
      <xdr:col>23</xdr:col>
      <xdr:colOff>568325</xdr:colOff>
      <xdr:row>96</xdr:row>
      <xdr:rowOff>90449</xdr:rowOff>
    </xdr:to>
    <xdr:sp macro="" textlink="">
      <xdr:nvSpPr>
        <xdr:cNvPr id="709" name="円/楕円 708"/>
        <xdr:cNvSpPr/>
      </xdr:nvSpPr>
      <xdr:spPr>
        <a:xfrm>
          <a:off x="162687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138726</xdr:rowOff>
    </xdr:from>
    <xdr:ext cx="534377" cy="259045"/>
    <xdr:sp macro="" textlink="">
      <xdr:nvSpPr>
        <xdr:cNvPr id="710" name="公債費該当値テキスト"/>
        <xdr:cNvSpPr txBox="1"/>
      </xdr:nvSpPr>
      <xdr:spPr>
        <a:xfrm>
          <a:off x="16370300" y="164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12909</xdr:rowOff>
    </xdr:from>
    <xdr:to>
      <xdr:col>22</xdr:col>
      <xdr:colOff>415925</xdr:colOff>
      <xdr:row>96</xdr:row>
      <xdr:rowOff>114509</xdr:rowOff>
    </xdr:to>
    <xdr:sp macro="" textlink="">
      <xdr:nvSpPr>
        <xdr:cNvPr id="711" name="円/楕円 710"/>
        <xdr:cNvSpPr/>
      </xdr:nvSpPr>
      <xdr:spPr>
        <a:xfrm>
          <a:off x="15430500" y="164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105636</xdr:rowOff>
    </xdr:from>
    <xdr:ext cx="534377" cy="259045"/>
    <xdr:sp macro="" textlink="">
      <xdr:nvSpPr>
        <xdr:cNvPr id="712" name="テキスト ボックス 711"/>
        <xdr:cNvSpPr txBox="1"/>
      </xdr:nvSpPr>
      <xdr:spPr>
        <a:xfrm>
          <a:off x="15214111" y="165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508</xdr:rowOff>
    </xdr:from>
    <xdr:to>
      <xdr:col>21</xdr:col>
      <xdr:colOff>212725</xdr:colOff>
      <xdr:row>96</xdr:row>
      <xdr:rowOff>102108</xdr:rowOff>
    </xdr:to>
    <xdr:sp macro="" textlink="">
      <xdr:nvSpPr>
        <xdr:cNvPr id="713" name="円/楕円 712"/>
        <xdr:cNvSpPr/>
      </xdr:nvSpPr>
      <xdr:spPr>
        <a:xfrm>
          <a:off x="14541500" y="164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93235</xdr:rowOff>
    </xdr:from>
    <xdr:ext cx="534377" cy="259045"/>
    <xdr:sp macro="" textlink="">
      <xdr:nvSpPr>
        <xdr:cNvPr id="714" name="テキスト ボックス 713"/>
        <xdr:cNvSpPr txBox="1"/>
      </xdr:nvSpPr>
      <xdr:spPr>
        <a:xfrm>
          <a:off x="14325111" y="165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145231</xdr:rowOff>
    </xdr:from>
    <xdr:to>
      <xdr:col>20</xdr:col>
      <xdr:colOff>9525</xdr:colOff>
      <xdr:row>96</xdr:row>
      <xdr:rowOff>75381</xdr:rowOff>
    </xdr:to>
    <xdr:sp macro="" textlink="">
      <xdr:nvSpPr>
        <xdr:cNvPr id="715" name="円/楕円 714"/>
        <xdr:cNvSpPr/>
      </xdr:nvSpPr>
      <xdr:spPr>
        <a:xfrm>
          <a:off x="13652500" y="164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66508</xdr:rowOff>
    </xdr:from>
    <xdr:ext cx="534377" cy="259045"/>
    <xdr:sp macro="" textlink="">
      <xdr:nvSpPr>
        <xdr:cNvPr id="716" name="テキスト ボックス 715"/>
        <xdr:cNvSpPr txBox="1"/>
      </xdr:nvSpPr>
      <xdr:spPr>
        <a:xfrm>
          <a:off x="13436111" y="165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156147</xdr:rowOff>
    </xdr:from>
    <xdr:to>
      <xdr:col>18</xdr:col>
      <xdr:colOff>492125</xdr:colOff>
      <xdr:row>96</xdr:row>
      <xdr:rowOff>86297</xdr:rowOff>
    </xdr:to>
    <xdr:sp macro="" textlink="">
      <xdr:nvSpPr>
        <xdr:cNvPr id="717" name="円/楕円 716"/>
        <xdr:cNvSpPr/>
      </xdr:nvSpPr>
      <xdr:spPr>
        <a:xfrm>
          <a:off x="12763500" y="164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77424</xdr:rowOff>
    </xdr:from>
    <xdr:ext cx="534377" cy="259045"/>
    <xdr:sp macro="" textlink="">
      <xdr:nvSpPr>
        <xdr:cNvPr id="718" name="テキスト ボックス 717"/>
        <xdr:cNvSpPr txBox="1"/>
      </xdr:nvSpPr>
      <xdr:spPr>
        <a:xfrm>
          <a:off x="12547111" y="165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0" name="直線コネクタ 739"/>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3"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4" name="直線コネクタ 743"/>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6"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7" name="フローチャート : 判断 746"/>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49" name="フローチャート : 判断 748"/>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50" name="テキスト ボックス 749"/>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2" name="フローチャート : 判断 751"/>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3" name="テキスト ボックス 752"/>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5" name="フローチャート : 判断 754"/>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56" name="テキスト ボックス 755"/>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57" name="フローチャート : 判断 756"/>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58" name="テキスト ボックス 757"/>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目的別歳出については、特に農林水産業費と商工費が他団体に比べて高い水準にある。</a:t>
          </a:r>
          <a:endParaRPr kumimoji="1" lang="en-US" altLang="ja-JP" sz="1300">
            <a:latin typeface="ＭＳ Ｐゴシック"/>
          </a:endParaRPr>
        </a:p>
        <a:p>
          <a:r>
            <a:rPr kumimoji="1" lang="ja-JP" altLang="en-US" sz="1300">
              <a:latin typeface="ＭＳ Ｐゴシック"/>
            </a:rPr>
            <a:t>　農林水産業費については、国の補助や地方債を積極的に活用した基盤整備や、公営市場への負担金等により高い水準にあると考えられる。また、平成</a:t>
          </a:r>
          <a:r>
            <a:rPr kumimoji="1" lang="en-US" altLang="ja-JP" sz="1300">
              <a:latin typeface="ＭＳ Ｐゴシック"/>
            </a:rPr>
            <a:t>28</a:t>
          </a:r>
          <a:r>
            <a:rPr kumimoji="1" lang="ja-JP" altLang="en-US" sz="1300">
              <a:latin typeface="ＭＳ Ｐゴシック"/>
            </a:rPr>
            <a:t>年度においては、県営経営体育成基盤整備事業費等が増加したことも一因であると考えられる。</a:t>
          </a:r>
          <a:endParaRPr kumimoji="1" lang="en-US" altLang="ja-JP" sz="1300">
            <a:latin typeface="ＭＳ Ｐゴシック"/>
          </a:endParaRPr>
        </a:p>
        <a:p>
          <a:r>
            <a:rPr kumimoji="1" lang="ja-JP" altLang="en-US" sz="1300">
              <a:latin typeface="ＭＳ Ｐゴシック"/>
            </a:rPr>
            <a:t>　商工費については、主に小山都市開発株式会社運営資金貸付金が多くなっているほか、ロブレ再生事業や開運小山共通商品券発行事業に係る費用が増加した。</a:t>
          </a:r>
          <a:endParaRPr kumimoji="1" lang="en-US" altLang="ja-JP" sz="1300">
            <a:latin typeface="ＭＳ Ｐゴシック"/>
          </a:endParaRPr>
        </a:p>
        <a:p>
          <a:r>
            <a:rPr kumimoji="1" lang="ja-JP" altLang="en-US" sz="1300">
              <a:latin typeface="ＭＳ Ｐゴシック"/>
            </a:rPr>
            <a:t>　民生費については、近年増加傾向にあり、これは認定こども園等施設型給付事業費や臨時福祉給付金給付費の増が主な増加要因となった。</a:t>
          </a:r>
          <a:endParaRPr kumimoji="1" lang="en-US" altLang="ja-JP" sz="1300">
            <a:latin typeface="ＭＳ Ｐゴシック"/>
          </a:endParaRPr>
        </a:p>
        <a:p>
          <a:r>
            <a:rPr kumimoji="1" lang="ja-JP" altLang="en-US" sz="1300">
              <a:latin typeface="ＭＳ Ｐゴシック"/>
            </a:rPr>
            <a:t>　災害復旧費については、平成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月発生の関東・東北豪雨災害に係る公共土木施設・公立学校施設復旧事業の減少により、類似団体平均を下回った。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歳入は、法人市民税が企業収益の減により大幅に減少したほか、桑地区中心施設整備事業等の大型事業終了により国庫支出金も減少した結果、前年度比</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％の減となった。歳出は、認定こども園等施設型給付事業費等の増があったものの、桑地区中心施設整備事業や大谷東小学校普通教室等増築事業の完了により、前年度比</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％の減となった。その結果、実質収支は</a:t>
          </a:r>
          <a:r>
            <a:rPr kumimoji="1" lang="en-US" altLang="ja-JP" sz="1200">
              <a:latin typeface="ＭＳ ゴシック" pitchFamily="49" charset="-128"/>
              <a:ea typeface="ＭＳ ゴシック" pitchFamily="49" charset="-128"/>
            </a:rPr>
            <a:t>15.4</a:t>
          </a:r>
          <a:r>
            <a:rPr kumimoji="1" lang="ja-JP" altLang="en-US" sz="1200">
              <a:latin typeface="ＭＳ ゴシック" pitchFamily="49" charset="-128"/>
              <a:ea typeface="ＭＳ ゴシック" pitchFamily="49" charset="-128"/>
            </a:rPr>
            <a:t>億円、実質単年度収支は△</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億円の赤字となった。財政調整基金残高は</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億円であるが、引き続き全庁的に経常経費の節減や契約差金の執行留保に取り組むことで、積み増しに努める。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全会計において黒字が続いており、標準財政規模比についても年々黒字割合が増加している会計が多い。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引き続き一般会計から各会計への繰出金の抑制に努めるとともに、地方公営企業における受益者負担の適正化等による経営改善を図り、収益の増加に努める。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59612027</v>
      </c>
      <c r="BO4" s="381"/>
      <c r="BP4" s="381"/>
      <c r="BQ4" s="381"/>
      <c r="BR4" s="381"/>
      <c r="BS4" s="381"/>
      <c r="BT4" s="381"/>
      <c r="BU4" s="382"/>
      <c r="BV4" s="380">
        <v>63673270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8.1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57725435</v>
      </c>
      <c r="BO5" s="418"/>
      <c r="BP5" s="418"/>
      <c r="BQ5" s="418"/>
      <c r="BR5" s="418"/>
      <c r="BS5" s="418"/>
      <c r="BT5" s="418"/>
      <c r="BU5" s="419"/>
      <c r="BV5" s="417">
        <v>60687707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88.5</v>
      </c>
      <c r="CU5" s="415"/>
      <c r="CV5" s="415"/>
      <c r="CW5" s="415"/>
      <c r="CX5" s="415"/>
      <c r="CY5" s="415"/>
      <c r="CZ5" s="415"/>
      <c r="DA5" s="416"/>
      <c r="DB5" s="414">
        <v>82.9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1886592</v>
      </c>
      <c r="BO6" s="418"/>
      <c r="BP6" s="418"/>
      <c r="BQ6" s="418"/>
      <c r="BR6" s="418"/>
      <c r="BS6" s="418"/>
      <c r="BT6" s="418"/>
      <c r="BU6" s="419"/>
      <c r="BV6" s="417">
        <v>2985563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90.8</v>
      </c>
      <c r="CU6" s="455"/>
      <c r="CV6" s="455"/>
      <c r="CW6" s="455"/>
      <c r="CX6" s="455"/>
      <c r="CY6" s="455"/>
      <c r="CZ6" s="455"/>
      <c r="DA6" s="456"/>
      <c r="DB6" s="454">
        <v>85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345676</v>
      </c>
      <c r="BO7" s="418"/>
      <c r="BP7" s="418"/>
      <c r="BQ7" s="418"/>
      <c r="BR7" s="418"/>
      <c r="BS7" s="418"/>
      <c r="BT7" s="418"/>
      <c r="BU7" s="419"/>
      <c r="BV7" s="417">
        <v>444272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31739163</v>
      </c>
      <c r="CU7" s="418"/>
      <c r="CV7" s="418"/>
      <c r="CW7" s="418"/>
      <c r="CX7" s="418"/>
      <c r="CY7" s="418"/>
      <c r="CZ7" s="418"/>
      <c r="DA7" s="419"/>
      <c r="DB7" s="417">
        <v>31425488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1540916</v>
      </c>
      <c r="BO8" s="418"/>
      <c r="BP8" s="418"/>
      <c r="BQ8" s="418"/>
      <c r="BR8" s="418"/>
      <c r="BS8" s="418"/>
      <c r="BT8" s="418"/>
      <c r="BU8" s="419"/>
      <c r="BV8" s="417">
        <v>2541291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0.97</v>
      </c>
      <c r="CU8" s="458"/>
      <c r="CV8" s="458"/>
      <c r="CW8" s="458"/>
      <c r="CX8" s="458"/>
      <c r="CY8" s="458"/>
      <c r="CZ8" s="458"/>
      <c r="DA8" s="459"/>
      <c r="DB8" s="457">
        <v>0.95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166760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-1000375</v>
      </c>
      <c r="BO9" s="418"/>
      <c r="BP9" s="418"/>
      <c r="BQ9" s="418"/>
      <c r="BR9" s="418"/>
      <c r="BS9" s="418"/>
      <c r="BT9" s="418"/>
      <c r="BU9" s="419"/>
      <c r="BV9" s="417">
        <v>214924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12.2</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164454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6457</v>
      </c>
      <c r="BO10" s="418"/>
      <c r="BP10" s="418"/>
      <c r="BQ10" s="418"/>
      <c r="BR10" s="418"/>
      <c r="BS10" s="418"/>
      <c r="BT10" s="418"/>
      <c r="BU10" s="419"/>
      <c r="BV10" s="417">
        <v>126573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166533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160610</v>
      </c>
      <c r="S13" s="499"/>
      <c r="T13" s="499"/>
      <c r="U13" s="499"/>
      <c r="V13" s="500"/>
      <c r="W13" s="433" t="s">
        <v>125</v>
      </c>
      <c r="X13" s="434"/>
      <c r="Y13" s="434"/>
      <c r="Z13" s="434"/>
      <c r="AA13" s="434"/>
      <c r="AB13" s="424"/>
      <c r="AC13" s="468">
        <v>3142</v>
      </c>
      <c r="AD13" s="469"/>
      <c r="AE13" s="469"/>
      <c r="AF13" s="469"/>
      <c r="AG13" s="508"/>
      <c r="AH13" s="468">
        <v>3087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-993918</v>
      </c>
      <c r="BO13" s="418"/>
      <c r="BP13" s="418"/>
      <c r="BQ13" s="418"/>
      <c r="BR13" s="418"/>
      <c r="BS13" s="418"/>
      <c r="BT13" s="418"/>
      <c r="BU13" s="419"/>
      <c r="BV13" s="417">
        <v>341497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4.7</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166593</v>
      </c>
      <c r="S14" s="499"/>
      <c r="T14" s="499"/>
      <c r="U14" s="499"/>
      <c r="V14" s="500"/>
      <c r="W14" s="407"/>
      <c r="X14" s="408"/>
      <c r="Y14" s="408"/>
      <c r="Z14" s="408"/>
      <c r="AA14" s="408"/>
      <c r="AB14" s="397"/>
      <c r="AC14" s="501">
        <v>4.0999999999999996</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68.599999999999994</v>
      </c>
      <c r="CU14" s="513"/>
      <c r="CV14" s="513"/>
      <c r="CW14" s="513"/>
      <c r="CX14" s="513"/>
      <c r="CY14" s="513"/>
      <c r="CZ14" s="513"/>
      <c r="DA14" s="514"/>
      <c r="DB14" s="512">
        <v>58.2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161107</v>
      </c>
      <c r="S15" s="499"/>
      <c r="T15" s="499"/>
      <c r="U15" s="499"/>
      <c r="V15" s="500"/>
      <c r="W15" s="433" t="s">
        <v>132</v>
      </c>
      <c r="X15" s="434"/>
      <c r="Y15" s="434"/>
      <c r="Z15" s="434"/>
      <c r="AA15" s="434"/>
      <c r="AB15" s="424"/>
      <c r="AC15" s="468">
        <v>25951</v>
      </c>
      <c r="AD15" s="469"/>
      <c r="AE15" s="469"/>
      <c r="AF15" s="469"/>
      <c r="AG15" s="508"/>
      <c r="AH15" s="468">
        <v>24868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23899339</v>
      </c>
      <c r="BO15" s="381"/>
      <c r="BP15" s="381"/>
      <c r="BQ15" s="381"/>
      <c r="BR15" s="381"/>
      <c r="BS15" s="381"/>
      <c r="BT15" s="381"/>
      <c r="BU15" s="382"/>
      <c r="BV15" s="380">
        <v>23270458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33.9</v>
      </c>
      <c r="AD16" s="502"/>
      <c r="AE16" s="502"/>
      <c r="AF16" s="502"/>
      <c r="AG16" s="503"/>
      <c r="AH16" s="501">
        <v>33.299999999999997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24327859</v>
      </c>
      <c r="BO16" s="418"/>
      <c r="BP16" s="418"/>
      <c r="BQ16" s="418"/>
      <c r="BR16" s="418"/>
      <c r="BS16" s="418"/>
      <c r="BT16" s="418"/>
      <c r="BU16" s="419"/>
      <c r="BV16" s="417">
        <v>23899354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47496</v>
      </c>
      <c r="AD17" s="469"/>
      <c r="AE17" s="469"/>
      <c r="AF17" s="469"/>
      <c r="AG17" s="508"/>
      <c r="AH17" s="468">
        <v>46715</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30743750</v>
      </c>
      <c r="BO17" s="418"/>
      <c r="BP17" s="418"/>
      <c r="BQ17" s="418"/>
      <c r="BR17" s="418"/>
      <c r="BS17" s="418"/>
      <c r="BT17" s="418"/>
      <c r="BU17" s="419"/>
      <c r="BV17" s="417">
        <v>29910413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171.76</v>
      </c>
      <c r="M18" s="530"/>
      <c r="N18" s="530"/>
      <c r="O18" s="530"/>
      <c r="P18" s="530"/>
      <c r="Q18" s="530"/>
      <c r="R18" s="531"/>
      <c r="S18" s="531"/>
      <c r="T18" s="531"/>
      <c r="U18" s="531"/>
      <c r="V18" s="532"/>
      <c r="W18" s="435"/>
      <c r="X18" s="436"/>
      <c r="Y18" s="436"/>
      <c r="Z18" s="436"/>
      <c r="AA18" s="436"/>
      <c r="AB18" s="427"/>
      <c r="AC18" s="533">
        <v>62</v>
      </c>
      <c r="AD18" s="534"/>
      <c r="AE18" s="534"/>
      <c r="AF18" s="534"/>
      <c r="AG18" s="535"/>
      <c r="AH18" s="533">
        <v>62.6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27691580</v>
      </c>
      <c r="BO18" s="418"/>
      <c r="BP18" s="418"/>
      <c r="BQ18" s="418"/>
      <c r="BR18" s="418"/>
      <c r="BS18" s="418"/>
      <c r="BT18" s="418"/>
      <c r="BU18" s="419"/>
      <c r="BV18" s="417">
        <v>27063419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971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36733613</v>
      </c>
      <c r="BO19" s="418"/>
      <c r="BP19" s="418"/>
      <c r="BQ19" s="418"/>
      <c r="BR19" s="418"/>
      <c r="BS19" s="418"/>
      <c r="BT19" s="418"/>
      <c r="BU19" s="419"/>
      <c r="BV19" s="417">
        <v>38049424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65792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50470135</v>
      </c>
      <c r="BO23" s="418"/>
      <c r="BP23" s="418"/>
      <c r="BQ23" s="418"/>
      <c r="BR23" s="418"/>
      <c r="BS23" s="418"/>
      <c r="BT23" s="418"/>
      <c r="BU23" s="419"/>
      <c r="BV23" s="417">
        <v>51225929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9700</v>
      </c>
      <c r="R24" s="469"/>
      <c r="S24" s="469"/>
      <c r="T24" s="469"/>
      <c r="U24" s="469"/>
      <c r="V24" s="508"/>
      <c r="W24" s="563"/>
      <c r="X24" s="551"/>
      <c r="Y24" s="552"/>
      <c r="Z24" s="467" t="s">
        <v>156</v>
      </c>
      <c r="AA24" s="447"/>
      <c r="AB24" s="447"/>
      <c r="AC24" s="447"/>
      <c r="AD24" s="447"/>
      <c r="AE24" s="447"/>
      <c r="AF24" s="447"/>
      <c r="AG24" s="448"/>
      <c r="AH24" s="468">
        <v>1017</v>
      </c>
      <c r="AI24" s="469"/>
      <c r="AJ24" s="469"/>
      <c r="AK24" s="469"/>
      <c r="AL24" s="508"/>
      <c r="AM24" s="468">
        <v>3113037</v>
      </c>
      <c r="AN24" s="469"/>
      <c r="AO24" s="469"/>
      <c r="AP24" s="469"/>
      <c r="AQ24" s="469"/>
      <c r="AR24" s="508"/>
      <c r="AS24" s="468">
        <v>3061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23179539</v>
      </c>
      <c r="BO24" s="418"/>
      <c r="BP24" s="418"/>
      <c r="BQ24" s="418"/>
      <c r="BR24" s="418"/>
      <c r="BS24" s="418"/>
      <c r="BT24" s="418"/>
      <c r="BU24" s="419"/>
      <c r="BV24" s="417">
        <v>23749267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8260</v>
      </c>
      <c r="R25" s="469"/>
      <c r="S25" s="469"/>
      <c r="T25" s="469"/>
      <c r="U25" s="469"/>
      <c r="V25" s="508"/>
      <c r="W25" s="563"/>
      <c r="X25" s="551"/>
      <c r="Y25" s="552"/>
      <c r="Z25" s="467" t="s">
        <v>159</v>
      </c>
      <c r="AA25" s="447"/>
      <c r="AB25" s="447"/>
      <c r="AC25" s="447"/>
      <c r="AD25" s="447"/>
      <c r="AE25" s="447"/>
      <c r="AF25" s="447"/>
      <c r="AG25" s="448"/>
      <c r="AH25" s="468">
        <v>203</v>
      </c>
      <c r="AI25" s="469"/>
      <c r="AJ25" s="469"/>
      <c r="AK25" s="469"/>
      <c r="AL25" s="508"/>
      <c r="AM25" s="468">
        <v>593572</v>
      </c>
      <c r="AN25" s="469"/>
      <c r="AO25" s="469"/>
      <c r="AP25" s="469"/>
      <c r="AQ25" s="469"/>
      <c r="AR25" s="508"/>
      <c r="AS25" s="468">
        <v>2924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6677602</v>
      </c>
      <c r="BO25" s="381"/>
      <c r="BP25" s="381"/>
      <c r="BQ25" s="381"/>
      <c r="BR25" s="381"/>
      <c r="BS25" s="381"/>
      <c r="BT25" s="381"/>
      <c r="BU25" s="382"/>
      <c r="BV25" s="380">
        <v>7180558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6930</v>
      </c>
      <c r="R26" s="469"/>
      <c r="S26" s="469"/>
      <c r="T26" s="469"/>
      <c r="U26" s="469"/>
      <c r="V26" s="508"/>
      <c r="W26" s="563"/>
      <c r="X26" s="551"/>
      <c r="Y26" s="552"/>
      <c r="Z26" s="467" t="s">
        <v>162</v>
      </c>
      <c r="AA26" s="573"/>
      <c r="AB26" s="573"/>
      <c r="AC26" s="573"/>
      <c r="AD26" s="573"/>
      <c r="AE26" s="573"/>
      <c r="AF26" s="573"/>
      <c r="AG26" s="574"/>
      <c r="AH26" s="468">
        <v>86</v>
      </c>
      <c r="AI26" s="469"/>
      <c r="AJ26" s="469"/>
      <c r="AK26" s="469"/>
      <c r="AL26" s="508"/>
      <c r="AM26" s="468">
        <v>288616</v>
      </c>
      <c r="AN26" s="469"/>
      <c r="AO26" s="469"/>
      <c r="AP26" s="469"/>
      <c r="AQ26" s="469"/>
      <c r="AR26" s="508"/>
      <c r="AS26" s="468">
        <v>3356</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6000</v>
      </c>
      <c r="R27" s="469"/>
      <c r="S27" s="469"/>
      <c r="T27" s="469"/>
      <c r="U27" s="469"/>
      <c r="V27" s="508"/>
      <c r="W27" s="563"/>
      <c r="X27" s="551"/>
      <c r="Y27" s="552"/>
      <c r="Z27" s="467" t="s">
        <v>165</v>
      </c>
      <c r="AA27" s="447"/>
      <c r="AB27" s="447"/>
      <c r="AC27" s="447"/>
      <c r="AD27" s="447"/>
      <c r="AE27" s="447"/>
      <c r="AF27" s="447"/>
      <c r="AG27" s="448"/>
      <c r="AH27" s="468">
        <v>28</v>
      </c>
      <c r="AI27" s="469"/>
      <c r="AJ27" s="469"/>
      <c r="AK27" s="469"/>
      <c r="AL27" s="508"/>
      <c r="AM27" s="468">
        <v>106568</v>
      </c>
      <c r="AN27" s="469"/>
      <c r="AO27" s="469"/>
      <c r="AP27" s="469"/>
      <c r="AQ27" s="469"/>
      <c r="AR27" s="508"/>
      <c r="AS27" s="468">
        <v>3806</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632578</v>
      </c>
      <c r="BO27" s="587"/>
      <c r="BP27" s="587"/>
      <c r="BQ27" s="587"/>
      <c r="BR27" s="587"/>
      <c r="BS27" s="587"/>
      <c r="BT27" s="587"/>
      <c r="BU27" s="588"/>
      <c r="BV27" s="586">
        <v>632576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5400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1209457</v>
      </c>
      <c r="BO28" s="381"/>
      <c r="BP28" s="381"/>
      <c r="BQ28" s="381"/>
      <c r="BR28" s="381"/>
      <c r="BS28" s="381"/>
      <c r="BT28" s="381"/>
      <c r="BU28" s="382"/>
      <c r="BV28" s="380">
        <v>1203000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28</v>
      </c>
      <c r="M29" s="469"/>
      <c r="N29" s="469"/>
      <c r="O29" s="469"/>
      <c r="P29" s="508"/>
      <c r="Q29" s="468">
        <v>5100</v>
      </c>
      <c r="R29" s="469"/>
      <c r="S29" s="469"/>
      <c r="T29" s="469"/>
      <c r="U29" s="469"/>
      <c r="V29" s="508"/>
      <c r="W29" s="564"/>
      <c r="X29" s="565"/>
      <c r="Y29" s="566"/>
      <c r="Z29" s="467" t="s">
        <v>172</v>
      </c>
      <c r="AA29" s="447"/>
      <c r="AB29" s="447"/>
      <c r="AC29" s="447"/>
      <c r="AD29" s="447"/>
      <c r="AE29" s="447"/>
      <c r="AF29" s="447"/>
      <c r="AG29" s="448"/>
      <c r="AH29" s="468">
        <v>1045</v>
      </c>
      <c r="AI29" s="469"/>
      <c r="AJ29" s="469"/>
      <c r="AK29" s="469"/>
      <c r="AL29" s="508"/>
      <c r="AM29" s="468">
        <v>3219605</v>
      </c>
      <c r="AN29" s="469"/>
      <c r="AO29" s="469"/>
      <c r="AP29" s="469"/>
      <c r="AQ29" s="469"/>
      <c r="AR29" s="508"/>
      <c r="AS29" s="468">
        <v>3081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364061</v>
      </c>
      <c r="BO29" s="418"/>
      <c r="BP29" s="418"/>
      <c r="BQ29" s="418"/>
      <c r="BR29" s="418"/>
      <c r="BS29" s="418"/>
      <c r="BT29" s="418"/>
      <c r="BU29" s="419"/>
      <c r="BV29" s="417">
        <v>364010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2662263</v>
      </c>
      <c r="BO30" s="587"/>
      <c r="BP30" s="587"/>
      <c r="BQ30" s="587"/>
      <c r="BR30" s="587"/>
      <c r="BS30" s="587"/>
      <c r="BT30" s="587"/>
      <c r="BU30" s="588"/>
      <c r="BV30" s="586">
        <v>2754003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小山広域保健衛生組合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渡良瀬遊水地アクリメーション振興財団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墓園やすらぎの森事業特別会計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IF('各会計、関係団体の財政状況及び健全化判断比率'!B33="","",'各会計、関係団体の財政状況及び健全化判断比率'!B33)</f>
        <v>農業集落排水処理事業特別会計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栃木県南公設地方卸売市場事務組合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小山都市開発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与良川水系湛水防除事業特別会計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IF('各会計、関係団体の財政状況及び健全化判断比率'!B34="","",'各会計、関係団体の財政状況及び健全化判断比率'!B34)</f>
        <v>小山第四工業団地造成事業特別会計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栃木県市町村総合事務組合（一般会計）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小山市体育協会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公共用地先行取得事業特別会計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栃木県市町村総合事務組合（特別会計）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小山市農業公社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病院事業債管理事業特別会計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栃木県後期高齢者医療広域連合（一般会計）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小山市勤労者共済サービスセンター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栃木県後期高齢者医療広域連合（後期高齢者医療特別会計）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テレビ小山放送</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小山市土地開発公社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小山ブランド思川</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27</v>
      </c>
      <c r="CP42" s="598"/>
      <c r="CQ42" s="599" t="str">
        <f>IF('各会計、関係団体の財政状況及び健全化判断比率'!BS15="","",'各会計、関係団体の財政状況及び健全化判断比率'!BS15)</f>
        <v>小山市観光協会</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28</v>
      </c>
      <c r="CP43" s="598"/>
      <c r="CQ43" s="599" t="str">
        <f>IF('各会計、関係団体の財政状況及び健全化判断比率'!BS16="","",'各会計、関係団体の財政状況及び健全化判断比率'!BS16)</f>
        <v>新小山市民病院</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5" t="s">
        <v>532</v>
      </c>
      <c r="D34" s="1185"/>
      <c r="E34" s="1186"/>
      <c r="F34" s="32">
        <v>9.7100000000000009</v>
      </c>
      <c r="G34" s="33">
        <v>11.82</v>
      </c>
      <c r="H34" s="33">
        <v>14.01</v>
      </c>
      <c r="I34" s="33">
        <v>14.84</v>
      </c>
      <c r="J34" s="34">
        <v>16.5</v>
      </c>
      <c r="K34" s="22"/>
      <c r="L34" s="22"/>
      <c r="M34" s="22"/>
      <c r="N34" s="22"/>
      <c r="O34" s="22"/>
      <c r="P34" s="22"/>
    </row>
    <row r="35" spans="1:16" ht="39" customHeight="1">
      <c r="A35" s="22"/>
      <c r="B35" s="35"/>
      <c r="C35" s="1179" t="s">
        <v>533</v>
      </c>
      <c r="D35" s="1180"/>
      <c r="E35" s="1181"/>
      <c r="F35" s="36">
        <v>3.62</v>
      </c>
      <c r="G35" s="37">
        <v>6.2</v>
      </c>
      <c r="H35" s="37">
        <v>7.09</v>
      </c>
      <c r="I35" s="37">
        <v>7.79</v>
      </c>
      <c r="J35" s="38">
        <v>4.71</v>
      </c>
      <c r="K35" s="22"/>
      <c r="L35" s="22"/>
      <c r="M35" s="22"/>
      <c r="N35" s="22"/>
      <c r="O35" s="22"/>
      <c r="P35" s="22"/>
    </row>
    <row r="36" spans="1:16" ht="39" customHeight="1">
      <c r="A36" s="22"/>
      <c r="B36" s="35"/>
      <c r="C36" s="1179" t="s">
        <v>534</v>
      </c>
      <c r="D36" s="1180"/>
      <c r="E36" s="1181"/>
      <c r="F36" s="36">
        <v>2.2999999999999998</v>
      </c>
      <c r="G36" s="37">
        <v>3.47</v>
      </c>
      <c r="H36" s="37">
        <v>2.85</v>
      </c>
      <c r="I36" s="37">
        <v>2.12</v>
      </c>
      <c r="J36" s="38">
        <v>3.38</v>
      </c>
      <c r="K36" s="22"/>
      <c r="L36" s="22"/>
      <c r="M36" s="22"/>
      <c r="N36" s="22"/>
      <c r="O36" s="22"/>
      <c r="P36" s="22"/>
    </row>
    <row r="37" spans="1:16" ht="39" customHeight="1">
      <c r="A37" s="22"/>
      <c r="B37" s="35"/>
      <c r="C37" s="1179" t="s">
        <v>535</v>
      </c>
      <c r="D37" s="1180"/>
      <c r="E37" s="1181"/>
      <c r="F37" s="36">
        <v>0.19</v>
      </c>
      <c r="G37" s="37">
        <v>0.63</v>
      </c>
      <c r="H37" s="37">
        <v>0.55000000000000004</v>
      </c>
      <c r="I37" s="37">
        <v>1.41</v>
      </c>
      <c r="J37" s="38">
        <v>2.34</v>
      </c>
      <c r="K37" s="22"/>
      <c r="L37" s="22"/>
      <c r="M37" s="22"/>
      <c r="N37" s="22"/>
      <c r="O37" s="22"/>
      <c r="P37" s="22"/>
    </row>
    <row r="38" spans="1:16" ht="39" customHeight="1">
      <c r="A38" s="22"/>
      <c r="B38" s="35"/>
      <c r="C38" s="1179" t="s">
        <v>536</v>
      </c>
      <c r="D38" s="1180"/>
      <c r="E38" s="1181"/>
      <c r="F38" s="36">
        <v>0.46</v>
      </c>
      <c r="G38" s="37">
        <v>0.48</v>
      </c>
      <c r="H38" s="37">
        <v>0.44</v>
      </c>
      <c r="I38" s="37">
        <v>0.41</v>
      </c>
      <c r="J38" s="38">
        <v>0.45</v>
      </c>
      <c r="K38" s="22"/>
      <c r="L38" s="22"/>
      <c r="M38" s="22"/>
      <c r="N38" s="22"/>
      <c r="O38" s="22"/>
      <c r="P38" s="22"/>
    </row>
    <row r="39" spans="1:16" ht="39" customHeight="1">
      <c r="A39" s="22"/>
      <c r="B39" s="35"/>
      <c r="C39" s="1179" t="s">
        <v>537</v>
      </c>
      <c r="D39" s="1180"/>
      <c r="E39" s="1181"/>
      <c r="F39" s="36">
        <v>0.25</v>
      </c>
      <c r="G39" s="37">
        <v>0.27</v>
      </c>
      <c r="H39" s="37">
        <v>0.35</v>
      </c>
      <c r="I39" s="37">
        <v>0.27</v>
      </c>
      <c r="J39" s="38">
        <v>0.12</v>
      </c>
      <c r="K39" s="22"/>
      <c r="L39" s="22"/>
      <c r="M39" s="22"/>
      <c r="N39" s="22"/>
      <c r="O39" s="22"/>
      <c r="P39" s="22"/>
    </row>
    <row r="40" spans="1:16" ht="39" customHeight="1">
      <c r="A40" s="22"/>
      <c r="B40" s="35"/>
      <c r="C40" s="1179" t="s">
        <v>538</v>
      </c>
      <c r="D40" s="1180"/>
      <c r="E40" s="1181"/>
      <c r="F40" s="36">
        <v>0.01</v>
      </c>
      <c r="G40" s="37">
        <v>0.01</v>
      </c>
      <c r="H40" s="37">
        <v>0.01</v>
      </c>
      <c r="I40" s="37">
        <v>0.02</v>
      </c>
      <c r="J40" s="38">
        <v>0.01</v>
      </c>
      <c r="K40" s="22"/>
      <c r="L40" s="22"/>
      <c r="M40" s="22"/>
      <c r="N40" s="22"/>
      <c r="O40" s="22"/>
      <c r="P40" s="22"/>
    </row>
    <row r="41" spans="1:16" ht="39" customHeight="1">
      <c r="A41" s="22"/>
      <c r="B41" s="35"/>
      <c r="C41" s="1179" t="s">
        <v>539</v>
      </c>
      <c r="D41" s="1180"/>
      <c r="E41" s="1181"/>
      <c r="F41" s="36">
        <v>0.01</v>
      </c>
      <c r="G41" s="37">
        <v>0.01</v>
      </c>
      <c r="H41" s="37">
        <v>0.01</v>
      </c>
      <c r="I41" s="37">
        <v>0.01</v>
      </c>
      <c r="J41" s="38">
        <v>0.01</v>
      </c>
      <c r="K41" s="22"/>
      <c r="L41" s="22"/>
      <c r="M41" s="22"/>
      <c r="N41" s="22"/>
      <c r="O41" s="22"/>
      <c r="P41" s="22"/>
    </row>
    <row r="42" spans="1:16" ht="39" customHeight="1">
      <c r="A42" s="22"/>
      <c r="B42" s="39"/>
      <c r="C42" s="1179" t="s">
        <v>540</v>
      </c>
      <c r="D42" s="1180"/>
      <c r="E42" s="1181"/>
      <c r="F42" s="36" t="s">
        <v>484</v>
      </c>
      <c r="G42" s="37" t="s">
        <v>484</v>
      </c>
      <c r="H42" s="37" t="s">
        <v>484</v>
      </c>
      <c r="I42" s="37" t="s">
        <v>484</v>
      </c>
      <c r="J42" s="38" t="s">
        <v>484</v>
      </c>
      <c r="K42" s="22"/>
      <c r="L42" s="22"/>
      <c r="M42" s="22"/>
      <c r="N42" s="22"/>
      <c r="O42" s="22"/>
      <c r="P42" s="22"/>
    </row>
    <row r="43" spans="1:16" ht="39" customHeight="1" thickBot="1">
      <c r="A43" s="22"/>
      <c r="B43" s="40"/>
      <c r="C43" s="1182" t="s">
        <v>541</v>
      </c>
      <c r="D43" s="1183"/>
      <c r="E43" s="1184"/>
      <c r="F43" s="41">
        <v>1.77</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5" t="s">
        <v>11</v>
      </c>
      <c r="C45" s="1196"/>
      <c r="D45" s="58"/>
      <c r="E45" s="1201" t="s">
        <v>12</v>
      </c>
      <c r="F45" s="1201"/>
      <c r="G45" s="1201"/>
      <c r="H45" s="1201"/>
      <c r="I45" s="1201"/>
      <c r="J45" s="1202"/>
      <c r="K45" s="59">
        <v>4519</v>
      </c>
      <c r="L45" s="60">
        <v>4784</v>
      </c>
      <c r="M45" s="60">
        <v>4487</v>
      </c>
      <c r="N45" s="60">
        <v>4513</v>
      </c>
      <c r="O45" s="61">
        <v>4913</v>
      </c>
      <c r="P45" s="48"/>
      <c r="Q45" s="48"/>
      <c r="R45" s="48"/>
      <c r="S45" s="48"/>
      <c r="T45" s="48"/>
      <c r="U45" s="48"/>
    </row>
    <row r="46" spans="1:21" ht="30.75" customHeight="1">
      <c r="A46" s="48"/>
      <c r="B46" s="1197"/>
      <c r="C46" s="1198"/>
      <c r="D46" s="62"/>
      <c r="E46" s="1189" t="s">
        <v>13</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c r="A47" s="48"/>
      <c r="B47" s="1197"/>
      <c r="C47" s="1198"/>
      <c r="D47" s="62"/>
      <c r="E47" s="1189" t="s">
        <v>14</v>
      </c>
      <c r="F47" s="1189"/>
      <c r="G47" s="1189"/>
      <c r="H47" s="1189"/>
      <c r="I47" s="1189"/>
      <c r="J47" s="1190"/>
      <c r="K47" s="63" t="s">
        <v>484</v>
      </c>
      <c r="L47" s="64" t="s">
        <v>484</v>
      </c>
      <c r="M47" s="64" t="s">
        <v>484</v>
      </c>
      <c r="N47" s="64" t="s">
        <v>484</v>
      </c>
      <c r="O47" s="65" t="s">
        <v>484</v>
      </c>
      <c r="P47" s="48"/>
      <c r="Q47" s="48"/>
      <c r="R47" s="48"/>
      <c r="S47" s="48"/>
      <c r="T47" s="48"/>
      <c r="U47" s="48"/>
    </row>
    <row r="48" spans="1:21" ht="30.75" customHeight="1">
      <c r="A48" s="48"/>
      <c r="B48" s="1197"/>
      <c r="C48" s="1198"/>
      <c r="D48" s="62"/>
      <c r="E48" s="1189" t="s">
        <v>15</v>
      </c>
      <c r="F48" s="1189"/>
      <c r="G48" s="1189"/>
      <c r="H48" s="1189"/>
      <c r="I48" s="1189"/>
      <c r="J48" s="1190"/>
      <c r="K48" s="63">
        <v>1731</v>
      </c>
      <c r="L48" s="64">
        <v>1590</v>
      </c>
      <c r="M48" s="64">
        <v>1606</v>
      </c>
      <c r="N48" s="64">
        <v>1579</v>
      </c>
      <c r="O48" s="65">
        <v>1620</v>
      </c>
      <c r="P48" s="48"/>
      <c r="Q48" s="48"/>
      <c r="R48" s="48"/>
      <c r="S48" s="48"/>
      <c r="T48" s="48"/>
      <c r="U48" s="48"/>
    </row>
    <row r="49" spans="1:21" ht="30.75" customHeight="1">
      <c r="A49" s="48"/>
      <c r="B49" s="1197"/>
      <c r="C49" s="1198"/>
      <c r="D49" s="62"/>
      <c r="E49" s="1189" t="s">
        <v>16</v>
      </c>
      <c r="F49" s="1189"/>
      <c r="G49" s="1189"/>
      <c r="H49" s="1189"/>
      <c r="I49" s="1189"/>
      <c r="J49" s="1190"/>
      <c r="K49" s="63">
        <v>336</v>
      </c>
      <c r="L49" s="64">
        <v>305</v>
      </c>
      <c r="M49" s="64">
        <v>306</v>
      </c>
      <c r="N49" s="64">
        <v>256</v>
      </c>
      <c r="O49" s="65">
        <v>432</v>
      </c>
      <c r="P49" s="48"/>
      <c r="Q49" s="48"/>
      <c r="R49" s="48"/>
      <c r="S49" s="48"/>
      <c r="T49" s="48"/>
      <c r="U49" s="48"/>
    </row>
    <row r="50" spans="1:21" ht="30.75" customHeight="1">
      <c r="A50" s="48"/>
      <c r="B50" s="1197"/>
      <c r="C50" s="1198"/>
      <c r="D50" s="62"/>
      <c r="E50" s="1189" t="s">
        <v>17</v>
      </c>
      <c r="F50" s="1189"/>
      <c r="G50" s="1189"/>
      <c r="H50" s="1189"/>
      <c r="I50" s="1189"/>
      <c r="J50" s="1190"/>
      <c r="K50" s="63" t="s">
        <v>484</v>
      </c>
      <c r="L50" s="64" t="s">
        <v>484</v>
      </c>
      <c r="M50" s="64">
        <v>52</v>
      </c>
      <c r="N50" s="64" t="s">
        <v>484</v>
      </c>
      <c r="O50" s="65" t="s">
        <v>484</v>
      </c>
      <c r="P50" s="48"/>
      <c r="Q50" s="48"/>
      <c r="R50" s="48"/>
      <c r="S50" s="48"/>
      <c r="T50" s="48"/>
      <c r="U50" s="48"/>
    </row>
    <row r="51" spans="1:21" ht="30.75" customHeight="1">
      <c r="A51" s="48"/>
      <c r="B51" s="1199"/>
      <c r="C51" s="1200"/>
      <c r="D51" s="66"/>
      <c r="E51" s="1189" t="s">
        <v>18</v>
      </c>
      <c r="F51" s="1189"/>
      <c r="G51" s="1189"/>
      <c r="H51" s="1189"/>
      <c r="I51" s="1189"/>
      <c r="J51" s="1190"/>
      <c r="K51" s="63">
        <v>1</v>
      </c>
      <c r="L51" s="64">
        <v>1</v>
      </c>
      <c r="M51" s="64">
        <v>1</v>
      </c>
      <c r="N51" s="64">
        <v>2</v>
      </c>
      <c r="O51" s="65">
        <v>0</v>
      </c>
      <c r="P51" s="48"/>
      <c r="Q51" s="48"/>
      <c r="R51" s="48"/>
      <c r="S51" s="48"/>
      <c r="T51" s="48"/>
      <c r="U51" s="48"/>
    </row>
    <row r="52" spans="1:21" ht="30.75" customHeight="1">
      <c r="A52" s="48"/>
      <c r="B52" s="1187" t="s">
        <v>19</v>
      </c>
      <c r="C52" s="1188"/>
      <c r="D52" s="66"/>
      <c r="E52" s="1189" t="s">
        <v>20</v>
      </c>
      <c r="F52" s="1189"/>
      <c r="G52" s="1189"/>
      <c r="H52" s="1189"/>
      <c r="I52" s="1189"/>
      <c r="J52" s="1190"/>
      <c r="K52" s="63">
        <v>5135</v>
      </c>
      <c r="L52" s="64">
        <v>5402</v>
      </c>
      <c r="M52" s="64">
        <v>5358</v>
      </c>
      <c r="N52" s="64">
        <v>5184</v>
      </c>
      <c r="O52" s="65">
        <v>5257</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1452</v>
      </c>
      <c r="L53" s="69">
        <v>1278</v>
      </c>
      <c r="M53" s="69">
        <v>1094</v>
      </c>
      <c r="N53" s="69">
        <v>1166</v>
      </c>
      <c r="O53" s="70">
        <v>1708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3" t="s">
        <v>24</v>
      </c>
      <c r="C41" s="1204"/>
      <c r="D41" s="81"/>
      <c r="E41" s="1209" t="s">
        <v>25</v>
      </c>
      <c r="F41" s="1209"/>
      <c r="G41" s="1209"/>
      <c r="H41" s="1210"/>
      <c r="I41" s="82">
        <v>50325</v>
      </c>
      <c r="J41" s="83">
        <v>51368</v>
      </c>
      <c r="K41" s="83">
        <v>52763</v>
      </c>
      <c r="L41" s="83">
        <v>56327</v>
      </c>
      <c r="M41" s="84">
        <v>55322</v>
      </c>
    </row>
    <row r="42" spans="2:13" ht="27.75" customHeight="1">
      <c r="B42" s="1205"/>
      <c r="C42" s="1206"/>
      <c r="D42" s="85"/>
      <c r="E42" s="1211" t="s">
        <v>26</v>
      </c>
      <c r="F42" s="1211"/>
      <c r="G42" s="1211"/>
      <c r="H42" s="1212"/>
      <c r="I42" s="86">
        <v>739</v>
      </c>
      <c r="J42" s="87">
        <v>743</v>
      </c>
      <c r="K42" s="87">
        <v>693</v>
      </c>
      <c r="L42" s="87">
        <v>694</v>
      </c>
      <c r="M42" s="88">
        <v>695</v>
      </c>
    </row>
    <row r="43" spans="2:13" ht="27.75" customHeight="1">
      <c r="B43" s="1205"/>
      <c r="C43" s="1206"/>
      <c r="D43" s="85"/>
      <c r="E43" s="1211" t="s">
        <v>27</v>
      </c>
      <c r="F43" s="1211"/>
      <c r="G43" s="1211"/>
      <c r="H43" s="1212"/>
      <c r="I43" s="86">
        <v>26705</v>
      </c>
      <c r="J43" s="87">
        <v>25632</v>
      </c>
      <c r="K43" s="87">
        <v>26125</v>
      </c>
      <c r="L43" s="87">
        <v>26221</v>
      </c>
      <c r="M43" s="88">
        <v>26061</v>
      </c>
    </row>
    <row r="44" spans="2:13" ht="27.75" customHeight="1">
      <c r="B44" s="1205"/>
      <c r="C44" s="1206"/>
      <c r="D44" s="85"/>
      <c r="E44" s="1211" t="s">
        <v>28</v>
      </c>
      <c r="F44" s="1211"/>
      <c r="G44" s="1211"/>
      <c r="H44" s="1212"/>
      <c r="I44" s="86">
        <v>1592</v>
      </c>
      <c r="J44" s="87">
        <v>1328</v>
      </c>
      <c r="K44" s="87">
        <v>1167</v>
      </c>
      <c r="L44" s="87">
        <v>1950</v>
      </c>
      <c r="M44" s="88">
        <v>1693</v>
      </c>
    </row>
    <row r="45" spans="2:13" ht="27.75" customHeight="1">
      <c r="B45" s="1205"/>
      <c r="C45" s="1206"/>
      <c r="D45" s="85"/>
      <c r="E45" s="1211" t="s">
        <v>29</v>
      </c>
      <c r="F45" s="1211"/>
      <c r="G45" s="1211"/>
      <c r="H45" s="1212"/>
      <c r="I45" s="86">
        <v>5179</v>
      </c>
      <c r="J45" s="87">
        <v>6983</v>
      </c>
      <c r="K45" s="87">
        <v>6245</v>
      </c>
      <c r="L45" s="87">
        <v>5486</v>
      </c>
      <c r="M45" s="88">
        <v>5603</v>
      </c>
    </row>
    <row r="46" spans="2:13" ht="27.75" customHeight="1">
      <c r="B46" s="1205"/>
      <c r="C46" s="1206"/>
      <c r="D46" s="89"/>
      <c r="E46" s="1211" t="s">
        <v>30</v>
      </c>
      <c r="F46" s="1211"/>
      <c r="G46" s="1211"/>
      <c r="H46" s="1212"/>
      <c r="I46" s="86">
        <v>11</v>
      </c>
      <c r="J46" s="87">
        <v>11</v>
      </c>
      <c r="K46" s="87">
        <v>11</v>
      </c>
      <c r="L46" s="87">
        <v>10</v>
      </c>
      <c r="M46" s="88">
        <v>1067</v>
      </c>
    </row>
    <row r="47" spans="2:13" ht="27.75" customHeight="1">
      <c r="B47" s="1205"/>
      <c r="C47" s="1206"/>
      <c r="D47" s="90"/>
      <c r="E47" s="1213" t="s">
        <v>31</v>
      </c>
      <c r="F47" s="1214"/>
      <c r="G47" s="1214"/>
      <c r="H47" s="1215"/>
      <c r="I47" s="86" t="s">
        <v>484</v>
      </c>
      <c r="J47" s="87" t="s">
        <v>484</v>
      </c>
      <c r="K47" s="87" t="s">
        <v>484</v>
      </c>
      <c r="L47" s="87" t="s">
        <v>484</v>
      </c>
      <c r="M47" s="88" t="s">
        <v>484</v>
      </c>
    </row>
    <row r="48" spans="2:13" ht="27.75" customHeight="1">
      <c r="B48" s="1205"/>
      <c r="C48" s="1206"/>
      <c r="D48" s="85"/>
      <c r="E48" s="1211" t="s">
        <v>32</v>
      </c>
      <c r="F48" s="1211"/>
      <c r="G48" s="1211"/>
      <c r="H48" s="1212"/>
      <c r="I48" s="86" t="s">
        <v>484</v>
      </c>
      <c r="J48" s="87" t="s">
        <v>484</v>
      </c>
      <c r="K48" s="87" t="s">
        <v>484</v>
      </c>
      <c r="L48" s="87" t="s">
        <v>484</v>
      </c>
      <c r="M48" s="88" t="s">
        <v>484</v>
      </c>
    </row>
    <row r="49" spans="2:13" ht="27.75" customHeight="1">
      <c r="B49" s="1207"/>
      <c r="C49" s="1208"/>
      <c r="D49" s="85"/>
      <c r="E49" s="1211" t="s">
        <v>33</v>
      </c>
      <c r="F49" s="1211"/>
      <c r="G49" s="1211"/>
      <c r="H49" s="1212"/>
      <c r="I49" s="86" t="s">
        <v>484</v>
      </c>
      <c r="J49" s="87" t="s">
        <v>484</v>
      </c>
      <c r="K49" s="87" t="s">
        <v>484</v>
      </c>
      <c r="L49" s="87" t="s">
        <v>484</v>
      </c>
      <c r="M49" s="88" t="s">
        <v>484</v>
      </c>
    </row>
    <row r="50" spans="2:13" ht="27.75" customHeight="1">
      <c r="B50" s="1216" t="s">
        <v>34</v>
      </c>
      <c r="C50" s="1217"/>
      <c r="D50" s="91"/>
      <c r="E50" s="1211" t="s">
        <v>35</v>
      </c>
      <c r="F50" s="1211"/>
      <c r="G50" s="1211"/>
      <c r="H50" s="1212"/>
      <c r="I50" s="86">
        <v>5272</v>
      </c>
      <c r="J50" s="87">
        <v>4223</v>
      </c>
      <c r="K50" s="87">
        <v>5064</v>
      </c>
      <c r="L50" s="87">
        <v>5580</v>
      </c>
      <c r="M50" s="88">
        <v>5743</v>
      </c>
    </row>
    <row r="51" spans="2:13" ht="27.75" customHeight="1">
      <c r="B51" s="1205"/>
      <c r="C51" s="1206"/>
      <c r="D51" s="85"/>
      <c r="E51" s="1211" t="s">
        <v>36</v>
      </c>
      <c r="F51" s="1211"/>
      <c r="G51" s="1211"/>
      <c r="H51" s="1212"/>
      <c r="I51" s="86">
        <v>16556</v>
      </c>
      <c r="J51" s="87">
        <v>19131</v>
      </c>
      <c r="K51" s="87">
        <v>18210</v>
      </c>
      <c r="L51" s="87">
        <v>22607</v>
      </c>
      <c r="M51" s="88">
        <v>20476</v>
      </c>
    </row>
    <row r="52" spans="2:13" ht="27.75" customHeight="1">
      <c r="B52" s="1207"/>
      <c r="C52" s="1208"/>
      <c r="D52" s="85"/>
      <c r="E52" s="1211" t="s">
        <v>37</v>
      </c>
      <c r="F52" s="1211"/>
      <c r="G52" s="1211"/>
      <c r="H52" s="1212"/>
      <c r="I52" s="86">
        <v>45730</v>
      </c>
      <c r="J52" s="87">
        <v>45865</v>
      </c>
      <c r="K52" s="87">
        <v>45678</v>
      </c>
      <c r="L52" s="87">
        <v>46303</v>
      </c>
      <c r="M52" s="88">
        <v>44954</v>
      </c>
    </row>
    <row r="53" spans="2:13" ht="27.75" customHeight="1" thickBot="1">
      <c r="B53" s="1218" t="s">
        <v>38</v>
      </c>
      <c r="C53" s="1219"/>
      <c r="D53" s="92"/>
      <c r="E53" s="1220" t="s">
        <v>39</v>
      </c>
      <c r="F53" s="1220"/>
      <c r="G53" s="1220"/>
      <c r="H53" s="1221"/>
      <c r="I53" s="93">
        <v>16995</v>
      </c>
      <c r="J53" s="94">
        <v>16845</v>
      </c>
      <c r="K53" s="94">
        <v>18051</v>
      </c>
      <c r="L53" s="94">
        <v>16198</v>
      </c>
      <c r="M53" s="95">
        <v>19267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581</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581</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580</v>
      </c>
      <c r="C41" s="248"/>
      <c r="D41" s="248"/>
      <c r="E41" s="248"/>
      <c r="F41" s="248"/>
      <c r="G41" s="248"/>
      <c r="H41" s="248"/>
      <c r="I41" s="248"/>
      <c r="J41" s="248"/>
      <c r="K41" s="248"/>
      <c r="L41" s="248"/>
      <c r="M41" s="248"/>
      <c r="N41" s="248"/>
      <c r="O41" s="248"/>
      <c r="P41" s="249"/>
    </row>
    <row r="42" spans="2:17">
      <c r="B42" s="250"/>
      <c r="C42" s="246"/>
      <c r="D42" s="246"/>
      <c r="E42" s="246"/>
      <c r="F42" s="246"/>
      <c r="G42" s="355" t="s">
        <v>576</v>
      </c>
      <c r="I42" s="354"/>
      <c r="J42" s="354"/>
      <c r="K42" s="354"/>
      <c r="L42" s="246"/>
      <c r="M42" s="246"/>
      <c r="N42" s="246"/>
      <c r="O42" s="246"/>
    </row>
    <row r="43" spans="2:17">
      <c r="B43" s="250"/>
      <c r="C43" s="246"/>
      <c r="D43" s="246"/>
      <c r="E43" s="246"/>
      <c r="F43" s="246"/>
      <c r="G43" s="1236"/>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65"/>
      <c r="I48" s="365"/>
      <c r="J48" s="365"/>
    </row>
    <row r="49" spans="1:17">
      <c r="B49" s="250"/>
      <c r="C49" s="246"/>
      <c r="D49" s="246"/>
      <c r="E49" s="246"/>
      <c r="F49" s="246"/>
      <c r="G49" s="245" t="s">
        <v>579</v>
      </c>
    </row>
    <row r="50" spans="1:17">
      <c r="B50" s="250"/>
      <c r="C50" s="246"/>
      <c r="D50" s="246"/>
      <c r="E50" s="246"/>
      <c r="F50" s="246"/>
      <c r="G50" s="1245"/>
      <c r="H50" s="1246"/>
      <c r="I50" s="1246"/>
      <c r="J50" s="1247"/>
      <c r="K50" s="347" t="s">
        <v>524</v>
      </c>
      <c r="L50" s="347" t="s">
        <v>525</v>
      </c>
      <c r="M50" s="347" t="s">
        <v>526</v>
      </c>
      <c r="N50" s="347" t="s">
        <v>527</v>
      </c>
      <c r="O50" s="347" t="s">
        <v>528</v>
      </c>
    </row>
    <row r="51" spans="1:17">
      <c r="B51" s="250"/>
      <c r="C51" s="246"/>
      <c r="D51" s="246"/>
      <c r="E51" s="246"/>
      <c r="F51" s="246"/>
      <c r="G51" s="1248" t="s">
        <v>574</v>
      </c>
      <c r="H51" s="1249"/>
      <c r="I51" s="1254" t="s">
        <v>572</v>
      </c>
      <c r="J51" s="1254"/>
      <c r="K51" s="1256"/>
      <c r="L51" s="1256"/>
      <c r="M51" s="1256"/>
      <c r="N51" s="1256"/>
      <c r="O51" s="1256"/>
    </row>
    <row r="52" spans="1:17">
      <c r="B52" s="250"/>
      <c r="C52" s="246"/>
      <c r="D52" s="246"/>
      <c r="E52" s="246"/>
      <c r="F52" s="246"/>
      <c r="G52" s="1250"/>
      <c r="H52" s="1251"/>
      <c r="I52" s="1255"/>
      <c r="J52" s="1255"/>
      <c r="K52" s="1222"/>
      <c r="L52" s="1222"/>
      <c r="M52" s="1222"/>
      <c r="N52" s="1222"/>
      <c r="O52" s="1222"/>
    </row>
    <row r="53" spans="1:17">
      <c r="A53" s="357"/>
      <c r="B53" s="250"/>
      <c r="C53" s="246"/>
      <c r="D53" s="246"/>
      <c r="E53" s="246"/>
      <c r="F53" s="246"/>
      <c r="G53" s="1250"/>
      <c r="H53" s="1251"/>
      <c r="I53" s="1234" t="s">
        <v>583</v>
      </c>
      <c r="J53" s="1234"/>
      <c r="K53" s="1257"/>
      <c r="L53" s="1257"/>
      <c r="M53" s="1257"/>
      <c r="N53" s="1257"/>
      <c r="O53" s="1257"/>
    </row>
    <row r="54" spans="1:17">
      <c r="A54" s="357"/>
      <c r="B54" s="250"/>
      <c r="C54" s="246"/>
      <c r="D54" s="246"/>
      <c r="E54" s="246"/>
      <c r="F54" s="246"/>
      <c r="G54" s="1252"/>
      <c r="H54" s="1253"/>
      <c r="I54" s="1234"/>
      <c r="J54" s="1234"/>
      <c r="K54" s="1227"/>
      <c r="L54" s="1227"/>
      <c r="M54" s="1227"/>
      <c r="N54" s="1227"/>
      <c r="O54" s="1227"/>
    </row>
    <row r="55" spans="1:17">
      <c r="A55" s="357"/>
      <c r="B55" s="250"/>
      <c r="C55" s="246"/>
      <c r="D55" s="246"/>
      <c r="E55" s="246"/>
      <c r="F55" s="246"/>
      <c r="G55" s="1228" t="s">
        <v>573</v>
      </c>
      <c r="H55" s="1229"/>
      <c r="I55" s="1234" t="s">
        <v>572</v>
      </c>
      <c r="J55" s="1234"/>
      <c r="K55" s="1256"/>
      <c r="L55" s="1256"/>
      <c r="M55" s="1256"/>
      <c r="N55" s="1256"/>
      <c r="O55" s="1256"/>
    </row>
    <row r="56" spans="1:17">
      <c r="A56" s="357"/>
      <c r="B56" s="250"/>
      <c r="C56" s="246"/>
      <c r="D56" s="246"/>
      <c r="E56" s="246"/>
      <c r="F56" s="246"/>
      <c r="G56" s="1230"/>
      <c r="H56" s="1231"/>
      <c r="I56" s="1234"/>
      <c r="J56" s="1234"/>
      <c r="K56" s="1222"/>
      <c r="L56" s="1222"/>
      <c r="M56" s="1222"/>
      <c r="N56" s="1222"/>
      <c r="O56" s="1222"/>
    </row>
    <row r="57" spans="1:17" s="357" customFormat="1">
      <c r="B57" s="358"/>
      <c r="C57" s="354"/>
      <c r="D57" s="354"/>
      <c r="E57" s="354"/>
      <c r="F57" s="354"/>
      <c r="G57" s="1230"/>
      <c r="H57" s="1231"/>
      <c r="I57" s="1224" t="s">
        <v>578</v>
      </c>
      <c r="J57" s="1224"/>
      <c r="K57" s="1257"/>
      <c r="L57" s="1257"/>
      <c r="M57" s="1257"/>
      <c r="N57" s="1257"/>
      <c r="O57" s="1257"/>
      <c r="P57" s="363"/>
      <c r="Q57" s="358"/>
    </row>
    <row r="58" spans="1:17" s="357" customFormat="1">
      <c r="A58" s="245"/>
      <c r="B58" s="358"/>
      <c r="C58" s="354"/>
      <c r="D58" s="354"/>
      <c r="E58" s="354"/>
      <c r="F58" s="354"/>
      <c r="G58" s="1232"/>
      <c r="H58" s="1233"/>
      <c r="I58" s="1224"/>
      <c r="J58" s="1224"/>
      <c r="K58" s="1227"/>
      <c r="L58" s="1227"/>
      <c r="M58" s="1227"/>
      <c r="N58" s="1227"/>
      <c r="O58" s="1227"/>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5" t="s">
        <v>576</v>
      </c>
      <c r="I64" s="354"/>
      <c r="J64" s="354"/>
      <c r="K64" s="354"/>
      <c r="L64" s="246"/>
      <c r="M64" s="246"/>
      <c r="N64" s="246"/>
      <c r="O64" s="246"/>
    </row>
    <row r="65" spans="2:30">
      <c r="B65" s="250"/>
      <c r="C65" s="246"/>
      <c r="D65" s="246"/>
      <c r="E65" s="246"/>
      <c r="F65" s="246"/>
      <c r="G65" s="1236" t="s">
        <v>582</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575</v>
      </c>
      <c r="I71" s="351"/>
      <c r="J71" s="350"/>
      <c r="K71" s="350"/>
      <c r="L71" s="349"/>
      <c r="M71" s="350"/>
      <c r="N71" s="349"/>
      <c r="O71" s="348"/>
    </row>
    <row r="72" spans="2:30">
      <c r="B72" s="250"/>
      <c r="C72" s="246"/>
      <c r="D72" s="246"/>
      <c r="E72" s="246"/>
      <c r="F72" s="246"/>
      <c r="G72" s="1245"/>
      <c r="H72" s="1246"/>
      <c r="I72" s="1246"/>
      <c r="J72" s="1247"/>
      <c r="K72" s="347" t="s">
        <v>524</v>
      </c>
      <c r="L72" s="347" t="s">
        <v>525</v>
      </c>
      <c r="M72" s="347" t="s">
        <v>526</v>
      </c>
      <c r="N72" s="347" t="s">
        <v>527</v>
      </c>
      <c r="O72" s="347" t="s">
        <v>528</v>
      </c>
    </row>
    <row r="73" spans="2:30">
      <c r="B73" s="250"/>
      <c r="C73" s="246"/>
      <c r="D73" s="246"/>
      <c r="E73" s="246"/>
      <c r="F73" s="246"/>
      <c r="G73" s="1248" t="s">
        <v>574</v>
      </c>
      <c r="H73" s="1249"/>
      <c r="I73" s="1254" t="s">
        <v>572</v>
      </c>
      <c r="J73" s="1254"/>
      <c r="K73" s="1235">
        <v>63</v>
      </c>
      <c r="L73" s="1235">
        <v>60.9</v>
      </c>
      <c r="M73" s="1222">
        <v>66</v>
      </c>
      <c r="N73" s="1222">
        <v>58.2</v>
      </c>
      <c r="O73" s="1222">
        <v>68.599999999999994</v>
      </c>
      <c r="S73" s="245">
        <v>9.9</v>
      </c>
    </row>
    <row r="74" spans="2:30">
      <c r="B74" s="250"/>
      <c r="C74" s="246"/>
      <c r="D74" s="246"/>
      <c r="E74" s="246"/>
      <c r="F74" s="246"/>
      <c r="G74" s="1250"/>
      <c r="H74" s="1251"/>
      <c r="I74" s="1255"/>
      <c r="J74" s="1255"/>
      <c r="K74" s="1235"/>
      <c r="L74" s="1235"/>
      <c r="M74" s="1222"/>
      <c r="N74" s="1222"/>
      <c r="O74" s="1222"/>
    </row>
    <row r="75" spans="2:30">
      <c r="B75" s="250"/>
      <c r="C75" s="246"/>
      <c r="D75" s="246"/>
      <c r="E75" s="246"/>
      <c r="F75" s="246"/>
      <c r="G75" s="1250"/>
      <c r="H75" s="1251"/>
      <c r="I75" s="1234" t="s">
        <v>571</v>
      </c>
      <c r="J75" s="1234"/>
      <c r="K75" s="1226">
        <v>5.9</v>
      </c>
      <c r="L75" s="1226">
        <v>5.2</v>
      </c>
      <c r="M75" s="1226">
        <v>4.5999999999999996</v>
      </c>
      <c r="N75" s="1226">
        <v>4.2</v>
      </c>
      <c r="O75" s="1226">
        <v>4.7</v>
      </c>
      <c r="U75" s="245">
        <v>81.2</v>
      </c>
      <c r="W75" s="245">
        <v>87.2</v>
      </c>
      <c r="Y75" s="245">
        <v>99.8</v>
      </c>
      <c r="AA75" s="245">
        <v>109.5</v>
      </c>
      <c r="AC75" s="245">
        <v>115.2</v>
      </c>
    </row>
    <row r="76" spans="2:30">
      <c r="B76" s="250"/>
      <c r="C76" s="246"/>
      <c r="D76" s="246"/>
      <c r="E76" s="246"/>
      <c r="F76" s="246"/>
      <c r="G76" s="1252"/>
      <c r="H76" s="1253"/>
      <c r="I76" s="1234"/>
      <c r="J76" s="1234"/>
      <c r="K76" s="1227"/>
      <c r="L76" s="1227"/>
      <c r="M76" s="1227"/>
      <c r="N76" s="1227"/>
      <c r="O76" s="1227"/>
    </row>
    <row r="77" spans="2:30">
      <c r="B77" s="250"/>
      <c r="C77" s="246"/>
      <c r="D77" s="246"/>
      <c r="E77" s="246"/>
      <c r="F77" s="246"/>
      <c r="G77" s="1228" t="s">
        <v>573</v>
      </c>
      <c r="H77" s="1229"/>
      <c r="I77" s="1234" t="s">
        <v>572</v>
      </c>
      <c r="J77" s="1234"/>
      <c r="K77" s="1235">
        <v>42</v>
      </c>
      <c r="L77" s="1235">
        <v>32.6</v>
      </c>
      <c r="M77" s="1222">
        <v>30.5</v>
      </c>
      <c r="N77" s="1222">
        <v>13.7</v>
      </c>
      <c r="O77" s="1222">
        <v>24.1</v>
      </c>
      <c r="R77" s="245">
        <v>12.3</v>
      </c>
      <c r="T77" s="245">
        <v>11.1</v>
      </c>
    </row>
    <row r="78" spans="2:30">
      <c r="B78" s="250"/>
      <c r="C78" s="246"/>
      <c r="D78" s="246"/>
      <c r="E78" s="246"/>
      <c r="F78" s="246"/>
      <c r="G78" s="1230"/>
      <c r="H78" s="1231"/>
      <c r="I78" s="1234"/>
      <c r="J78" s="1234"/>
      <c r="K78" s="1235"/>
      <c r="L78" s="1235"/>
      <c r="M78" s="1222"/>
      <c r="N78" s="1222"/>
      <c r="O78" s="1222"/>
    </row>
    <row r="79" spans="2:30">
      <c r="B79" s="250"/>
      <c r="C79" s="246"/>
      <c r="D79" s="246"/>
      <c r="E79" s="246"/>
      <c r="F79" s="246"/>
      <c r="G79" s="1230"/>
      <c r="H79" s="1231"/>
      <c r="I79" s="1223" t="s">
        <v>571</v>
      </c>
      <c r="J79" s="1224"/>
      <c r="K79" s="1225">
        <v>6.8</v>
      </c>
      <c r="L79" s="1225">
        <v>5.9</v>
      </c>
      <c r="M79" s="1225">
        <v>5.2</v>
      </c>
      <c r="N79" s="1225">
        <v>5.8</v>
      </c>
      <c r="O79" s="1225">
        <v>6</v>
      </c>
      <c r="V79" s="245">
        <v>53.5</v>
      </c>
      <c r="X79" s="245">
        <v>48.2</v>
      </c>
      <c r="Z79" s="245">
        <v>34.200000000000003</v>
      </c>
      <c r="AB79" s="245">
        <v>30.3</v>
      </c>
      <c r="AD79" s="245">
        <v>28.9</v>
      </c>
    </row>
    <row r="80" spans="2:30">
      <c r="B80" s="250"/>
      <c r="C80" s="246"/>
      <c r="D80" s="246"/>
      <c r="E80" s="246"/>
      <c r="F80" s="246"/>
      <c r="G80" s="1232"/>
      <c r="H80" s="1233"/>
      <c r="I80" s="1224"/>
      <c r="J80" s="1224"/>
      <c r="K80" s="1225"/>
      <c r="L80" s="1225"/>
      <c r="M80" s="1225"/>
      <c r="N80" s="1225"/>
      <c r="O80" s="1225"/>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62156</v>
      </c>
      <c r="E3" s="118"/>
      <c r="F3" s="119">
        <v>39425</v>
      </c>
      <c r="G3" s="120"/>
      <c r="H3" s="121"/>
    </row>
    <row r="4" spans="1:8">
      <c r="A4" s="122"/>
      <c r="B4" s="123"/>
      <c r="C4" s="124"/>
      <c r="D4" s="125">
        <v>27298</v>
      </c>
      <c r="E4" s="126"/>
      <c r="F4" s="127">
        <v>22414</v>
      </c>
      <c r="G4" s="128"/>
      <c r="H4" s="129"/>
    </row>
    <row r="5" spans="1:8">
      <c r="A5" s="110" t="s">
        <v>518</v>
      </c>
      <c r="B5" s="115"/>
      <c r="C5" s="116"/>
      <c r="D5" s="117">
        <v>44468</v>
      </c>
      <c r="E5" s="118"/>
      <c r="F5" s="119">
        <v>43141</v>
      </c>
      <c r="G5" s="120"/>
      <c r="H5" s="121"/>
    </row>
    <row r="6" spans="1:8">
      <c r="A6" s="122"/>
      <c r="B6" s="123"/>
      <c r="C6" s="124"/>
      <c r="D6" s="125">
        <v>21518</v>
      </c>
      <c r="E6" s="126"/>
      <c r="F6" s="127">
        <v>21887</v>
      </c>
      <c r="G6" s="128"/>
      <c r="H6" s="129"/>
    </row>
    <row r="7" spans="1:8">
      <c r="A7" s="110" t="s">
        <v>519</v>
      </c>
      <c r="B7" s="115"/>
      <c r="C7" s="116"/>
      <c r="D7" s="117">
        <v>52752</v>
      </c>
      <c r="E7" s="118"/>
      <c r="F7" s="119">
        <v>45117</v>
      </c>
      <c r="G7" s="120"/>
      <c r="H7" s="121"/>
    </row>
    <row r="8" spans="1:8">
      <c r="A8" s="122"/>
      <c r="B8" s="123"/>
      <c r="C8" s="124"/>
      <c r="D8" s="125">
        <v>23524</v>
      </c>
      <c r="E8" s="126"/>
      <c r="F8" s="127">
        <v>25589</v>
      </c>
      <c r="G8" s="128"/>
      <c r="H8" s="129"/>
    </row>
    <row r="9" spans="1:8">
      <c r="A9" s="110" t="s">
        <v>520</v>
      </c>
      <c r="B9" s="115"/>
      <c r="C9" s="116"/>
      <c r="D9" s="117">
        <v>57411</v>
      </c>
      <c r="E9" s="118"/>
      <c r="F9" s="119">
        <v>52496</v>
      </c>
      <c r="G9" s="120"/>
      <c r="H9" s="121"/>
    </row>
    <row r="10" spans="1:8">
      <c r="A10" s="122"/>
      <c r="B10" s="123"/>
      <c r="C10" s="124"/>
      <c r="D10" s="125">
        <v>17758</v>
      </c>
      <c r="E10" s="126"/>
      <c r="F10" s="127">
        <v>29467</v>
      </c>
      <c r="G10" s="128"/>
      <c r="H10" s="129"/>
    </row>
    <row r="11" spans="1:8">
      <c r="A11" s="110" t="s">
        <v>521</v>
      </c>
      <c r="B11" s="115"/>
      <c r="C11" s="116"/>
      <c r="D11" s="117">
        <v>42607</v>
      </c>
      <c r="E11" s="118"/>
      <c r="F11" s="119">
        <v>52619</v>
      </c>
      <c r="G11" s="120"/>
      <c r="H11" s="121"/>
    </row>
    <row r="12" spans="1:8">
      <c r="A12" s="122"/>
      <c r="B12" s="123"/>
      <c r="C12" s="130"/>
      <c r="D12" s="125">
        <v>24094</v>
      </c>
      <c r="E12" s="126"/>
      <c r="F12" s="127">
        <v>31149</v>
      </c>
      <c r="G12" s="128"/>
      <c r="H12" s="129"/>
    </row>
    <row r="13" spans="1:8">
      <c r="A13" s="110"/>
      <c r="B13" s="115"/>
      <c r="C13" s="131"/>
      <c r="D13" s="132">
        <v>51879</v>
      </c>
      <c r="E13" s="133"/>
      <c r="F13" s="134">
        <v>46560</v>
      </c>
      <c r="G13" s="135"/>
      <c r="H13" s="121"/>
    </row>
    <row r="14" spans="1:8">
      <c r="A14" s="122"/>
      <c r="B14" s="123"/>
      <c r="C14" s="124"/>
      <c r="D14" s="125">
        <v>22838</v>
      </c>
      <c r="E14" s="126"/>
      <c r="F14" s="127">
        <v>26101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3.9</v>
      </c>
      <c r="C19" s="136">
        <f>ROUND(VALUE(SUBSTITUTE(実質収支比率等に係る経年分析!G$48,"▲","-")),2)</f>
        <v>6.5</v>
      </c>
      <c r="D19" s="136">
        <f>ROUND(VALUE(SUBSTITUTE(実質収支比率等に係る経年分析!H$48,"▲","-")),2)</f>
        <v>7.46</v>
      </c>
      <c r="E19" s="136">
        <f>ROUND(VALUE(SUBSTITUTE(実質収支比率等に係る経年分析!I$48,"▲","-")),2)</f>
        <v>8.09</v>
      </c>
      <c r="F19" s="136">
        <f>ROUND(VALUE(SUBSTITUTE(実質収支比率等に係る経年分析!J$48,"▲","-")),2)</f>
        <v>4.8499999999999996</v>
      </c>
    </row>
    <row r="20" spans="1:11">
      <c r="A20" s="136" t="s">
        <v>44</v>
      </c>
      <c r="B20" s="136">
        <f>ROUND(VALUE(SUBSTITUTE(実質収支比率等に係る経年分析!F$47,"▲","-")),2)</f>
        <v>6.36</v>
      </c>
      <c r="C20" s="136">
        <f>ROUND(VALUE(SUBSTITUTE(実質収支比率等に係る経年分析!G$47,"▲","-")),2)</f>
        <v>2.2999999999999998</v>
      </c>
      <c r="D20" s="136">
        <f>ROUND(VALUE(SUBSTITUTE(実質収支比率等に係る経年分析!H$47,"▲","-")),2)</f>
        <v>3.45</v>
      </c>
      <c r="E20" s="136">
        <f>ROUND(VALUE(SUBSTITUTE(実質収支比率等に係る経年分析!I$47,"▲","-")),2)</f>
        <v>3.83</v>
      </c>
      <c r="F20" s="136">
        <f>ROUND(VALUE(SUBSTITUTE(実質収支比率等に係る経年分析!J$47,"▲","-")),2)</f>
        <v>3.81</v>
      </c>
    </row>
    <row r="21" spans="1:11">
      <c r="A21" s="136" t="s">
        <v>45</v>
      </c>
      <c r="B21" s="136">
        <f>IF(ISNUMBER(VALUE(SUBSTITUTE(実質収支比率等に係る経年分析!F$49,"▲","-"))),ROUND(VALUE(SUBSTITUTE(実質収支比率等に係る経年分析!F$49,"▲","-")),2),NA())</f>
        <v>-1.37</v>
      </c>
      <c r="C21" s="136">
        <f>IF(ISNUMBER(VALUE(SUBSTITUTE(実質収支比率等に係る経年分析!G$49,"▲","-"))),ROUND(VALUE(SUBSTITUTE(実質収支比率等に係る経年分析!G$49,"▲","-")),2),NA())</f>
        <v>-0.63</v>
      </c>
      <c r="D21" s="136">
        <f>IF(ISNUMBER(VALUE(SUBSTITUTE(実質収支比率等に係る経年分析!H$49,"▲","-"))),ROUND(VALUE(SUBSTITUTE(実質収支比率等に係る経年分析!H$49,"▲","-")),2),NA())</f>
        <v>2.35</v>
      </c>
      <c r="E21" s="136">
        <f>IF(ISNUMBER(VALUE(SUBSTITUTE(実質収支比率等に係る経年分析!I$49,"▲","-"))),ROUND(VALUE(SUBSTITUTE(実質収支比率等に係る経年分析!I$49,"▲","-")),2),NA())</f>
        <v>1.0900000000000001</v>
      </c>
      <c r="F21" s="136">
        <f>IF(ISNUMBER(VALUE(SUBSTITUTE(実質収支比率等に係る経年分析!J$49,"▲","-"))),ROUND(VALUE(SUBSTITUTE(実質収支比率等に係る経年分析!J$49,"▲","-")),2),NA())</f>
        <v>-3.13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1.77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与良川水系湛水防除事業特別会計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墓園やすらぎの森事業特別会計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0.55000000000000004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2.2999999999999998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9.7100000000000009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5135</v>
      </c>
      <c r="E42" s="138"/>
      <c r="F42" s="138"/>
      <c r="G42" s="138">
        <f>'実質公債費比率（分子）の構造'!L$52</f>
        <v>5402</v>
      </c>
      <c r="H42" s="138"/>
      <c r="I42" s="138"/>
      <c r="J42" s="138">
        <f>'実質公債費比率（分子）の構造'!M$52</f>
        <v>5358</v>
      </c>
      <c r="K42" s="138"/>
      <c r="L42" s="138"/>
      <c r="M42" s="138">
        <f>'実質公債費比率（分子）の構造'!N$52</f>
        <v>5184</v>
      </c>
      <c r="N42" s="138"/>
      <c r="O42" s="138"/>
      <c r="P42" s="138">
        <f>'実質公債費比率（分子）の構造'!O$52</f>
        <v>5257</v>
      </c>
    </row>
    <row r="43" spans="1:16">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2</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f>'実質公債費比率（分子）の構造'!M$50</f>
        <v>52</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336</v>
      </c>
      <c r="C45" s="138"/>
      <c r="D45" s="138"/>
      <c r="E45" s="138">
        <f>'実質公債費比率（分子）の構造'!L$49</f>
        <v>305</v>
      </c>
      <c r="F45" s="138"/>
      <c r="G45" s="138"/>
      <c r="H45" s="138">
        <f>'実質公債費比率（分子）の構造'!M$49</f>
        <v>306</v>
      </c>
      <c r="I45" s="138"/>
      <c r="J45" s="138"/>
      <c r="K45" s="138">
        <f>'実質公債費比率（分子）の構造'!N$49</f>
        <v>256</v>
      </c>
      <c r="L45" s="138"/>
      <c r="M45" s="138"/>
      <c r="N45" s="138">
        <f>'実質公債費比率（分子）の構造'!O$49</f>
        <v>432</v>
      </c>
      <c r="O45" s="138"/>
      <c r="P45" s="138"/>
    </row>
    <row r="46" spans="1:16">
      <c r="A46" s="138" t="s">
        <v>56</v>
      </c>
      <c r="B46" s="138">
        <f>'実質公債費比率（分子）の構造'!K$48</f>
        <v>1731</v>
      </c>
      <c r="C46" s="138"/>
      <c r="D46" s="138"/>
      <c r="E46" s="138">
        <f>'実質公債費比率（分子）の構造'!L$48</f>
        <v>1590</v>
      </c>
      <c r="F46" s="138"/>
      <c r="G46" s="138"/>
      <c r="H46" s="138">
        <f>'実質公債費比率（分子）の構造'!M$48</f>
        <v>1606</v>
      </c>
      <c r="I46" s="138"/>
      <c r="J46" s="138"/>
      <c r="K46" s="138">
        <f>'実質公債費比率（分子）の構造'!N$48</f>
        <v>1579</v>
      </c>
      <c r="L46" s="138"/>
      <c r="M46" s="138"/>
      <c r="N46" s="138">
        <f>'実質公債費比率（分子）の構造'!O$48</f>
        <v>1620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4519</v>
      </c>
      <c r="C49" s="138"/>
      <c r="D49" s="138"/>
      <c r="E49" s="138">
        <f>'実質公債費比率（分子）の構造'!L$45</f>
        <v>4784</v>
      </c>
      <c r="F49" s="138"/>
      <c r="G49" s="138"/>
      <c r="H49" s="138">
        <f>'実質公債費比率（分子）の構造'!M$45</f>
        <v>4487</v>
      </c>
      <c r="I49" s="138"/>
      <c r="J49" s="138"/>
      <c r="K49" s="138">
        <f>'実質公債費比率（分子）の構造'!N$45</f>
        <v>4513</v>
      </c>
      <c r="L49" s="138"/>
      <c r="M49" s="138"/>
      <c r="N49" s="138">
        <f>'実質公債費比率（分子）の構造'!O$45</f>
        <v>4913</v>
      </c>
      <c r="O49" s="138"/>
      <c r="P49" s="138"/>
    </row>
    <row r="50" spans="1:16">
      <c r="A50" s="138" t="s">
        <v>60</v>
      </c>
      <c r="B50" s="138" t="e">
        <f>NA()</f>
        <v>#N/A</v>
      </c>
      <c r="C50" s="138">
        <f>IF(ISNUMBER('実質公債費比率（分子）の構造'!K$53),'実質公債費比率（分子）の構造'!K$53,NA())</f>
        <v>1452</v>
      </c>
      <c r="D50" s="138" t="e">
        <f>NA()</f>
        <v>#N/A</v>
      </c>
      <c r="E50" s="138" t="e">
        <f>NA()</f>
        <v>#N/A</v>
      </c>
      <c r="F50" s="138">
        <f>IF(ISNUMBER('実質公債費比率（分子）の構造'!L$53),'実質公債費比率（分子）の構造'!L$53,NA())</f>
        <v>1278</v>
      </c>
      <c r="G50" s="138" t="e">
        <f>NA()</f>
        <v>#N/A</v>
      </c>
      <c r="H50" s="138" t="e">
        <f>NA()</f>
        <v>#N/A</v>
      </c>
      <c r="I50" s="138">
        <f>IF(ISNUMBER('実質公債費比率（分子）の構造'!M$53),'実質公債費比率（分子）の構造'!M$53,NA())</f>
        <v>1094</v>
      </c>
      <c r="J50" s="138" t="e">
        <f>NA()</f>
        <v>#N/A</v>
      </c>
      <c r="K50" s="138" t="e">
        <f>NA()</f>
        <v>#N/A</v>
      </c>
      <c r="L50" s="138">
        <f>IF(ISNUMBER('実質公債費比率（分子）の構造'!N$53),'実質公債費比率（分子）の構造'!N$53,NA())</f>
        <v>1166</v>
      </c>
      <c r="M50" s="138" t="e">
        <f>NA()</f>
        <v>#N/A</v>
      </c>
      <c r="N50" s="138" t="e">
        <f>NA()</f>
        <v>#N/A</v>
      </c>
      <c r="O50" s="138">
        <f>IF(ISNUMBER('実質公債費比率（分子）の構造'!O$53),'実質公債費比率（分子）の構造'!O$53,NA())</f>
        <v>1708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45730</v>
      </c>
      <c r="E56" s="137"/>
      <c r="F56" s="137"/>
      <c r="G56" s="137">
        <f>'将来負担比率（分子）の構造'!J$52</f>
        <v>45865</v>
      </c>
      <c r="H56" s="137"/>
      <c r="I56" s="137"/>
      <c r="J56" s="137">
        <f>'将来負担比率（分子）の構造'!K$52</f>
        <v>45678</v>
      </c>
      <c r="K56" s="137"/>
      <c r="L56" s="137"/>
      <c r="M56" s="137">
        <f>'将来負担比率（分子）の構造'!L$52</f>
        <v>46303</v>
      </c>
      <c r="N56" s="137"/>
      <c r="O56" s="137"/>
      <c r="P56" s="137">
        <f>'将来負担比率（分子）の構造'!M$52</f>
        <v>44954</v>
      </c>
    </row>
    <row r="57" spans="1:16">
      <c r="A57" s="137" t="s">
        <v>36</v>
      </c>
      <c r="B57" s="137"/>
      <c r="C57" s="137"/>
      <c r="D57" s="137">
        <f>'将来負担比率（分子）の構造'!I$51</f>
        <v>16556</v>
      </c>
      <c r="E57" s="137"/>
      <c r="F57" s="137"/>
      <c r="G57" s="137">
        <f>'将来負担比率（分子）の構造'!J$51</f>
        <v>19131</v>
      </c>
      <c r="H57" s="137"/>
      <c r="I57" s="137"/>
      <c r="J57" s="137">
        <f>'将来負担比率（分子）の構造'!K$51</f>
        <v>18210</v>
      </c>
      <c r="K57" s="137"/>
      <c r="L57" s="137"/>
      <c r="M57" s="137">
        <f>'将来負担比率（分子）の構造'!L$51</f>
        <v>22607</v>
      </c>
      <c r="N57" s="137"/>
      <c r="O57" s="137"/>
      <c r="P57" s="137">
        <f>'将来負担比率（分子）の構造'!M$51</f>
        <v>20476</v>
      </c>
    </row>
    <row r="58" spans="1:16">
      <c r="A58" s="137" t="s">
        <v>35</v>
      </c>
      <c r="B58" s="137"/>
      <c r="C58" s="137"/>
      <c r="D58" s="137">
        <f>'将来負担比率（分子）の構造'!I$50</f>
        <v>5272</v>
      </c>
      <c r="E58" s="137"/>
      <c r="F58" s="137"/>
      <c r="G58" s="137">
        <f>'将来負担比率（分子）の構造'!J$50</f>
        <v>4223</v>
      </c>
      <c r="H58" s="137"/>
      <c r="I58" s="137"/>
      <c r="J58" s="137">
        <f>'将来負担比率（分子）の構造'!K$50</f>
        <v>5064</v>
      </c>
      <c r="K58" s="137"/>
      <c r="L58" s="137"/>
      <c r="M58" s="137">
        <f>'将来負担比率（分子）の構造'!L$50</f>
        <v>5580</v>
      </c>
      <c r="N58" s="137"/>
      <c r="O58" s="137"/>
      <c r="P58" s="137">
        <f>'将来負担比率（分子）の構造'!M$50</f>
        <v>5743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v>
      </c>
      <c r="C61" s="137"/>
      <c r="D61" s="137"/>
      <c r="E61" s="137">
        <f>'将来負担比率（分子）の構造'!J$46</f>
        <v>11</v>
      </c>
      <c r="F61" s="137"/>
      <c r="G61" s="137"/>
      <c r="H61" s="137">
        <f>'将来負担比率（分子）の構造'!K$46</f>
        <v>11</v>
      </c>
      <c r="I61" s="137"/>
      <c r="J61" s="137"/>
      <c r="K61" s="137">
        <f>'将来負担比率（分子）の構造'!L$46</f>
        <v>10</v>
      </c>
      <c r="L61" s="137"/>
      <c r="M61" s="137"/>
      <c r="N61" s="137">
        <f>'将来負担比率（分子）の構造'!M$46</f>
        <v>1067</v>
      </c>
      <c r="O61" s="137"/>
      <c r="P61" s="137"/>
    </row>
    <row r="62" spans="1:16">
      <c r="A62" s="137" t="s">
        <v>29</v>
      </c>
      <c r="B62" s="137">
        <f>'将来負担比率（分子）の構造'!I$45</f>
        <v>5179</v>
      </c>
      <c r="C62" s="137"/>
      <c r="D62" s="137"/>
      <c r="E62" s="137">
        <f>'将来負担比率（分子）の構造'!J$45</f>
        <v>6983</v>
      </c>
      <c r="F62" s="137"/>
      <c r="G62" s="137"/>
      <c r="H62" s="137">
        <f>'将来負担比率（分子）の構造'!K$45</f>
        <v>6245</v>
      </c>
      <c r="I62" s="137"/>
      <c r="J62" s="137"/>
      <c r="K62" s="137">
        <f>'将来負担比率（分子）の構造'!L$45</f>
        <v>5486</v>
      </c>
      <c r="L62" s="137"/>
      <c r="M62" s="137"/>
      <c r="N62" s="137">
        <f>'将来負担比率（分子）の構造'!M$45</f>
        <v>5603</v>
      </c>
      <c r="O62" s="137"/>
      <c r="P62" s="137"/>
    </row>
    <row r="63" spans="1:16">
      <c r="A63" s="137" t="s">
        <v>28</v>
      </c>
      <c r="B63" s="137">
        <f>'将来負担比率（分子）の構造'!I$44</f>
        <v>1592</v>
      </c>
      <c r="C63" s="137"/>
      <c r="D63" s="137"/>
      <c r="E63" s="137">
        <f>'将来負担比率（分子）の構造'!J$44</f>
        <v>1328</v>
      </c>
      <c r="F63" s="137"/>
      <c r="G63" s="137"/>
      <c r="H63" s="137">
        <f>'将来負担比率（分子）の構造'!K$44</f>
        <v>1167</v>
      </c>
      <c r="I63" s="137"/>
      <c r="J63" s="137"/>
      <c r="K63" s="137">
        <f>'将来負担比率（分子）の構造'!L$44</f>
        <v>1950</v>
      </c>
      <c r="L63" s="137"/>
      <c r="M63" s="137"/>
      <c r="N63" s="137">
        <f>'将来負担比率（分子）の構造'!M$44</f>
        <v>1693</v>
      </c>
      <c r="O63" s="137"/>
      <c r="P63" s="137"/>
    </row>
    <row r="64" spans="1:16">
      <c r="A64" s="137" t="s">
        <v>27</v>
      </c>
      <c r="B64" s="137">
        <f>'将来負担比率（分子）の構造'!I$43</f>
        <v>26705</v>
      </c>
      <c r="C64" s="137"/>
      <c r="D64" s="137"/>
      <c r="E64" s="137">
        <f>'将来負担比率（分子）の構造'!J$43</f>
        <v>25632</v>
      </c>
      <c r="F64" s="137"/>
      <c r="G64" s="137"/>
      <c r="H64" s="137">
        <f>'将来負担比率（分子）の構造'!K$43</f>
        <v>26125</v>
      </c>
      <c r="I64" s="137"/>
      <c r="J64" s="137"/>
      <c r="K64" s="137">
        <f>'将来負担比率（分子）の構造'!L$43</f>
        <v>26221</v>
      </c>
      <c r="L64" s="137"/>
      <c r="M64" s="137"/>
      <c r="N64" s="137">
        <f>'将来負担比率（分子）の構造'!M$43</f>
        <v>26061</v>
      </c>
      <c r="O64" s="137"/>
      <c r="P64" s="137"/>
    </row>
    <row r="65" spans="1:16">
      <c r="A65" s="137" t="s">
        <v>26</v>
      </c>
      <c r="B65" s="137">
        <f>'将来負担比率（分子）の構造'!I$42</f>
        <v>739</v>
      </c>
      <c r="C65" s="137"/>
      <c r="D65" s="137"/>
      <c r="E65" s="137">
        <f>'将来負担比率（分子）の構造'!J$42</f>
        <v>743</v>
      </c>
      <c r="F65" s="137"/>
      <c r="G65" s="137"/>
      <c r="H65" s="137">
        <f>'将来負担比率（分子）の構造'!K$42</f>
        <v>693</v>
      </c>
      <c r="I65" s="137"/>
      <c r="J65" s="137"/>
      <c r="K65" s="137">
        <f>'将来負担比率（分子）の構造'!L$42</f>
        <v>694</v>
      </c>
      <c r="L65" s="137"/>
      <c r="M65" s="137"/>
      <c r="N65" s="137">
        <f>'将来負担比率（分子）の構造'!M$42</f>
        <v>695</v>
      </c>
      <c r="O65" s="137"/>
      <c r="P65" s="137"/>
    </row>
    <row r="66" spans="1:16">
      <c r="A66" s="137" t="s">
        <v>25</v>
      </c>
      <c r="B66" s="137">
        <f>'将来負担比率（分子）の構造'!I$41</f>
        <v>50325</v>
      </c>
      <c r="C66" s="137"/>
      <c r="D66" s="137"/>
      <c r="E66" s="137">
        <f>'将来負担比率（分子）の構造'!J$41</f>
        <v>51368</v>
      </c>
      <c r="F66" s="137"/>
      <c r="G66" s="137"/>
      <c r="H66" s="137">
        <f>'将来負担比率（分子）の構造'!K$41</f>
        <v>52763</v>
      </c>
      <c r="I66" s="137"/>
      <c r="J66" s="137"/>
      <c r="K66" s="137">
        <f>'将来負担比率（分子）の構造'!L$41</f>
        <v>56327</v>
      </c>
      <c r="L66" s="137"/>
      <c r="M66" s="137"/>
      <c r="N66" s="137">
        <f>'将来負担比率（分子）の構造'!M$41</f>
        <v>55322</v>
      </c>
      <c r="O66" s="137"/>
      <c r="P66" s="137"/>
    </row>
    <row r="67" spans="1:16">
      <c r="A67" s="137" t="s">
        <v>64</v>
      </c>
      <c r="B67" s="137" t="e">
        <f>NA()</f>
        <v>#N/A</v>
      </c>
      <c r="C67" s="137">
        <f>IF(ISNUMBER('将来負担比率（分子）の構造'!I$53), IF('将来負担比率（分子）の構造'!I$53 &lt; 0, 0, '将来負担比率（分子）の構造'!I$53), NA())</f>
        <v>16995</v>
      </c>
      <c r="D67" s="137" t="e">
        <f>NA()</f>
        <v>#N/A</v>
      </c>
      <c r="E67" s="137" t="e">
        <f>NA()</f>
        <v>#N/A</v>
      </c>
      <c r="F67" s="137">
        <f>IF(ISNUMBER('将来負担比率（分子）の構造'!J$53), IF('将来負担比率（分子）の構造'!J$53 &lt; 0, 0, '将来負担比率（分子）の構造'!J$53), NA())</f>
        <v>16845</v>
      </c>
      <c r="G67" s="137" t="e">
        <f>NA()</f>
        <v>#N/A</v>
      </c>
      <c r="H67" s="137" t="e">
        <f>NA()</f>
        <v>#N/A</v>
      </c>
      <c r="I67" s="137">
        <f>IF(ISNUMBER('将来負担比率（分子）の構造'!K$53), IF('将来負担比率（分子）の構造'!K$53 &lt; 0, 0, '将来負担比率（分子）の構造'!K$53), NA())</f>
        <v>18051</v>
      </c>
      <c r="J67" s="137" t="e">
        <f>NA()</f>
        <v>#N/A</v>
      </c>
      <c r="K67" s="137" t="e">
        <f>NA()</f>
        <v>#N/A</v>
      </c>
      <c r="L67" s="137">
        <f>IF(ISNUMBER('将来負担比率（分子）の構造'!L$53), IF('将来負担比率（分子）の構造'!L$53 &lt; 0, 0, '将来負担比率（分子）の構造'!L$53), NA())</f>
        <v>16198</v>
      </c>
      <c r="M67" s="137" t="e">
        <f>NA()</f>
        <v>#N/A</v>
      </c>
      <c r="N67" s="137" t="e">
        <f>NA()</f>
        <v>#N/A</v>
      </c>
      <c r="O67" s="137">
        <f>IF(ISNUMBER('将来負担比率（分子）の構造'!M$53), IF('将来負担比率（分子）の構造'!M$53 &lt; 0, 0, '将来負担比率（分子）の構造'!M$53), NA())</f>
        <v>19267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27794800</v>
      </c>
      <c r="S5" s="615"/>
      <c r="T5" s="615"/>
      <c r="U5" s="615"/>
      <c r="V5" s="615"/>
      <c r="W5" s="615"/>
      <c r="X5" s="615"/>
      <c r="Y5" s="616"/>
      <c r="Z5" s="617">
        <v>46.6</v>
      </c>
      <c r="AA5" s="617"/>
      <c r="AB5" s="617"/>
      <c r="AC5" s="617"/>
      <c r="AD5" s="618">
        <v>26045147</v>
      </c>
      <c r="AE5" s="618"/>
      <c r="AF5" s="618"/>
      <c r="AG5" s="618"/>
      <c r="AH5" s="618"/>
      <c r="AI5" s="618"/>
      <c r="AJ5" s="618"/>
      <c r="AK5" s="618"/>
      <c r="AL5" s="619">
        <v>85.4</v>
      </c>
      <c r="AM5" s="620"/>
      <c r="AN5" s="620"/>
      <c r="AO5" s="621"/>
      <c r="AP5" s="611" t="s">
        <v>211</v>
      </c>
      <c r="AQ5" s="612"/>
      <c r="AR5" s="612"/>
      <c r="AS5" s="612"/>
      <c r="AT5" s="612"/>
      <c r="AU5" s="612"/>
      <c r="AV5" s="612"/>
      <c r="AW5" s="612"/>
      <c r="AX5" s="612"/>
      <c r="AY5" s="612"/>
      <c r="AZ5" s="612"/>
      <c r="BA5" s="612"/>
      <c r="BB5" s="612"/>
      <c r="BC5" s="612"/>
      <c r="BD5" s="612"/>
      <c r="BE5" s="612"/>
      <c r="BF5" s="613"/>
      <c r="BG5" s="625">
        <v>26044788</v>
      </c>
      <c r="BH5" s="626"/>
      <c r="BI5" s="626"/>
      <c r="BJ5" s="626"/>
      <c r="BK5" s="626"/>
      <c r="BL5" s="626"/>
      <c r="BM5" s="626"/>
      <c r="BN5" s="627"/>
      <c r="BO5" s="628">
        <v>93.7</v>
      </c>
      <c r="BP5" s="628"/>
      <c r="BQ5" s="628"/>
      <c r="BR5" s="628"/>
      <c r="BS5" s="629">
        <v>548338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531582</v>
      </c>
      <c r="S6" s="626"/>
      <c r="T6" s="626"/>
      <c r="U6" s="626"/>
      <c r="V6" s="626"/>
      <c r="W6" s="626"/>
      <c r="X6" s="626"/>
      <c r="Y6" s="627"/>
      <c r="Z6" s="628">
        <v>0.9</v>
      </c>
      <c r="AA6" s="628"/>
      <c r="AB6" s="628"/>
      <c r="AC6" s="628"/>
      <c r="AD6" s="629">
        <v>531582</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26044788</v>
      </c>
      <c r="BH6" s="626"/>
      <c r="BI6" s="626"/>
      <c r="BJ6" s="626"/>
      <c r="BK6" s="626"/>
      <c r="BL6" s="626"/>
      <c r="BM6" s="626"/>
      <c r="BN6" s="627"/>
      <c r="BO6" s="628">
        <v>93.7</v>
      </c>
      <c r="BP6" s="628"/>
      <c r="BQ6" s="628"/>
      <c r="BR6" s="628"/>
      <c r="BS6" s="629">
        <v>548338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437681</v>
      </c>
      <c r="CS6" s="626"/>
      <c r="CT6" s="626"/>
      <c r="CU6" s="626"/>
      <c r="CV6" s="626"/>
      <c r="CW6" s="626"/>
      <c r="CX6" s="626"/>
      <c r="CY6" s="627"/>
      <c r="CZ6" s="628">
        <v>0.8</v>
      </c>
      <c r="DA6" s="628"/>
      <c r="DB6" s="628"/>
      <c r="DC6" s="628"/>
      <c r="DD6" s="634" t="s">
        <v>218</v>
      </c>
      <c r="DE6" s="626"/>
      <c r="DF6" s="626"/>
      <c r="DG6" s="626"/>
      <c r="DH6" s="626"/>
      <c r="DI6" s="626"/>
      <c r="DJ6" s="626"/>
      <c r="DK6" s="626"/>
      <c r="DL6" s="626"/>
      <c r="DM6" s="626"/>
      <c r="DN6" s="626"/>
      <c r="DO6" s="626"/>
      <c r="DP6" s="627"/>
      <c r="DQ6" s="634">
        <v>437681</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17815</v>
      </c>
      <c r="S7" s="626"/>
      <c r="T7" s="626"/>
      <c r="U7" s="626"/>
      <c r="V7" s="626"/>
      <c r="W7" s="626"/>
      <c r="X7" s="626"/>
      <c r="Y7" s="627"/>
      <c r="Z7" s="628">
        <v>0</v>
      </c>
      <c r="AA7" s="628"/>
      <c r="AB7" s="628"/>
      <c r="AC7" s="628"/>
      <c r="AD7" s="629">
        <v>17815</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11890799</v>
      </c>
      <c r="BH7" s="626"/>
      <c r="BI7" s="626"/>
      <c r="BJ7" s="626"/>
      <c r="BK7" s="626"/>
      <c r="BL7" s="626"/>
      <c r="BM7" s="626"/>
      <c r="BN7" s="627"/>
      <c r="BO7" s="628">
        <v>42.8</v>
      </c>
      <c r="BP7" s="628"/>
      <c r="BQ7" s="628"/>
      <c r="BR7" s="628"/>
      <c r="BS7" s="629">
        <v>548338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5827200</v>
      </c>
      <c r="CS7" s="626"/>
      <c r="CT7" s="626"/>
      <c r="CU7" s="626"/>
      <c r="CV7" s="626"/>
      <c r="CW7" s="626"/>
      <c r="CX7" s="626"/>
      <c r="CY7" s="627"/>
      <c r="CZ7" s="628">
        <v>10.1</v>
      </c>
      <c r="DA7" s="628"/>
      <c r="DB7" s="628"/>
      <c r="DC7" s="628"/>
      <c r="DD7" s="634">
        <v>112263</v>
      </c>
      <c r="DE7" s="626"/>
      <c r="DF7" s="626"/>
      <c r="DG7" s="626"/>
      <c r="DH7" s="626"/>
      <c r="DI7" s="626"/>
      <c r="DJ7" s="626"/>
      <c r="DK7" s="626"/>
      <c r="DL7" s="626"/>
      <c r="DM7" s="626"/>
      <c r="DN7" s="626"/>
      <c r="DO7" s="626"/>
      <c r="DP7" s="627"/>
      <c r="DQ7" s="634">
        <v>4661794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68442</v>
      </c>
      <c r="S8" s="626"/>
      <c r="T8" s="626"/>
      <c r="U8" s="626"/>
      <c r="V8" s="626"/>
      <c r="W8" s="626"/>
      <c r="X8" s="626"/>
      <c r="Y8" s="627"/>
      <c r="Z8" s="628">
        <v>0.1</v>
      </c>
      <c r="AA8" s="628"/>
      <c r="AB8" s="628"/>
      <c r="AC8" s="628"/>
      <c r="AD8" s="629">
        <v>68442</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288358</v>
      </c>
      <c r="BH8" s="626"/>
      <c r="BI8" s="626"/>
      <c r="BJ8" s="626"/>
      <c r="BK8" s="626"/>
      <c r="BL8" s="626"/>
      <c r="BM8" s="626"/>
      <c r="BN8" s="627"/>
      <c r="BO8" s="628">
        <v>1</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19367728</v>
      </c>
      <c r="CS8" s="626"/>
      <c r="CT8" s="626"/>
      <c r="CU8" s="626"/>
      <c r="CV8" s="626"/>
      <c r="CW8" s="626"/>
      <c r="CX8" s="626"/>
      <c r="CY8" s="627"/>
      <c r="CZ8" s="628">
        <v>33.6</v>
      </c>
      <c r="DA8" s="628"/>
      <c r="DB8" s="628"/>
      <c r="DC8" s="628"/>
      <c r="DD8" s="634">
        <v>917346</v>
      </c>
      <c r="DE8" s="626"/>
      <c r="DF8" s="626"/>
      <c r="DG8" s="626"/>
      <c r="DH8" s="626"/>
      <c r="DI8" s="626"/>
      <c r="DJ8" s="626"/>
      <c r="DK8" s="626"/>
      <c r="DL8" s="626"/>
      <c r="DM8" s="626"/>
      <c r="DN8" s="626"/>
      <c r="DO8" s="626"/>
      <c r="DP8" s="627"/>
      <c r="DQ8" s="634">
        <v>8597017</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39670</v>
      </c>
      <c r="S9" s="626"/>
      <c r="T9" s="626"/>
      <c r="U9" s="626"/>
      <c r="V9" s="626"/>
      <c r="W9" s="626"/>
      <c r="X9" s="626"/>
      <c r="Y9" s="627"/>
      <c r="Z9" s="628">
        <v>0.1</v>
      </c>
      <c r="AA9" s="628"/>
      <c r="AB9" s="628"/>
      <c r="AC9" s="628"/>
      <c r="AD9" s="629">
        <v>39670</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8718951</v>
      </c>
      <c r="BH9" s="626"/>
      <c r="BI9" s="626"/>
      <c r="BJ9" s="626"/>
      <c r="BK9" s="626"/>
      <c r="BL9" s="626"/>
      <c r="BM9" s="626"/>
      <c r="BN9" s="627"/>
      <c r="BO9" s="628">
        <v>31.4</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5269965</v>
      </c>
      <c r="CS9" s="626"/>
      <c r="CT9" s="626"/>
      <c r="CU9" s="626"/>
      <c r="CV9" s="626"/>
      <c r="CW9" s="626"/>
      <c r="CX9" s="626"/>
      <c r="CY9" s="627"/>
      <c r="CZ9" s="628">
        <v>9.1</v>
      </c>
      <c r="DA9" s="628"/>
      <c r="DB9" s="628"/>
      <c r="DC9" s="628"/>
      <c r="DD9" s="634">
        <v>229441</v>
      </c>
      <c r="DE9" s="626"/>
      <c r="DF9" s="626"/>
      <c r="DG9" s="626"/>
      <c r="DH9" s="626"/>
      <c r="DI9" s="626"/>
      <c r="DJ9" s="626"/>
      <c r="DK9" s="626"/>
      <c r="DL9" s="626"/>
      <c r="DM9" s="626"/>
      <c r="DN9" s="626"/>
      <c r="DO9" s="626"/>
      <c r="DP9" s="627"/>
      <c r="DQ9" s="634">
        <v>4734263</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2929694</v>
      </c>
      <c r="S10" s="626"/>
      <c r="T10" s="626"/>
      <c r="U10" s="626"/>
      <c r="V10" s="626"/>
      <c r="W10" s="626"/>
      <c r="X10" s="626"/>
      <c r="Y10" s="627"/>
      <c r="Z10" s="628">
        <v>4.9000000000000004</v>
      </c>
      <c r="AA10" s="628"/>
      <c r="AB10" s="628"/>
      <c r="AC10" s="628"/>
      <c r="AD10" s="629">
        <v>2929694</v>
      </c>
      <c r="AE10" s="629"/>
      <c r="AF10" s="629"/>
      <c r="AG10" s="629"/>
      <c r="AH10" s="629"/>
      <c r="AI10" s="629"/>
      <c r="AJ10" s="629"/>
      <c r="AK10" s="629"/>
      <c r="AL10" s="630">
        <v>9.6</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707848</v>
      </c>
      <c r="BH10" s="626"/>
      <c r="BI10" s="626"/>
      <c r="BJ10" s="626"/>
      <c r="BK10" s="626"/>
      <c r="BL10" s="626"/>
      <c r="BM10" s="626"/>
      <c r="BN10" s="627"/>
      <c r="BO10" s="628">
        <v>2.5</v>
      </c>
      <c r="BP10" s="628"/>
      <c r="BQ10" s="628"/>
      <c r="BR10" s="628"/>
      <c r="BS10" s="634">
        <v>117724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363146</v>
      </c>
      <c r="CS10" s="626"/>
      <c r="CT10" s="626"/>
      <c r="CU10" s="626"/>
      <c r="CV10" s="626"/>
      <c r="CW10" s="626"/>
      <c r="CX10" s="626"/>
      <c r="CY10" s="627"/>
      <c r="CZ10" s="628">
        <v>0.6</v>
      </c>
      <c r="DA10" s="628"/>
      <c r="DB10" s="628"/>
      <c r="DC10" s="628"/>
      <c r="DD10" s="634">
        <v>27507</v>
      </c>
      <c r="DE10" s="626"/>
      <c r="DF10" s="626"/>
      <c r="DG10" s="626"/>
      <c r="DH10" s="626"/>
      <c r="DI10" s="626"/>
      <c r="DJ10" s="626"/>
      <c r="DK10" s="626"/>
      <c r="DL10" s="626"/>
      <c r="DM10" s="626"/>
      <c r="DN10" s="626"/>
      <c r="DO10" s="626"/>
      <c r="DP10" s="627"/>
      <c r="DQ10" s="634">
        <v>126946</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v>28289</v>
      </c>
      <c r="S11" s="626"/>
      <c r="T11" s="626"/>
      <c r="U11" s="626"/>
      <c r="V11" s="626"/>
      <c r="W11" s="626"/>
      <c r="X11" s="626"/>
      <c r="Y11" s="627"/>
      <c r="Z11" s="628">
        <v>0</v>
      </c>
      <c r="AA11" s="628"/>
      <c r="AB11" s="628"/>
      <c r="AC11" s="628"/>
      <c r="AD11" s="629">
        <v>28289</v>
      </c>
      <c r="AE11" s="629"/>
      <c r="AF11" s="629"/>
      <c r="AG11" s="629"/>
      <c r="AH11" s="629"/>
      <c r="AI11" s="629"/>
      <c r="AJ11" s="629"/>
      <c r="AK11" s="629"/>
      <c r="AL11" s="630">
        <v>0.1</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2175642</v>
      </c>
      <c r="BH11" s="626"/>
      <c r="BI11" s="626"/>
      <c r="BJ11" s="626"/>
      <c r="BK11" s="626"/>
      <c r="BL11" s="626"/>
      <c r="BM11" s="626"/>
      <c r="BN11" s="627"/>
      <c r="BO11" s="628">
        <v>7.8</v>
      </c>
      <c r="BP11" s="628"/>
      <c r="BQ11" s="628"/>
      <c r="BR11" s="628"/>
      <c r="BS11" s="634">
        <v>430614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2324598</v>
      </c>
      <c r="CS11" s="626"/>
      <c r="CT11" s="626"/>
      <c r="CU11" s="626"/>
      <c r="CV11" s="626"/>
      <c r="CW11" s="626"/>
      <c r="CX11" s="626"/>
      <c r="CY11" s="627"/>
      <c r="CZ11" s="628">
        <v>4</v>
      </c>
      <c r="DA11" s="628"/>
      <c r="DB11" s="628"/>
      <c r="DC11" s="628"/>
      <c r="DD11" s="634">
        <v>709382</v>
      </c>
      <c r="DE11" s="626"/>
      <c r="DF11" s="626"/>
      <c r="DG11" s="626"/>
      <c r="DH11" s="626"/>
      <c r="DI11" s="626"/>
      <c r="DJ11" s="626"/>
      <c r="DK11" s="626"/>
      <c r="DL11" s="626"/>
      <c r="DM11" s="626"/>
      <c r="DN11" s="626"/>
      <c r="DO11" s="626"/>
      <c r="DP11" s="627"/>
      <c r="DQ11" s="634">
        <v>1548352</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12490556</v>
      </c>
      <c r="BH12" s="626"/>
      <c r="BI12" s="626"/>
      <c r="BJ12" s="626"/>
      <c r="BK12" s="626"/>
      <c r="BL12" s="626"/>
      <c r="BM12" s="626"/>
      <c r="BN12" s="627"/>
      <c r="BO12" s="628">
        <v>44.9</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5503623</v>
      </c>
      <c r="CS12" s="626"/>
      <c r="CT12" s="626"/>
      <c r="CU12" s="626"/>
      <c r="CV12" s="626"/>
      <c r="CW12" s="626"/>
      <c r="CX12" s="626"/>
      <c r="CY12" s="627"/>
      <c r="CZ12" s="628">
        <v>9.5</v>
      </c>
      <c r="DA12" s="628"/>
      <c r="DB12" s="628"/>
      <c r="DC12" s="628"/>
      <c r="DD12" s="634">
        <v>276269</v>
      </c>
      <c r="DE12" s="626"/>
      <c r="DF12" s="626"/>
      <c r="DG12" s="626"/>
      <c r="DH12" s="626"/>
      <c r="DI12" s="626"/>
      <c r="DJ12" s="626"/>
      <c r="DK12" s="626"/>
      <c r="DL12" s="626"/>
      <c r="DM12" s="626"/>
      <c r="DN12" s="626"/>
      <c r="DO12" s="626"/>
      <c r="DP12" s="627"/>
      <c r="DQ12" s="634">
        <v>1080870</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125789</v>
      </c>
      <c r="S13" s="626"/>
      <c r="T13" s="626"/>
      <c r="U13" s="626"/>
      <c r="V13" s="626"/>
      <c r="W13" s="626"/>
      <c r="X13" s="626"/>
      <c r="Y13" s="627"/>
      <c r="Z13" s="628">
        <v>0.2</v>
      </c>
      <c r="AA13" s="628"/>
      <c r="AB13" s="628"/>
      <c r="AC13" s="628"/>
      <c r="AD13" s="629">
        <v>125789</v>
      </c>
      <c r="AE13" s="629"/>
      <c r="AF13" s="629"/>
      <c r="AG13" s="629"/>
      <c r="AH13" s="629"/>
      <c r="AI13" s="629"/>
      <c r="AJ13" s="629"/>
      <c r="AK13" s="629"/>
      <c r="AL13" s="630">
        <v>0.4</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12474038</v>
      </c>
      <c r="BH13" s="626"/>
      <c r="BI13" s="626"/>
      <c r="BJ13" s="626"/>
      <c r="BK13" s="626"/>
      <c r="BL13" s="626"/>
      <c r="BM13" s="626"/>
      <c r="BN13" s="627"/>
      <c r="BO13" s="628">
        <v>44.9</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7144032</v>
      </c>
      <c r="CS13" s="626"/>
      <c r="CT13" s="626"/>
      <c r="CU13" s="626"/>
      <c r="CV13" s="626"/>
      <c r="CW13" s="626"/>
      <c r="CX13" s="626"/>
      <c r="CY13" s="627"/>
      <c r="CZ13" s="628">
        <v>12.4</v>
      </c>
      <c r="DA13" s="628"/>
      <c r="DB13" s="628"/>
      <c r="DC13" s="628"/>
      <c r="DD13" s="634">
        <v>4097916</v>
      </c>
      <c r="DE13" s="626"/>
      <c r="DF13" s="626"/>
      <c r="DG13" s="626"/>
      <c r="DH13" s="626"/>
      <c r="DI13" s="626"/>
      <c r="DJ13" s="626"/>
      <c r="DK13" s="626"/>
      <c r="DL13" s="626"/>
      <c r="DM13" s="626"/>
      <c r="DN13" s="626"/>
      <c r="DO13" s="626"/>
      <c r="DP13" s="627"/>
      <c r="DQ13" s="634">
        <v>3640225</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331822</v>
      </c>
      <c r="BH14" s="626"/>
      <c r="BI14" s="626"/>
      <c r="BJ14" s="626"/>
      <c r="BK14" s="626"/>
      <c r="BL14" s="626"/>
      <c r="BM14" s="626"/>
      <c r="BN14" s="627"/>
      <c r="BO14" s="628">
        <v>1.2</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1948069</v>
      </c>
      <c r="CS14" s="626"/>
      <c r="CT14" s="626"/>
      <c r="CU14" s="626"/>
      <c r="CV14" s="626"/>
      <c r="CW14" s="626"/>
      <c r="CX14" s="626"/>
      <c r="CY14" s="627"/>
      <c r="CZ14" s="628">
        <v>3.4</v>
      </c>
      <c r="DA14" s="628"/>
      <c r="DB14" s="628"/>
      <c r="DC14" s="628"/>
      <c r="DD14" s="634">
        <v>72785</v>
      </c>
      <c r="DE14" s="626"/>
      <c r="DF14" s="626"/>
      <c r="DG14" s="626"/>
      <c r="DH14" s="626"/>
      <c r="DI14" s="626"/>
      <c r="DJ14" s="626"/>
      <c r="DK14" s="626"/>
      <c r="DL14" s="626"/>
      <c r="DM14" s="626"/>
      <c r="DN14" s="626"/>
      <c r="DO14" s="626"/>
      <c r="DP14" s="627"/>
      <c r="DQ14" s="634">
        <v>1688839</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129053</v>
      </c>
      <c r="S15" s="626"/>
      <c r="T15" s="626"/>
      <c r="U15" s="626"/>
      <c r="V15" s="626"/>
      <c r="W15" s="626"/>
      <c r="X15" s="626"/>
      <c r="Y15" s="627"/>
      <c r="Z15" s="628">
        <v>0.2</v>
      </c>
      <c r="AA15" s="628"/>
      <c r="AB15" s="628"/>
      <c r="AC15" s="628"/>
      <c r="AD15" s="629">
        <v>129053</v>
      </c>
      <c r="AE15" s="629"/>
      <c r="AF15" s="629"/>
      <c r="AG15" s="629"/>
      <c r="AH15" s="629"/>
      <c r="AI15" s="629"/>
      <c r="AJ15" s="629"/>
      <c r="AK15" s="629"/>
      <c r="AL15" s="630">
        <v>0.4</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1331611</v>
      </c>
      <c r="BH15" s="626"/>
      <c r="BI15" s="626"/>
      <c r="BJ15" s="626"/>
      <c r="BK15" s="626"/>
      <c r="BL15" s="626"/>
      <c r="BM15" s="626"/>
      <c r="BN15" s="627"/>
      <c r="BO15" s="628">
        <v>4.8</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4919564</v>
      </c>
      <c r="CS15" s="626"/>
      <c r="CT15" s="626"/>
      <c r="CU15" s="626"/>
      <c r="CV15" s="626"/>
      <c r="CW15" s="626"/>
      <c r="CX15" s="626"/>
      <c r="CY15" s="627"/>
      <c r="CZ15" s="628">
        <v>8.5</v>
      </c>
      <c r="DA15" s="628"/>
      <c r="DB15" s="628"/>
      <c r="DC15" s="628"/>
      <c r="DD15" s="634">
        <v>652562</v>
      </c>
      <c r="DE15" s="626"/>
      <c r="DF15" s="626"/>
      <c r="DG15" s="626"/>
      <c r="DH15" s="626"/>
      <c r="DI15" s="626"/>
      <c r="DJ15" s="626"/>
      <c r="DK15" s="626"/>
      <c r="DL15" s="626"/>
      <c r="DM15" s="626"/>
      <c r="DN15" s="626"/>
      <c r="DO15" s="626"/>
      <c r="DP15" s="627"/>
      <c r="DQ15" s="634">
        <v>3848510</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909675</v>
      </c>
      <c r="S16" s="626"/>
      <c r="T16" s="626"/>
      <c r="U16" s="626"/>
      <c r="V16" s="626"/>
      <c r="W16" s="626"/>
      <c r="X16" s="626"/>
      <c r="Y16" s="627"/>
      <c r="Z16" s="628">
        <v>1.5</v>
      </c>
      <c r="AA16" s="628"/>
      <c r="AB16" s="628"/>
      <c r="AC16" s="628"/>
      <c r="AD16" s="629">
        <v>414225</v>
      </c>
      <c r="AE16" s="629"/>
      <c r="AF16" s="629"/>
      <c r="AG16" s="629"/>
      <c r="AH16" s="629"/>
      <c r="AI16" s="629"/>
      <c r="AJ16" s="629"/>
      <c r="AK16" s="629"/>
      <c r="AL16" s="630">
        <v>1.4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81553</v>
      </c>
      <c r="CS16" s="626"/>
      <c r="CT16" s="626"/>
      <c r="CU16" s="626"/>
      <c r="CV16" s="626"/>
      <c r="CW16" s="626"/>
      <c r="CX16" s="626"/>
      <c r="CY16" s="627"/>
      <c r="CZ16" s="628">
        <v>0.1</v>
      </c>
      <c r="DA16" s="628"/>
      <c r="DB16" s="628"/>
      <c r="DC16" s="628"/>
      <c r="DD16" s="634" t="s">
        <v>224</v>
      </c>
      <c r="DE16" s="626"/>
      <c r="DF16" s="626"/>
      <c r="DG16" s="626"/>
      <c r="DH16" s="626"/>
      <c r="DI16" s="626"/>
      <c r="DJ16" s="626"/>
      <c r="DK16" s="626"/>
      <c r="DL16" s="626"/>
      <c r="DM16" s="626"/>
      <c r="DN16" s="626"/>
      <c r="DO16" s="626"/>
      <c r="DP16" s="627"/>
      <c r="DQ16" s="634" t="s">
        <v>224</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v>414225</v>
      </c>
      <c r="S17" s="626"/>
      <c r="T17" s="626"/>
      <c r="U17" s="626"/>
      <c r="V17" s="626"/>
      <c r="W17" s="626"/>
      <c r="X17" s="626"/>
      <c r="Y17" s="627"/>
      <c r="Z17" s="628">
        <v>0.7</v>
      </c>
      <c r="AA17" s="628"/>
      <c r="AB17" s="628"/>
      <c r="AC17" s="628"/>
      <c r="AD17" s="629">
        <v>414225</v>
      </c>
      <c r="AE17" s="629"/>
      <c r="AF17" s="629"/>
      <c r="AG17" s="629"/>
      <c r="AH17" s="629"/>
      <c r="AI17" s="629"/>
      <c r="AJ17" s="629"/>
      <c r="AK17" s="629"/>
      <c r="AL17" s="630">
        <v>1.4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4538276</v>
      </c>
      <c r="CS17" s="626"/>
      <c r="CT17" s="626"/>
      <c r="CU17" s="626"/>
      <c r="CV17" s="626"/>
      <c r="CW17" s="626"/>
      <c r="CX17" s="626"/>
      <c r="CY17" s="627"/>
      <c r="CZ17" s="628">
        <v>7.9</v>
      </c>
      <c r="DA17" s="628"/>
      <c r="DB17" s="628"/>
      <c r="DC17" s="628"/>
      <c r="DD17" s="634" t="s">
        <v>224</v>
      </c>
      <c r="DE17" s="626"/>
      <c r="DF17" s="626"/>
      <c r="DG17" s="626"/>
      <c r="DH17" s="626"/>
      <c r="DI17" s="626"/>
      <c r="DJ17" s="626"/>
      <c r="DK17" s="626"/>
      <c r="DL17" s="626"/>
      <c r="DM17" s="626"/>
      <c r="DN17" s="626"/>
      <c r="DO17" s="626"/>
      <c r="DP17" s="627"/>
      <c r="DQ17" s="634">
        <v>4482524</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482626</v>
      </c>
      <c r="S18" s="626"/>
      <c r="T18" s="626"/>
      <c r="U18" s="626"/>
      <c r="V18" s="626"/>
      <c r="W18" s="626"/>
      <c r="X18" s="626"/>
      <c r="Y18" s="627"/>
      <c r="Z18" s="628">
        <v>0.8</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v>12824</v>
      </c>
      <c r="S19" s="626"/>
      <c r="T19" s="626"/>
      <c r="U19" s="626"/>
      <c r="V19" s="626"/>
      <c r="W19" s="626"/>
      <c r="X19" s="626"/>
      <c r="Y19" s="627"/>
      <c r="Z19" s="628">
        <v>0</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1750012</v>
      </c>
      <c r="BH19" s="626"/>
      <c r="BI19" s="626"/>
      <c r="BJ19" s="626"/>
      <c r="BK19" s="626"/>
      <c r="BL19" s="626"/>
      <c r="BM19" s="626"/>
      <c r="BN19" s="627"/>
      <c r="BO19" s="628">
        <v>6.3</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32574809</v>
      </c>
      <c r="S20" s="626"/>
      <c r="T20" s="626"/>
      <c r="U20" s="626"/>
      <c r="V20" s="626"/>
      <c r="W20" s="626"/>
      <c r="X20" s="626"/>
      <c r="Y20" s="627"/>
      <c r="Z20" s="628">
        <v>54.6</v>
      </c>
      <c r="AA20" s="628"/>
      <c r="AB20" s="628"/>
      <c r="AC20" s="628"/>
      <c r="AD20" s="629">
        <v>30329706</v>
      </c>
      <c r="AE20" s="629"/>
      <c r="AF20" s="629"/>
      <c r="AG20" s="629"/>
      <c r="AH20" s="629"/>
      <c r="AI20" s="629"/>
      <c r="AJ20" s="629"/>
      <c r="AK20" s="629"/>
      <c r="AL20" s="630">
        <v>99.5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1750012</v>
      </c>
      <c r="BH20" s="626"/>
      <c r="BI20" s="626"/>
      <c r="BJ20" s="626"/>
      <c r="BK20" s="626"/>
      <c r="BL20" s="626"/>
      <c r="BM20" s="626"/>
      <c r="BN20" s="627"/>
      <c r="BO20" s="628">
        <v>6.3</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57725435</v>
      </c>
      <c r="CS20" s="626"/>
      <c r="CT20" s="626"/>
      <c r="CU20" s="626"/>
      <c r="CV20" s="626"/>
      <c r="CW20" s="626"/>
      <c r="CX20" s="626"/>
      <c r="CY20" s="627"/>
      <c r="CZ20" s="628">
        <v>100</v>
      </c>
      <c r="DA20" s="628"/>
      <c r="DB20" s="628"/>
      <c r="DC20" s="628"/>
      <c r="DD20" s="634">
        <v>7095471</v>
      </c>
      <c r="DE20" s="626"/>
      <c r="DF20" s="626"/>
      <c r="DG20" s="626"/>
      <c r="DH20" s="626"/>
      <c r="DI20" s="626"/>
      <c r="DJ20" s="626"/>
      <c r="DK20" s="626"/>
      <c r="DL20" s="626"/>
      <c r="DM20" s="626"/>
      <c r="DN20" s="626"/>
      <c r="DO20" s="626"/>
      <c r="DP20" s="627"/>
      <c r="DQ20" s="634">
        <v>34847021</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24449</v>
      </c>
      <c r="S21" s="626"/>
      <c r="T21" s="626"/>
      <c r="U21" s="626"/>
      <c r="V21" s="626"/>
      <c r="W21" s="626"/>
      <c r="X21" s="626"/>
      <c r="Y21" s="627"/>
      <c r="Z21" s="628">
        <v>0</v>
      </c>
      <c r="AA21" s="628"/>
      <c r="AB21" s="628"/>
      <c r="AC21" s="628"/>
      <c r="AD21" s="629">
        <v>24449</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359</v>
      </c>
      <c r="BH21" s="626"/>
      <c r="BI21" s="626"/>
      <c r="BJ21" s="626"/>
      <c r="BK21" s="626"/>
      <c r="BL21" s="626"/>
      <c r="BM21" s="626"/>
      <c r="BN21" s="627"/>
      <c r="BO21" s="628">
        <v>0</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646865</v>
      </c>
      <c r="S22" s="626"/>
      <c r="T22" s="626"/>
      <c r="U22" s="626"/>
      <c r="V22" s="626"/>
      <c r="W22" s="626"/>
      <c r="X22" s="626"/>
      <c r="Y22" s="627"/>
      <c r="Z22" s="628">
        <v>1.1000000000000001</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571747</v>
      </c>
      <c r="S23" s="626"/>
      <c r="T23" s="626"/>
      <c r="U23" s="626"/>
      <c r="V23" s="626"/>
      <c r="W23" s="626"/>
      <c r="X23" s="626"/>
      <c r="Y23" s="627"/>
      <c r="Z23" s="628">
        <v>1</v>
      </c>
      <c r="AA23" s="628"/>
      <c r="AB23" s="628"/>
      <c r="AC23" s="628"/>
      <c r="AD23" s="629">
        <v>72678</v>
      </c>
      <c r="AE23" s="629"/>
      <c r="AF23" s="629"/>
      <c r="AG23" s="629"/>
      <c r="AH23" s="629"/>
      <c r="AI23" s="629"/>
      <c r="AJ23" s="629"/>
      <c r="AK23" s="629"/>
      <c r="AL23" s="630">
        <v>0.2</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1749653</v>
      </c>
      <c r="BH23" s="626"/>
      <c r="BI23" s="626"/>
      <c r="BJ23" s="626"/>
      <c r="BK23" s="626"/>
      <c r="BL23" s="626"/>
      <c r="BM23" s="626"/>
      <c r="BN23" s="627"/>
      <c r="BO23" s="628">
        <v>6.3</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110450</v>
      </c>
      <c r="S24" s="626"/>
      <c r="T24" s="626"/>
      <c r="U24" s="626"/>
      <c r="V24" s="626"/>
      <c r="W24" s="626"/>
      <c r="X24" s="626"/>
      <c r="Y24" s="627"/>
      <c r="Z24" s="628">
        <v>0.2</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26117339</v>
      </c>
      <c r="CS24" s="615"/>
      <c r="CT24" s="615"/>
      <c r="CU24" s="615"/>
      <c r="CV24" s="615"/>
      <c r="CW24" s="615"/>
      <c r="CX24" s="615"/>
      <c r="CY24" s="616"/>
      <c r="CZ24" s="652">
        <v>45.2</v>
      </c>
      <c r="DA24" s="653"/>
      <c r="DB24" s="653"/>
      <c r="DC24" s="654"/>
      <c r="DD24" s="651">
        <v>16047143</v>
      </c>
      <c r="DE24" s="615"/>
      <c r="DF24" s="615"/>
      <c r="DG24" s="615"/>
      <c r="DH24" s="615"/>
      <c r="DI24" s="615"/>
      <c r="DJ24" s="615"/>
      <c r="DK24" s="616"/>
      <c r="DL24" s="651">
        <v>15896027</v>
      </c>
      <c r="DM24" s="615"/>
      <c r="DN24" s="615"/>
      <c r="DO24" s="615"/>
      <c r="DP24" s="615"/>
      <c r="DQ24" s="615"/>
      <c r="DR24" s="615"/>
      <c r="DS24" s="615"/>
      <c r="DT24" s="615"/>
      <c r="DU24" s="615"/>
      <c r="DV24" s="616"/>
      <c r="DW24" s="619">
        <v>50.8</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8219948</v>
      </c>
      <c r="S25" s="626"/>
      <c r="T25" s="626"/>
      <c r="U25" s="626"/>
      <c r="V25" s="626"/>
      <c r="W25" s="626"/>
      <c r="X25" s="626"/>
      <c r="Y25" s="627"/>
      <c r="Z25" s="628">
        <v>13.8</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8825614</v>
      </c>
      <c r="CS25" s="657"/>
      <c r="CT25" s="657"/>
      <c r="CU25" s="657"/>
      <c r="CV25" s="657"/>
      <c r="CW25" s="657"/>
      <c r="CX25" s="657"/>
      <c r="CY25" s="658"/>
      <c r="CZ25" s="659">
        <v>15.3</v>
      </c>
      <c r="DA25" s="660"/>
      <c r="DB25" s="660"/>
      <c r="DC25" s="661"/>
      <c r="DD25" s="634">
        <v>7951696</v>
      </c>
      <c r="DE25" s="657"/>
      <c r="DF25" s="657"/>
      <c r="DG25" s="657"/>
      <c r="DH25" s="657"/>
      <c r="DI25" s="657"/>
      <c r="DJ25" s="657"/>
      <c r="DK25" s="658"/>
      <c r="DL25" s="634">
        <v>7914869</v>
      </c>
      <c r="DM25" s="657"/>
      <c r="DN25" s="657"/>
      <c r="DO25" s="657"/>
      <c r="DP25" s="657"/>
      <c r="DQ25" s="657"/>
      <c r="DR25" s="657"/>
      <c r="DS25" s="657"/>
      <c r="DT25" s="657"/>
      <c r="DU25" s="657"/>
      <c r="DV25" s="658"/>
      <c r="DW25" s="630">
        <v>25.3</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5995534</v>
      </c>
      <c r="CS26" s="626"/>
      <c r="CT26" s="626"/>
      <c r="CU26" s="626"/>
      <c r="CV26" s="626"/>
      <c r="CW26" s="626"/>
      <c r="CX26" s="626"/>
      <c r="CY26" s="627"/>
      <c r="CZ26" s="659">
        <v>10.4</v>
      </c>
      <c r="DA26" s="660"/>
      <c r="DB26" s="660"/>
      <c r="DC26" s="661"/>
      <c r="DD26" s="634">
        <v>5181637</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4716531</v>
      </c>
      <c r="S27" s="626"/>
      <c r="T27" s="626"/>
      <c r="U27" s="626"/>
      <c r="V27" s="626"/>
      <c r="W27" s="626"/>
      <c r="X27" s="626"/>
      <c r="Y27" s="627"/>
      <c r="Z27" s="628">
        <v>7.9</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27794800</v>
      </c>
      <c r="BH27" s="626"/>
      <c r="BI27" s="626"/>
      <c r="BJ27" s="626"/>
      <c r="BK27" s="626"/>
      <c r="BL27" s="626"/>
      <c r="BM27" s="626"/>
      <c r="BN27" s="627"/>
      <c r="BO27" s="628">
        <v>100</v>
      </c>
      <c r="BP27" s="628"/>
      <c r="BQ27" s="628"/>
      <c r="BR27" s="628"/>
      <c r="BS27" s="634">
        <v>548338</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12753449</v>
      </c>
      <c r="CS27" s="657"/>
      <c r="CT27" s="657"/>
      <c r="CU27" s="657"/>
      <c r="CV27" s="657"/>
      <c r="CW27" s="657"/>
      <c r="CX27" s="657"/>
      <c r="CY27" s="658"/>
      <c r="CZ27" s="659">
        <v>22.1</v>
      </c>
      <c r="DA27" s="660"/>
      <c r="DB27" s="660"/>
      <c r="DC27" s="661"/>
      <c r="DD27" s="634">
        <v>3612923</v>
      </c>
      <c r="DE27" s="657"/>
      <c r="DF27" s="657"/>
      <c r="DG27" s="657"/>
      <c r="DH27" s="657"/>
      <c r="DI27" s="657"/>
      <c r="DJ27" s="657"/>
      <c r="DK27" s="658"/>
      <c r="DL27" s="634">
        <v>3498634</v>
      </c>
      <c r="DM27" s="657"/>
      <c r="DN27" s="657"/>
      <c r="DO27" s="657"/>
      <c r="DP27" s="657"/>
      <c r="DQ27" s="657"/>
      <c r="DR27" s="657"/>
      <c r="DS27" s="657"/>
      <c r="DT27" s="657"/>
      <c r="DU27" s="657"/>
      <c r="DV27" s="658"/>
      <c r="DW27" s="630">
        <v>11.2</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154790</v>
      </c>
      <c r="S28" s="626"/>
      <c r="T28" s="626"/>
      <c r="U28" s="626"/>
      <c r="V28" s="626"/>
      <c r="W28" s="626"/>
      <c r="X28" s="626"/>
      <c r="Y28" s="627"/>
      <c r="Z28" s="628">
        <v>0.3</v>
      </c>
      <c r="AA28" s="628"/>
      <c r="AB28" s="628"/>
      <c r="AC28" s="628"/>
      <c r="AD28" s="629">
        <v>50676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4538276</v>
      </c>
      <c r="CS28" s="626"/>
      <c r="CT28" s="626"/>
      <c r="CU28" s="626"/>
      <c r="CV28" s="626"/>
      <c r="CW28" s="626"/>
      <c r="CX28" s="626"/>
      <c r="CY28" s="627"/>
      <c r="CZ28" s="659">
        <v>7.9</v>
      </c>
      <c r="DA28" s="660"/>
      <c r="DB28" s="660"/>
      <c r="DC28" s="661"/>
      <c r="DD28" s="634">
        <v>4482524</v>
      </c>
      <c r="DE28" s="626"/>
      <c r="DF28" s="626"/>
      <c r="DG28" s="626"/>
      <c r="DH28" s="626"/>
      <c r="DI28" s="626"/>
      <c r="DJ28" s="626"/>
      <c r="DK28" s="627"/>
      <c r="DL28" s="634">
        <v>4482524</v>
      </c>
      <c r="DM28" s="626"/>
      <c r="DN28" s="626"/>
      <c r="DO28" s="626"/>
      <c r="DP28" s="626"/>
      <c r="DQ28" s="626"/>
      <c r="DR28" s="626"/>
      <c r="DS28" s="626"/>
      <c r="DT28" s="626"/>
      <c r="DU28" s="626"/>
      <c r="DV28" s="627"/>
      <c r="DW28" s="630">
        <v>14.3</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51791</v>
      </c>
      <c r="S29" s="626"/>
      <c r="T29" s="626"/>
      <c r="U29" s="626"/>
      <c r="V29" s="626"/>
      <c r="W29" s="626"/>
      <c r="X29" s="626"/>
      <c r="Y29" s="627"/>
      <c r="Z29" s="628">
        <v>0.1</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4537455</v>
      </c>
      <c r="CS29" s="657"/>
      <c r="CT29" s="657"/>
      <c r="CU29" s="657"/>
      <c r="CV29" s="657"/>
      <c r="CW29" s="657"/>
      <c r="CX29" s="657"/>
      <c r="CY29" s="658"/>
      <c r="CZ29" s="659">
        <v>7.9</v>
      </c>
      <c r="DA29" s="660"/>
      <c r="DB29" s="660"/>
      <c r="DC29" s="661"/>
      <c r="DD29" s="634">
        <v>4481703</v>
      </c>
      <c r="DE29" s="657"/>
      <c r="DF29" s="657"/>
      <c r="DG29" s="657"/>
      <c r="DH29" s="657"/>
      <c r="DI29" s="657"/>
      <c r="DJ29" s="657"/>
      <c r="DK29" s="658"/>
      <c r="DL29" s="634">
        <v>4481703</v>
      </c>
      <c r="DM29" s="657"/>
      <c r="DN29" s="657"/>
      <c r="DO29" s="657"/>
      <c r="DP29" s="657"/>
      <c r="DQ29" s="657"/>
      <c r="DR29" s="657"/>
      <c r="DS29" s="657"/>
      <c r="DT29" s="657"/>
      <c r="DU29" s="657"/>
      <c r="DV29" s="658"/>
      <c r="DW29" s="630">
        <v>14.3</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366834</v>
      </c>
      <c r="S30" s="626"/>
      <c r="T30" s="626"/>
      <c r="U30" s="626"/>
      <c r="V30" s="626"/>
      <c r="W30" s="626"/>
      <c r="X30" s="626"/>
      <c r="Y30" s="627"/>
      <c r="Z30" s="628">
        <v>0.6</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98.3</v>
      </c>
      <c r="BH30" s="684"/>
      <c r="BI30" s="684"/>
      <c r="BJ30" s="684"/>
      <c r="BK30" s="684"/>
      <c r="BL30" s="684"/>
      <c r="BM30" s="620">
        <v>92</v>
      </c>
      <c r="BN30" s="684"/>
      <c r="BO30" s="684"/>
      <c r="BP30" s="684"/>
      <c r="BQ30" s="685"/>
      <c r="BR30" s="683">
        <v>98.2</v>
      </c>
      <c r="BS30" s="684"/>
      <c r="BT30" s="684"/>
      <c r="BU30" s="684"/>
      <c r="BV30" s="684"/>
      <c r="BW30" s="684"/>
      <c r="BX30" s="620">
        <v>91.2</v>
      </c>
      <c r="BY30" s="684"/>
      <c r="BZ30" s="684"/>
      <c r="CA30" s="684"/>
      <c r="CB30" s="685"/>
      <c r="CD30" s="688"/>
      <c r="CE30" s="689"/>
      <c r="CF30" s="639" t="s">
        <v>295</v>
      </c>
      <c r="CG30" s="640"/>
      <c r="CH30" s="640"/>
      <c r="CI30" s="640"/>
      <c r="CJ30" s="640"/>
      <c r="CK30" s="640"/>
      <c r="CL30" s="640"/>
      <c r="CM30" s="640"/>
      <c r="CN30" s="640"/>
      <c r="CO30" s="640"/>
      <c r="CP30" s="640"/>
      <c r="CQ30" s="641"/>
      <c r="CR30" s="625">
        <v>4065794</v>
      </c>
      <c r="CS30" s="626"/>
      <c r="CT30" s="626"/>
      <c r="CU30" s="626"/>
      <c r="CV30" s="626"/>
      <c r="CW30" s="626"/>
      <c r="CX30" s="626"/>
      <c r="CY30" s="627"/>
      <c r="CZ30" s="659">
        <v>7</v>
      </c>
      <c r="DA30" s="660"/>
      <c r="DB30" s="660"/>
      <c r="DC30" s="661"/>
      <c r="DD30" s="634">
        <v>4013790</v>
      </c>
      <c r="DE30" s="626"/>
      <c r="DF30" s="626"/>
      <c r="DG30" s="626"/>
      <c r="DH30" s="626"/>
      <c r="DI30" s="626"/>
      <c r="DJ30" s="626"/>
      <c r="DK30" s="627"/>
      <c r="DL30" s="634">
        <v>4013790</v>
      </c>
      <c r="DM30" s="626"/>
      <c r="DN30" s="626"/>
      <c r="DO30" s="626"/>
      <c r="DP30" s="626"/>
      <c r="DQ30" s="626"/>
      <c r="DR30" s="626"/>
      <c r="DS30" s="626"/>
      <c r="DT30" s="626"/>
      <c r="DU30" s="626"/>
      <c r="DV30" s="627"/>
      <c r="DW30" s="630">
        <v>12.8</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2985563</v>
      </c>
      <c r="S31" s="626"/>
      <c r="T31" s="626"/>
      <c r="U31" s="626"/>
      <c r="V31" s="626"/>
      <c r="W31" s="626"/>
      <c r="X31" s="626"/>
      <c r="Y31" s="627"/>
      <c r="Z31" s="628">
        <v>5</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98.3</v>
      </c>
      <c r="BH31" s="657"/>
      <c r="BI31" s="657"/>
      <c r="BJ31" s="657"/>
      <c r="BK31" s="657"/>
      <c r="BL31" s="657"/>
      <c r="BM31" s="631">
        <v>92.5</v>
      </c>
      <c r="BN31" s="681"/>
      <c r="BO31" s="681"/>
      <c r="BP31" s="681"/>
      <c r="BQ31" s="682"/>
      <c r="BR31" s="680">
        <v>98.4</v>
      </c>
      <c r="BS31" s="657"/>
      <c r="BT31" s="657"/>
      <c r="BU31" s="657"/>
      <c r="BV31" s="657"/>
      <c r="BW31" s="657"/>
      <c r="BX31" s="631">
        <v>92.2</v>
      </c>
      <c r="BY31" s="681"/>
      <c r="BZ31" s="681"/>
      <c r="CA31" s="681"/>
      <c r="CB31" s="682"/>
      <c r="CD31" s="688"/>
      <c r="CE31" s="689"/>
      <c r="CF31" s="639" t="s">
        <v>299</v>
      </c>
      <c r="CG31" s="640"/>
      <c r="CH31" s="640"/>
      <c r="CI31" s="640"/>
      <c r="CJ31" s="640"/>
      <c r="CK31" s="640"/>
      <c r="CL31" s="640"/>
      <c r="CM31" s="640"/>
      <c r="CN31" s="640"/>
      <c r="CO31" s="640"/>
      <c r="CP31" s="640"/>
      <c r="CQ31" s="641"/>
      <c r="CR31" s="625">
        <v>471661</v>
      </c>
      <c r="CS31" s="657"/>
      <c r="CT31" s="657"/>
      <c r="CU31" s="657"/>
      <c r="CV31" s="657"/>
      <c r="CW31" s="657"/>
      <c r="CX31" s="657"/>
      <c r="CY31" s="658"/>
      <c r="CZ31" s="659">
        <v>0.8</v>
      </c>
      <c r="DA31" s="660"/>
      <c r="DB31" s="660"/>
      <c r="DC31" s="661"/>
      <c r="DD31" s="634">
        <v>467913</v>
      </c>
      <c r="DE31" s="657"/>
      <c r="DF31" s="657"/>
      <c r="DG31" s="657"/>
      <c r="DH31" s="657"/>
      <c r="DI31" s="657"/>
      <c r="DJ31" s="657"/>
      <c r="DK31" s="658"/>
      <c r="DL31" s="634">
        <v>467913</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5878250</v>
      </c>
      <c r="S32" s="626"/>
      <c r="T32" s="626"/>
      <c r="U32" s="626"/>
      <c r="V32" s="626"/>
      <c r="W32" s="626"/>
      <c r="X32" s="626"/>
      <c r="Y32" s="627"/>
      <c r="Z32" s="628">
        <v>9.9</v>
      </c>
      <c r="AA32" s="628"/>
      <c r="AB32" s="628"/>
      <c r="AC32" s="628"/>
      <c r="AD32" s="629">
        <v>4483</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98.1</v>
      </c>
      <c r="BH32" s="693"/>
      <c r="BI32" s="693"/>
      <c r="BJ32" s="693"/>
      <c r="BK32" s="693"/>
      <c r="BL32" s="693"/>
      <c r="BM32" s="694">
        <v>90.9</v>
      </c>
      <c r="BN32" s="693"/>
      <c r="BO32" s="693"/>
      <c r="BP32" s="693"/>
      <c r="BQ32" s="695"/>
      <c r="BR32" s="692">
        <v>97.9</v>
      </c>
      <c r="BS32" s="693"/>
      <c r="BT32" s="693"/>
      <c r="BU32" s="693"/>
      <c r="BV32" s="693"/>
      <c r="BW32" s="693"/>
      <c r="BX32" s="694">
        <v>89.6</v>
      </c>
      <c r="BY32" s="693"/>
      <c r="BZ32" s="693"/>
      <c r="CA32" s="693"/>
      <c r="CB32" s="695"/>
      <c r="CD32" s="690"/>
      <c r="CE32" s="691"/>
      <c r="CF32" s="639" t="s">
        <v>302</v>
      </c>
      <c r="CG32" s="640"/>
      <c r="CH32" s="640"/>
      <c r="CI32" s="640"/>
      <c r="CJ32" s="640"/>
      <c r="CK32" s="640"/>
      <c r="CL32" s="640"/>
      <c r="CM32" s="640"/>
      <c r="CN32" s="640"/>
      <c r="CO32" s="640"/>
      <c r="CP32" s="640"/>
      <c r="CQ32" s="641"/>
      <c r="CR32" s="625">
        <v>821</v>
      </c>
      <c r="CS32" s="626"/>
      <c r="CT32" s="626"/>
      <c r="CU32" s="626"/>
      <c r="CV32" s="626"/>
      <c r="CW32" s="626"/>
      <c r="CX32" s="626"/>
      <c r="CY32" s="627"/>
      <c r="CZ32" s="659">
        <v>0</v>
      </c>
      <c r="DA32" s="660"/>
      <c r="DB32" s="660"/>
      <c r="DC32" s="661"/>
      <c r="DD32" s="634">
        <v>821</v>
      </c>
      <c r="DE32" s="626"/>
      <c r="DF32" s="626"/>
      <c r="DG32" s="626"/>
      <c r="DH32" s="626"/>
      <c r="DI32" s="626"/>
      <c r="DJ32" s="626"/>
      <c r="DK32" s="627"/>
      <c r="DL32" s="634">
        <v>821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3310000</v>
      </c>
      <c r="S33" s="626"/>
      <c r="T33" s="626"/>
      <c r="U33" s="626"/>
      <c r="V33" s="626"/>
      <c r="W33" s="626"/>
      <c r="X33" s="626"/>
      <c r="Y33" s="627"/>
      <c r="Z33" s="628">
        <v>5.6</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24431072</v>
      </c>
      <c r="CS33" s="657"/>
      <c r="CT33" s="657"/>
      <c r="CU33" s="657"/>
      <c r="CV33" s="657"/>
      <c r="CW33" s="657"/>
      <c r="CX33" s="657"/>
      <c r="CY33" s="658"/>
      <c r="CZ33" s="659">
        <v>42.3</v>
      </c>
      <c r="DA33" s="660"/>
      <c r="DB33" s="660"/>
      <c r="DC33" s="661"/>
      <c r="DD33" s="634">
        <v>16221979</v>
      </c>
      <c r="DE33" s="657"/>
      <c r="DF33" s="657"/>
      <c r="DG33" s="657"/>
      <c r="DH33" s="657"/>
      <c r="DI33" s="657"/>
      <c r="DJ33" s="657"/>
      <c r="DK33" s="658"/>
      <c r="DL33" s="634">
        <v>11795553</v>
      </c>
      <c r="DM33" s="657"/>
      <c r="DN33" s="657"/>
      <c r="DO33" s="657"/>
      <c r="DP33" s="657"/>
      <c r="DQ33" s="657"/>
      <c r="DR33" s="657"/>
      <c r="DS33" s="657"/>
      <c r="DT33" s="657"/>
      <c r="DU33" s="657"/>
      <c r="DV33" s="658"/>
      <c r="DW33" s="630">
        <v>37.700000000000003</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v>212000</v>
      </c>
      <c r="S34" s="626"/>
      <c r="T34" s="626"/>
      <c r="U34" s="626"/>
      <c r="V34" s="626"/>
      <c r="W34" s="626"/>
      <c r="X34" s="626"/>
      <c r="Y34" s="627"/>
      <c r="Z34" s="628">
        <v>0.4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6801420</v>
      </c>
      <c r="CS34" s="626"/>
      <c r="CT34" s="626"/>
      <c r="CU34" s="626"/>
      <c r="CV34" s="626"/>
      <c r="CW34" s="626"/>
      <c r="CX34" s="626"/>
      <c r="CY34" s="627"/>
      <c r="CZ34" s="659">
        <v>11.8</v>
      </c>
      <c r="DA34" s="660"/>
      <c r="DB34" s="660"/>
      <c r="DC34" s="661"/>
      <c r="DD34" s="634">
        <v>5900878</v>
      </c>
      <c r="DE34" s="626"/>
      <c r="DF34" s="626"/>
      <c r="DG34" s="626"/>
      <c r="DH34" s="626"/>
      <c r="DI34" s="626"/>
      <c r="DJ34" s="626"/>
      <c r="DK34" s="627"/>
      <c r="DL34" s="634">
        <v>4409748</v>
      </c>
      <c r="DM34" s="626"/>
      <c r="DN34" s="626"/>
      <c r="DO34" s="626"/>
      <c r="DP34" s="626"/>
      <c r="DQ34" s="626"/>
      <c r="DR34" s="626"/>
      <c r="DS34" s="626"/>
      <c r="DT34" s="626"/>
      <c r="DU34" s="626"/>
      <c r="DV34" s="627"/>
      <c r="DW34" s="630">
        <v>14.1</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v>580000</v>
      </c>
      <c r="S35" s="626"/>
      <c r="T35" s="626"/>
      <c r="U35" s="626"/>
      <c r="V35" s="626"/>
      <c r="W35" s="626"/>
      <c r="X35" s="626"/>
      <c r="Y35" s="627"/>
      <c r="Z35" s="628">
        <v>1</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6179737</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1075405</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213038</v>
      </c>
      <c r="CS35" s="657"/>
      <c r="CT35" s="657"/>
      <c r="CU35" s="657"/>
      <c r="CV35" s="657"/>
      <c r="CW35" s="657"/>
      <c r="CX35" s="657"/>
      <c r="CY35" s="658"/>
      <c r="CZ35" s="659">
        <v>0.4</v>
      </c>
      <c r="DA35" s="660"/>
      <c r="DB35" s="660"/>
      <c r="DC35" s="661"/>
      <c r="DD35" s="634">
        <v>190793</v>
      </c>
      <c r="DE35" s="657"/>
      <c r="DF35" s="657"/>
      <c r="DG35" s="657"/>
      <c r="DH35" s="657"/>
      <c r="DI35" s="657"/>
      <c r="DJ35" s="657"/>
      <c r="DK35" s="658"/>
      <c r="DL35" s="634">
        <v>190793</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59612027</v>
      </c>
      <c r="S36" s="698"/>
      <c r="T36" s="698"/>
      <c r="U36" s="698"/>
      <c r="V36" s="698"/>
      <c r="W36" s="698"/>
      <c r="X36" s="698"/>
      <c r="Y36" s="699"/>
      <c r="Z36" s="700">
        <v>100</v>
      </c>
      <c r="AA36" s="700"/>
      <c r="AB36" s="700"/>
      <c r="AC36" s="700"/>
      <c r="AD36" s="701">
        <v>30481992</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1772900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955594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5531864</v>
      </c>
      <c r="CS36" s="626"/>
      <c r="CT36" s="626"/>
      <c r="CU36" s="626"/>
      <c r="CV36" s="626"/>
      <c r="CW36" s="626"/>
      <c r="CX36" s="626"/>
      <c r="CY36" s="627"/>
      <c r="CZ36" s="659">
        <v>9.6</v>
      </c>
      <c r="DA36" s="660"/>
      <c r="DB36" s="660"/>
      <c r="DC36" s="661"/>
      <c r="DD36" s="634">
        <v>4925375</v>
      </c>
      <c r="DE36" s="626"/>
      <c r="DF36" s="626"/>
      <c r="DG36" s="626"/>
      <c r="DH36" s="626"/>
      <c r="DI36" s="626"/>
      <c r="DJ36" s="626"/>
      <c r="DK36" s="627"/>
      <c r="DL36" s="634">
        <v>2442068</v>
      </c>
      <c r="DM36" s="626"/>
      <c r="DN36" s="626"/>
      <c r="DO36" s="626"/>
      <c r="DP36" s="626"/>
      <c r="DQ36" s="626"/>
      <c r="DR36" s="626"/>
      <c r="DS36" s="626"/>
      <c r="DT36" s="626"/>
      <c r="DU36" s="626"/>
      <c r="DV36" s="627"/>
      <c r="DW36" s="630">
        <v>7.8</v>
      </c>
      <c r="DX36" s="655"/>
      <c r="DY36" s="655"/>
      <c r="DZ36" s="655"/>
      <c r="EA36" s="655"/>
      <c r="EB36" s="655"/>
      <c r="EC36" s="656"/>
    </row>
    <row r="37" spans="2:133" ht="11.25" customHeight="1">
      <c r="AQ37" s="704" t="s">
        <v>317</v>
      </c>
      <c r="AR37" s="705"/>
      <c r="AS37" s="705"/>
      <c r="AT37" s="705"/>
      <c r="AU37" s="705"/>
      <c r="AV37" s="705"/>
      <c r="AW37" s="705"/>
      <c r="AX37" s="705"/>
      <c r="AY37" s="706"/>
      <c r="AZ37" s="625">
        <v>256289</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24059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1690265</v>
      </c>
      <c r="CS37" s="657"/>
      <c r="CT37" s="657"/>
      <c r="CU37" s="657"/>
      <c r="CV37" s="657"/>
      <c r="CW37" s="657"/>
      <c r="CX37" s="657"/>
      <c r="CY37" s="658"/>
      <c r="CZ37" s="659">
        <v>2.9</v>
      </c>
      <c r="DA37" s="660"/>
      <c r="DB37" s="660"/>
      <c r="DC37" s="661"/>
      <c r="DD37" s="634">
        <v>1690265</v>
      </c>
      <c r="DE37" s="657"/>
      <c r="DF37" s="657"/>
      <c r="DG37" s="657"/>
      <c r="DH37" s="657"/>
      <c r="DI37" s="657"/>
      <c r="DJ37" s="657"/>
      <c r="DK37" s="658"/>
      <c r="DL37" s="634">
        <v>1042073</v>
      </c>
      <c r="DM37" s="657"/>
      <c r="DN37" s="657"/>
      <c r="DO37" s="657"/>
      <c r="DP37" s="657"/>
      <c r="DQ37" s="657"/>
      <c r="DR37" s="657"/>
      <c r="DS37" s="657"/>
      <c r="DT37" s="657"/>
      <c r="DU37" s="657"/>
      <c r="DV37" s="658"/>
      <c r="DW37" s="630">
        <v>3.3</v>
      </c>
      <c r="DX37" s="655"/>
      <c r="DY37" s="655"/>
      <c r="DZ37" s="655"/>
      <c r="EA37" s="655"/>
      <c r="EB37" s="655"/>
      <c r="EC37" s="656"/>
    </row>
    <row r="38" spans="2:133" ht="11.25" customHeight="1">
      <c r="AQ38" s="704" t="s">
        <v>320</v>
      </c>
      <c r="AR38" s="705"/>
      <c r="AS38" s="705"/>
      <c r="AT38" s="705"/>
      <c r="AU38" s="705"/>
      <c r="AV38" s="705"/>
      <c r="AW38" s="705"/>
      <c r="AX38" s="705"/>
      <c r="AY38" s="706"/>
      <c r="AZ38" s="625">
        <v>70904</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40421</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6123282</v>
      </c>
      <c r="CS38" s="626"/>
      <c r="CT38" s="626"/>
      <c r="CU38" s="626"/>
      <c r="CV38" s="626"/>
      <c r="CW38" s="626"/>
      <c r="CX38" s="626"/>
      <c r="CY38" s="627"/>
      <c r="CZ38" s="659">
        <v>10.6</v>
      </c>
      <c r="DA38" s="660"/>
      <c r="DB38" s="660"/>
      <c r="DC38" s="661"/>
      <c r="DD38" s="634">
        <v>5144008</v>
      </c>
      <c r="DE38" s="626"/>
      <c r="DF38" s="626"/>
      <c r="DG38" s="626"/>
      <c r="DH38" s="626"/>
      <c r="DI38" s="626"/>
      <c r="DJ38" s="626"/>
      <c r="DK38" s="627"/>
      <c r="DL38" s="634">
        <v>4752944</v>
      </c>
      <c r="DM38" s="626"/>
      <c r="DN38" s="626"/>
      <c r="DO38" s="626"/>
      <c r="DP38" s="626"/>
      <c r="DQ38" s="626"/>
      <c r="DR38" s="626"/>
      <c r="DS38" s="626"/>
      <c r="DT38" s="626"/>
      <c r="DU38" s="626"/>
      <c r="DV38" s="627"/>
      <c r="DW38" s="630">
        <v>15.2</v>
      </c>
      <c r="DX38" s="655"/>
      <c r="DY38" s="655"/>
      <c r="DZ38" s="655"/>
      <c r="EA38" s="655"/>
      <c r="EB38" s="655"/>
      <c r="EC38" s="656"/>
    </row>
    <row r="39" spans="2:133" ht="11.25" customHeight="1">
      <c r="AQ39" s="704" t="s">
        <v>323</v>
      </c>
      <c r="AR39" s="705"/>
      <c r="AS39" s="705"/>
      <c r="AT39" s="705"/>
      <c r="AU39" s="705"/>
      <c r="AV39" s="705"/>
      <c r="AW39" s="705"/>
      <c r="AX39" s="705"/>
      <c r="AY39" s="706"/>
      <c r="AZ39" s="625">
        <v>56455</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59006</v>
      </c>
      <c r="CS39" s="657"/>
      <c r="CT39" s="657"/>
      <c r="CU39" s="657"/>
      <c r="CV39" s="657"/>
      <c r="CW39" s="657"/>
      <c r="CX39" s="657"/>
      <c r="CY39" s="658"/>
      <c r="CZ39" s="659">
        <v>0.1</v>
      </c>
      <c r="DA39" s="660"/>
      <c r="DB39" s="660"/>
      <c r="DC39" s="661"/>
      <c r="DD39" s="634">
        <v>24029</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1204353</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102</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5702462</v>
      </c>
      <c r="CS40" s="626"/>
      <c r="CT40" s="626"/>
      <c r="CU40" s="626"/>
      <c r="CV40" s="626"/>
      <c r="CW40" s="626"/>
      <c r="CX40" s="626"/>
      <c r="CY40" s="627"/>
      <c r="CZ40" s="659">
        <v>9.9</v>
      </c>
      <c r="DA40" s="660"/>
      <c r="DB40" s="660"/>
      <c r="DC40" s="661"/>
      <c r="DD40" s="634">
        <v>36896</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320</v>
      </c>
      <c r="AR41" s="646"/>
      <c r="AS41" s="646"/>
      <c r="AT41" s="646"/>
      <c r="AU41" s="646"/>
      <c r="AV41" s="646"/>
      <c r="AW41" s="646"/>
      <c r="AX41" s="646"/>
      <c r="AY41" s="647"/>
      <c r="AZ41" s="697">
        <v>2818836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7177024</v>
      </c>
      <c r="CS42" s="626"/>
      <c r="CT42" s="626"/>
      <c r="CU42" s="626"/>
      <c r="CV42" s="626"/>
      <c r="CW42" s="626"/>
      <c r="CX42" s="626"/>
      <c r="CY42" s="627"/>
      <c r="CZ42" s="659">
        <v>12.4</v>
      </c>
      <c r="DA42" s="708"/>
      <c r="DB42" s="708"/>
      <c r="DC42" s="709"/>
      <c r="DD42" s="634">
        <v>2577899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659968</v>
      </c>
      <c r="CS43" s="657"/>
      <c r="CT43" s="657"/>
      <c r="CU43" s="657"/>
      <c r="CV43" s="657"/>
      <c r="CW43" s="657"/>
      <c r="CX43" s="657"/>
      <c r="CY43" s="658"/>
      <c r="CZ43" s="659">
        <v>1.1000000000000001</v>
      </c>
      <c r="DA43" s="660"/>
      <c r="DB43" s="660"/>
      <c r="DC43" s="661"/>
      <c r="DD43" s="634">
        <v>657536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291</v>
      </c>
      <c r="CE44" s="732"/>
      <c r="CF44" s="622" t="s">
        <v>339</v>
      </c>
      <c r="CG44" s="623"/>
      <c r="CH44" s="623"/>
      <c r="CI44" s="623"/>
      <c r="CJ44" s="623"/>
      <c r="CK44" s="623"/>
      <c r="CL44" s="623"/>
      <c r="CM44" s="623"/>
      <c r="CN44" s="623"/>
      <c r="CO44" s="623"/>
      <c r="CP44" s="623"/>
      <c r="CQ44" s="624"/>
      <c r="CR44" s="625">
        <v>7095471</v>
      </c>
      <c r="CS44" s="626"/>
      <c r="CT44" s="626"/>
      <c r="CU44" s="626"/>
      <c r="CV44" s="626"/>
      <c r="CW44" s="626"/>
      <c r="CX44" s="626"/>
      <c r="CY44" s="627"/>
      <c r="CZ44" s="659">
        <v>12.3</v>
      </c>
      <c r="DA44" s="708"/>
      <c r="DB44" s="708"/>
      <c r="DC44" s="709"/>
      <c r="DD44" s="634">
        <v>2577899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2910067</v>
      </c>
      <c r="CS45" s="657"/>
      <c r="CT45" s="657"/>
      <c r="CU45" s="657"/>
      <c r="CV45" s="657"/>
      <c r="CW45" s="657"/>
      <c r="CX45" s="657"/>
      <c r="CY45" s="658"/>
      <c r="CZ45" s="659">
        <v>5</v>
      </c>
      <c r="DA45" s="660"/>
      <c r="DB45" s="660"/>
      <c r="DC45" s="661"/>
      <c r="DD45" s="634">
        <v>332595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4012486</v>
      </c>
      <c r="CS46" s="626"/>
      <c r="CT46" s="626"/>
      <c r="CU46" s="626"/>
      <c r="CV46" s="626"/>
      <c r="CW46" s="626"/>
      <c r="CX46" s="626"/>
      <c r="CY46" s="627"/>
      <c r="CZ46" s="659">
        <v>7</v>
      </c>
      <c r="DA46" s="708"/>
      <c r="DB46" s="708"/>
      <c r="DC46" s="709"/>
      <c r="DD46" s="634">
        <v>2172486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81553</v>
      </c>
      <c r="CS47" s="657"/>
      <c r="CT47" s="657"/>
      <c r="CU47" s="657"/>
      <c r="CV47" s="657"/>
      <c r="CW47" s="657"/>
      <c r="CX47" s="657"/>
      <c r="CY47" s="658"/>
      <c r="CZ47" s="659">
        <v>0.1</v>
      </c>
      <c r="DA47" s="660"/>
      <c r="DB47" s="660"/>
      <c r="DC47" s="661"/>
      <c r="DD47" s="634" t="s">
        <v>224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57725435</v>
      </c>
      <c r="CS49" s="693"/>
      <c r="CT49" s="693"/>
      <c r="CU49" s="693"/>
      <c r="CV49" s="693"/>
      <c r="CW49" s="693"/>
      <c r="CX49" s="693"/>
      <c r="CY49" s="720"/>
      <c r="CZ49" s="721">
        <v>100</v>
      </c>
      <c r="DA49" s="722"/>
      <c r="DB49" s="722"/>
      <c r="DC49" s="723"/>
      <c r="DD49" s="724">
        <v>34847021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60982</v>
      </c>
      <c r="R7" s="755"/>
      <c r="S7" s="755"/>
      <c r="T7" s="755"/>
      <c r="U7" s="755"/>
      <c r="V7" s="755">
        <v>59141</v>
      </c>
      <c r="W7" s="755"/>
      <c r="X7" s="755"/>
      <c r="Y7" s="755"/>
      <c r="Z7" s="755"/>
      <c r="AA7" s="755">
        <v>1841</v>
      </c>
      <c r="AB7" s="755"/>
      <c r="AC7" s="755"/>
      <c r="AD7" s="755"/>
      <c r="AE7" s="756"/>
      <c r="AF7" s="757">
        <v>1495</v>
      </c>
      <c r="AG7" s="758"/>
      <c r="AH7" s="758"/>
      <c r="AI7" s="758"/>
      <c r="AJ7" s="759"/>
      <c r="AK7" s="794">
        <v>367</v>
      </c>
      <c r="AL7" s="795"/>
      <c r="AM7" s="795"/>
      <c r="AN7" s="795"/>
      <c r="AO7" s="795"/>
      <c r="AP7" s="795">
        <v>50203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569</v>
      </c>
      <c r="BS7" s="798" t="s">
        <v>556</v>
      </c>
      <c r="BT7" s="799"/>
      <c r="BU7" s="799"/>
      <c r="BV7" s="799"/>
      <c r="BW7" s="799"/>
      <c r="BX7" s="799"/>
      <c r="BY7" s="799"/>
      <c r="BZ7" s="799"/>
      <c r="CA7" s="799"/>
      <c r="CB7" s="799"/>
      <c r="CC7" s="799"/>
      <c r="CD7" s="799"/>
      <c r="CE7" s="799"/>
      <c r="CF7" s="799"/>
      <c r="CG7" s="800"/>
      <c r="CH7" s="791">
        <v>95</v>
      </c>
      <c r="CI7" s="792"/>
      <c r="CJ7" s="792"/>
      <c r="CK7" s="792"/>
      <c r="CL7" s="793"/>
      <c r="CM7" s="791">
        <v>881</v>
      </c>
      <c r="CN7" s="792"/>
      <c r="CO7" s="792"/>
      <c r="CP7" s="792"/>
      <c r="CQ7" s="793"/>
      <c r="CR7" s="791">
        <v>3</v>
      </c>
      <c r="CS7" s="792"/>
      <c r="CT7" s="792"/>
      <c r="CU7" s="792"/>
      <c r="CV7" s="793"/>
      <c r="CW7" s="791" t="s">
        <v>566</v>
      </c>
      <c r="CX7" s="792"/>
      <c r="CY7" s="792"/>
      <c r="CZ7" s="792"/>
      <c r="DA7" s="793"/>
      <c r="DB7" s="791" t="s">
        <v>566</v>
      </c>
      <c r="DC7" s="792"/>
      <c r="DD7" s="792"/>
      <c r="DE7" s="792"/>
      <c r="DF7" s="793"/>
      <c r="DG7" s="791" t="s">
        <v>566</v>
      </c>
      <c r="DH7" s="792"/>
      <c r="DI7" s="792"/>
      <c r="DJ7" s="792"/>
      <c r="DK7" s="793"/>
      <c r="DL7" s="791">
        <v>101</v>
      </c>
      <c r="DM7" s="792"/>
      <c r="DN7" s="792"/>
      <c r="DO7" s="792"/>
      <c r="DP7" s="793"/>
      <c r="DQ7" s="791">
        <v>10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138</v>
      </c>
      <c r="R8" s="779"/>
      <c r="S8" s="779"/>
      <c r="T8" s="779"/>
      <c r="U8" s="779"/>
      <c r="V8" s="779">
        <v>98</v>
      </c>
      <c r="W8" s="779"/>
      <c r="X8" s="779"/>
      <c r="Y8" s="779"/>
      <c r="Z8" s="779"/>
      <c r="AA8" s="779">
        <v>40</v>
      </c>
      <c r="AB8" s="779"/>
      <c r="AC8" s="779"/>
      <c r="AD8" s="779"/>
      <c r="AE8" s="780"/>
      <c r="AF8" s="781">
        <v>40</v>
      </c>
      <c r="AG8" s="782"/>
      <c r="AH8" s="782"/>
      <c r="AI8" s="782"/>
      <c r="AJ8" s="783"/>
      <c r="AK8" s="784" t="s">
        <v>542</v>
      </c>
      <c r="AL8" s="785"/>
      <c r="AM8" s="785"/>
      <c r="AN8" s="785"/>
      <c r="AO8" s="785"/>
      <c r="AP8" s="785">
        <v>158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570</v>
      </c>
      <c r="BS8" s="788" t="s">
        <v>557</v>
      </c>
      <c r="BT8" s="789"/>
      <c r="BU8" s="789"/>
      <c r="BV8" s="789"/>
      <c r="BW8" s="789"/>
      <c r="BX8" s="789"/>
      <c r="BY8" s="789"/>
      <c r="BZ8" s="789"/>
      <c r="CA8" s="789"/>
      <c r="CB8" s="789"/>
      <c r="CC8" s="789"/>
      <c r="CD8" s="789"/>
      <c r="CE8" s="789"/>
      <c r="CF8" s="789"/>
      <c r="CG8" s="790"/>
      <c r="CH8" s="801">
        <v>-182</v>
      </c>
      <c r="CI8" s="802"/>
      <c r="CJ8" s="802"/>
      <c r="CK8" s="802"/>
      <c r="CL8" s="803"/>
      <c r="CM8" s="801">
        <v>-1045</v>
      </c>
      <c r="CN8" s="802"/>
      <c r="CO8" s="802"/>
      <c r="CP8" s="802"/>
      <c r="CQ8" s="803"/>
      <c r="CR8" s="801">
        <v>1186</v>
      </c>
      <c r="CS8" s="802"/>
      <c r="CT8" s="802"/>
      <c r="CU8" s="802"/>
      <c r="CV8" s="803"/>
      <c r="CW8" s="801">
        <v>18</v>
      </c>
      <c r="CX8" s="802"/>
      <c r="CY8" s="802"/>
      <c r="CZ8" s="802"/>
      <c r="DA8" s="803"/>
      <c r="DB8" s="801">
        <v>1130</v>
      </c>
      <c r="DC8" s="802"/>
      <c r="DD8" s="802"/>
      <c r="DE8" s="802"/>
      <c r="DF8" s="803"/>
      <c r="DG8" s="801" t="s">
        <v>554</v>
      </c>
      <c r="DH8" s="802"/>
      <c r="DI8" s="802"/>
      <c r="DJ8" s="802"/>
      <c r="DK8" s="803"/>
      <c r="DL8" s="801" t="s">
        <v>554</v>
      </c>
      <c r="DM8" s="802"/>
      <c r="DN8" s="802"/>
      <c r="DO8" s="802"/>
      <c r="DP8" s="803"/>
      <c r="DQ8" s="801">
        <v>1017</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41</v>
      </c>
      <c r="R9" s="779"/>
      <c r="S9" s="779"/>
      <c r="T9" s="779"/>
      <c r="U9" s="779"/>
      <c r="V9" s="779">
        <v>35</v>
      </c>
      <c r="W9" s="779"/>
      <c r="X9" s="779"/>
      <c r="Y9" s="779"/>
      <c r="Z9" s="779"/>
      <c r="AA9" s="779">
        <v>6</v>
      </c>
      <c r="AB9" s="779"/>
      <c r="AC9" s="779"/>
      <c r="AD9" s="779"/>
      <c r="AE9" s="780"/>
      <c r="AF9" s="781">
        <v>6</v>
      </c>
      <c r="AG9" s="782"/>
      <c r="AH9" s="782"/>
      <c r="AI9" s="782"/>
      <c r="AJ9" s="783"/>
      <c r="AK9" s="784">
        <v>30</v>
      </c>
      <c r="AL9" s="785"/>
      <c r="AM9" s="785"/>
      <c r="AN9" s="785"/>
      <c r="AO9" s="785"/>
      <c r="AP9" s="785" t="s">
        <v>542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-2</v>
      </c>
      <c r="CI9" s="802"/>
      <c r="CJ9" s="802"/>
      <c r="CK9" s="802"/>
      <c r="CL9" s="803"/>
      <c r="CM9" s="801">
        <v>167</v>
      </c>
      <c r="CN9" s="802"/>
      <c r="CO9" s="802"/>
      <c r="CP9" s="802"/>
      <c r="CQ9" s="803"/>
      <c r="CR9" s="801">
        <v>50</v>
      </c>
      <c r="CS9" s="802"/>
      <c r="CT9" s="802"/>
      <c r="CU9" s="802"/>
      <c r="CV9" s="803"/>
      <c r="CW9" s="801">
        <v>32</v>
      </c>
      <c r="CX9" s="802"/>
      <c r="CY9" s="802"/>
      <c r="CZ9" s="802"/>
      <c r="DA9" s="803"/>
      <c r="DB9" s="801" t="s">
        <v>554</v>
      </c>
      <c r="DC9" s="802"/>
      <c r="DD9" s="802"/>
      <c r="DE9" s="802"/>
      <c r="DF9" s="803"/>
      <c r="DG9" s="801" t="s">
        <v>554</v>
      </c>
      <c r="DH9" s="802"/>
      <c r="DI9" s="802"/>
      <c r="DJ9" s="802"/>
      <c r="DK9" s="803"/>
      <c r="DL9" s="801" t="s">
        <v>567</v>
      </c>
      <c r="DM9" s="802"/>
      <c r="DN9" s="802"/>
      <c r="DO9" s="802"/>
      <c r="DP9" s="803"/>
      <c r="DQ9" s="801" t="s">
        <v>554</v>
      </c>
      <c r="DR9" s="802"/>
      <c r="DS9" s="802"/>
      <c r="DT9" s="802"/>
      <c r="DU9" s="803"/>
      <c r="DV9" s="804"/>
      <c r="DW9" s="805"/>
      <c r="DX9" s="805"/>
      <c r="DY9" s="805"/>
      <c r="DZ9" s="806"/>
      <c r="EA9" s="207"/>
    </row>
    <row r="10" spans="1:131" s="208" customFormat="1" ht="26.25" customHeight="1">
      <c r="A10" s="214">
        <v>4</v>
      </c>
      <c r="B10" s="775" t="s">
        <v>370</v>
      </c>
      <c r="C10" s="776"/>
      <c r="D10" s="776"/>
      <c r="E10" s="776"/>
      <c r="F10" s="776"/>
      <c r="G10" s="776"/>
      <c r="H10" s="776"/>
      <c r="I10" s="776"/>
      <c r="J10" s="776"/>
      <c r="K10" s="776"/>
      <c r="L10" s="776"/>
      <c r="M10" s="776"/>
      <c r="N10" s="776"/>
      <c r="O10" s="776"/>
      <c r="P10" s="777"/>
      <c r="Q10" s="778">
        <v>19</v>
      </c>
      <c r="R10" s="779"/>
      <c r="S10" s="779"/>
      <c r="T10" s="779"/>
      <c r="U10" s="779"/>
      <c r="V10" s="779">
        <v>19</v>
      </c>
      <c r="W10" s="779"/>
      <c r="X10" s="779"/>
      <c r="Y10" s="779"/>
      <c r="Z10" s="779"/>
      <c r="AA10" s="779">
        <v>0</v>
      </c>
      <c r="AB10" s="779"/>
      <c r="AC10" s="779"/>
      <c r="AD10" s="779"/>
      <c r="AE10" s="780"/>
      <c r="AF10" s="781">
        <v>0</v>
      </c>
      <c r="AG10" s="782"/>
      <c r="AH10" s="782"/>
      <c r="AI10" s="782"/>
      <c r="AJ10" s="783"/>
      <c r="AK10" s="784">
        <v>19</v>
      </c>
      <c r="AL10" s="785"/>
      <c r="AM10" s="785"/>
      <c r="AN10" s="785"/>
      <c r="AO10" s="785"/>
      <c r="AP10" s="785">
        <v>109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559</v>
      </c>
      <c r="BT10" s="789"/>
      <c r="BU10" s="789"/>
      <c r="BV10" s="789"/>
      <c r="BW10" s="789"/>
      <c r="BX10" s="789"/>
      <c r="BY10" s="789"/>
      <c r="BZ10" s="789"/>
      <c r="CA10" s="789"/>
      <c r="CB10" s="789"/>
      <c r="CC10" s="789"/>
      <c r="CD10" s="789"/>
      <c r="CE10" s="789"/>
      <c r="CF10" s="789"/>
      <c r="CG10" s="790"/>
      <c r="CH10" s="801">
        <v>0</v>
      </c>
      <c r="CI10" s="802"/>
      <c r="CJ10" s="802"/>
      <c r="CK10" s="802"/>
      <c r="CL10" s="803"/>
      <c r="CM10" s="801">
        <v>33</v>
      </c>
      <c r="CN10" s="802"/>
      <c r="CO10" s="802"/>
      <c r="CP10" s="802"/>
      <c r="CQ10" s="803"/>
      <c r="CR10" s="801">
        <v>20</v>
      </c>
      <c r="CS10" s="802"/>
      <c r="CT10" s="802"/>
      <c r="CU10" s="802"/>
      <c r="CV10" s="803"/>
      <c r="CW10" s="801">
        <v>12</v>
      </c>
      <c r="CX10" s="802"/>
      <c r="CY10" s="802"/>
      <c r="CZ10" s="802"/>
      <c r="DA10" s="803"/>
      <c r="DB10" s="801" t="s">
        <v>554</v>
      </c>
      <c r="DC10" s="802"/>
      <c r="DD10" s="802"/>
      <c r="DE10" s="802"/>
      <c r="DF10" s="803"/>
      <c r="DG10" s="801" t="s">
        <v>554</v>
      </c>
      <c r="DH10" s="802"/>
      <c r="DI10" s="802"/>
      <c r="DJ10" s="802"/>
      <c r="DK10" s="803"/>
      <c r="DL10" s="801" t="s">
        <v>554</v>
      </c>
      <c r="DM10" s="802"/>
      <c r="DN10" s="802"/>
      <c r="DO10" s="802"/>
      <c r="DP10" s="803"/>
      <c r="DQ10" s="801" t="s">
        <v>554</v>
      </c>
      <c r="DR10" s="802"/>
      <c r="DS10" s="802"/>
      <c r="DT10" s="802"/>
      <c r="DU10" s="803"/>
      <c r="DV10" s="804"/>
      <c r="DW10" s="805"/>
      <c r="DX10" s="805"/>
      <c r="DY10" s="805"/>
      <c r="DZ10" s="806"/>
      <c r="EA10" s="207"/>
    </row>
    <row r="11" spans="1:131" s="208" customFormat="1" ht="26.25" customHeight="1">
      <c r="A11" s="214">
        <v>5</v>
      </c>
      <c r="B11" s="775" t="s">
        <v>371</v>
      </c>
      <c r="C11" s="776"/>
      <c r="D11" s="776"/>
      <c r="E11" s="776"/>
      <c r="F11" s="776"/>
      <c r="G11" s="776"/>
      <c r="H11" s="776"/>
      <c r="I11" s="776"/>
      <c r="J11" s="776"/>
      <c r="K11" s="776"/>
      <c r="L11" s="776"/>
      <c r="M11" s="776"/>
      <c r="N11" s="776"/>
      <c r="O11" s="776"/>
      <c r="P11" s="777"/>
      <c r="Q11" s="778">
        <v>467</v>
      </c>
      <c r="R11" s="779"/>
      <c r="S11" s="779"/>
      <c r="T11" s="779"/>
      <c r="U11" s="779"/>
      <c r="V11" s="779">
        <v>467</v>
      </c>
      <c r="W11" s="779"/>
      <c r="X11" s="779"/>
      <c r="Y11" s="779"/>
      <c r="Z11" s="779"/>
      <c r="AA11" s="779" t="s">
        <v>542</v>
      </c>
      <c r="AB11" s="779"/>
      <c r="AC11" s="779"/>
      <c r="AD11" s="779"/>
      <c r="AE11" s="780"/>
      <c r="AF11" s="781" t="s">
        <v>224</v>
      </c>
      <c r="AG11" s="782"/>
      <c r="AH11" s="782"/>
      <c r="AI11" s="782"/>
      <c r="AJ11" s="783"/>
      <c r="AK11" s="784">
        <v>71</v>
      </c>
      <c r="AL11" s="785"/>
      <c r="AM11" s="785"/>
      <c r="AN11" s="785"/>
      <c r="AO11" s="785"/>
      <c r="AP11" s="785">
        <v>4852</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560</v>
      </c>
      <c r="BT11" s="789"/>
      <c r="BU11" s="789"/>
      <c r="BV11" s="789"/>
      <c r="BW11" s="789"/>
      <c r="BX11" s="789"/>
      <c r="BY11" s="789"/>
      <c r="BZ11" s="789"/>
      <c r="CA11" s="789"/>
      <c r="CB11" s="789"/>
      <c r="CC11" s="789"/>
      <c r="CD11" s="789"/>
      <c r="CE11" s="789"/>
      <c r="CF11" s="789"/>
      <c r="CG11" s="790"/>
      <c r="CH11" s="801">
        <v>2</v>
      </c>
      <c r="CI11" s="802"/>
      <c r="CJ11" s="802"/>
      <c r="CK11" s="802"/>
      <c r="CL11" s="803"/>
      <c r="CM11" s="801">
        <v>103</v>
      </c>
      <c r="CN11" s="802"/>
      <c r="CO11" s="802"/>
      <c r="CP11" s="802"/>
      <c r="CQ11" s="803"/>
      <c r="CR11" s="801">
        <v>20</v>
      </c>
      <c r="CS11" s="802"/>
      <c r="CT11" s="802"/>
      <c r="CU11" s="802"/>
      <c r="CV11" s="803"/>
      <c r="CW11" s="801">
        <v>9</v>
      </c>
      <c r="CX11" s="802"/>
      <c r="CY11" s="802"/>
      <c r="CZ11" s="802"/>
      <c r="DA11" s="803"/>
      <c r="DB11" s="801" t="s">
        <v>554</v>
      </c>
      <c r="DC11" s="802"/>
      <c r="DD11" s="802"/>
      <c r="DE11" s="802"/>
      <c r="DF11" s="803"/>
      <c r="DG11" s="801" t="s">
        <v>554</v>
      </c>
      <c r="DH11" s="802"/>
      <c r="DI11" s="802"/>
      <c r="DJ11" s="802"/>
      <c r="DK11" s="803"/>
      <c r="DL11" s="801" t="s">
        <v>554</v>
      </c>
      <c r="DM11" s="802"/>
      <c r="DN11" s="802"/>
      <c r="DO11" s="802"/>
      <c r="DP11" s="803"/>
      <c r="DQ11" s="801" t="s">
        <v>554</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570</v>
      </c>
      <c r="BS12" s="788" t="s">
        <v>561</v>
      </c>
      <c r="BT12" s="789"/>
      <c r="BU12" s="789"/>
      <c r="BV12" s="789"/>
      <c r="BW12" s="789"/>
      <c r="BX12" s="789"/>
      <c r="BY12" s="789"/>
      <c r="BZ12" s="789"/>
      <c r="CA12" s="789"/>
      <c r="CB12" s="789"/>
      <c r="CC12" s="789"/>
      <c r="CD12" s="789"/>
      <c r="CE12" s="789"/>
      <c r="CF12" s="789"/>
      <c r="CG12" s="790"/>
      <c r="CH12" s="801">
        <v>40</v>
      </c>
      <c r="CI12" s="802"/>
      <c r="CJ12" s="802"/>
      <c r="CK12" s="802"/>
      <c r="CL12" s="803"/>
      <c r="CM12" s="801">
        <v>336</v>
      </c>
      <c r="CN12" s="802"/>
      <c r="CO12" s="802"/>
      <c r="CP12" s="802"/>
      <c r="CQ12" s="803"/>
      <c r="CR12" s="801">
        <v>9</v>
      </c>
      <c r="CS12" s="802"/>
      <c r="CT12" s="802"/>
      <c r="CU12" s="802"/>
      <c r="CV12" s="803"/>
      <c r="CW12" s="801" t="s">
        <v>554</v>
      </c>
      <c r="CX12" s="802"/>
      <c r="CY12" s="802"/>
      <c r="CZ12" s="802"/>
      <c r="DA12" s="803"/>
      <c r="DB12" s="801">
        <v>395</v>
      </c>
      <c r="DC12" s="802"/>
      <c r="DD12" s="802"/>
      <c r="DE12" s="802"/>
      <c r="DF12" s="803"/>
      <c r="DG12" s="801" t="s">
        <v>554</v>
      </c>
      <c r="DH12" s="802"/>
      <c r="DI12" s="802"/>
      <c r="DJ12" s="802"/>
      <c r="DK12" s="803"/>
      <c r="DL12" s="807" t="s">
        <v>568</v>
      </c>
      <c r="DM12" s="802"/>
      <c r="DN12" s="802"/>
      <c r="DO12" s="802"/>
      <c r="DP12" s="803"/>
      <c r="DQ12" s="801">
        <v>39</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570</v>
      </c>
      <c r="BS13" s="788" t="s">
        <v>562</v>
      </c>
      <c r="BT13" s="789"/>
      <c r="BU13" s="789"/>
      <c r="BV13" s="789"/>
      <c r="BW13" s="789"/>
      <c r="BX13" s="789"/>
      <c r="BY13" s="789"/>
      <c r="BZ13" s="789"/>
      <c r="CA13" s="789"/>
      <c r="CB13" s="789"/>
      <c r="CC13" s="789"/>
      <c r="CD13" s="789"/>
      <c r="CE13" s="789"/>
      <c r="CF13" s="789"/>
      <c r="CG13" s="790"/>
      <c r="CH13" s="801">
        <v>69</v>
      </c>
      <c r="CI13" s="802"/>
      <c r="CJ13" s="802"/>
      <c r="CK13" s="802"/>
      <c r="CL13" s="803"/>
      <c r="CM13" s="801">
        <v>804</v>
      </c>
      <c r="CN13" s="802"/>
      <c r="CO13" s="802"/>
      <c r="CP13" s="802"/>
      <c r="CQ13" s="803"/>
      <c r="CR13" s="801">
        <v>5</v>
      </c>
      <c r="CS13" s="802"/>
      <c r="CT13" s="802"/>
      <c r="CU13" s="802"/>
      <c r="CV13" s="803"/>
      <c r="CW13" s="801" t="s">
        <v>554</v>
      </c>
      <c r="CX13" s="802"/>
      <c r="CY13" s="802"/>
      <c r="CZ13" s="802"/>
      <c r="DA13" s="803"/>
      <c r="DB13" s="801" t="s">
        <v>554</v>
      </c>
      <c r="DC13" s="802"/>
      <c r="DD13" s="802"/>
      <c r="DE13" s="802"/>
      <c r="DF13" s="803"/>
      <c r="DG13" s="801">
        <v>662</v>
      </c>
      <c r="DH13" s="802"/>
      <c r="DI13" s="802"/>
      <c r="DJ13" s="802"/>
      <c r="DK13" s="803"/>
      <c r="DL13" s="801" t="s">
        <v>554</v>
      </c>
      <c r="DM13" s="802"/>
      <c r="DN13" s="802"/>
      <c r="DO13" s="802"/>
      <c r="DP13" s="803"/>
      <c r="DQ13" s="801" t="s">
        <v>554</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563</v>
      </c>
      <c r="BT14" s="789"/>
      <c r="BU14" s="789"/>
      <c r="BV14" s="789"/>
      <c r="BW14" s="789"/>
      <c r="BX14" s="789"/>
      <c r="BY14" s="789"/>
      <c r="BZ14" s="789"/>
      <c r="CA14" s="789"/>
      <c r="CB14" s="789"/>
      <c r="CC14" s="789"/>
      <c r="CD14" s="789"/>
      <c r="CE14" s="789"/>
      <c r="CF14" s="789"/>
      <c r="CG14" s="790"/>
      <c r="CH14" s="801">
        <v>35</v>
      </c>
      <c r="CI14" s="802"/>
      <c r="CJ14" s="802"/>
      <c r="CK14" s="802"/>
      <c r="CL14" s="803"/>
      <c r="CM14" s="801">
        <v>306</v>
      </c>
      <c r="CN14" s="802"/>
      <c r="CO14" s="802"/>
      <c r="CP14" s="802"/>
      <c r="CQ14" s="803"/>
      <c r="CR14" s="801">
        <v>35</v>
      </c>
      <c r="CS14" s="802"/>
      <c r="CT14" s="802"/>
      <c r="CU14" s="802"/>
      <c r="CV14" s="803"/>
      <c r="CW14" s="801" t="s">
        <v>554</v>
      </c>
      <c r="CX14" s="802"/>
      <c r="CY14" s="802"/>
      <c r="CZ14" s="802"/>
      <c r="DA14" s="803"/>
      <c r="DB14" s="801" t="s">
        <v>554</v>
      </c>
      <c r="DC14" s="802"/>
      <c r="DD14" s="802"/>
      <c r="DE14" s="802"/>
      <c r="DF14" s="803"/>
      <c r="DG14" s="801" t="s">
        <v>554</v>
      </c>
      <c r="DH14" s="802"/>
      <c r="DI14" s="802"/>
      <c r="DJ14" s="802"/>
      <c r="DK14" s="803"/>
      <c r="DL14" s="801" t="s">
        <v>567</v>
      </c>
      <c r="DM14" s="802"/>
      <c r="DN14" s="802"/>
      <c r="DO14" s="802"/>
      <c r="DP14" s="803"/>
      <c r="DQ14" s="801" t="s">
        <v>554</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564</v>
      </c>
      <c r="BT15" s="789"/>
      <c r="BU15" s="789"/>
      <c r="BV15" s="789"/>
      <c r="BW15" s="789"/>
      <c r="BX15" s="789"/>
      <c r="BY15" s="789"/>
      <c r="BZ15" s="789"/>
      <c r="CA15" s="789"/>
      <c r="CB15" s="789"/>
      <c r="CC15" s="789"/>
      <c r="CD15" s="789"/>
      <c r="CE15" s="789"/>
      <c r="CF15" s="789"/>
      <c r="CG15" s="790"/>
      <c r="CH15" s="801">
        <v>1</v>
      </c>
      <c r="CI15" s="802"/>
      <c r="CJ15" s="802"/>
      <c r="CK15" s="802"/>
      <c r="CL15" s="803"/>
      <c r="CM15" s="801">
        <v>11</v>
      </c>
      <c r="CN15" s="802"/>
      <c r="CO15" s="802"/>
      <c r="CP15" s="802"/>
      <c r="CQ15" s="803"/>
      <c r="CR15" s="801">
        <v>3</v>
      </c>
      <c r="CS15" s="802"/>
      <c r="CT15" s="802"/>
      <c r="CU15" s="802"/>
      <c r="CV15" s="803"/>
      <c r="CW15" s="801">
        <v>22</v>
      </c>
      <c r="CX15" s="802"/>
      <c r="CY15" s="802"/>
      <c r="CZ15" s="802"/>
      <c r="DA15" s="803"/>
      <c r="DB15" s="801" t="s">
        <v>554</v>
      </c>
      <c r="DC15" s="802"/>
      <c r="DD15" s="802"/>
      <c r="DE15" s="802"/>
      <c r="DF15" s="803"/>
      <c r="DG15" s="801" t="s">
        <v>554</v>
      </c>
      <c r="DH15" s="802"/>
      <c r="DI15" s="802"/>
      <c r="DJ15" s="802"/>
      <c r="DK15" s="803"/>
      <c r="DL15" s="801" t="s">
        <v>554</v>
      </c>
      <c r="DM15" s="802"/>
      <c r="DN15" s="802"/>
      <c r="DO15" s="802"/>
      <c r="DP15" s="803"/>
      <c r="DQ15" s="801" t="s">
        <v>554</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565</v>
      </c>
      <c r="BT16" s="789"/>
      <c r="BU16" s="789"/>
      <c r="BV16" s="789"/>
      <c r="BW16" s="789"/>
      <c r="BX16" s="789"/>
      <c r="BY16" s="789"/>
      <c r="BZ16" s="789"/>
      <c r="CA16" s="789"/>
      <c r="CB16" s="789"/>
      <c r="CC16" s="789"/>
      <c r="CD16" s="789"/>
      <c r="CE16" s="789"/>
      <c r="CF16" s="789"/>
      <c r="CG16" s="790"/>
      <c r="CH16" s="801">
        <v>397</v>
      </c>
      <c r="CI16" s="802"/>
      <c r="CJ16" s="802"/>
      <c r="CK16" s="802"/>
      <c r="CL16" s="803"/>
      <c r="CM16" s="801">
        <v>1375</v>
      </c>
      <c r="CN16" s="802"/>
      <c r="CO16" s="802"/>
      <c r="CP16" s="802"/>
      <c r="CQ16" s="803"/>
      <c r="CR16" s="801">
        <v>658</v>
      </c>
      <c r="CS16" s="802"/>
      <c r="CT16" s="802"/>
      <c r="CU16" s="802"/>
      <c r="CV16" s="803"/>
      <c r="CW16" s="801">
        <v>448</v>
      </c>
      <c r="CX16" s="802"/>
      <c r="CY16" s="802"/>
      <c r="CZ16" s="802"/>
      <c r="DA16" s="803"/>
      <c r="DB16" s="801">
        <v>4131</v>
      </c>
      <c r="DC16" s="802"/>
      <c r="DD16" s="802"/>
      <c r="DE16" s="802"/>
      <c r="DF16" s="803"/>
      <c r="DG16" s="801" t="s">
        <v>554</v>
      </c>
      <c r="DH16" s="802"/>
      <c r="DI16" s="802"/>
      <c r="DJ16" s="802"/>
      <c r="DK16" s="803"/>
      <c r="DL16" s="801" t="s">
        <v>554</v>
      </c>
      <c r="DM16" s="802"/>
      <c r="DN16" s="802"/>
      <c r="DO16" s="802"/>
      <c r="DP16" s="803"/>
      <c r="DQ16" s="801" t="s">
        <v>554</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372</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373</v>
      </c>
      <c r="B23" s="811" t="s">
        <v>374</v>
      </c>
      <c r="C23" s="812"/>
      <c r="D23" s="812"/>
      <c r="E23" s="812"/>
      <c r="F23" s="812"/>
      <c r="G23" s="812"/>
      <c r="H23" s="812"/>
      <c r="I23" s="812"/>
      <c r="J23" s="812"/>
      <c r="K23" s="812"/>
      <c r="L23" s="812"/>
      <c r="M23" s="812"/>
      <c r="N23" s="812"/>
      <c r="O23" s="812"/>
      <c r="P23" s="813"/>
      <c r="Q23" s="814">
        <v>60079</v>
      </c>
      <c r="R23" s="815"/>
      <c r="S23" s="815"/>
      <c r="T23" s="815"/>
      <c r="U23" s="815"/>
      <c r="V23" s="815">
        <v>58193</v>
      </c>
      <c r="W23" s="815"/>
      <c r="X23" s="815"/>
      <c r="Y23" s="815"/>
      <c r="Z23" s="815"/>
      <c r="AA23" s="815">
        <v>1887</v>
      </c>
      <c r="AB23" s="815"/>
      <c r="AC23" s="815"/>
      <c r="AD23" s="815"/>
      <c r="AE23" s="816"/>
      <c r="AF23" s="817">
        <v>1541</v>
      </c>
      <c r="AG23" s="815"/>
      <c r="AH23" s="815"/>
      <c r="AI23" s="815"/>
      <c r="AJ23" s="818"/>
      <c r="AK23" s="819"/>
      <c r="AL23" s="820"/>
      <c r="AM23" s="820"/>
      <c r="AN23" s="820"/>
      <c r="AO23" s="820"/>
      <c r="AP23" s="815">
        <v>55322</v>
      </c>
      <c r="AQ23" s="815"/>
      <c r="AR23" s="815"/>
      <c r="AS23" s="815"/>
      <c r="AT23" s="815"/>
      <c r="AU23" s="821"/>
      <c r="AV23" s="821"/>
      <c r="AW23" s="821"/>
      <c r="AX23" s="821"/>
      <c r="AY23" s="822"/>
      <c r="AZ23" s="830" t="s">
        <v>224</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9" t="s">
        <v>375</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3" t="s">
        <v>380</v>
      </c>
      <c r="AG26" s="834"/>
      <c r="AH26" s="834"/>
      <c r="AI26" s="834"/>
      <c r="AJ26" s="835"/>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3">
        <v>19951</v>
      </c>
      <c r="R28" s="844"/>
      <c r="S28" s="844"/>
      <c r="T28" s="844"/>
      <c r="U28" s="844"/>
      <c r="V28" s="844">
        <v>18876</v>
      </c>
      <c r="W28" s="844"/>
      <c r="X28" s="844"/>
      <c r="Y28" s="844"/>
      <c r="Z28" s="844"/>
      <c r="AA28" s="844">
        <v>1075</v>
      </c>
      <c r="AB28" s="844"/>
      <c r="AC28" s="844"/>
      <c r="AD28" s="844"/>
      <c r="AE28" s="845"/>
      <c r="AF28" s="846">
        <v>1075</v>
      </c>
      <c r="AG28" s="844"/>
      <c r="AH28" s="844"/>
      <c r="AI28" s="844"/>
      <c r="AJ28" s="847"/>
      <c r="AK28" s="848">
        <v>1204</v>
      </c>
      <c r="AL28" s="839"/>
      <c r="AM28" s="839"/>
      <c r="AN28" s="839"/>
      <c r="AO28" s="839"/>
      <c r="AP28" s="839" t="s">
        <v>542</v>
      </c>
      <c r="AQ28" s="839"/>
      <c r="AR28" s="839"/>
      <c r="AS28" s="839"/>
      <c r="AT28" s="839"/>
      <c r="AU28" s="839" t="s">
        <v>542</v>
      </c>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10646</v>
      </c>
      <c r="R29" s="779"/>
      <c r="S29" s="779"/>
      <c r="T29" s="779"/>
      <c r="U29" s="779"/>
      <c r="V29" s="779">
        <v>9902</v>
      </c>
      <c r="W29" s="779"/>
      <c r="X29" s="779"/>
      <c r="Y29" s="779"/>
      <c r="Z29" s="779"/>
      <c r="AA29" s="779">
        <v>744</v>
      </c>
      <c r="AB29" s="779"/>
      <c r="AC29" s="779"/>
      <c r="AD29" s="779"/>
      <c r="AE29" s="780"/>
      <c r="AF29" s="781">
        <v>744</v>
      </c>
      <c r="AG29" s="782"/>
      <c r="AH29" s="782"/>
      <c r="AI29" s="782"/>
      <c r="AJ29" s="783"/>
      <c r="AK29" s="851">
        <v>1485</v>
      </c>
      <c r="AL29" s="852"/>
      <c r="AM29" s="852"/>
      <c r="AN29" s="852"/>
      <c r="AO29" s="852"/>
      <c r="AP29" s="852">
        <v>15</v>
      </c>
      <c r="AQ29" s="852"/>
      <c r="AR29" s="852"/>
      <c r="AS29" s="852"/>
      <c r="AT29" s="852"/>
      <c r="AU29" s="852" t="s">
        <v>542</v>
      </c>
      <c r="AV29" s="852"/>
      <c r="AW29" s="852"/>
      <c r="AX29" s="852"/>
      <c r="AY29" s="852"/>
      <c r="AZ29" s="853"/>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1450</v>
      </c>
      <c r="R30" s="779"/>
      <c r="S30" s="779"/>
      <c r="T30" s="779"/>
      <c r="U30" s="779"/>
      <c r="V30" s="779">
        <v>1444</v>
      </c>
      <c r="W30" s="779"/>
      <c r="X30" s="779"/>
      <c r="Y30" s="779"/>
      <c r="Z30" s="779"/>
      <c r="AA30" s="779">
        <v>6</v>
      </c>
      <c r="AB30" s="779"/>
      <c r="AC30" s="779"/>
      <c r="AD30" s="779"/>
      <c r="AE30" s="780"/>
      <c r="AF30" s="781">
        <v>6</v>
      </c>
      <c r="AG30" s="782"/>
      <c r="AH30" s="782"/>
      <c r="AI30" s="782"/>
      <c r="AJ30" s="783"/>
      <c r="AK30" s="851">
        <v>347</v>
      </c>
      <c r="AL30" s="852"/>
      <c r="AM30" s="852"/>
      <c r="AN30" s="852"/>
      <c r="AO30" s="852"/>
      <c r="AP30" s="852" t="s">
        <v>542</v>
      </c>
      <c r="AQ30" s="852"/>
      <c r="AR30" s="852"/>
      <c r="AS30" s="852"/>
      <c r="AT30" s="852"/>
      <c r="AU30" s="852" t="s">
        <v>542</v>
      </c>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2853</v>
      </c>
      <c r="R31" s="779"/>
      <c r="S31" s="779"/>
      <c r="T31" s="779"/>
      <c r="U31" s="779"/>
      <c r="V31" s="779">
        <v>2214</v>
      </c>
      <c r="W31" s="779"/>
      <c r="X31" s="779"/>
      <c r="Y31" s="779"/>
      <c r="Z31" s="779"/>
      <c r="AA31" s="779">
        <v>639</v>
      </c>
      <c r="AB31" s="779"/>
      <c r="AC31" s="779"/>
      <c r="AD31" s="779"/>
      <c r="AE31" s="780"/>
      <c r="AF31" s="781">
        <v>5240</v>
      </c>
      <c r="AG31" s="782"/>
      <c r="AH31" s="782"/>
      <c r="AI31" s="782"/>
      <c r="AJ31" s="783"/>
      <c r="AK31" s="851" t="s">
        <v>542</v>
      </c>
      <c r="AL31" s="852"/>
      <c r="AM31" s="852"/>
      <c r="AN31" s="852"/>
      <c r="AO31" s="852"/>
      <c r="AP31" s="852">
        <v>6275</v>
      </c>
      <c r="AQ31" s="852"/>
      <c r="AR31" s="852"/>
      <c r="AS31" s="852"/>
      <c r="AT31" s="852"/>
      <c r="AU31" s="852">
        <v>63</v>
      </c>
      <c r="AV31" s="852"/>
      <c r="AW31" s="852"/>
      <c r="AX31" s="852"/>
      <c r="AY31" s="852"/>
      <c r="AZ31" s="853" t="s">
        <v>542</v>
      </c>
      <c r="BA31" s="853"/>
      <c r="BB31" s="853"/>
      <c r="BC31" s="853"/>
      <c r="BD31" s="853"/>
      <c r="BE31" s="849" t="s">
        <v>389</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5133</v>
      </c>
      <c r="R32" s="779"/>
      <c r="S32" s="779"/>
      <c r="T32" s="779"/>
      <c r="U32" s="779"/>
      <c r="V32" s="779">
        <v>4984</v>
      </c>
      <c r="W32" s="779"/>
      <c r="X32" s="779"/>
      <c r="Y32" s="779"/>
      <c r="Z32" s="779"/>
      <c r="AA32" s="779">
        <v>149</v>
      </c>
      <c r="AB32" s="779"/>
      <c r="AC32" s="779"/>
      <c r="AD32" s="779"/>
      <c r="AE32" s="780"/>
      <c r="AF32" s="781">
        <v>145</v>
      </c>
      <c r="AG32" s="782"/>
      <c r="AH32" s="782"/>
      <c r="AI32" s="782"/>
      <c r="AJ32" s="783"/>
      <c r="AK32" s="851">
        <v>1310</v>
      </c>
      <c r="AL32" s="852"/>
      <c r="AM32" s="852"/>
      <c r="AN32" s="852"/>
      <c r="AO32" s="852"/>
      <c r="AP32" s="852">
        <v>28543</v>
      </c>
      <c r="AQ32" s="852"/>
      <c r="AR32" s="852"/>
      <c r="AS32" s="852"/>
      <c r="AT32" s="852"/>
      <c r="AU32" s="852">
        <v>21007</v>
      </c>
      <c r="AV32" s="852"/>
      <c r="AW32" s="852"/>
      <c r="AX32" s="852"/>
      <c r="AY32" s="852"/>
      <c r="AZ32" s="853" t="s">
        <v>542</v>
      </c>
      <c r="BA32" s="853"/>
      <c r="BB32" s="853"/>
      <c r="BC32" s="853"/>
      <c r="BD32" s="853"/>
      <c r="BE32" s="849" t="s">
        <v>391</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576</v>
      </c>
      <c r="R33" s="779"/>
      <c r="S33" s="779"/>
      <c r="T33" s="779"/>
      <c r="U33" s="779"/>
      <c r="V33" s="779">
        <v>571</v>
      </c>
      <c r="W33" s="779"/>
      <c r="X33" s="779"/>
      <c r="Y33" s="779"/>
      <c r="Z33" s="779"/>
      <c r="AA33" s="779">
        <v>5</v>
      </c>
      <c r="AB33" s="779"/>
      <c r="AC33" s="779"/>
      <c r="AD33" s="779"/>
      <c r="AE33" s="780"/>
      <c r="AF33" s="781">
        <v>5</v>
      </c>
      <c r="AG33" s="782"/>
      <c r="AH33" s="782"/>
      <c r="AI33" s="782"/>
      <c r="AJ33" s="783"/>
      <c r="AK33" s="851">
        <v>463</v>
      </c>
      <c r="AL33" s="852"/>
      <c r="AM33" s="852"/>
      <c r="AN33" s="852"/>
      <c r="AO33" s="852"/>
      <c r="AP33" s="852">
        <v>4991</v>
      </c>
      <c r="AQ33" s="852"/>
      <c r="AR33" s="852"/>
      <c r="AS33" s="852"/>
      <c r="AT33" s="852"/>
      <c r="AU33" s="852">
        <v>4991</v>
      </c>
      <c r="AV33" s="852"/>
      <c r="AW33" s="852"/>
      <c r="AX33" s="852"/>
      <c r="AY33" s="852"/>
      <c r="AZ33" s="853" t="s">
        <v>542</v>
      </c>
      <c r="BA33" s="853"/>
      <c r="BB33" s="853"/>
      <c r="BC33" s="853"/>
      <c r="BD33" s="853"/>
      <c r="BE33" s="849" t="s">
        <v>391</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644</v>
      </c>
      <c r="R34" s="779"/>
      <c r="S34" s="779"/>
      <c r="T34" s="779"/>
      <c r="U34" s="779"/>
      <c r="V34" s="779">
        <v>644</v>
      </c>
      <c r="W34" s="779"/>
      <c r="X34" s="779"/>
      <c r="Y34" s="779"/>
      <c r="Z34" s="779"/>
      <c r="AA34" s="779" t="s">
        <v>542</v>
      </c>
      <c r="AB34" s="779"/>
      <c r="AC34" s="779"/>
      <c r="AD34" s="779"/>
      <c r="AE34" s="780"/>
      <c r="AF34" s="781" t="s">
        <v>224</v>
      </c>
      <c r="AG34" s="782"/>
      <c r="AH34" s="782"/>
      <c r="AI34" s="782"/>
      <c r="AJ34" s="783"/>
      <c r="AK34" s="851" t="s">
        <v>542</v>
      </c>
      <c r="AL34" s="852"/>
      <c r="AM34" s="852"/>
      <c r="AN34" s="852"/>
      <c r="AO34" s="852"/>
      <c r="AP34" s="852" t="s">
        <v>542</v>
      </c>
      <c r="AQ34" s="852"/>
      <c r="AR34" s="852"/>
      <c r="AS34" s="852"/>
      <c r="AT34" s="852"/>
      <c r="AU34" s="852" t="s">
        <v>542</v>
      </c>
      <c r="AV34" s="852"/>
      <c r="AW34" s="852"/>
      <c r="AX34" s="852"/>
      <c r="AY34" s="852"/>
      <c r="AZ34" s="853" t="s">
        <v>543</v>
      </c>
      <c r="BA34" s="853"/>
      <c r="BB34" s="853"/>
      <c r="BC34" s="853"/>
      <c r="BD34" s="853"/>
      <c r="BE34" s="849" t="s">
        <v>391</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394</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1" t="s">
        <v>395</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7214</v>
      </c>
      <c r="AG63" s="863"/>
      <c r="AH63" s="863"/>
      <c r="AI63" s="863"/>
      <c r="AJ63" s="864"/>
      <c r="AK63" s="865"/>
      <c r="AL63" s="860"/>
      <c r="AM63" s="860"/>
      <c r="AN63" s="860"/>
      <c r="AO63" s="860"/>
      <c r="AP63" s="863">
        <v>39824</v>
      </c>
      <c r="AQ63" s="863"/>
      <c r="AR63" s="863"/>
      <c r="AS63" s="863"/>
      <c r="AT63" s="863"/>
      <c r="AU63" s="863">
        <v>26061</v>
      </c>
      <c r="AV63" s="863"/>
      <c r="AW63" s="863"/>
      <c r="AX63" s="863"/>
      <c r="AY63" s="863"/>
      <c r="AZ63" s="867"/>
      <c r="BA63" s="867"/>
      <c r="BB63" s="867"/>
      <c r="BC63" s="867"/>
      <c r="BD63" s="867"/>
      <c r="BE63" s="868"/>
      <c r="BF63" s="868"/>
      <c r="BG63" s="868"/>
      <c r="BH63" s="868"/>
      <c r="BI63" s="869"/>
      <c r="BJ63" s="870" t="s">
        <v>224</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3" t="s">
        <v>380</v>
      </c>
      <c r="AG66" s="834"/>
      <c r="AH66" s="834"/>
      <c r="AI66" s="834"/>
      <c r="AJ66" s="874"/>
      <c r="AK66" s="737" t="s">
        <v>381</v>
      </c>
      <c r="AL66" s="761"/>
      <c r="AM66" s="761"/>
      <c r="AN66" s="761"/>
      <c r="AO66" s="762"/>
      <c r="AP66" s="737" t="s">
        <v>382</v>
      </c>
      <c r="AQ66" s="738"/>
      <c r="AR66" s="738"/>
      <c r="AS66" s="738"/>
      <c r="AT66" s="739"/>
      <c r="AU66" s="737" t="s">
        <v>398</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c r="A68" s="211">
        <v>1</v>
      </c>
      <c r="B68" s="890" t="s">
        <v>544</v>
      </c>
      <c r="C68" s="891"/>
      <c r="D68" s="891"/>
      <c r="E68" s="891"/>
      <c r="F68" s="891"/>
      <c r="G68" s="891"/>
      <c r="H68" s="891"/>
      <c r="I68" s="891"/>
      <c r="J68" s="891"/>
      <c r="K68" s="891"/>
      <c r="L68" s="891"/>
      <c r="M68" s="891"/>
      <c r="N68" s="891"/>
      <c r="O68" s="891"/>
      <c r="P68" s="892"/>
      <c r="Q68" s="893">
        <v>5135</v>
      </c>
      <c r="R68" s="887"/>
      <c r="S68" s="887"/>
      <c r="T68" s="887"/>
      <c r="U68" s="887"/>
      <c r="V68" s="887">
        <v>4726</v>
      </c>
      <c r="W68" s="887"/>
      <c r="X68" s="887"/>
      <c r="Y68" s="887"/>
      <c r="Z68" s="887"/>
      <c r="AA68" s="887">
        <v>409</v>
      </c>
      <c r="AB68" s="887"/>
      <c r="AC68" s="887"/>
      <c r="AD68" s="887"/>
      <c r="AE68" s="887"/>
      <c r="AF68" s="887">
        <v>409</v>
      </c>
      <c r="AG68" s="887"/>
      <c r="AH68" s="887"/>
      <c r="AI68" s="887"/>
      <c r="AJ68" s="887"/>
      <c r="AK68" s="887">
        <v>300</v>
      </c>
      <c r="AL68" s="887"/>
      <c r="AM68" s="887"/>
      <c r="AN68" s="887"/>
      <c r="AO68" s="887"/>
      <c r="AP68" s="887">
        <v>4492</v>
      </c>
      <c r="AQ68" s="887"/>
      <c r="AR68" s="887"/>
      <c r="AS68" s="887"/>
      <c r="AT68" s="887"/>
      <c r="AU68" s="887">
        <v>1514</v>
      </c>
      <c r="AV68" s="887"/>
      <c r="AW68" s="887"/>
      <c r="AX68" s="887"/>
      <c r="AY68" s="887"/>
      <c r="AZ68" s="888" t="s">
        <v>550</v>
      </c>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c r="A69" s="214">
        <v>2</v>
      </c>
      <c r="B69" s="894" t="s">
        <v>545</v>
      </c>
      <c r="C69" s="895"/>
      <c r="D69" s="895"/>
      <c r="E69" s="895"/>
      <c r="F69" s="895"/>
      <c r="G69" s="895"/>
      <c r="H69" s="895"/>
      <c r="I69" s="895"/>
      <c r="J69" s="895"/>
      <c r="K69" s="895"/>
      <c r="L69" s="895"/>
      <c r="M69" s="895"/>
      <c r="N69" s="895"/>
      <c r="O69" s="895"/>
      <c r="P69" s="896"/>
      <c r="Q69" s="897">
        <v>566</v>
      </c>
      <c r="R69" s="852"/>
      <c r="S69" s="852"/>
      <c r="T69" s="852"/>
      <c r="U69" s="852"/>
      <c r="V69" s="852">
        <v>565</v>
      </c>
      <c r="W69" s="852"/>
      <c r="X69" s="852"/>
      <c r="Y69" s="852"/>
      <c r="Z69" s="852"/>
      <c r="AA69" s="852">
        <v>2</v>
      </c>
      <c r="AB69" s="852"/>
      <c r="AC69" s="852"/>
      <c r="AD69" s="852"/>
      <c r="AE69" s="852"/>
      <c r="AF69" s="852">
        <v>2</v>
      </c>
      <c r="AG69" s="852"/>
      <c r="AH69" s="852"/>
      <c r="AI69" s="852"/>
      <c r="AJ69" s="852"/>
      <c r="AK69" s="852" t="s">
        <v>554</v>
      </c>
      <c r="AL69" s="852"/>
      <c r="AM69" s="852"/>
      <c r="AN69" s="852"/>
      <c r="AO69" s="852"/>
      <c r="AP69" s="852">
        <v>354</v>
      </c>
      <c r="AQ69" s="852"/>
      <c r="AR69" s="852"/>
      <c r="AS69" s="852"/>
      <c r="AT69" s="852"/>
      <c r="AU69" s="852">
        <v>179</v>
      </c>
      <c r="AV69" s="852"/>
      <c r="AW69" s="852"/>
      <c r="AX69" s="852"/>
      <c r="AY69" s="852"/>
      <c r="AZ69" s="898" t="s">
        <v>551</v>
      </c>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c r="A70" s="214">
        <v>3</v>
      </c>
      <c r="B70" s="894" t="s">
        <v>546</v>
      </c>
      <c r="C70" s="895"/>
      <c r="D70" s="895"/>
      <c r="E70" s="895"/>
      <c r="F70" s="895"/>
      <c r="G70" s="895"/>
      <c r="H70" s="895"/>
      <c r="I70" s="895"/>
      <c r="J70" s="895"/>
      <c r="K70" s="895"/>
      <c r="L70" s="895"/>
      <c r="M70" s="895"/>
      <c r="N70" s="895"/>
      <c r="O70" s="895"/>
      <c r="P70" s="896"/>
      <c r="Q70" s="897">
        <v>11174</v>
      </c>
      <c r="R70" s="852"/>
      <c r="S70" s="852"/>
      <c r="T70" s="852"/>
      <c r="U70" s="852"/>
      <c r="V70" s="852">
        <v>11146</v>
      </c>
      <c r="W70" s="852"/>
      <c r="X70" s="852"/>
      <c r="Y70" s="852"/>
      <c r="Z70" s="852"/>
      <c r="AA70" s="852">
        <v>28</v>
      </c>
      <c r="AB70" s="852"/>
      <c r="AC70" s="852"/>
      <c r="AD70" s="852"/>
      <c r="AE70" s="852"/>
      <c r="AF70" s="852">
        <v>28</v>
      </c>
      <c r="AG70" s="852"/>
      <c r="AH70" s="852"/>
      <c r="AI70" s="852"/>
      <c r="AJ70" s="852"/>
      <c r="AK70" s="852">
        <v>1350</v>
      </c>
      <c r="AL70" s="852"/>
      <c r="AM70" s="852"/>
      <c r="AN70" s="852"/>
      <c r="AO70" s="852"/>
      <c r="AP70" s="852" t="s">
        <v>552</v>
      </c>
      <c r="AQ70" s="852"/>
      <c r="AR70" s="852"/>
      <c r="AS70" s="852"/>
      <c r="AT70" s="852"/>
      <c r="AU70" s="852" t="s">
        <v>552</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c r="A71" s="214">
        <v>4</v>
      </c>
      <c r="B71" s="894" t="s">
        <v>547</v>
      </c>
      <c r="C71" s="895"/>
      <c r="D71" s="895"/>
      <c r="E71" s="895"/>
      <c r="F71" s="895"/>
      <c r="G71" s="895"/>
      <c r="H71" s="895"/>
      <c r="I71" s="895"/>
      <c r="J71" s="895"/>
      <c r="K71" s="895"/>
      <c r="L71" s="895"/>
      <c r="M71" s="895"/>
      <c r="N71" s="895"/>
      <c r="O71" s="895"/>
      <c r="P71" s="896"/>
      <c r="Q71" s="897">
        <v>23</v>
      </c>
      <c r="R71" s="852"/>
      <c r="S71" s="852"/>
      <c r="T71" s="852"/>
      <c r="U71" s="852"/>
      <c r="V71" s="852">
        <v>21</v>
      </c>
      <c r="W71" s="852"/>
      <c r="X71" s="852"/>
      <c r="Y71" s="852"/>
      <c r="Z71" s="852"/>
      <c r="AA71" s="852">
        <v>2</v>
      </c>
      <c r="AB71" s="852"/>
      <c r="AC71" s="852"/>
      <c r="AD71" s="852"/>
      <c r="AE71" s="852"/>
      <c r="AF71" s="852">
        <v>2</v>
      </c>
      <c r="AG71" s="852"/>
      <c r="AH71" s="852"/>
      <c r="AI71" s="852"/>
      <c r="AJ71" s="852"/>
      <c r="AK71" s="852">
        <v>5</v>
      </c>
      <c r="AL71" s="852"/>
      <c r="AM71" s="852"/>
      <c r="AN71" s="852"/>
      <c r="AO71" s="852"/>
      <c r="AP71" s="852" t="s">
        <v>552</v>
      </c>
      <c r="AQ71" s="852"/>
      <c r="AR71" s="852"/>
      <c r="AS71" s="852"/>
      <c r="AT71" s="852"/>
      <c r="AU71" s="852" t="s">
        <v>552</v>
      </c>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c r="A72" s="214">
        <v>5</v>
      </c>
      <c r="B72" s="894" t="s">
        <v>548</v>
      </c>
      <c r="C72" s="895"/>
      <c r="D72" s="895"/>
      <c r="E72" s="895"/>
      <c r="F72" s="895"/>
      <c r="G72" s="895"/>
      <c r="H72" s="895"/>
      <c r="I72" s="895"/>
      <c r="J72" s="895"/>
      <c r="K72" s="895"/>
      <c r="L72" s="895"/>
      <c r="M72" s="895"/>
      <c r="N72" s="895"/>
      <c r="O72" s="895"/>
      <c r="P72" s="896"/>
      <c r="Q72" s="897">
        <v>123</v>
      </c>
      <c r="R72" s="852"/>
      <c r="S72" s="852"/>
      <c r="T72" s="852"/>
      <c r="U72" s="852"/>
      <c r="V72" s="852">
        <v>109</v>
      </c>
      <c r="W72" s="852"/>
      <c r="X72" s="852"/>
      <c r="Y72" s="852"/>
      <c r="Z72" s="852"/>
      <c r="AA72" s="852">
        <v>13</v>
      </c>
      <c r="AB72" s="852"/>
      <c r="AC72" s="852"/>
      <c r="AD72" s="852"/>
      <c r="AE72" s="852"/>
      <c r="AF72" s="852">
        <v>13</v>
      </c>
      <c r="AG72" s="852"/>
      <c r="AH72" s="852"/>
      <c r="AI72" s="852"/>
      <c r="AJ72" s="852"/>
      <c r="AK72" s="852">
        <v>0</v>
      </c>
      <c r="AL72" s="852"/>
      <c r="AM72" s="852"/>
      <c r="AN72" s="852"/>
      <c r="AO72" s="852"/>
      <c r="AP72" s="852" t="s">
        <v>553</v>
      </c>
      <c r="AQ72" s="852"/>
      <c r="AR72" s="852"/>
      <c r="AS72" s="852"/>
      <c r="AT72" s="852"/>
      <c r="AU72" s="852" t="s">
        <v>552</v>
      </c>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c r="A73" s="214">
        <v>6</v>
      </c>
      <c r="B73" s="894" t="s">
        <v>549</v>
      </c>
      <c r="C73" s="895"/>
      <c r="D73" s="895"/>
      <c r="E73" s="895"/>
      <c r="F73" s="895"/>
      <c r="G73" s="895"/>
      <c r="H73" s="895"/>
      <c r="I73" s="895"/>
      <c r="J73" s="895"/>
      <c r="K73" s="895"/>
      <c r="L73" s="895"/>
      <c r="M73" s="895"/>
      <c r="N73" s="895"/>
      <c r="O73" s="895"/>
      <c r="P73" s="896"/>
      <c r="Q73" s="897">
        <v>203159</v>
      </c>
      <c r="R73" s="852"/>
      <c r="S73" s="852"/>
      <c r="T73" s="852"/>
      <c r="U73" s="852"/>
      <c r="V73" s="852">
        <v>194040</v>
      </c>
      <c r="W73" s="852"/>
      <c r="X73" s="852"/>
      <c r="Y73" s="852"/>
      <c r="Z73" s="852"/>
      <c r="AA73" s="852">
        <v>9119</v>
      </c>
      <c r="AB73" s="852"/>
      <c r="AC73" s="852"/>
      <c r="AD73" s="852"/>
      <c r="AE73" s="852"/>
      <c r="AF73" s="852">
        <v>9119</v>
      </c>
      <c r="AG73" s="852"/>
      <c r="AH73" s="852"/>
      <c r="AI73" s="852"/>
      <c r="AJ73" s="852"/>
      <c r="AK73" s="852" t="s">
        <v>555</v>
      </c>
      <c r="AL73" s="852"/>
      <c r="AM73" s="852"/>
      <c r="AN73" s="852"/>
      <c r="AO73" s="852"/>
      <c r="AP73" s="852" t="s">
        <v>552</v>
      </c>
      <c r="AQ73" s="852"/>
      <c r="AR73" s="852"/>
      <c r="AS73" s="852"/>
      <c r="AT73" s="852"/>
      <c r="AU73" s="852" t="s">
        <v>553</v>
      </c>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c r="A74" s="214">
        <v>7</v>
      </c>
      <c r="B74" s="894"/>
      <c r="C74" s="895"/>
      <c r="D74" s="895"/>
      <c r="E74" s="895"/>
      <c r="F74" s="895"/>
      <c r="G74" s="895"/>
      <c r="H74" s="895"/>
      <c r="I74" s="895"/>
      <c r="J74" s="895"/>
      <c r="K74" s="895"/>
      <c r="L74" s="895"/>
      <c r="M74" s="895"/>
      <c r="N74" s="895"/>
      <c r="O74" s="895"/>
      <c r="P74" s="896"/>
      <c r="Q74" s="897"/>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c r="A75" s="214">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c r="A76" s="214">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c r="A77" s="214">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c r="A88" s="217" t="s">
        <v>373</v>
      </c>
      <c r="B88" s="811" t="s">
        <v>399</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9573</v>
      </c>
      <c r="AG88" s="863"/>
      <c r="AH88" s="863"/>
      <c r="AI88" s="863"/>
      <c r="AJ88" s="863"/>
      <c r="AK88" s="860"/>
      <c r="AL88" s="860"/>
      <c r="AM88" s="860"/>
      <c r="AN88" s="860"/>
      <c r="AO88" s="860"/>
      <c r="AP88" s="863">
        <v>4846</v>
      </c>
      <c r="AQ88" s="863"/>
      <c r="AR88" s="863"/>
      <c r="AS88" s="863"/>
      <c r="AT88" s="863"/>
      <c r="AU88" s="863">
        <v>1693</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1" t="s">
        <v>400</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1989</v>
      </c>
      <c r="CS102" s="871"/>
      <c r="CT102" s="871"/>
      <c r="CU102" s="871"/>
      <c r="CV102" s="914"/>
      <c r="CW102" s="913">
        <v>541</v>
      </c>
      <c r="CX102" s="871"/>
      <c r="CY102" s="871"/>
      <c r="CZ102" s="871"/>
      <c r="DA102" s="914"/>
      <c r="DB102" s="913">
        <v>5656</v>
      </c>
      <c r="DC102" s="871"/>
      <c r="DD102" s="871"/>
      <c r="DE102" s="871"/>
      <c r="DF102" s="914"/>
      <c r="DG102" s="913">
        <v>662</v>
      </c>
      <c r="DH102" s="871"/>
      <c r="DI102" s="871"/>
      <c r="DJ102" s="871"/>
      <c r="DK102" s="914"/>
      <c r="DL102" s="913">
        <v>101</v>
      </c>
      <c r="DM102" s="871"/>
      <c r="DN102" s="871"/>
      <c r="DO102" s="871"/>
      <c r="DP102" s="914"/>
      <c r="DQ102" s="913">
        <v>1067</v>
      </c>
      <c r="DR102" s="871"/>
      <c r="DS102" s="871"/>
      <c r="DT102" s="871"/>
      <c r="DU102" s="914"/>
      <c r="DV102" s="937"/>
      <c r="DW102" s="938"/>
      <c r="DX102" s="938"/>
      <c r="DY102" s="938"/>
      <c r="DZ102" s="939"/>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401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402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2" t="s">
        <v>405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c r="A109" s="935" t="s">
        <v>407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408</v>
      </c>
      <c r="AB109" s="916"/>
      <c r="AC109" s="916"/>
      <c r="AD109" s="916"/>
      <c r="AE109" s="917"/>
      <c r="AF109" s="915" t="s">
        <v>290</v>
      </c>
      <c r="AG109" s="916"/>
      <c r="AH109" s="916"/>
      <c r="AI109" s="916"/>
      <c r="AJ109" s="917"/>
      <c r="AK109" s="915" t="s">
        <v>289</v>
      </c>
      <c r="AL109" s="916"/>
      <c r="AM109" s="916"/>
      <c r="AN109" s="916"/>
      <c r="AO109" s="917"/>
      <c r="AP109" s="915" t="s">
        <v>409</v>
      </c>
      <c r="AQ109" s="916"/>
      <c r="AR109" s="916"/>
      <c r="AS109" s="916"/>
      <c r="AT109" s="918"/>
      <c r="AU109" s="935" t="s">
        <v>407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408</v>
      </c>
      <c r="BR109" s="916"/>
      <c r="BS109" s="916"/>
      <c r="BT109" s="916"/>
      <c r="BU109" s="917"/>
      <c r="BV109" s="915" t="s">
        <v>290</v>
      </c>
      <c r="BW109" s="916"/>
      <c r="BX109" s="916"/>
      <c r="BY109" s="916"/>
      <c r="BZ109" s="917"/>
      <c r="CA109" s="915" t="s">
        <v>289</v>
      </c>
      <c r="CB109" s="916"/>
      <c r="CC109" s="916"/>
      <c r="CD109" s="916"/>
      <c r="CE109" s="917"/>
      <c r="CF109" s="936" t="s">
        <v>409</v>
      </c>
      <c r="CG109" s="936"/>
      <c r="CH109" s="936"/>
      <c r="CI109" s="936"/>
      <c r="CJ109" s="936"/>
      <c r="CK109" s="915" t="s">
        <v>410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408</v>
      </c>
      <c r="DH109" s="916"/>
      <c r="DI109" s="916"/>
      <c r="DJ109" s="916"/>
      <c r="DK109" s="917"/>
      <c r="DL109" s="915" t="s">
        <v>290</v>
      </c>
      <c r="DM109" s="916"/>
      <c r="DN109" s="916"/>
      <c r="DO109" s="916"/>
      <c r="DP109" s="917"/>
      <c r="DQ109" s="915" t="s">
        <v>289</v>
      </c>
      <c r="DR109" s="916"/>
      <c r="DS109" s="916"/>
      <c r="DT109" s="916"/>
      <c r="DU109" s="917"/>
      <c r="DV109" s="915" t="s">
        <v>409</v>
      </c>
      <c r="DW109" s="916"/>
      <c r="DX109" s="916"/>
      <c r="DY109" s="916"/>
      <c r="DZ109" s="918"/>
    </row>
    <row r="110" spans="1:131" s="199" customFormat="1" ht="26.25" customHeight="1">
      <c r="A110" s="919" t="s">
        <v>411</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4487352</v>
      </c>
      <c r="AB110" s="923"/>
      <c r="AC110" s="923"/>
      <c r="AD110" s="923"/>
      <c r="AE110" s="924"/>
      <c r="AF110" s="925">
        <v>4512797</v>
      </c>
      <c r="AG110" s="923"/>
      <c r="AH110" s="923"/>
      <c r="AI110" s="923"/>
      <c r="AJ110" s="924"/>
      <c r="AK110" s="925">
        <v>4912918</v>
      </c>
      <c r="AL110" s="923"/>
      <c r="AM110" s="923"/>
      <c r="AN110" s="923"/>
      <c r="AO110" s="924"/>
      <c r="AP110" s="926">
        <v>17.5</v>
      </c>
      <c r="AQ110" s="927"/>
      <c r="AR110" s="927"/>
      <c r="AS110" s="927"/>
      <c r="AT110" s="928"/>
      <c r="AU110" s="929" t="s">
        <v>62</v>
      </c>
      <c r="AV110" s="930"/>
      <c r="AW110" s="930"/>
      <c r="AX110" s="930"/>
      <c r="AY110" s="930"/>
      <c r="AZ110" s="971" t="s">
        <v>412</v>
      </c>
      <c r="BA110" s="920"/>
      <c r="BB110" s="920"/>
      <c r="BC110" s="920"/>
      <c r="BD110" s="920"/>
      <c r="BE110" s="920"/>
      <c r="BF110" s="920"/>
      <c r="BG110" s="920"/>
      <c r="BH110" s="920"/>
      <c r="BI110" s="920"/>
      <c r="BJ110" s="920"/>
      <c r="BK110" s="920"/>
      <c r="BL110" s="920"/>
      <c r="BM110" s="920"/>
      <c r="BN110" s="920"/>
      <c r="BO110" s="920"/>
      <c r="BP110" s="921"/>
      <c r="BQ110" s="957">
        <v>52762537</v>
      </c>
      <c r="BR110" s="958"/>
      <c r="BS110" s="958"/>
      <c r="BT110" s="958"/>
      <c r="BU110" s="958"/>
      <c r="BV110" s="958">
        <v>56326724</v>
      </c>
      <c r="BW110" s="958"/>
      <c r="BX110" s="958"/>
      <c r="BY110" s="958"/>
      <c r="BZ110" s="958"/>
      <c r="CA110" s="958">
        <v>55321548</v>
      </c>
      <c r="CB110" s="958"/>
      <c r="CC110" s="958"/>
      <c r="CD110" s="958"/>
      <c r="CE110" s="958"/>
      <c r="CF110" s="972">
        <v>197</v>
      </c>
      <c r="CG110" s="973"/>
      <c r="CH110" s="973"/>
      <c r="CI110" s="973"/>
      <c r="CJ110" s="973"/>
      <c r="CK110" s="974" t="s">
        <v>413</v>
      </c>
      <c r="CL110" s="975"/>
      <c r="CM110" s="954" t="s">
        <v>414</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224</v>
      </c>
      <c r="DH110" s="958"/>
      <c r="DI110" s="958"/>
      <c r="DJ110" s="958"/>
      <c r="DK110" s="958"/>
      <c r="DL110" s="958" t="s">
        <v>224</v>
      </c>
      <c r="DM110" s="958"/>
      <c r="DN110" s="958"/>
      <c r="DO110" s="958"/>
      <c r="DP110" s="958"/>
      <c r="DQ110" s="958" t="s">
        <v>224</v>
      </c>
      <c r="DR110" s="958"/>
      <c r="DS110" s="958"/>
      <c r="DT110" s="958"/>
      <c r="DU110" s="958"/>
      <c r="DV110" s="959" t="s">
        <v>224</v>
      </c>
      <c r="DW110" s="959"/>
      <c r="DX110" s="959"/>
      <c r="DY110" s="959"/>
      <c r="DZ110" s="960"/>
    </row>
    <row r="111" spans="1:131" s="199" customFormat="1" ht="26.25" customHeight="1">
      <c r="A111" s="961" t="s">
        <v>415</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224</v>
      </c>
      <c r="AB111" s="965"/>
      <c r="AC111" s="965"/>
      <c r="AD111" s="965"/>
      <c r="AE111" s="966"/>
      <c r="AF111" s="967" t="s">
        <v>224</v>
      </c>
      <c r="AG111" s="965"/>
      <c r="AH111" s="965"/>
      <c r="AI111" s="965"/>
      <c r="AJ111" s="966"/>
      <c r="AK111" s="967" t="s">
        <v>224</v>
      </c>
      <c r="AL111" s="965"/>
      <c r="AM111" s="965"/>
      <c r="AN111" s="965"/>
      <c r="AO111" s="966"/>
      <c r="AP111" s="968" t="s">
        <v>224</v>
      </c>
      <c r="AQ111" s="969"/>
      <c r="AR111" s="969"/>
      <c r="AS111" s="969"/>
      <c r="AT111" s="970"/>
      <c r="AU111" s="931"/>
      <c r="AV111" s="932"/>
      <c r="AW111" s="932"/>
      <c r="AX111" s="932"/>
      <c r="AY111" s="932"/>
      <c r="AZ111" s="980" t="s">
        <v>416</v>
      </c>
      <c r="BA111" s="981"/>
      <c r="BB111" s="981"/>
      <c r="BC111" s="981"/>
      <c r="BD111" s="981"/>
      <c r="BE111" s="981"/>
      <c r="BF111" s="981"/>
      <c r="BG111" s="981"/>
      <c r="BH111" s="981"/>
      <c r="BI111" s="981"/>
      <c r="BJ111" s="981"/>
      <c r="BK111" s="981"/>
      <c r="BL111" s="981"/>
      <c r="BM111" s="981"/>
      <c r="BN111" s="981"/>
      <c r="BO111" s="981"/>
      <c r="BP111" s="982"/>
      <c r="BQ111" s="950">
        <v>692891</v>
      </c>
      <c r="BR111" s="951"/>
      <c r="BS111" s="951"/>
      <c r="BT111" s="951"/>
      <c r="BU111" s="951"/>
      <c r="BV111" s="951">
        <v>694138</v>
      </c>
      <c r="BW111" s="951"/>
      <c r="BX111" s="951"/>
      <c r="BY111" s="951"/>
      <c r="BZ111" s="951"/>
      <c r="CA111" s="951">
        <v>695440</v>
      </c>
      <c r="CB111" s="951"/>
      <c r="CC111" s="951"/>
      <c r="CD111" s="951"/>
      <c r="CE111" s="951"/>
      <c r="CF111" s="945">
        <v>2.5</v>
      </c>
      <c r="CG111" s="946"/>
      <c r="CH111" s="946"/>
      <c r="CI111" s="946"/>
      <c r="CJ111" s="946"/>
      <c r="CK111" s="976"/>
      <c r="CL111" s="977"/>
      <c r="CM111" s="947" t="s">
        <v>417</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224</v>
      </c>
      <c r="DH111" s="951"/>
      <c r="DI111" s="951"/>
      <c r="DJ111" s="951"/>
      <c r="DK111" s="951"/>
      <c r="DL111" s="951" t="s">
        <v>224</v>
      </c>
      <c r="DM111" s="951"/>
      <c r="DN111" s="951"/>
      <c r="DO111" s="951"/>
      <c r="DP111" s="951"/>
      <c r="DQ111" s="951" t="s">
        <v>224</v>
      </c>
      <c r="DR111" s="951"/>
      <c r="DS111" s="951"/>
      <c r="DT111" s="951"/>
      <c r="DU111" s="951"/>
      <c r="DV111" s="952" t="s">
        <v>224</v>
      </c>
      <c r="DW111" s="952"/>
      <c r="DX111" s="952"/>
      <c r="DY111" s="952"/>
      <c r="DZ111" s="953"/>
    </row>
    <row r="112" spans="1:131" s="199" customFormat="1" ht="26.25" customHeight="1">
      <c r="A112" s="983" t="s">
        <v>418</v>
      </c>
      <c r="B112" s="984"/>
      <c r="C112" s="981" t="s">
        <v>419</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224</v>
      </c>
      <c r="AB112" s="990"/>
      <c r="AC112" s="990"/>
      <c r="AD112" s="990"/>
      <c r="AE112" s="991"/>
      <c r="AF112" s="992" t="s">
        <v>224</v>
      </c>
      <c r="AG112" s="990"/>
      <c r="AH112" s="990"/>
      <c r="AI112" s="990"/>
      <c r="AJ112" s="991"/>
      <c r="AK112" s="992" t="s">
        <v>224</v>
      </c>
      <c r="AL112" s="990"/>
      <c r="AM112" s="990"/>
      <c r="AN112" s="990"/>
      <c r="AO112" s="991"/>
      <c r="AP112" s="993" t="s">
        <v>224</v>
      </c>
      <c r="AQ112" s="994"/>
      <c r="AR112" s="994"/>
      <c r="AS112" s="994"/>
      <c r="AT112" s="995"/>
      <c r="AU112" s="931"/>
      <c r="AV112" s="932"/>
      <c r="AW112" s="932"/>
      <c r="AX112" s="932"/>
      <c r="AY112" s="932"/>
      <c r="AZ112" s="980" t="s">
        <v>420</v>
      </c>
      <c r="BA112" s="981"/>
      <c r="BB112" s="981"/>
      <c r="BC112" s="981"/>
      <c r="BD112" s="981"/>
      <c r="BE112" s="981"/>
      <c r="BF112" s="981"/>
      <c r="BG112" s="981"/>
      <c r="BH112" s="981"/>
      <c r="BI112" s="981"/>
      <c r="BJ112" s="981"/>
      <c r="BK112" s="981"/>
      <c r="BL112" s="981"/>
      <c r="BM112" s="981"/>
      <c r="BN112" s="981"/>
      <c r="BO112" s="981"/>
      <c r="BP112" s="982"/>
      <c r="BQ112" s="950">
        <v>26124512</v>
      </c>
      <c r="BR112" s="951"/>
      <c r="BS112" s="951"/>
      <c r="BT112" s="951"/>
      <c r="BU112" s="951"/>
      <c r="BV112" s="951">
        <v>26220924</v>
      </c>
      <c r="BW112" s="951"/>
      <c r="BX112" s="951"/>
      <c r="BY112" s="951"/>
      <c r="BZ112" s="951"/>
      <c r="CA112" s="951">
        <v>26061465</v>
      </c>
      <c r="CB112" s="951"/>
      <c r="CC112" s="951"/>
      <c r="CD112" s="951"/>
      <c r="CE112" s="951"/>
      <c r="CF112" s="945">
        <v>92.8</v>
      </c>
      <c r="CG112" s="946"/>
      <c r="CH112" s="946"/>
      <c r="CI112" s="946"/>
      <c r="CJ112" s="946"/>
      <c r="CK112" s="976"/>
      <c r="CL112" s="977"/>
      <c r="CM112" s="947" t="s">
        <v>421</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224</v>
      </c>
      <c r="DH112" s="951"/>
      <c r="DI112" s="951"/>
      <c r="DJ112" s="951"/>
      <c r="DK112" s="951"/>
      <c r="DL112" s="951" t="s">
        <v>224</v>
      </c>
      <c r="DM112" s="951"/>
      <c r="DN112" s="951"/>
      <c r="DO112" s="951"/>
      <c r="DP112" s="951"/>
      <c r="DQ112" s="951" t="s">
        <v>224</v>
      </c>
      <c r="DR112" s="951"/>
      <c r="DS112" s="951"/>
      <c r="DT112" s="951"/>
      <c r="DU112" s="951"/>
      <c r="DV112" s="952" t="s">
        <v>224</v>
      </c>
      <c r="DW112" s="952"/>
      <c r="DX112" s="952"/>
      <c r="DY112" s="952"/>
      <c r="DZ112" s="953"/>
    </row>
    <row r="113" spans="1:130" s="199" customFormat="1" ht="26.25" customHeight="1">
      <c r="A113" s="985"/>
      <c r="B113" s="986"/>
      <c r="C113" s="981" t="s">
        <v>422</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1605849</v>
      </c>
      <c r="AB113" s="965"/>
      <c r="AC113" s="965"/>
      <c r="AD113" s="965"/>
      <c r="AE113" s="966"/>
      <c r="AF113" s="967">
        <v>1579170</v>
      </c>
      <c r="AG113" s="965"/>
      <c r="AH113" s="965"/>
      <c r="AI113" s="965"/>
      <c r="AJ113" s="966"/>
      <c r="AK113" s="967">
        <v>1620100</v>
      </c>
      <c r="AL113" s="965"/>
      <c r="AM113" s="965"/>
      <c r="AN113" s="965"/>
      <c r="AO113" s="966"/>
      <c r="AP113" s="968">
        <v>5.8</v>
      </c>
      <c r="AQ113" s="969"/>
      <c r="AR113" s="969"/>
      <c r="AS113" s="969"/>
      <c r="AT113" s="970"/>
      <c r="AU113" s="931"/>
      <c r="AV113" s="932"/>
      <c r="AW113" s="932"/>
      <c r="AX113" s="932"/>
      <c r="AY113" s="932"/>
      <c r="AZ113" s="980" t="s">
        <v>423</v>
      </c>
      <c r="BA113" s="981"/>
      <c r="BB113" s="981"/>
      <c r="BC113" s="981"/>
      <c r="BD113" s="981"/>
      <c r="BE113" s="981"/>
      <c r="BF113" s="981"/>
      <c r="BG113" s="981"/>
      <c r="BH113" s="981"/>
      <c r="BI113" s="981"/>
      <c r="BJ113" s="981"/>
      <c r="BK113" s="981"/>
      <c r="BL113" s="981"/>
      <c r="BM113" s="981"/>
      <c r="BN113" s="981"/>
      <c r="BO113" s="981"/>
      <c r="BP113" s="982"/>
      <c r="BQ113" s="950">
        <v>1167288</v>
      </c>
      <c r="BR113" s="951"/>
      <c r="BS113" s="951"/>
      <c r="BT113" s="951"/>
      <c r="BU113" s="951"/>
      <c r="BV113" s="951">
        <v>1949904</v>
      </c>
      <c r="BW113" s="951"/>
      <c r="BX113" s="951"/>
      <c r="BY113" s="951"/>
      <c r="BZ113" s="951"/>
      <c r="CA113" s="951">
        <v>1692513</v>
      </c>
      <c r="CB113" s="951"/>
      <c r="CC113" s="951"/>
      <c r="CD113" s="951"/>
      <c r="CE113" s="951"/>
      <c r="CF113" s="945">
        <v>6</v>
      </c>
      <c r="CG113" s="946"/>
      <c r="CH113" s="946"/>
      <c r="CI113" s="946"/>
      <c r="CJ113" s="946"/>
      <c r="CK113" s="976"/>
      <c r="CL113" s="977"/>
      <c r="CM113" s="947" t="s">
        <v>424</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224</v>
      </c>
      <c r="DH113" s="990"/>
      <c r="DI113" s="990"/>
      <c r="DJ113" s="990"/>
      <c r="DK113" s="991"/>
      <c r="DL113" s="992" t="s">
        <v>224</v>
      </c>
      <c r="DM113" s="990"/>
      <c r="DN113" s="990"/>
      <c r="DO113" s="990"/>
      <c r="DP113" s="991"/>
      <c r="DQ113" s="992" t="s">
        <v>224</v>
      </c>
      <c r="DR113" s="990"/>
      <c r="DS113" s="990"/>
      <c r="DT113" s="990"/>
      <c r="DU113" s="991"/>
      <c r="DV113" s="993" t="s">
        <v>224</v>
      </c>
      <c r="DW113" s="994"/>
      <c r="DX113" s="994"/>
      <c r="DY113" s="994"/>
      <c r="DZ113" s="995"/>
    </row>
    <row r="114" spans="1:130" s="199" customFormat="1" ht="26.25" customHeight="1">
      <c r="A114" s="985"/>
      <c r="B114" s="986"/>
      <c r="C114" s="981" t="s">
        <v>425</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305561</v>
      </c>
      <c r="AB114" s="990"/>
      <c r="AC114" s="990"/>
      <c r="AD114" s="990"/>
      <c r="AE114" s="991"/>
      <c r="AF114" s="992">
        <v>255988</v>
      </c>
      <c r="AG114" s="990"/>
      <c r="AH114" s="990"/>
      <c r="AI114" s="990"/>
      <c r="AJ114" s="991"/>
      <c r="AK114" s="992">
        <v>431546</v>
      </c>
      <c r="AL114" s="990"/>
      <c r="AM114" s="990"/>
      <c r="AN114" s="990"/>
      <c r="AO114" s="991"/>
      <c r="AP114" s="993">
        <v>1.5</v>
      </c>
      <c r="AQ114" s="994"/>
      <c r="AR114" s="994"/>
      <c r="AS114" s="994"/>
      <c r="AT114" s="995"/>
      <c r="AU114" s="931"/>
      <c r="AV114" s="932"/>
      <c r="AW114" s="932"/>
      <c r="AX114" s="932"/>
      <c r="AY114" s="932"/>
      <c r="AZ114" s="980" t="s">
        <v>426</v>
      </c>
      <c r="BA114" s="981"/>
      <c r="BB114" s="981"/>
      <c r="BC114" s="981"/>
      <c r="BD114" s="981"/>
      <c r="BE114" s="981"/>
      <c r="BF114" s="981"/>
      <c r="BG114" s="981"/>
      <c r="BH114" s="981"/>
      <c r="BI114" s="981"/>
      <c r="BJ114" s="981"/>
      <c r="BK114" s="981"/>
      <c r="BL114" s="981"/>
      <c r="BM114" s="981"/>
      <c r="BN114" s="981"/>
      <c r="BO114" s="981"/>
      <c r="BP114" s="982"/>
      <c r="BQ114" s="950">
        <v>6245171</v>
      </c>
      <c r="BR114" s="951"/>
      <c r="BS114" s="951"/>
      <c r="BT114" s="951"/>
      <c r="BU114" s="951"/>
      <c r="BV114" s="951">
        <v>5486194</v>
      </c>
      <c r="BW114" s="951"/>
      <c r="BX114" s="951"/>
      <c r="BY114" s="951"/>
      <c r="BZ114" s="951"/>
      <c r="CA114" s="951">
        <v>5603410</v>
      </c>
      <c r="CB114" s="951"/>
      <c r="CC114" s="951"/>
      <c r="CD114" s="951"/>
      <c r="CE114" s="951"/>
      <c r="CF114" s="945">
        <v>20</v>
      </c>
      <c r="CG114" s="946"/>
      <c r="CH114" s="946"/>
      <c r="CI114" s="946"/>
      <c r="CJ114" s="946"/>
      <c r="CK114" s="976"/>
      <c r="CL114" s="977"/>
      <c r="CM114" s="947" t="s">
        <v>427</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224</v>
      </c>
      <c r="DH114" s="990"/>
      <c r="DI114" s="990"/>
      <c r="DJ114" s="990"/>
      <c r="DK114" s="991"/>
      <c r="DL114" s="992" t="s">
        <v>224</v>
      </c>
      <c r="DM114" s="990"/>
      <c r="DN114" s="990"/>
      <c r="DO114" s="990"/>
      <c r="DP114" s="991"/>
      <c r="DQ114" s="992" t="s">
        <v>224</v>
      </c>
      <c r="DR114" s="990"/>
      <c r="DS114" s="990"/>
      <c r="DT114" s="990"/>
      <c r="DU114" s="991"/>
      <c r="DV114" s="993" t="s">
        <v>224</v>
      </c>
      <c r="DW114" s="994"/>
      <c r="DX114" s="994"/>
      <c r="DY114" s="994"/>
      <c r="DZ114" s="995"/>
    </row>
    <row r="115" spans="1:130" s="199" customFormat="1" ht="26.25" customHeight="1">
      <c r="A115" s="985"/>
      <c r="B115" s="986"/>
      <c r="C115" s="981" t="s">
        <v>428</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51727</v>
      </c>
      <c r="AB115" s="965"/>
      <c r="AC115" s="965"/>
      <c r="AD115" s="965"/>
      <c r="AE115" s="966"/>
      <c r="AF115" s="967" t="s">
        <v>224</v>
      </c>
      <c r="AG115" s="965"/>
      <c r="AH115" s="965"/>
      <c r="AI115" s="965"/>
      <c r="AJ115" s="966"/>
      <c r="AK115" s="967" t="s">
        <v>224</v>
      </c>
      <c r="AL115" s="965"/>
      <c r="AM115" s="965"/>
      <c r="AN115" s="965"/>
      <c r="AO115" s="966"/>
      <c r="AP115" s="968" t="s">
        <v>224</v>
      </c>
      <c r="AQ115" s="969"/>
      <c r="AR115" s="969"/>
      <c r="AS115" s="969"/>
      <c r="AT115" s="970"/>
      <c r="AU115" s="931"/>
      <c r="AV115" s="932"/>
      <c r="AW115" s="932"/>
      <c r="AX115" s="932"/>
      <c r="AY115" s="932"/>
      <c r="AZ115" s="980" t="s">
        <v>429</v>
      </c>
      <c r="BA115" s="981"/>
      <c r="BB115" s="981"/>
      <c r="BC115" s="981"/>
      <c r="BD115" s="981"/>
      <c r="BE115" s="981"/>
      <c r="BF115" s="981"/>
      <c r="BG115" s="981"/>
      <c r="BH115" s="981"/>
      <c r="BI115" s="981"/>
      <c r="BJ115" s="981"/>
      <c r="BK115" s="981"/>
      <c r="BL115" s="981"/>
      <c r="BM115" s="981"/>
      <c r="BN115" s="981"/>
      <c r="BO115" s="981"/>
      <c r="BP115" s="982"/>
      <c r="BQ115" s="950">
        <v>10509</v>
      </c>
      <c r="BR115" s="951"/>
      <c r="BS115" s="951"/>
      <c r="BT115" s="951"/>
      <c r="BU115" s="951"/>
      <c r="BV115" s="951">
        <v>10329</v>
      </c>
      <c r="BW115" s="951"/>
      <c r="BX115" s="951"/>
      <c r="BY115" s="951"/>
      <c r="BZ115" s="951"/>
      <c r="CA115" s="951">
        <v>1066987</v>
      </c>
      <c r="CB115" s="951"/>
      <c r="CC115" s="951"/>
      <c r="CD115" s="951"/>
      <c r="CE115" s="951"/>
      <c r="CF115" s="945">
        <v>3.8</v>
      </c>
      <c r="CG115" s="946"/>
      <c r="CH115" s="946"/>
      <c r="CI115" s="946"/>
      <c r="CJ115" s="946"/>
      <c r="CK115" s="976"/>
      <c r="CL115" s="977"/>
      <c r="CM115" s="980" t="s">
        <v>430</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v>692891</v>
      </c>
      <c r="DH115" s="990"/>
      <c r="DI115" s="990"/>
      <c r="DJ115" s="990"/>
      <c r="DK115" s="991"/>
      <c r="DL115" s="992">
        <v>694138</v>
      </c>
      <c r="DM115" s="990"/>
      <c r="DN115" s="990"/>
      <c r="DO115" s="990"/>
      <c r="DP115" s="991"/>
      <c r="DQ115" s="992">
        <v>695440</v>
      </c>
      <c r="DR115" s="990"/>
      <c r="DS115" s="990"/>
      <c r="DT115" s="990"/>
      <c r="DU115" s="991"/>
      <c r="DV115" s="993">
        <v>2.5</v>
      </c>
      <c r="DW115" s="994"/>
      <c r="DX115" s="994"/>
      <c r="DY115" s="994"/>
      <c r="DZ115" s="995"/>
    </row>
    <row r="116" spans="1:130" s="199" customFormat="1" ht="26.25" customHeight="1">
      <c r="A116" s="987"/>
      <c r="B116" s="988"/>
      <c r="C116" s="996" t="s">
        <v>431</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977</v>
      </c>
      <c r="AB116" s="990"/>
      <c r="AC116" s="990"/>
      <c r="AD116" s="990"/>
      <c r="AE116" s="991"/>
      <c r="AF116" s="992">
        <v>1541</v>
      </c>
      <c r="AG116" s="990"/>
      <c r="AH116" s="990"/>
      <c r="AI116" s="990"/>
      <c r="AJ116" s="991"/>
      <c r="AK116" s="992">
        <v>414</v>
      </c>
      <c r="AL116" s="990"/>
      <c r="AM116" s="990"/>
      <c r="AN116" s="990"/>
      <c r="AO116" s="991"/>
      <c r="AP116" s="993">
        <v>0</v>
      </c>
      <c r="AQ116" s="994"/>
      <c r="AR116" s="994"/>
      <c r="AS116" s="994"/>
      <c r="AT116" s="995"/>
      <c r="AU116" s="931"/>
      <c r="AV116" s="932"/>
      <c r="AW116" s="932"/>
      <c r="AX116" s="932"/>
      <c r="AY116" s="932"/>
      <c r="AZ116" s="998" t="s">
        <v>432</v>
      </c>
      <c r="BA116" s="999"/>
      <c r="BB116" s="999"/>
      <c r="BC116" s="999"/>
      <c r="BD116" s="999"/>
      <c r="BE116" s="999"/>
      <c r="BF116" s="999"/>
      <c r="BG116" s="999"/>
      <c r="BH116" s="999"/>
      <c r="BI116" s="999"/>
      <c r="BJ116" s="999"/>
      <c r="BK116" s="999"/>
      <c r="BL116" s="999"/>
      <c r="BM116" s="999"/>
      <c r="BN116" s="999"/>
      <c r="BO116" s="999"/>
      <c r="BP116" s="1000"/>
      <c r="BQ116" s="950" t="s">
        <v>224</v>
      </c>
      <c r="BR116" s="951"/>
      <c r="BS116" s="951"/>
      <c r="BT116" s="951"/>
      <c r="BU116" s="951"/>
      <c r="BV116" s="951" t="s">
        <v>224</v>
      </c>
      <c r="BW116" s="951"/>
      <c r="BX116" s="951"/>
      <c r="BY116" s="951"/>
      <c r="BZ116" s="951"/>
      <c r="CA116" s="951" t="s">
        <v>224</v>
      </c>
      <c r="CB116" s="951"/>
      <c r="CC116" s="951"/>
      <c r="CD116" s="951"/>
      <c r="CE116" s="951"/>
      <c r="CF116" s="945" t="s">
        <v>224</v>
      </c>
      <c r="CG116" s="946"/>
      <c r="CH116" s="946"/>
      <c r="CI116" s="946"/>
      <c r="CJ116" s="946"/>
      <c r="CK116" s="976"/>
      <c r="CL116" s="977"/>
      <c r="CM116" s="947" t="s">
        <v>433</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224</v>
      </c>
      <c r="DH116" s="990"/>
      <c r="DI116" s="990"/>
      <c r="DJ116" s="990"/>
      <c r="DK116" s="991"/>
      <c r="DL116" s="992" t="s">
        <v>224</v>
      </c>
      <c r="DM116" s="990"/>
      <c r="DN116" s="990"/>
      <c r="DO116" s="990"/>
      <c r="DP116" s="991"/>
      <c r="DQ116" s="992" t="s">
        <v>224</v>
      </c>
      <c r="DR116" s="990"/>
      <c r="DS116" s="990"/>
      <c r="DT116" s="990"/>
      <c r="DU116" s="991"/>
      <c r="DV116" s="993" t="s">
        <v>224</v>
      </c>
      <c r="DW116" s="994"/>
      <c r="DX116" s="994"/>
      <c r="DY116" s="994"/>
      <c r="DZ116" s="995"/>
    </row>
    <row r="117" spans="1:130" s="199" customFormat="1" ht="26.25" customHeight="1">
      <c r="A117" s="935" t="s">
        <v>172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434</v>
      </c>
      <c r="Z117" s="917"/>
      <c r="AA117" s="1007">
        <v>6451466</v>
      </c>
      <c r="AB117" s="1008"/>
      <c r="AC117" s="1008"/>
      <c r="AD117" s="1008"/>
      <c r="AE117" s="1009"/>
      <c r="AF117" s="1010">
        <v>6349496</v>
      </c>
      <c r="AG117" s="1008"/>
      <c r="AH117" s="1008"/>
      <c r="AI117" s="1008"/>
      <c r="AJ117" s="1009"/>
      <c r="AK117" s="1010">
        <v>6964978</v>
      </c>
      <c r="AL117" s="1008"/>
      <c r="AM117" s="1008"/>
      <c r="AN117" s="1008"/>
      <c r="AO117" s="1009"/>
      <c r="AP117" s="1011"/>
      <c r="AQ117" s="1012"/>
      <c r="AR117" s="1012"/>
      <c r="AS117" s="1012"/>
      <c r="AT117" s="1013"/>
      <c r="AU117" s="931"/>
      <c r="AV117" s="932"/>
      <c r="AW117" s="932"/>
      <c r="AX117" s="932"/>
      <c r="AY117" s="932"/>
      <c r="AZ117" s="998" t="s">
        <v>435</v>
      </c>
      <c r="BA117" s="999"/>
      <c r="BB117" s="999"/>
      <c r="BC117" s="999"/>
      <c r="BD117" s="999"/>
      <c r="BE117" s="999"/>
      <c r="BF117" s="999"/>
      <c r="BG117" s="999"/>
      <c r="BH117" s="999"/>
      <c r="BI117" s="999"/>
      <c r="BJ117" s="999"/>
      <c r="BK117" s="999"/>
      <c r="BL117" s="999"/>
      <c r="BM117" s="999"/>
      <c r="BN117" s="999"/>
      <c r="BO117" s="999"/>
      <c r="BP117" s="1000"/>
      <c r="BQ117" s="950" t="s">
        <v>224</v>
      </c>
      <c r="BR117" s="951"/>
      <c r="BS117" s="951"/>
      <c r="BT117" s="951"/>
      <c r="BU117" s="951"/>
      <c r="BV117" s="951" t="s">
        <v>224</v>
      </c>
      <c r="BW117" s="951"/>
      <c r="BX117" s="951"/>
      <c r="BY117" s="951"/>
      <c r="BZ117" s="951"/>
      <c r="CA117" s="951" t="s">
        <v>224</v>
      </c>
      <c r="CB117" s="951"/>
      <c r="CC117" s="951"/>
      <c r="CD117" s="951"/>
      <c r="CE117" s="951"/>
      <c r="CF117" s="945" t="s">
        <v>224</v>
      </c>
      <c r="CG117" s="946"/>
      <c r="CH117" s="946"/>
      <c r="CI117" s="946"/>
      <c r="CJ117" s="946"/>
      <c r="CK117" s="976"/>
      <c r="CL117" s="977"/>
      <c r="CM117" s="947" t="s">
        <v>436</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224</v>
      </c>
      <c r="DH117" s="990"/>
      <c r="DI117" s="990"/>
      <c r="DJ117" s="990"/>
      <c r="DK117" s="991"/>
      <c r="DL117" s="992" t="s">
        <v>224</v>
      </c>
      <c r="DM117" s="990"/>
      <c r="DN117" s="990"/>
      <c r="DO117" s="990"/>
      <c r="DP117" s="991"/>
      <c r="DQ117" s="992" t="s">
        <v>224</v>
      </c>
      <c r="DR117" s="990"/>
      <c r="DS117" s="990"/>
      <c r="DT117" s="990"/>
      <c r="DU117" s="991"/>
      <c r="DV117" s="993" t="s">
        <v>224</v>
      </c>
      <c r="DW117" s="994"/>
      <c r="DX117" s="994"/>
      <c r="DY117" s="994"/>
      <c r="DZ117" s="995"/>
    </row>
    <row r="118" spans="1:130" s="199" customFormat="1" ht="26.25" customHeight="1">
      <c r="A118" s="935" t="s">
        <v>410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408</v>
      </c>
      <c r="AB118" s="916"/>
      <c r="AC118" s="916"/>
      <c r="AD118" s="916"/>
      <c r="AE118" s="917"/>
      <c r="AF118" s="915" t="s">
        <v>290</v>
      </c>
      <c r="AG118" s="916"/>
      <c r="AH118" s="916"/>
      <c r="AI118" s="916"/>
      <c r="AJ118" s="917"/>
      <c r="AK118" s="915" t="s">
        <v>289</v>
      </c>
      <c r="AL118" s="916"/>
      <c r="AM118" s="916"/>
      <c r="AN118" s="916"/>
      <c r="AO118" s="917"/>
      <c r="AP118" s="1002" t="s">
        <v>409</v>
      </c>
      <c r="AQ118" s="1003"/>
      <c r="AR118" s="1003"/>
      <c r="AS118" s="1003"/>
      <c r="AT118" s="1004"/>
      <c r="AU118" s="931"/>
      <c r="AV118" s="932"/>
      <c r="AW118" s="932"/>
      <c r="AX118" s="932"/>
      <c r="AY118" s="932"/>
      <c r="AZ118" s="1005" t="s">
        <v>437</v>
      </c>
      <c r="BA118" s="996"/>
      <c r="BB118" s="996"/>
      <c r="BC118" s="996"/>
      <c r="BD118" s="996"/>
      <c r="BE118" s="996"/>
      <c r="BF118" s="996"/>
      <c r="BG118" s="996"/>
      <c r="BH118" s="996"/>
      <c r="BI118" s="996"/>
      <c r="BJ118" s="996"/>
      <c r="BK118" s="996"/>
      <c r="BL118" s="996"/>
      <c r="BM118" s="996"/>
      <c r="BN118" s="996"/>
      <c r="BO118" s="996"/>
      <c r="BP118" s="997"/>
      <c r="BQ118" s="1028" t="s">
        <v>224</v>
      </c>
      <c r="BR118" s="1029"/>
      <c r="BS118" s="1029"/>
      <c r="BT118" s="1029"/>
      <c r="BU118" s="1029"/>
      <c r="BV118" s="1029" t="s">
        <v>224</v>
      </c>
      <c r="BW118" s="1029"/>
      <c r="BX118" s="1029"/>
      <c r="BY118" s="1029"/>
      <c r="BZ118" s="1029"/>
      <c r="CA118" s="1029" t="s">
        <v>224</v>
      </c>
      <c r="CB118" s="1029"/>
      <c r="CC118" s="1029"/>
      <c r="CD118" s="1029"/>
      <c r="CE118" s="1029"/>
      <c r="CF118" s="945" t="s">
        <v>224</v>
      </c>
      <c r="CG118" s="946"/>
      <c r="CH118" s="946"/>
      <c r="CI118" s="946"/>
      <c r="CJ118" s="946"/>
      <c r="CK118" s="976"/>
      <c r="CL118" s="977"/>
      <c r="CM118" s="947" t="s">
        <v>438</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224</v>
      </c>
      <c r="DH118" s="990"/>
      <c r="DI118" s="990"/>
      <c r="DJ118" s="990"/>
      <c r="DK118" s="991"/>
      <c r="DL118" s="992" t="s">
        <v>224</v>
      </c>
      <c r="DM118" s="990"/>
      <c r="DN118" s="990"/>
      <c r="DO118" s="990"/>
      <c r="DP118" s="991"/>
      <c r="DQ118" s="992" t="s">
        <v>224</v>
      </c>
      <c r="DR118" s="990"/>
      <c r="DS118" s="990"/>
      <c r="DT118" s="990"/>
      <c r="DU118" s="991"/>
      <c r="DV118" s="993" t="s">
        <v>224</v>
      </c>
      <c r="DW118" s="994"/>
      <c r="DX118" s="994"/>
      <c r="DY118" s="994"/>
      <c r="DZ118" s="995"/>
    </row>
    <row r="119" spans="1:130" s="199" customFormat="1" ht="26.25" customHeight="1">
      <c r="A119" s="1089" t="s">
        <v>413</v>
      </c>
      <c r="B119" s="975"/>
      <c r="C119" s="954" t="s">
        <v>414</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224</v>
      </c>
      <c r="AB119" s="923"/>
      <c r="AC119" s="923"/>
      <c r="AD119" s="923"/>
      <c r="AE119" s="924"/>
      <c r="AF119" s="925" t="s">
        <v>224</v>
      </c>
      <c r="AG119" s="923"/>
      <c r="AH119" s="923"/>
      <c r="AI119" s="923"/>
      <c r="AJ119" s="924"/>
      <c r="AK119" s="925" t="s">
        <v>224</v>
      </c>
      <c r="AL119" s="923"/>
      <c r="AM119" s="923"/>
      <c r="AN119" s="923"/>
      <c r="AO119" s="924"/>
      <c r="AP119" s="926" t="s">
        <v>224</v>
      </c>
      <c r="AQ119" s="927"/>
      <c r="AR119" s="927"/>
      <c r="AS119" s="927"/>
      <c r="AT119" s="928"/>
      <c r="AU119" s="933"/>
      <c r="AV119" s="934"/>
      <c r="AW119" s="934"/>
      <c r="AX119" s="934"/>
      <c r="AY119" s="934"/>
      <c r="AZ119" s="230" t="s">
        <v>172</v>
      </c>
      <c r="BA119" s="230"/>
      <c r="BB119" s="230"/>
      <c r="BC119" s="230"/>
      <c r="BD119" s="230"/>
      <c r="BE119" s="230"/>
      <c r="BF119" s="230"/>
      <c r="BG119" s="230"/>
      <c r="BH119" s="230"/>
      <c r="BI119" s="230"/>
      <c r="BJ119" s="230"/>
      <c r="BK119" s="230"/>
      <c r="BL119" s="230"/>
      <c r="BM119" s="230"/>
      <c r="BN119" s="230"/>
      <c r="BO119" s="1006" t="s">
        <v>439</v>
      </c>
      <c r="BP119" s="1037"/>
      <c r="BQ119" s="1028">
        <v>87002908</v>
      </c>
      <c r="BR119" s="1029"/>
      <c r="BS119" s="1029"/>
      <c r="BT119" s="1029"/>
      <c r="BU119" s="1029"/>
      <c r="BV119" s="1029">
        <v>90688213</v>
      </c>
      <c r="BW119" s="1029"/>
      <c r="BX119" s="1029"/>
      <c r="BY119" s="1029"/>
      <c r="BZ119" s="1029"/>
      <c r="CA119" s="1029">
        <v>90441363</v>
      </c>
      <c r="CB119" s="1029"/>
      <c r="CC119" s="1029"/>
      <c r="CD119" s="1029"/>
      <c r="CE119" s="1029"/>
      <c r="CF119" s="1030"/>
      <c r="CG119" s="1031"/>
      <c r="CH119" s="1031"/>
      <c r="CI119" s="1031"/>
      <c r="CJ119" s="1032"/>
      <c r="CK119" s="978"/>
      <c r="CL119" s="979"/>
      <c r="CM119" s="1033" t="s">
        <v>440</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224</v>
      </c>
      <c r="DH119" s="1015"/>
      <c r="DI119" s="1015"/>
      <c r="DJ119" s="1015"/>
      <c r="DK119" s="1016"/>
      <c r="DL119" s="1014" t="s">
        <v>224</v>
      </c>
      <c r="DM119" s="1015"/>
      <c r="DN119" s="1015"/>
      <c r="DO119" s="1015"/>
      <c r="DP119" s="1016"/>
      <c r="DQ119" s="1014" t="s">
        <v>224</v>
      </c>
      <c r="DR119" s="1015"/>
      <c r="DS119" s="1015"/>
      <c r="DT119" s="1015"/>
      <c r="DU119" s="1016"/>
      <c r="DV119" s="1017" t="s">
        <v>224</v>
      </c>
      <c r="DW119" s="1018"/>
      <c r="DX119" s="1018"/>
      <c r="DY119" s="1018"/>
      <c r="DZ119" s="1019"/>
    </row>
    <row r="120" spans="1:130" s="199" customFormat="1" ht="26.25" customHeight="1">
      <c r="A120" s="1090"/>
      <c r="B120" s="977"/>
      <c r="C120" s="947" t="s">
        <v>417</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224</v>
      </c>
      <c r="AB120" s="990"/>
      <c r="AC120" s="990"/>
      <c r="AD120" s="990"/>
      <c r="AE120" s="991"/>
      <c r="AF120" s="992" t="s">
        <v>224</v>
      </c>
      <c r="AG120" s="990"/>
      <c r="AH120" s="990"/>
      <c r="AI120" s="990"/>
      <c r="AJ120" s="991"/>
      <c r="AK120" s="992" t="s">
        <v>224</v>
      </c>
      <c r="AL120" s="990"/>
      <c r="AM120" s="990"/>
      <c r="AN120" s="990"/>
      <c r="AO120" s="991"/>
      <c r="AP120" s="993" t="s">
        <v>224</v>
      </c>
      <c r="AQ120" s="994"/>
      <c r="AR120" s="994"/>
      <c r="AS120" s="994"/>
      <c r="AT120" s="995"/>
      <c r="AU120" s="1020" t="s">
        <v>441</v>
      </c>
      <c r="AV120" s="1021"/>
      <c r="AW120" s="1021"/>
      <c r="AX120" s="1021"/>
      <c r="AY120" s="1022"/>
      <c r="AZ120" s="971" t="s">
        <v>442</v>
      </c>
      <c r="BA120" s="920"/>
      <c r="BB120" s="920"/>
      <c r="BC120" s="920"/>
      <c r="BD120" s="920"/>
      <c r="BE120" s="920"/>
      <c r="BF120" s="920"/>
      <c r="BG120" s="920"/>
      <c r="BH120" s="920"/>
      <c r="BI120" s="920"/>
      <c r="BJ120" s="920"/>
      <c r="BK120" s="920"/>
      <c r="BL120" s="920"/>
      <c r="BM120" s="920"/>
      <c r="BN120" s="920"/>
      <c r="BO120" s="920"/>
      <c r="BP120" s="921"/>
      <c r="BQ120" s="957">
        <v>5064461</v>
      </c>
      <c r="BR120" s="958"/>
      <c r="BS120" s="958"/>
      <c r="BT120" s="958"/>
      <c r="BU120" s="958"/>
      <c r="BV120" s="958">
        <v>5579846</v>
      </c>
      <c r="BW120" s="958"/>
      <c r="BX120" s="958"/>
      <c r="BY120" s="958"/>
      <c r="BZ120" s="958"/>
      <c r="CA120" s="958">
        <v>5743244</v>
      </c>
      <c r="CB120" s="958"/>
      <c r="CC120" s="958"/>
      <c r="CD120" s="958"/>
      <c r="CE120" s="958"/>
      <c r="CF120" s="972">
        <v>20.5</v>
      </c>
      <c r="CG120" s="973"/>
      <c r="CH120" s="973"/>
      <c r="CI120" s="973"/>
      <c r="CJ120" s="973"/>
      <c r="CK120" s="1038" t="s">
        <v>443</v>
      </c>
      <c r="CL120" s="1039"/>
      <c r="CM120" s="1039"/>
      <c r="CN120" s="1039"/>
      <c r="CO120" s="1040"/>
      <c r="CP120" s="1046" t="s">
        <v>390</v>
      </c>
      <c r="CQ120" s="1047"/>
      <c r="CR120" s="1047"/>
      <c r="CS120" s="1047"/>
      <c r="CT120" s="1047"/>
      <c r="CU120" s="1047"/>
      <c r="CV120" s="1047"/>
      <c r="CW120" s="1047"/>
      <c r="CX120" s="1047"/>
      <c r="CY120" s="1047"/>
      <c r="CZ120" s="1047"/>
      <c r="DA120" s="1047"/>
      <c r="DB120" s="1047"/>
      <c r="DC120" s="1047"/>
      <c r="DD120" s="1047"/>
      <c r="DE120" s="1047"/>
      <c r="DF120" s="1048"/>
      <c r="DG120" s="957">
        <v>20650015</v>
      </c>
      <c r="DH120" s="958"/>
      <c r="DI120" s="958"/>
      <c r="DJ120" s="958"/>
      <c r="DK120" s="958"/>
      <c r="DL120" s="958">
        <v>20925804</v>
      </c>
      <c r="DM120" s="958"/>
      <c r="DN120" s="958"/>
      <c r="DO120" s="958"/>
      <c r="DP120" s="958"/>
      <c r="DQ120" s="958">
        <v>21007416</v>
      </c>
      <c r="DR120" s="958"/>
      <c r="DS120" s="958"/>
      <c r="DT120" s="958"/>
      <c r="DU120" s="958"/>
      <c r="DV120" s="959">
        <v>74.8</v>
      </c>
      <c r="DW120" s="959"/>
      <c r="DX120" s="959"/>
      <c r="DY120" s="959"/>
      <c r="DZ120" s="960"/>
    </row>
    <row r="121" spans="1:130" s="199" customFormat="1" ht="26.25" customHeight="1">
      <c r="A121" s="1090"/>
      <c r="B121" s="977"/>
      <c r="C121" s="998" t="s">
        <v>444</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224</v>
      </c>
      <c r="AB121" s="990"/>
      <c r="AC121" s="990"/>
      <c r="AD121" s="990"/>
      <c r="AE121" s="991"/>
      <c r="AF121" s="992" t="s">
        <v>224</v>
      </c>
      <c r="AG121" s="990"/>
      <c r="AH121" s="990"/>
      <c r="AI121" s="990"/>
      <c r="AJ121" s="991"/>
      <c r="AK121" s="992" t="s">
        <v>224</v>
      </c>
      <c r="AL121" s="990"/>
      <c r="AM121" s="990"/>
      <c r="AN121" s="990"/>
      <c r="AO121" s="991"/>
      <c r="AP121" s="993" t="s">
        <v>224</v>
      </c>
      <c r="AQ121" s="994"/>
      <c r="AR121" s="994"/>
      <c r="AS121" s="994"/>
      <c r="AT121" s="995"/>
      <c r="AU121" s="1023"/>
      <c r="AV121" s="1024"/>
      <c r="AW121" s="1024"/>
      <c r="AX121" s="1024"/>
      <c r="AY121" s="1025"/>
      <c r="AZ121" s="980" t="s">
        <v>445</v>
      </c>
      <c r="BA121" s="981"/>
      <c r="BB121" s="981"/>
      <c r="BC121" s="981"/>
      <c r="BD121" s="981"/>
      <c r="BE121" s="981"/>
      <c r="BF121" s="981"/>
      <c r="BG121" s="981"/>
      <c r="BH121" s="981"/>
      <c r="BI121" s="981"/>
      <c r="BJ121" s="981"/>
      <c r="BK121" s="981"/>
      <c r="BL121" s="981"/>
      <c r="BM121" s="981"/>
      <c r="BN121" s="981"/>
      <c r="BO121" s="981"/>
      <c r="BP121" s="982"/>
      <c r="BQ121" s="950">
        <v>18209587</v>
      </c>
      <c r="BR121" s="951"/>
      <c r="BS121" s="951"/>
      <c r="BT121" s="951"/>
      <c r="BU121" s="951"/>
      <c r="BV121" s="951">
        <v>22606727</v>
      </c>
      <c r="BW121" s="951"/>
      <c r="BX121" s="951"/>
      <c r="BY121" s="951"/>
      <c r="BZ121" s="951"/>
      <c r="CA121" s="951">
        <v>20476445</v>
      </c>
      <c r="CB121" s="951"/>
      <c r="CC121" s="951"/>
      <c r="CD121" s="951"/>
      <c r="CE121" s="951"/>
      <c r="CF121" s="945">
        <v>72.900000000000006</v>
      </c>
      <c r="CG121" s="946"/>
      <c r="CH121" s="946"/>
      <c r="CI121" s="946"/>
      <c r="CJ121" s="946"/>
      <c r="CK121" s="1041"/>
      <c r="CL121" s="1042"/>
      <c r="CM121" s="1042"/>
      <c r="CN121" s="1042"/>
      <c r="CO121" s="1043"/>
      <c r="CP121" s="1051" t="s">
        <v>392</v>
      </c>
      <c r="CQ121" s="1052"/>
      <c r="CR121" s="1052"/>
      <c r="CS121" s="1052"/>
      <c r="CT121" s="1052"/>
      <c r="CU121" s="1052"/>
      <c r="CV121" s="1052"/>
      <c r="CW121" s="1052"/>
      <c r="CX121" s="1052"/>
      <c r="CY121" s="1052"/>
      <c r="CZ121" s="1052"/>
      <c r="DA121" s="1052"/>
      <c r="DB121" s="1052"/>
      <c r="DC121" s="1052"/>
      <c r="DD121" s="1052"/>
      <c r="DE121" s="1052"/>
      <c r="DF121" s="1053"/>
      <c r="DG121" s="950">
        <v>5452876</v>
      </c>
      <c r="DH121" s="951"/>
      <c r="DI121" s="951"/>
      <c r="DJ121" s="951"/>
      <c r="DK121" s="951"/>
      <c r="DL121" s="951">
        <v>5268127</v>
      </c>
      <c r="DM121" s="951"/>
      <c r="DN121" s="951"/>
      <c r="DO121" s="951"/>
      <c r="DP121" s="951"/>
      <c r="DQ121" s="951">
        <v>4991299</v>
      </c>
      <c r="DR121" s="951"/>
      <c r="DS121" s="951"/>
      <c r="DT121" s="951"/>
      <c r="DU121" s="951"/>
      <c r="DV121" s="952">
        <v>17.8</v>
      </c>
      <c r="DW121" s="952"/>
      <c r="DX121" s="952"/>
      <c r="DY121" s="952"/>
      <c r="DZ121" s="953"/>
    </row>
    <row r="122" spans="1:130" s="199" customFormat="1" ht="26.25" customHeight="1">
      <c r="A122" s="1090"/>
      <c r="B122" s="977"/>
      <c r="C122" s="947" t="s">
        <v>427</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224</v>
      </c>
      <c r="AB122" s="990"/>
      <c r="AC122" s="990"/>
      <c r="AD122" s="990"/>
      <c r="AE122" s="991"/>
      <c r="AF122" s="992" t="s">
        <v>224</v>
      </c>
      <c r="AG122" s="990"/>
      <c r="AH122" s="990"/>
      <c r="AI122" s="990"/>
      <c r="AJ122" s="991"/>
      <c r="AK122" s="992" t="s">
        <v>224</v>
      </c>
      <c r="AL122" s="990"/>
      <c r="AM122" s="990"/>
      <c r="AN122" s="990"/>
      <c r="AO122" s="991"/>
      <c r="AP122" s="993" t="s">
        <v>224</v>
      </c>
      <c r="AQ122" s="994"/>
      <c r="AR122" s="994"/>
      <c r="AS122" s="994"/>
      <c r="AT122" s="995"/>
      <c r="AU122" s="1023"/>
      <c r="AV122" s="1024"/>
      <c r="AW122" s="1024"/>
      <c r="AX122" s="1024"/>
      <c r="AY122" s="1025"/>
      <c r="AZ122" s="1005" t="s">
        <v>446</v>
      </c>
      <c r="BA122" s="996"/>
      <c r="BB122" s="996"/>
      <c r="BC122" s="996"/>
      <c r="BD122" s="996"/>
      <c r="BE122" s="996"/>
      <c r="BF122" s="996"/>
      <c r="BG122" s="996"/>
      <c r="BH122" s="996"/>
      <c r="BI122" s="996"/>
      <c r="BJ122" s="996"/>
      <c r="BK122" s="996"/>
      <c r="BL122" s="996"/>
      <c r="BM122" s="996"/>
      <c r="BN122" s="996"/>
      <c r="BO122" s="996"/>
      <c r="BP122" s="997"/>
      <c r="BQ122" s="1028">
        <v>45678118</v>
      </c>
      <c r="BR122" s="1029"/>
      <c r="BS122" s="1029"/>
      <c r="BT122" s="1029"/>
      <c r="BU122" s="1029"/>
      <c r="BV122" s="1029">
        <v>46303164</v>
      </c>
      <c r="BW122" s="1029"/>
      <c r="BX122" s="1029"/>
      <c r="BY122" s="1029"/>
      <c r="BZ122" s="1029"/>
      <c r="CA122" s="1029">
        <v>44954353</v>
      </c>
      <c r="CB122" s="1029"/>
      <c r="CC122" s="1029"/>
      <c r="CD122" s="1029"/>
      <c r="CE122" s="1029"/>
      <c r="CF122" s="1049">
        <v>160.1</v>
      </c>
      <c r="CG122" s="1050"/>
      <c r="CH122" s="1050"/>
      <c r="CI122" s="1050"/>
      <c r="CJ122" s="1050"/>
      <c r="CK122" s="1041"/>
      <c r="CL122" s="1042"/>
      <c r="CM122" s="1042"/>
      <c r="CN122" s="1042"/>
      <c r="CO122" s="1043"/>
      <c r="CP122" s="1051" t="s">
        <v>388</v>
      </c>
      <c r="CQ122" s="1052"/>
      <c r="CR122" s="1052"/>
      <c r="CS122" s="1052"/>
      <c r="CT122" s="1052"/>
      <c r="CU122" s="1052"/>
      <c r="CV122" s="1052"/>
      <c r="CW122" s="1052"/>
      <c r="CX122" s="1052"/>
      <c r="CY122" s="1052"/>
      <c r="CZ122" s="1052"/>
      <c r="DA122" s="1052"/>
      <c r="DB122" s="1052"/>
      <c r="DC122" s="1052"/>
      <c r="DD122" s="1052"/>
      <c r="DE122" s="1052"/>
      <c r="DF122" s="1053"/>
      <c r="DG122" s="950">
        <v>21621</v>
      </c>
      <c r="DH122" s="951"/>
      <c r="DI122" s="951"/>
      <c r="DJ122" s="951"/>
      <c r="DK122" s="951"/>
      <c r="DL122" s="951">
        <v>26993</v>
      </c>
      <c r="DM122" s="951"/>
      <c r="DN122" s="951"/>
      <c r="DO122" s="951"/>
      <c r="DP122" s="951"/>
      <c r="DQ122" s="951">
        <v>62750</v>
      </c>
      <c r="DR122" s="951"/>
      <c r="DS122" s="951"/>
      <c r="DT122" s="951"/>
      <c r="DU122" s="951"/>
      <c r="DV122" s="952">
        <v>0.2</v>
      </c>
      <c r="DW122" s="952"/>
      <c r="DX122" s="952"/>
      <c r="DY122" s="952"/>
      <c r="DZ122" s="953"/>
    </row>
    <row r="123" spans="1:130" s="199" customFormat="1" ht="26.25" customHeight="1">
      <c r="A123" s="1090"/>
      <c r="B123" s="977"/>
      <c r="C123" s="947" t="s">
        <v>433</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224</v>
      </c>
      <c r="AB123" s="990"/>
      <c r="AC123" s="990"/>
      <c r="AD123" s="990"/>
      <c r="AE123" s="991"/>
      <c r="AF123" s="992" t="s">
        <v>224</v>
      </c>
      <c r="AG123" s="990"/>
      <c r="AH123" s="990"/>
      <c r="AI123" s="990"/>
      <c r="AJ123" s="991"/>
      <c r="AK123" s="992" t="s">
        <v>224</v>
      </c>
      <c r="AL123" s="990"/>
      <c r="AM123" s="990"/>
      <c r="AN123" s="990"/>
      <c r="AO123" s="991"/>
      <c r="AP123" s="993" t="s">
        <v>224</v>
      </c>
      <c r="AQ123" s="994"/>
      <c r="AR123" s="994"/>
      <c r="AS123" s="994"/>
      <c r="AT123" s="995"/>
      <c r="AU123" s="1026"/>
      <c r="AV123" s="1027"/>
      <c r="AW123" s="1027"/>
      <c r="AX123" s="1027"/>
      <c r="AY123" s="1027"/>
      <c r="AZ123" s="230" t="s">
        <v>172</v>
      </c>
      <c r="BA123" s="230"/>
      <c r="BB123" s="230"/>
      <c r="BC123" s="230"/>
      <c r="BD123" s="230"/>
      <c r="BE123" s="230"/>
      <c r="BF123" s="230"/>
      <c r="BG123" s="230"/>
      <c r="BH123" s="230"/>
      <c r="BI123" s="230"/>
      <c r="BJ123" s="230"/>
      <c r="BK123" s="230"/>
      <c r="BL123" s="230"/>
      <c r="BM123" s="230"/>
      <c r="BN123" s="230"/>
      <c r="BO123" s="1006" t="s">
        <v>447</v>
      </c>
      <c r="BP123" s="1037"/>
      <c r="BQ123" s="1096">
        <v>68952166</v>
      </c>
      <c r="BR123" s="1097"/>
      <c r="BS123" s="1097"/>
      <c r="BT123" s="1097"/>
      <c r="BU123" s="1097"/>
      <c r="BV123" s="1097">
        <v>74489737</v>
      </c>
      <c r="BW123" s="1097"/>
      <c r="BX123" s="1097"/>
      <c r="BY123" s="1097"/>
      <c r="BZ123" s="1097"/>
      <c r="CA123" s="1097">
        <v>71174042</v>
      </c>
      <c r="CB123" s="1097"/>
      <c r="CC123" s="1097"/>
      <c r="CD123" s="1097"/>
      <c r="CE123" s="1097"/>
      <c r="CF123" s="1030"/>
      <c r="CG123" s="1031"/>
      <c r="CH123" s="1031"/>
      <c r="CI123" s="1031"/>
      <c r="CJ123" s="1032"/>
      <c r="CK123" s="1041"/>
      <c r="CL123" s="1042"/>
      <c r="CM123" s="1042"/>
      <c r="CN123" s="1042"/>
      <c r="CO123" s="1043"/>
      <c r="CP123" s="1051" t="s">
        <v>393</v>
      </c>
      <c r="CQ123" s="1052"/>
      <c r="CR123" s="1052"/>
      <c r="CS123" s="1052"/>
      <c r="CT123" s="1052"/>
      <c r="CU123" s="1052"/>
      <c r="CV123" s="1052"/>
      <c r="CW123" s="1052"/>
      <c r="CX123" s="1052"/>
      <c r="CY123" s="1052"/>
      <c r="CZ123" s="1052"/>
      <c r="DA123" s="1052"/>
      <c r="DB123" s="1052"/>
      <c r="DC123" s="1052"/>
      <c r="DD123" s="1052"/>
      <c r="DE123" s="1052"/>
      <c r="DF123" s="1053"/>
      <c r="DG123" s="989" t="s">
        <v>224</v>
      </c>
      <c r="DH123" s="990"/>
      <c r="DI123" s="990"/>
      <c r="DJ123" s="990"/>
      <c r="DK123" s="991"/>
      <c r="DL123" s="992" t="s">
        <v>224</v>
      </c>
      <c r="DM123" s="990"/>
      <c r="DN123" s="990"/>
      <c r="DO123" s="990"/>
      <c r="DP123" s="991"/>
      <c r="DQ123" s="992" t="s">
        <v>224</v>
      </c>
      <c r="DR123" s="990"/>
      <c r="DS123" s="990"/>
      <c r="DT123" s="990"/>
      <c r="DU123" s="991"/>
      <c r="DV123" s="993" t="s">
        <v>224</v>
      </c>
      <c r="DW123" s="994"/>
      <c r="DX123" s="994"/>
      <c r="DY123" s="994"/>
      <c r="DZ123" s="995"/>
    </row>
    <row r="124" spans="1:130" s="199" customFormat="1" ht="26.25" customHeight="1" thickBot="1">
      <c r="A124" s="1090"/>
      <c r="B124" s="977"/>
      <c r="C124" s="947" t="s">
        <v>436</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224</v>
      </c>
      <c r="AB124" s="990"/>
      <c r="AC124" s="990"/>
      <c r="AD124" s="990"/>
      <c r="AE124" s="991"/>
      <c r="AF124" s="992" t="s">
        <v>224</v>
      </c>
      <c r="AG124" s="990"/>
      <c r="AH124" s="990"/>
      <c r="AI124" s="990"/>
      <c r="AJ124" s="991"/>
      <c r="AK124" s="992" t="s">
        <v>224</v>
      </c>
      <c r="AL124" s="990"/>
      <c r="AM124" s="990"/>
      <c r="AN124" s="990"/>
      <c r="AO124" s="991"/>
      <c r="AP124" s="993" t="s">
        <v>224</v>
      </c>
      <c r="AQ124" s="994"/>
      <c r="AR124" s="994"/>
      <c r="AS124" s="994"/>
      <c r="AT124" s="995"/>
      <c r="AU124" s="1092" t="s">
        <v>448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66</v>
      </c>
      <c r="BR124" s="1059"/>
      <c r="BS124" s="1059"/>
      <c r="BT124" s="1059"/>
      <c r="BU124" s="1059"/>
      <c r="BV124" s="1059">
        <v>58.2</v>
      </c>
      <c r="BW124" s="1059"/>
      <c r="BX124" s="1059"/>
      <c r="BY124" s="1059"/>
      <c r="BZ124" s="1059"/>
      <c r="CA124" s="1059">
        <v>68.599999999999994</v>
      </c>
      <c r="CB124" s="1059"/>
      <c r="CC124" s="1059"/>
      <c r="CD124" s="1059"/>
      <c r="CE124" s="1059"/>
      <c r="CF124" s="1060"/>
      <c r="CG124" s="1061"/>
      <c r="CH124" s="1061"/>
      <c r="CI124" s="1061"/>
      <c r="CJ124" s="1062"/>
      <c r="CK124" s="1044"/>
      <c r="CL124" s="1044"/>
      <c r="CM124" s="1044"/>
      <c r="CN124" s="1044"/>
      <c r="CO124" s="1045"/>
      <c r="CP124" s="1051" t="s">
        <v>449</v>
      </c>
      <c r="CQ124" s="1052"/>
      <c r="CR124" s="1052"/>
      <c r="CS124" s="1052"/>
      <c r="CT124" s="1052"/>
      <c r="CU124" s="1052"/>
      <c r="CV124" s="1052"/>
      <c r="CW124" s="1052"/>
      <c r="CX124" s="1052"/>
      <c r="CY124" s="1052"/>
      <c r="CZ124" s="1052"/>
      <c r="DA124" s="1052"/>
      <c r="DB124" s="1052"/>
      <c r="DC124" s="1052"/>
      <c r="DD124" s="1052"/>
      <c r="DE124" s="1052"/>
      <c r="DF124" s="1053"/>
      <c r="DG124" s="1036" t="s">
        <v>224</v>
      </c>
      <c r="DH124" s="1015"/>
      <c r="DI124" s="1015"/>
      <c r="DJ124" s="1015"/>
      <c r="DK124" s="1016"/>
      <c r="DL124" s="1014" t="s">
        <v>224</v>
      </c>
      <c r="DM124" s="1015"/>
      <c r="DN124" s="1015"/>
      <c r="DO124" s="1015"/>
      <c r="DP124" s="1016"/>
      <c r="DQ124" s="1014" t="s">
        <v>224</v>
      </c>
      <c r="DR124" s="1015"/>
      <c r="DS124" s="1015"/>
      <c r="DT124" s="1015"/>
      <c r="DU124" s="1016"/>
      <c r="DV124" s="1017" t="s">
        <v>224</v>
      </c>
      <c r="DW124" s="1018"/>
      <c r="DX124" s="1018"/>
      <c r="DY124" s="1018"/>
      <c r="DZ124" s="1019"/>
    </row>
    <row r="125" spans="1:130" s="199" customFormat="1" ht="26.25" customHeight="1">
      <c r="A125" s="1090"/>
      <c r="B125" s="977"/>
      <c r="C125" s="947" t="s">
        <v>438</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224</v>
      </c>
      <c r="AB125" s="990"/>
      <c r="AC125" s="990"/>
      <c r="AD125" s="990"/>
      <c r="AE125" s="991"/>
      <c r="AF125" s="992" t="s">
        <v>224</v>
      </c>
      <c r="AG125" s="990"/>
      <c r="AH125" s="990"/>
      <c r="AI125" s="990"/>
      <c r="AJ125" s="991"/>
      <c r="AK125" s="992" t="s">
        <v>224</v>
      </c>
      <c r="AL125" s="990"/>
      <c r="AM125" s="990"/>
      <c r="AN125" s="990"/>
      <c r="AO125" s="991"/>
      <c r="AP125" s="993" t="s">
        <v>224</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450</v>
      </c>
      <c r="CL125" s="1039"/>
      <c r="CM125" s="1039"/>
      <c r="CN125" s="1039"/>
      <c r="CO125" s="1040"/>
      <c r="CP125" s="971" t="s">
        <v>451</v>
      </c>
      <c r="CQ125" s="920"/>
      <c r="CR125" s="920"/>
      <c r="CS125" s="920"/>
      <c r="CT125" s="920"/>
      <c r="CU125" s="920"/>
      <c r="CV125" s="920"/>
      <c r="CW125" s="920"/>
      <c r="CX125" s="920"/>
      <c r="CY125" s="920"/>
      <c r="CZ125" s="920"/>
      <c r="DA125" s="920"/>
      <c r="DB125" s="920"/>
      <c r="DC125" s="920"/>
      <c r="DD125" s="920"/>
      <c r="DE125" s="920"/>
      <c r="DF125" s="921"/>
      <c r="DG125" s="957" t="s">
        <v>224</v>
      </c>
      <c r="DH125" s="958"/>
      <c r="DI125" s="958"/>
      <c r="DJ125" s="958"/>
      <c r="DK125" s="958"/>
      <c r="DL125" s="958" t="s">
        <v>224</v>
      </c>
      <c r="DM125" s="958"/>
      <c r="DN125" s="958"/>
      <c r="DO125" s="958"/>
      <c r="DP125" s="958"/>
      <c r="DQ125" s="958" t="s">
        <v>224</v>
      </c>
      <c r="DR125" s="958"/>
      <c r="DS125" s="958"/>
      <c r="DT125" s="958"/>
      <c r="DU125" s="958"/>
      <c r="DV125" s="959" t="s">
        <v>224</v>
      </c>
      <c r="DW125" s="959"/>
      <c r="DX125" s="959"/>
      <c r="DY125" s="959"/>
      <c r="DZ125" s="960"/>
    </row>
    <row r="126" spans="1:130" s="199" customFormat="1" ht="26.25" customHeight="1" thickBot="1">
      <c r="A126" s="1090"/>
      <c r="B126" s="977"/>
      <c r="C126" s="947" t="s">
        <v>440</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51727</v>
      </c>
      <c r="AB126" s="990"/>
      <c r="AC126" s="990"/>
      <c r="AD126" s="990"/>
      <c r="AE126" s="991"/>
      <c r="AF126" s="992" t="s">
        <v>224</v>
      </c>
      <c r="AG126" s="990"/>
      <c r="AH126" s="990"/>
      <c r="AI126" s="990"/>
      <c r="AJ126" s="991"/>
      <c r="AK126" s="992" t="s">
        <v>224</v>
      </c>
      <c r="AL126" s="990"/>
      <c r="AM126" s="990"/>
      <c r="AN126" s="990"/>
      <c r="AO126" s="991"/>
      <c r="AP126" s="993" t="s">
        <v>224</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452</v>
      </c>
      <c r="CQ126" s="981"/>
      <c r="CR126" s="981"/>
      <c r="CS126" s="981"/>
      <c r="CT126" s="981"/>
      <c r="CU126" s="981"/>
      <c r="CV126" s="981"/>
      <c r="CW126" s="981"/>
      <c r="CX126" s="981"/>
      <c r="CY126" s="981"/>
      <c r="CZ126" s="981"/>
      <c r="DA126" s="981"/>
      <c r="DB126" s="981"/>
      <c r="DC126" s="981"/>
      <c r="DD126" s="981"/>
      <c r="DE126" s="981"/>
      <c r="DF126" s="982"/>
      <c r="DG126" s="950" t="s">
        <v>224</v>
      </c>
      <c r="DH126" s="951"/>
      <c r="DI126" s="951"/>
      <c r="DJ126" s="951"/>
      <c r="DK126" s="951"/>
      <c r="DL126" s="951" t="s">
        <v>224</v>
      </c>
      <c r="DM126" s="951"/>
      <c r="DN126" s="951"/>
      <c r="DO126" s="951"/>
      <c r="DP126" s="951"/>
      <c r="DQ126" s="951" t="s">
        <v>224</v>
      </c>
      <c r="DR126" s="951"/>
      <c r="DS126" s="951"/>
      <c r="DT126" s="951"/>
      <c r="DU126" s="951"/>
      <c r="DV126" s="952" t="s">
        <v>224</v>
      </c>
      <c r="DW126" s="952"/>
      <c r="DX126" s="952"/>
      <c r="DY126" s="952"/>
      <c r="DZ126" s="953"/>
    </row>
    <row r="127" spans="1:130" s="199" customFormat="1" ht="26.25" customHeight="1">
      <c r="A127" s="1091"/>
      <c r="B127" s="979"/>
      <c r="C127" s="1033" t="s">
        <v>453</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224</v>
      </c>
      <c r="AB127" s="990"/>
      <c r="AC127" s="990"/>
      <c r="AD127" s="990"/>
      <c r="AE127" s="991"/>
      <c r="AF127" s="992" t="s">
        <v>224</v>
      </c>
      <c r="AG127" s="990"/>
      <c r="AH127" s="990"/>
      <c r="AI127" s="990"/>
      <c r="AJ127" s="991"/>
      <c r="AK127" s="992" t="s">
        <v>224</v>
      </c>
      <c r="AL127" s="990"/>
      <c r="AM127" s="990"/>
      <c r="AN127" s="990"/>
      <c r="AO127" s="991"/>
      <c r="AP127" s="993" t="s">
        <v>224</v>
      </c>
      <c r="AQ127" s="994"/>
      <c r="AR127" s="994"/>
      <c r="AS127" s="994"/>
      <c r="AT127" s="995"/>
      <c r="AU127" s="235"/>
      <c r="AV127" s="235"/>
      <c r="AW127" s="235"/>
      <c r="AX127" s="1063" t="s">
        <v>454</v>
      </c>
      <c r="AY127" s="1064"/>
      <c r="AZ127" s="1064"/>
      <c r="BA127" s="1064"/>
      <c r="BB127" s="1064"/>
      <c r="BC127" s="1064"/>
      <c r="BD127" s="1064"/>
      <c r="BE127" s="1065"/>
      <c r="BF127" s="1066" t="s">
        <v>455</v>
      </c>
      <c r="BG127" s="1064"/>
      <c r="BH127" s="1064"/>
      <c r="BI127" s="1064"/>
      <c r="BJ127" s="1064"/>
      <c r="BK127" s="1064"/>
      <c r="BL127" s="1065"/>
      <c r="BM127" s="1066" t="s">
        <v>456</v>
      </c>
      <c r="BN127" s="1064"/>
      <c r="BO127" s="1064"/>
      <c r="BP127" s="1064"/>
      <c r="BQ127" s="1064"/>
      <c r="BR127" s="1064"/>
      <c r="BS127" s="1065"/>
      <c r="BT127" s="1066" t="s">
        <v>457</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458</v>
      </c>
      <c r="CQ127" s="981"/>
      <c r="CR127" s="981"/>
      <c r="CS127" s="981"/>
      <c r="CT127" s="981"/>
      <c r="CU127" s="981"/>
      <c r="CV127" s="981"/>
      <c r="CW127" s="981"/>
      <c r="CX127" s="981"/>
      <c r="CY127" s="981"/>
      <c r="CZ127" s="981"/>
      <c r="DA127" s="981"/>
      <c r="DB127" s="981"/>
      <c r="DC127" s="981"/>
      <c r="DD127" s="981"/>
      <c r="DE127" s="981"/>
      <c r="DF127" s="982"/>
      <c r="DG127" s="950" t="s">
        <v>224</v>
      </c>
      <c r="DH127" s="951"/>
      <c r="DI127" s="951"/>
      <c r="DJ127" s="951"/>
      <c r="DK127" s="951"/>
      <c r="DL127" s="951" t="s">
        <v>224</v>
      </c>
      <c r="DM127" s="951"/>
      <c r="DN127" s="951"/>
      <c r="DO127" s="951"/>
      <c r="DP127" s="951"/>
      <c r="DQ127" s="951" t="s">
        <v>224</v>
      </c>
      <c r="DR127" s="951"/>
      <c r="DS127" s="951"/>
      <c r="DT127" s="951"/>
      <c r="DU127" s="951"/>
      <c r="DV127" s="952" t="s">
        <v>224</v>
      </c>
      <c r="DW127" s="952"/>
      <c r="DX127" s="952"/>
      <c r="DY127" s="952"/>
      <c r="DZ127" s="953"/>
    </row>
    <row r="128" spans="1:130" s="199" customFormat="1" ht="26.25" customHeight="1" thickBot="1">
      <c r="A128" s="1074" t="s">
        <v>459</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460</v>
      </c>
      <c r="X128" s="1076"/>
      <c r="Y128" s="1076"/>
      <c r="Z128" s="1077"/>
      <c r="AA128" s="1078">
        <v>1516297</v>
      </c>
      <c r="AB128" s="1079"/>
      <c r="AC128" s="1079"/>
      <c r="AD128" s="1079"/>
      <c r="AE128" s="1080"/>
      <c r="AF128" s="1081">
        <v>1576190</v>
      </c>
      <c r="AG128" s="1079"/>
      <c r="AH128" s="1079"/>
      <c r="AI128" s="1079"/>
      <c r="AJ128" s="1080"/>
      <c r="AK128" s="1081">
        <v>1593463</v>
      </c>
      <c r="AL128" s="1079"/>
      <c r="AM128" s="1079"/>
      <c r="AN128" s="1079"/>
      <c r="AO128" s="1080"/>
      <c r="AP128" s="1082"/>
      <c r="AQ128" s="1083"/>
      <c r="AR128" s="1083"/>
      <c r="AS128" s="1083"/>
      <c r="AT128" s="1084"/>
      <c r="AU128" s="235"/>
      <c r="AV128" s="235"/>
      <c r="AW128" s="235"/>
      <c r="AX128" s="919" t="s">
        <v>461</v>
      </c>
      <c r="AY128" s="920"/>
      <c r="AZ128" s="920"/>
      <c r="BA128" s="920"/>
      <c r="BB128" s="920"/>
      <c r="BC128" s="920"/>
      <c r="BD128" s="920"/>
      <c r="BE128" s="921"/>
      <c r="BF128" s="1085" t="s">
        <v>224</v>
      </c>
      <c r="BG128" s="1086"/>
      <c r="BH128" s="1086"/>
      <c r="BI128" s="1086"/>
      <c r="BJ128" s="1086"/>
      <c r="BK128" s="1086"/>
      <c r="BL128" s="1087"/>
      <c r="BM128" s="1085">
        <v>11.73</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462</v>
      </c>
      <c r="CQ128" s="1068"/>
      <c r="CR128" s="1068"/>
      <c r="CS128" s="1068"/>
      <c r="CT128" s="1068"/>
      <c r="CU128" s="1068"/>
      <c r="CV128" s="1068"/>
      <c r="CW128" s="1068"/>
      <c r="CX128" s="1068"/>
      <c r="CY128" s="1068"/>
      <c r="CZ128" s="1068"/>
      <c r="DA128" s="1068"/>
      <c r="DB128" s="1068"/>
      <c r="DC128" s="1068"/>
      <c r="DD128" s="1068"/>
      <c r="DE128" s="1068"/>
      <c r="DF128" s="1069"/>
      <c r="DG128" s="1070">
        <v>10509</v>
      </c>
      <c r="DH128" s="1071"/>
      <c r="DI128" s="1071"/>
      <c r="DJ128" s="1071"/>
      <c r="DK128" s="1071"/>
      <c r="DL128" s="1071">
        <v>10329</v>
      </c>
      <c r="DM128" s="1071"/>
      <c r="DN128" s="1071"/>
      <c r="DO128" s="1071"/>
      <c r="DP128" s="1071"/>
      <c r="DQ128" s="1071">
        <v>1066987</v>
      </c>
      <c r="DR128" s="1071"/>
      <c r="DS128" s="1071"/>
      <c r="DT128" s="1071"/>
      <c r="DU128" s="1071"/>
      <c r="DV128" s="1072">
        <v>3.8</v>
      </c>
      <c r="DW128" s="1072"/>
      <c r="DX128" s="1072"/>
      <c r="DY128" s="1072"/>
      <c r="DZ128" s="1073"/>
    </row>
    <row r="129" spans="1:131" s="199" customFormat="1" ht="26.25" customHeight="1">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463</v>
      </c>
      <c r="X129" s="1105"/>
      <c r="Y129" s="1105"/>
      <c r="Z129" s="1106"/>
      <c r="AA129" s="989">
        <v>31164534</v>
      </c>
      <c r="AB129" s="990"/>
      <c r="AC129" s="990"/>
      <c r="AD129" s="990"/>
      <c r="AE129" s="991"/>
      <c r="AF129" s="992">
        <v>31425488</v>
      </c>
      <c r="AG129" s="990"/>
      <c r="AH129" s="990"/>
      <c r="AI129" s="990"/>
      <c r="AJ129" s="991"/>
      <c r="AK129" s="992">
        <v>31739163</v>
      </c>
      <c r="AL129" s="990"/>
      <c r="AM129" s="990"/>
      <c r="AN129" s="990"/>
      <c r="AO129" s="991"/>
      <c r="AP129" s="1107"/>
      <c r="AQ129" s="1108"/>
      <c r="AR129" s="1108"/>
      <c r="AS129" s="1108"/>
      <c r="AT129" s="1109"/>
      <c r="AU129" s="237"/>
      <c r="AV129" s="237"/>
      <c r="AW129" s="237"/>
      <c r="AX129" s="1098" t="s">
        <v>464</v>
      </c>
      <c r="AY129" s="981"/>
      <c r="AZ129" s="981"/>
      <c r="BA129" s="981"/>
      <c r="BB129" s="981"/>
      <c r="BC129" s="981"/>
      <c r="BD129" s="981"/>
      <c r="BE129" s="982"/>
      <c r="BF129" s="1099" t="s">
        <v>224</v>
      </c>
      <c r="BG129" s="1100"/>
      <c r="BH129" s="1100"/>
      <c r="BI129" s="1100"/>
      <c r="BJ129" s="1100"/>
      <c r="BK129" s="1100"/>
      <c r="BL129" s="1101"/>
      <c r="BM129" s="1099">
        <v>16.73</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1" t="s">
        <v>465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466</v>
      </c>
      <c r="X130" s="1105"/>
      <c r="Y130" s="1105"/>
      <c r="Z130" s="1106"/>
      <c r="AA130" s="989">
        <v>3841267</v>
      </c>
      <c r="AB130" s="990"/>
      <c r="AC130" s="990"/>
      <c r="AD130" s="990"/>
      <c r="AE130" s="991"/>
      <c r="AF130" s="992">
        <v>3608513</v>
      </c>
      <c r="AG130" s="990"/>
      <c r="AH130" s="990"/>
      <c r="AI130" s="990"/>
      <c r="AJ130" s="991"/>
      <c r="AK130" s="992">
        <v>3664143</v>
      </c>
      <c r="AL130" s="990"/>
      <c r="AM130" s="990"/>
      <c r="AN130" s="990"/>
      <c r="AO130" s="991"/>
      <c r="AP130" s="1107"/>
      <c r="AQ130" s="1108"/>
      <c r="AR130" s="1108"/>
      <c r="AS130" s="1108"/>
      <c r="AT130" s="1109"/>
      <c r="AU130" s="237"/>
      <c r="AV130" s="237"/>
      <c r="AW130" s="237"/>
      <c r="AX130" s="1098" t="s">
        <v>467</v>
      </c>
      <c r="AY130" s="981"/>
      <c r="AZ130" s="981"/>
      <c r="BA130" s="981"/>
      <c r="BB130" s="981"/>
      <c r="BC130" s="981"/>
      <c r="BD130" s="981"/>
      <c r="BE130" s="982"/>
      <c r="BF130" s="1135">
        <v>4.7</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468</v>
      </c>
      <c r="X131" s="1143"/>
      <c r="Y131" s="1143"/>
      <c r="Z131" s="1144"/>
      <c r="AA131" s="1036">
        <v>27323267</v>
      </c>
      <c r="AB131" s="1015"/>
      <c r="AC131" s="1015"/>
      <c r="AD131" s="1015"/>
      <c r="AE131" s="1016"/>
      <c r="AF131" s="1014">
        <v>27816975</v>
      </c>
      <c r="AG131" s="1015"/>
      <c r="AH131" s="1015"/>
      <c r="AI131" s="1015"/>
      <c r="AJ131" s="1016"/>
      <c r="AK131" s="1014">
        <v>28075020</v>
      </c>
      <c r="AL131" s="1015"/>
      <c r="AM131" s="1015"/>
      <c r="AN131" s="1015"/>
      <c r="AO131" s="1016"/>
      <c r="AP131" s="1145"/>
      <c r="AQ131" s="1146"/>
      <c r="AR131" s="1146"/>
      <c r="AS131" s="1146"/>
      <c r="AT131" s="1147"/>
      <c r="AU131" s="237"/>
      <c r="AV131" s="237"/>
      <c r="AW131" s="237"/>
      <c r="AX131" s="1117" t="s">
        <v>469</v>
      </c>
      <c r="AY131" s="1068"/>
      <c r="AZ131" s="1068"/>
      <c r="BA131" s="1068"/>
      <c r="BB131" s="1068"/>
      <c r="BC131" s="1068"/>
      <c r="BD131" s="1068"/>
      <c r="BE131" s="1069"/>
      <c r="BF131" s="1118">
        <v>68.599999999999994</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4" t="s">
        <v>470</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471</v>
      </c>
      <c r="W132" s="1128"/>
      <c r="X132" s="1128"/>
      <c r="Y132" s="1128"/>
      <c r="Z132" s="1129"/>
      <c r="AA132" s="1130">
        <v>4.0035549189999999</v>
      </c>
      <c r="AB132" s="1131"/>
      <c r="AC132" s="1131"/>
      <c r="AD132" s="1131"/>
      <c r="AE132" s="1132"/>
      <c r="AF132" s="1133">
        <v>4.1873460360000001</v>
      </c>
      <c r="AG132" s="1131"/>
      <c r="AH132" s="1131"/>
      <c r="AI132" s="1131"/>
      <c r="AJ132" s="1132"/>
      <c r="AK132" s="1133">
        <v>6.0814635849999998</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472</v>
      </c>
      <c r="W133" s="1111"/>
      <c r="X133" s="1111"/>
      <c r="Y133" s="1111"/>
      <c r="Z133" s="1112"/>
      <c r="AA133" s="1113">
        <v>4.5999999999999996</v>
      </c>
      <c r="AB133" s="1114"/>
      <c r="AC133" s="1114"/>
      <c r="AD133" s="1114"/>
      <c r="AE133" s="1115"/>
      <c r="AF133" s="1113">
        <v>4.2</v>
      </c>
      <c r="AG133" s="1114"/>
      <c r="AH133" s="1114"/>
      <c r="AI133" s="1114"/>
      <c r="AJ133" s="1115"/>
      <c r="AK133" s="1113">
        <v>4.7</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1" t="s">
        <v>475</v>
      </c>
      <c r="L7" s="256"/>
      <c r="M7" s="257" t="s">
        <v>476</v>
      </c>
      <c r="N7" s="258"/>
    </row>
    <row r="8" spans="1:16">
      <c r="A8" s="250"/>
      <c r="B8" s="246"/>
      <c r="C8" s="246"/>
      <c r="D8" s="246"/>
      <c r="E8" s="246"/>
      <c r="F8" s="246"/>
      <c r="G8" s="259"/>
      <c r="H8" s="260"/>
      <c r="I8" s="260"/>
      <c r="J8" s="261"/>
      <c r="K8" s="1152"/>
      <c r="L8" s="262" t="s">
        <v>477</v>
      </c>
      <c r="M8" s="263" t="s">
        <v>478</v>
      </c>
      <c r="N8" s="264" t="s">
        <v>479</v>
      </c>
    </row>
    <row r="9" spans="1:16">
      <c r="A9" s="250"/>
      <c r="B9" s="246"/>
      <c r="C9" s="246"/>
      <c r="D9" s="246"/>
      <c r="E9" s="246"/>
      <c r="F9" s="246"/>
      <c r="G9" s="1153" t="s">
        <v>480</v>
      </c>
      <c r="H9" s="1154"/>
      <c r="I9" s="1154"/>
      <c r="J9" s="1155"/>
      <c r="K9" s="265">
        <v>8825614</v>
      </c>
      <c r="L9" s="266">
        <v>52996</v>
      </c>
      <c r="M9" s="267">
        <v>59123</v>
      </c>
      <c r="N9" s="268">
        <v>-10.4</v>
      </c>
    </row>
    <row r="10" spans="1:16">
      <c r="A10" s="250"/>
      <c r="B10" s="246"/>
      <c r="C10" s="246"/>
      <c r="D10" s="246"/>
      <c r="E10" s="246"/>
      <c r="F10" s="246"/>
      <c r="G10" s="1153" t="s">
        <v>481</v>
      </c>
      <c r="H10" s="1154"/>
      <c r="I10" s="1154"/>
      <c r="J10" s="1155"/>
      <c r="K10" s="269">
        <v>590502</v>
      </c>
      <c r="L10" s="270">
        <v>3546</v>
      </c>
      <c r="M10" s="271">
        <v>3893</v>
      </c>
      <c r="N10" s="272">
        <v>-8.9</v>
      </c>
    </row>
    <row r="11" spans="1:16" ht="13.5" customHeight="1">
      <c r="A11" s="250"/>
      <c r="B11" s="246"/>
      <c r="C11" s="246"/>
      <c r="D11" s="246"/>
      <c r="E11" s="246"/>
      <c r="F11" s="246"/>
      <c r="G11" s="1153" t="s">
        <v>482</v>
      </c>
      <c r="H11" s="1154"/>
      <c r="I11" s="1154"/>
      <c r="J11" s="1155"/>
      <c r="K11" s="269">
        <v>109790</v>
      </c>
      <c r="L11" s="270">
        <v>659</v>
      </c>
      <c r="M11" s="271">
        <v>2316</v>
      </c>
      <c r="N11" s="272">
        <v>-71.5</v>
      </c>
    </row>
    <row r="12" spans="1:16" ht="13.5" customHeight="1">
      <c r="A12" s="250"/>
      <c r="B12" s="246"/>
      <c r="C12" s="246"/>
      <c r="D12" s="246"/>
      <c r="E12" s="246"/>
      <c r="F12" s="246"/>
      <c r="G12" s="1153" t="s">
        <v>483</v>
      </c>
      <c r="H12" s="1154"/>
      <c r="I12" s="1154"/>
      <c r="J12" s="1155"/>
      <c r="K12" s="269" t="s">
        <v>484</v>
      </c>
      <c r="L12" s="270" t="s">
        <v>484</v>
      </c>
      <c r="M12" s="271">
        <v>531</v>
      </c>
      <c r="N12" s="272" t="s">
        <v>484</v>
      </c>
    </row>
    <row r="13" spans="1:16" ht="13.5" customHeight="1">
      <c r="A13" s="250"/>
      <c r="B13" s="246"/>
      <c r="C13" s="246"/>
      <c r="D13" s="246"/>
      <c r="E13" s="246"/>
      <c r="F13" s="246"/>
      <c r="G13" s="1153" t="s">
        <v>485</v>
      </c>
      <c r="H13" s="1154"/>
      <c r="I13" s="1154"/>
      <c r="J13" s="1155"/>
      <c r="K13" s="269" t="s">
        <v>484</v>
      </c>
      <c r="L13" s="270" t="s">
        <v>484</v>
      </c>
      <c r="M13" s="271" t="s">
        <v>484</v>
      </c>
      <c r="N13" s="272" t="s">
        <v>484</v>
      </c>
    </row>
    <row r="14" spans="1:16" ht="13.5" customHeight="1">
      <c r="A14" s="250"/>
      <c r="B14" s="246"/>
      <c r="C14" s="246"/>
      <c r="D14" s="246"/>
      <c r="E14" s="246"/>
      <c r="F14" s="246"/>
      <c r="G14" s="1153" t="s">
        <v>486</v>
      </c>
      <c r="H14" s="1154"/>
      <c r="I14" s="1154"/>
      <c r="J14" s="1155"/>
      <c r="K14" s="269">
        <v>349909</v>
      </c>
      <c r="L14" s="270">
        <v>2101</v>
      </c>
      <c r="M14" s="271">
        <v>1924</v>
      </c>
      <c r="N14" s="272">
        <v>9.1999999999999993</v>
      </c>
    </row>
    <row r="15" spans="1:16" ht="13.5" customHeight="1">
      <c r="A15" s="250"/>
      <c r="B15" s="246"/>
      <c r="C15" s="246"/>
      <c r="D15" s="246"/>
      <c r="E15" s="246"/>
      <c r="F15" s="246"/>
      <c r="G15" s="1153" t="s">
        <v>487</v>
      </c>
      <c r="H15" s="1154"/>
      <c r="I15" s="1154"/>
      <c r="J15" s="1155"/>
      <c r="K15" s="269">
        <v>659968</v>
      </c>
      <c r="L15" s="270">
        <v>3963</v>
      </c>
      <c r="M15" s="271">
        <v>1706</v>
      </c>
      <c r="N15" s="272">
        <v>132.30000000000001</v>
      </c>
    </row>
    <row r="16" spans="1:16">
      <c r="A16" s="250"/>
      <c r="B16" s="246"/>
      <c r="C16" s="246"/>
      <c r="D16" s="246"/>
      <c r="E16" s="246"/>
      <c r="F16" s="246"/>
      <c r="G16" s="1156" t="s">
        <v>488</v>
      </c>
      <c r="H16" s="1157"/>
      <c r="I16" s="1157"/>
      <c r="J16" s="1158"/>
      <c r="K16" s="270">
        <v>-838138</v>
      </c>
      <c r="L16" s="270">
        <v>-5033</v>
      </c>
      <c r="M16" s="271">
        <v>-5771</v>
      </c>
      <c r="N16" s="272">
        <v>-12.8</v>
      </c>
    </row>
    <row r="17" spans="1:16">
      <c r="A17" s="250"/>
      <c r="B17" s="246"/>
      <c r="C17" s="246"/>
      <c r="D17" s="246"/>
      <c r="E17" s="246"/>
      <c r="F17" s="246"/>
      <c r="G17" s="1156" t="s">
        <v>172</v>
      </c>
      <c r="H17" s="1157"/>
      <c r="I17" s="1157"/>
      <c r="J17" s="1158"/>
      <c r="K17" s="270">
        <v>9697645</v>
      </c>
      <c r="L17" s="270">
        <v>58233</v>
      </c>
      <c r="M17" s="271">
        <v>63723</v>
      </c>
      <c r="N17" s="272">
        <v>-8.6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8" t="s">
        <v>493</v>
      </c>
      <c r="H21" s="1149"/>
      <c r="I21" s="1149"/>
      <c r="J21" s="1150"/>
      <c r="K21" s="282">
        <v>6.28</v>
      </c>
      <c r="L21" s="283">
        <v>6.58</v>
      </c>
      <c r="M21" s="284">
        <v>-0.3</v>
      </c>
      <c r="N21" s="251"/>
      <c r="O21" s="285"/>
      <c r="P21" s="281"/>
    </row>
    <row r="22" spans="1:16" s="286" customFormat="1">
      <c r="A22" s="281"/>
      <c r="B22" s="251"/>
      <c r="C22" s="251"/>
      <c r="D22" s="251"/>
      <c r="E22" s="251"/>
      <c r="F22" s="251"/>
      <c r="G22" s="1148" t="s">
        <v>494</v>
      </c>
      <c r="H22" s="1149"/>
      <c r="I22" s="1149"/>
      <c r="J22" s="1150"/>
      <c r="K22" s="287">
        <v>99.6</v>
      </c>
      <c r="L22" s="288">
        <v>99.5</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1" t="s">
        <v>475</v>
      </c>
      <c r="L30" s="256"/>
      <c r="M30" s="257" t="s">
        <v>476</v>
      </c>
      <c r="N30" s="258"/>
    </row>
    <row r="31" spans="1:16">
      <c r="A31" s="250"/>
      <c r="B31" s="246"/>
      <c r="C31" s="246"/>
      <c r="D31" s="246"/>
      <c r="E31" s="246"/>
      <c r="F31" s="246"/>
      <c r="G31" s="259"/>
      <c r="H31" s="260"/>
      <c r="I31" s="260"/>
      <c r="J31" s="261"/>
      <c r="K31" s="1152"/>
      <c r="L31" s="262" t="s">
        <v>477</v>
      </c>
      <c r="M31" s="263" t="s">
        <v>478</v>
      </c>
      <c r="N31" s="264" t="s">
        <v>479</v>
      </c>
    </row>
    <row r="32" spans="1:16" ht="27" customHeight="1">
      <c r="A32" s="250"/>
      <c r="B32" s="246"/>
      <c r="C32" s="246"/>
      <c r="D32" s="246"/>
      <c r="E32" s="246"/>
      <c r="F32" s="246"/>
      <c r="G32" s="1164" t="s">
        <v>498</v>
      </c>
      <c r="H32" s="1165"/>
      <c r="I32" s="1165"/>
      <c r="J32" s="1166"/>
      <c r="K32" s="296">
        <v>4912918</v>
      </c>
      <c r="L32" s="296">
        <v>29501</v>
      </c>
      <c r="M32" s="297">
        <v>36761</v>
      </c>
      <c r="N32" s="298">
        <v>-19.7</v>
      </c>
    </row>
    <row r="33" spans="1:16" ht="13.5" customHeight="1">
      <c r="A33" s="250"/>
      <c r="B33" s="246"/>
      <c r="C33" s="246"/>
      <c r="D33" s="246"/>
      <c r="E33" s="246"/>
      <c r="F33" s="246"/>
      <c r="G33" s="1164" t="s">
        <v>499</v>
      </c>
      <c r="H33" s="1165"/>
      <c r="I33" s="1165"/>
      <c r="J33" s="1166"/>
      <c r="K33" s="296" t="s">
        <v>484</v>
      </c>
      <c r="L33" s="296" t="s">
        <v>484</v>
      </c>
      <c r="M33" s="297" t="s">
        <v>484</v>
      </c>
      <c r="N33" s="298" t="s">
        <v>484</v>
      </c>
    </row>
    <row r="34" spans="1:16" ht="27" customHeight="1">
      <c r="A34" s="250"/>
      <c r="B34" s="246"/>
      <c r="C34" s="246"/>
      <c r="D34" s="246"/>
      <c r="E34" s="246"/>
      <c r="F34" s="246"/>
      <c r="G34" s="1164" t="s">
        <v>500</v>
      </c>
      <c r="H34" s="1165"/>
      <c r="I34" s="1165"/>
      <c r="J34" s="1166"/>
      <c r="K34" s="296" t="s">
        <v>484</v>
      </c>
      <c r="L34" s="296" t="s">
        <v>484</v>
      </c>
      <c r="M34" s="297">
        <v>32</v>
      </c>
      <c r="N34" s="298" t="s">
        <v>484</v>
      </c>
    </row>
    <row r="35" spans="1:16" ht="27" customHeight="1">
      <c r="A35" s="250"/>
      <c r="B35" s="246"/>
      <c r="C35" s="246"/>
      <c r="D35" s="246"/>
      <c r="E35" s="246"/>
      <c r="F35" s="246"/>
      <c r="G35" s="1164" t="s">
        <v>501</v>
      </c>
      <c r="H35" s="1165"/>
      <c r="I35" s="1165"/>
      <c r="J35" s="1166"/>
      <c r="K35" s="296">
        <v>1620100</v>
      </c>
      <c r="L35" s="296">
        <v>9728</v>
      </c>
      <c r="M35" s="297">
        <v>11976</v>
      </c>
      <c r="N35" s="298">
        <v>-18.8</v>
      </c>
    </row>
    <row r="36" spans="1:16" ht="27" customHeight="1">
      <c r="A36" s="250"/>
      <c r="B36" s="246"/>
      <c r="C36" s="246"/>
      <c r="D36" s="246"/>
      <c r="E36" s="246"/>
      <c r="F36" s="246"/>
      <c r="G36" s="1164" t="s">
        <v>502</v>
      </c>
      <c r="H36" s="1165"/>
      <c r="I36" s="1165"/>
      <c r="J36" s="1166"/>
      <c r="K36" s="296">
        <v>431546</v>
      </c>
      <c r="L36" s="296">
        <v>2591</v>
      </c>
      <c r="M36" s="297">
        <v>629</v>
      </c>
      <c r="N36" s="298">
        <v>311.89999999999998</v>
      </c>
    </row>
    <row r="37" spans="1:16" ht="13.5" customHeight="1">
      <c r="A37" s="250"/>
      <c r="B37" s="246"/>
      <c r="C37" s="246"/>
      <c r="D37" s="246"/>
      <c r="E37" s="246"/>
      <c r="F37" s="246"/>
      <c r="G37" s="1164" t="s">
        <v>503</v>
      </c>
      <c r="H37" s="1165"/>
      <c r="I37" s="1165"/>
      <c r="J37" s="1166"/>
      <c r="K37" s="296" t="s">
        <v>484</v>
      </c>
      <c r="L37" s="296" t="s">
        <v>484</v>
      </c>
      <c r="M37" s="297">
        <v>959</v>
      </c>
      <c r="N37" s="298" t="s">
        <v>484</v>
      </c>
    </row>
    <row r="38" spans="1:16" ht="27" customHeight="1">
      <c r="A38" s="250"/>
      <c r="B38" s="246"/>
      <c r="C38" s="246"/>
      <c r="D38" s="246"/>
      <c r="E38" s="246"/>
      <c r="F38" s="246"/>
      <c r="G38" s="1167" t="s">
        <v>504</v>
      </c>
      <c r="H38" s="1168"/>
      <c r="I38" s="1168"/>
      <c r="J38" s="1169"/>
      <c r="K38" s="299">
        <v>414</v>
      </c>
      <c r="L38" s="299">
        <v>2</v>
      </c>
      <c r="M38" s="300">
        <v>1</v>
      </c>
      <c r="N38" s="301">
        <v>100</v>
      </c>
      <c r="O38" s="295"/>
    </row>
    <row r="39" spans="1:16">
      <c r="A39" s="250"/>
      <c r="B39" s="246"/>
      <c r="C39" s="246"/>
      <c r="D39" s="246"/>
      <c r="E39" s="246"/>
      <c r="F39" s="246"/>
      <c r="G39" s="1167" t="s">
        <v>505</v>
      </c>
      <c r="H39" s="1168"/>
      <c r="I39" s="1168"/>
      <c r="J39" s="1169"/>
      <c r="K39" s="302">
        <v>-1593463</v>
      </c>
      <c r="L39" s="302">
        <v>-9568</v>
      </c>
      <c r="M39" s="303">
        <v>-6628</v>
      </c>
      <c r="N39" s="304">
        <v>44.4</v>
      </c>
      <c r="O39" s="295"/>
    </row>
    <row r="40" spans="1:16" ht="27" customHeight="1">
      <c r="A40" s="250"/>
      <c r="B40" s="246"/>
      <c r="C40" s="246"/>
      <c r="D40" s="246"/>
      <c r="E40" s="246"/>
      <c r="F40" s="246"/>
      <c r="G40" s="1164" t="s">
        <v>506</v>
      </c>
      <c r="H40" s="1165"/>
      <c r="I40" s="1165"/>
      <c r="J40" s="1166"/>
      <c r="K40" s="302">
        <v>-3664143</v>
      </c>
      <c r="L40" s="302">
        <v>-22003</v>
      </c>
      <c r="M40" s="303">
        <v>-33128</v>
      </c>
      <c r="N40" s="304">
        <v>-33.6</v>
      </c>
      <c r="O40" s="295"/>
    </row>
    <row r="41" spans="1:16">
      <c r="A41" s="250"/>
      <c r="B41" s="246"/>
      <c r="C41" s="246"/>
      <c r="D41" s="246"/>
      <c r="E41" s="246"/>
      <c r="F41" s="246"/>
      <c r="G41" s="1170" t="s">
        <v>284</v>
      </c>
      <c r="H41" s="1171"/>
      <c r="I41" s="1171"/>
      <c r="J41" s="1172"/>
      <c r="K41" s="296">
        <v>1707372</v>
      </c>
      <c r="L41" s="302">
        <v>10252</v>
      </c>
      <c r="M41" s="303">
        <v>10602</v>
      </c>
      <c r="N41" s="304">
        <v>-3.3</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9" t="s">
        <v>475</v>
      </c>
      <c r="J49" s="1161" t="s">
        <v>510</v>
      </c>
      <c r="K49" s="1162"/>
      <c r="L49" s="1162"/>
      <c r="M49" s="1162"/>
      <c r="N49" s="1163"/>
    </row>
    <row r="50" spans="1:14">
      <c r="A50" s="250"/>
      <c r="B50" s="246"/>
      <c r="C50" s="246"/>
      <c r="D50" s="246"/>
      <c r="E50" s="246"/>
      <c r="F50" s="246"/>
      <c r="G50" s="314"/>
      <c r="H50" s="315"/>
      <c r="I50" s="1160"/>
      <c r="J50" s="316" t="s">
        <v>511</v>
      </c>
      <c r="K50" s="317" t="s">
        <v>512</v>
      </c>
      <c r="L50" s="318" t="s">
        <v>513</v>
      </c>
      <c r="M50" s="319" t="s">
        <v>514</v>
      </c>
      <c r="N50" s="320" t="s">
        <v>515</v>
      </c>
    </row>
    <row r="51" spans="1:14">
      <c r="A51" s="250"/>
      <c r="B51" s="246"/>
      <c r="C51" s="246"/>
      <c r="D51" s="246"/>
      <c r="E51" s="246"/>
      <c r="F51" s="246"/>
      <c r="G51" s="312" t="s">
        <v>516</v>
      </c>
      <c r="H51" s="313"/>
      <c r="I51" s="321">
        <v>10230201</v>
      </c>
      <c r="J51" s="322">
        <v>62156</v>
      </c>
      <c r="K51" s="323">
        <v>22.4</v>
      </c>
      <c r="L51" s="324">
        <v>39425</v>
      </c>
      <c r="M51" s="325">
        <v>2.1</v>
      </c>
      <c r="N51" s="326">
        <v>20.3</v>
      </c>
    </row>
    <row r="52" spans="1:14">
      <c r="A52" s="250"/>
      <c r="B52" s="246"/>
      <c r="C52" s="246"/>
      <c r="D52" s="246"/>
      <c r="E52" s="246"/>
      <c r="F52" s="246"/>
      <c r="G52" s="327"/>
      <c r="H52" s="328" t="s">
        <v>517</v>
      </c>
      <c r="I52" s="329">
        <v>4492946</v>
      </c>
      <c r="J52" s="330">
        <v>27298</v>
      </c>
      <c r="K52" s="331">
        <v>80.7</v>
      </c>
      <c r="L52" s="332">
        <v>22414</v>
      </c>
      <c r="M52" s="333">
        <v>-0.1</v>
      </c>
      <c r="N52" s="334">
        <v>80.8</v>
      </c>
    </row>
    <row r="53" spans="1:14">
      <c r="A53" s="250"/>
      <c r="B53" s="246"/>
      <c r="C53" s="246"/>
      <c r="D53" s="246"/>
      <c r="E53" s="246"/>
      <c r="F53" s="246"/>
      <c r="G53" s="312" t="s">
        <v>518</v>
      </c>
      <c r="H53" s="313"/>
      <c r="I53" s="321">
        <v>7357962</v>
      </c>
      <c r="J53" s="322">
        <v>44468</v>
      </c>
      <c r="K53" s="323">
        <v>-28.5</v>
      </c>
      <c r="L53" s="324">
        <v>43141</v>
      </c>
      <c r="M53" s="325">
        <v>9.4</v>
      </c>
      <c r="N53" s="326">
        <v>-37.9</v>
      </c>
    </row>
    <row r="54" spans="1:14">
      <c r="A54" s="250"/>
      <c r="B54" s="246"/>
      <c r="C54" s="246"/>
      <c r="D54" s="246"/>
      <c r="E54" s="246"/>
      <c r="F54" s="246"/>
      <c r="G54" s="327"/>
      <c r="H54" s="328" t="s">
        <v>517</v>
      </c>
      <c r="I54" s="329">
        <v>3560475</v>
      </c>
      <c r="J54" s="330">
        <v>21518</v>
      </c>
      <c r="K54" s="331">
        <v>-21.2</v>
      </c>
      <c r="L54" s="332">
        <v>21887</v>
      </c>
      <c r="M54" s="333">
        <v>-2.4</v>
      </c>
      <c r="N54" s="334">
        <v>-18.8</v>
      </c>
    </row>
    <row r="55" spans="1:14">
      <c r="A55" s="250"/>
      <c r="B55" s="246"/>
      <c r="C55" s="246"/>
      <c r="D55" s="246"/>
      <c r="E55" s="246"/>
      <c r="F55" s="246"/>
      <c r="G55" s="312" t="s">
        <v>519</v>
      </c>
      <c r="H55" s="313"/>
      <c r="I55" s="321">
        <v>8748515</v>
      </c>
      <c r="J55" s="322">
        <v>52752</v>
      </c>
      <c r="K55" s="323">
        <v>18.600000000000001</v>
      </c>
      <c r="L55" s="324">
        <v>45117</v>
      </c>
      <c r="M55" s="325">
        <v>4.5999999999999996</v>
      </c>
      <c r="N55" s="326">
        <v>14</v>
      </c>
    </row>
    <row r="56" spans="1:14">
      <c r="A56" s="250"/>
      <c r="B56" s="246"/>
      <c r="C56" s="246"/>
      <c r="D56" s="246"/>
      <c r="E56" s="246"/>
      <c r="F56" s="246"/>
      <c r="G56" s="327"/>
      <c r="H56" s="328" t="s">
        <v>517</v>
      </c>
      <c r="I56" s="329">
        <v>3901310</v>
      </c>
      <c r="J56" s="330">
        <v>23524</v>
      </c>
      <c r="K56" s="331">
        <v>9.3000000000000007</v>
      </c>
      <c r="L56" s="332">
        <v>25589</v>
      </c>
      <c r="M56" s="333">
        <v>16.899999999999999</v>
      </c>
      <c r="N56" s="334">
        <v>-7.6</v>
      </c>
    </row>
    <row r="57" spans="1:14">
      <c r="A57" s="250"/>
      <c r="B57" s="246"/>
      <c r="C57" s="246"/>
      <c r="D57" s="246"/>
      <c r="E57" s="246"/>
      <c r="F57" s="246"/>
      <c r="G57" s="312" t="s">
        <v>520</v>
      </c>
      <c r="H57" s="313"/>
      <c r="I57" s="321">
        <v>9564260</v>
      </c>
      <c r="J57" s="322">
        <v>57411</v>
      </c>
      <c r="K57" s="323">
        <v>8.8000000000000007</v>
      </c>
      <c r="L57" s="324">
        <v>52496</v>
      </c>
      <c r="M57" s="325">
        <v>16.399999999999999</v>
      </c>
      <c r="N57" s="326">
        <v>-7.6</v>
      </c>
    </row>
    <row r="58" spans="1:14">
      <c r="A58" s="250"/>
      <c r="B58" s="246"/>
      <c r="C58" s="246"/>
      <c r="D58" s="246"/>
      <c r="E58" s="246"/>
      <c r="F58" s="246"/>
      <c r="G58" s="327"/>
      <c r="H58" s="328" t="s">
        <v>517</v>
      </c>
      <c r="I58" s="329">
        <v>2958320</v>
      </c>
      <c r="J58" s="330">
        <v>17758</v>
      </c>
      <c r="K58" s="331">
        <v>-24.5</v>
      </c>
      <c r="L58" s="332">
        <v>29467</v>
      </c>
      <c r="M58" s="333">
        <v>15.2</v>
      </c>
      <c r="N58" s="334">
        <v>-39.700000000000003</v>
      </c>
    </row>
    <row r="59" spans="1:14">
      <c r="A59" s="250"/>
      <c r="B59" s="246"/>
      <c r="C59" s="246"/>
      <c r="D59" s="246"/>
      <c r="E59" s="246"/>
      <c r="F59" s="246"/>
      <c r="G59" s="312" t="s">
        <v>521</v>
      </c>
      <c r="H59" s="313"/>
      <c r="I59" s="321">
        <v>7095471</v>
      </c>
      <c r="J59" s="322">
        <v>42607</v>
      </c>
      <c r="K59" s="323">
        <v>-25.8</v>
      </c>
      <c r="L59" s="324">
        <v>52619</v>
      </c>
      <c r="M59" s="325">
        <v>0.2</v>
      </c>
      <c r="N59" s="326">
        <v>-26</v>
      </c>
    </row>
    <row r="60" spans="1:14">
      <c r="A60" s="250"/>
      <c r="B60" s="246"/>
      <c r="C60" s="246"/>
      <c r="D60" s="246"/>
      <c r="E60" s="246"/>
      <c r="F60" s="246"/>
      <c r="G60" s="327"/>
      <c r="H60" s="328" t="s">
        <v>517</v>
      </c>
      <c r="I60" s="335">
        <v>4012486</v>
      </c>
      <c r="J60" s="330">
        <v>24094</v>
      </c>
      <c r="K60" s="331">
        <v>35.700000000000003</v>
      </c>
      <c r="L60" s="332">
        <v>31149</v>
      </c>
      <c r="M60" s="333">
        <v>5.7</v>
      </c>
      <c r="N60" s="334">
        <v>30</v>
      </c>
    </row>
    <row r="61" spans="1:14">
      <c r="A61" s="250"/>
      <c r="B61" s="246"/>
      <c r="C61" s="246"/>
      <c r="D61" s="246"/>
      <c r="E61" s="246"/>
      <c r="F61" s="246"/>
      <c r="G61" s="312" t="s">
        <v>522</v>
      </c>
      <c r="H61" s="336"/>
      <c r="I61" s="337">
        <v>8599282</v>
      </c>
      <c r="J61" s="338">
        <v>51879</v>
      </c>
      <c r="K61" s="339">
        <v>-0.9</v>
      </c>
      <c r="L61" s="340">
        <v>46560</v>
      </c>
      <c r="M61" s="341">
        <v>6.5</v>
      </c>
      <c r="N61" s="326">
        <v>-7.4</v>
      </c>
    </row>
    <row r="62" spans="1:14">
      <c r="A62" s="250"/>
      <c r="B62" s="246"/>
      <c r="C62" s="246"/>
      <c r="D62" s="246"/>
      <c r="E62" s="246"/>
      <c r="F62" s="246"/>
      <c r="G62" s="327"/>
      <c r="H62" s="328" t="s">
        <v>517</v>
      </c>
      <c r="I62" s="329">
        <v>3785107</v>
      </c>
      <c r="J62" s="330">
        <v>22838</v>
      </c>
      <c r="K62" s="331">
        <v>16</v>
      </c>
      <c r="L62" s="332">
        <v>26101</v>
      </c>
      <c r="M62" s="333">
        <v>7.1</v>
      </c>
      <c r="N62" s="334">
        <v>8.9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3" t="s">
        <v>3</v>
      </c>
      <c r="D47" s="1173"/>
      <c r="E47" s="1174"/>
      <c r="F47" s="11">
        <v>6.36</v>
      </c>
      <c r="G47" s="12">
        <v>2.2999999999999998</v>
      </c>
      <c r="H47" s="12">
        <v>3.45</v>
      </c>
      <c r="I47" s="12">
        <v>3.83</v>
      </c>
      <c r="J47" s="13">
        <v>3.81</v>
      </c>
    </row>
    <row r="48" spans="2:10" ht="57.75" customHeight="1">
      <c r="B48" s="14"/>
      <c r="C48" s="1175" t="s">
        <v>4</v>
      </c>
      <c r="D48" s="1175"/>
      <c r="E48" s="1176"/>
      <c r="F48" s="15">
        <v>3.9</v>
      </c>
      <c r="G48" s="16">
        <v>6.5</v>
      </c>
      <c r="H48" s="16">
        <v>7.46</v>
      </c>
      <c r="I48" s="16">
        <v>8.09</v>
      </c>
      <c r="J48" s="17">
        <v>4.8499999999999996</v>
      </c>
    </row>
    <row r="49" spans="2:10" ht="57.75" customHeight="1" thickBot="1">
      <c r="B49" s="18"/>
      <c r="C49" s="1177" t="s">
        <v>5</v>
      </c>
      <c r="D49" s="1177"/>
      <c r="E49" s="1178"/>
      <c r="F49" s="19" t="s">
        <v>529</v>
      </c>
      <c r="G49" s="20" t="s">
        <v>530</v>
      </c>
      <c r="H49" s="20">
        <v>2.35</v>
      </c>
      <c r="I49" s="20">
        <v>1.0900000000000001</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2018-10-24T01:16:59Z</cp:lastPrinted>
  <dcterms:created xsi:type="dcterms:W3CDTF">2018-01-24T04:06:00Z</dcterms:created>
  <dcterms:modified xsi:type="dcterms:W3CDTF">2018-11-27T02:55:35Z</dcterms:modified>
</cp:coreProperties>
</file>